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985" windowHeight="8805" activeTab="0"/>
  </bookViews>
  <sheets>
    <sheet name="189" sheetId="1" r:id="rId1"/>
    <sheet name="H16" sheetId="2" r:id="rId2"/>
  </sheets>
  <definedNames>
    <definedName name="_xlnm.Print_Area" localSheetId="0">'189'!$A$1:$Y$59</definedName>
  </definedNames>
  <calcPr fullCalcOnLoad="1"/>
</workbook>
</file>

<file path=xl/sharedStrings.xml><?xml version="1.0" encoding="utf-8"?>
<sst xmlns="http://schemas.openxmlformats.org/spreadsheetml/2006/main" count="321" uniqueCount="158">
  <si>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</si>
  <si>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</si>
  <si>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</si>
  <si>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</si>
  <si>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</si>
  <si>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</si>
  <si>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</si>
  <si>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</si>
  <si>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</si>
  <si>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</si>
  <si>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</si>
  <si>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</si>
  <si>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</si>
  <si>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</si>
  <si>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再         掲</t>
  </si>
  <si>
    <t>市町村別</t>
  </si>
  <si>
    <t>総数</t>
  </si>
  <si>
    <t>農業</t>
  </si>
  <si>
    <t>林業</t>
  </si>
  <si>
    <t>漁業</t>
  </si>
  <si>
    <t>鉱業</t>
  </si>
  <si>
    <t>建設業</t>
  </si>
  <si>
    <t>製造業</t>
  </si>
  <si>
    <t>電気ガス   熱供給     水道業</t>
  </si>
  <si>
    <t>運    輸      通信業</t>
  </si>
  <si>
    <t>卸    売     小売業     飲食店</t>
  </si>
  <si>
    <t>金    融      保険業</t>
  </si>
  <si>
    <t>不動産業</t>
  </si>
  <si>
    <t>サービス業</t>
  </si>
  <si>
    <t>分類不能の産業</t>
  </si>
  <si>
    <t>第１次産業 Ａ～Ｃ</t>
  </si>
  <si>
    <t>第２次産業 Ｄ～Ｆ</t>
  </si>
  <si>
    <t>第３次産業  Ｇ～Ｍ</t>
  </si>
  <si>
    <t>市部</t>
  </si>
  <si>
    <t>町村部</t>
  </si>
  <si>
    <t>村山地域</t>
  </si>
  <si>
    <t>最上地域</t>
  </si>
  <si>
    <t>置賜地域</t>
  </si>
  <si>
    <t>庄内地域</t>
  </si>
  <si>
    <t>山形市</t>
  </si>
  <si>
    <t>米沢市</t>
  </si>
  <si>
    <t>鶴岡市</t>
  </si>
  <si>
    <t>酒田市</t>
  </si>
  <si>
    <t>新庄市</t>
  </si>
  <si>
    <t>-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</si>
  <si>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</si>
  <si>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</si>
  <si>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</si>
  <si>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</si>
  <si>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</si>
  <si>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</si>
  <si>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</si>
  <si>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</si>
  <si>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</si>
  <si>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</si>
  <si>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</si>
  <si>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</si>
  <si>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</si>
  <si>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</si>
  <si>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</si>
  <si>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</si>
  <si>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</si>
  <si>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</si>
  <si>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</si>
  <si>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</si>
  <si>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</si>
  <si>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</si>
  <si>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</si>
  <si>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</si>
  <si>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</si>
  <si>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</si>
  <si>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</si>
  <si>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</si>
  <si>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</si>
  <si>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</si>
  <si>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</si>
  <si>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</si>
  <si>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</si>
  <si>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</si>
  <si>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</si>
  <si>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</si>
  <si>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</si>
  <si>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</si>
  <si>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</si>
  <si>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資料：総務省統計局 「国勢調査報告」</t>
  </si>
  <si>
    <t>２－９．市町村別の産業大分類別就業者（15歳以上）(平成12年)</t>
  </si>
  <si>
    <t>１０月１日現在</t>
  </si>
  <si>
    <t>単位 ： 人</t>
  </si>
  <si>
    <t xml:space="preserve"> 公務(他に分類されないもの）</t>
  </si>
  <si>
    <t>単位 ： 人</t>
  </si>
  <si>
    <t>庄内町</t>
  </si>
  <si>
    <t>旧鶴岡市</t>
  </si>
  <si>
    <t>旧藤島町</t>
  </si>
  <si>
    <t>旧羽黒町</t>
  </si>
  <si>
    <t>旧櫛引町</t>
  </si>
  <si>
    <t>旧朝日村</t>
  </si>
  <si>
    <t>旧温海町</t>
  </si>
  <si>
    <t>旧立川町</t>
  </si>
  <si>
    <t>旧余目町</t>
  </si>
  <si>
    <t xml:space="preserve">農業    </t>
  </si>
  <si>
    <t xml:space="preserve">林業    </t>
  </si>
  <si>
    <t xml:space="preserve">漁業    </t>
  </si>
  <si>
    <t xml:space="preserve">鉱業    </t>
  </si>
  <si>
    <t xml:space="preserve">建設業    </t>
  </si>
  <si>
    <t xml:space="preserve">製造業    </t>
  </si>
  <si>
    <t xml:space="preserve">電気・ガス・熱供給・水道業 </t>
  </si>
  <si>
    <t xml:space="preserve">情報通信業    </t>
  </si>
  <si>
    <t xml:space="preserve">運輸業    </t>
  </si>
  <si>
    <t xml:space="preserve">卸売・小売業    </t>
  </si>
  <si>
    <t xml:space="preserve">金融・保険業    </t>
  </si>
  <si>
    <t xml:space="preserve">不動産業    </t>
  </si>
  <si>
    <t xml:space="preserve">飲食店，宿泊業    </t>
  </si>
  <si>
    <t>医療，福祉</t>
  </si>
  <si>
    <t>Ｏ</t>
  </si>
  <si>
    <t>教育，学習支援業</t>
  </si>
  <si>
    <t>Ｐ</t>
  </si>
  <si>
    <t>複合サービス事業</t>
  </si>
  <si>
    <t>Ｑ</t>
  </si>
  <si>
    <t xml:space="preserve">サービス業（他に分類されないもの）    </t>
  </si>
  <si>
    <t>Ｒ</t>
  </si>
  <si>
    <t xml:space="preserve">公務（他に分類されないもの）    </t>
  </si>
  <si>
    <t>Ｓ</t>
  </si>
  <si>
    <t xml:space="preserve">分類不能の産業    </t>
  </si>
  <si>
    <t xml:space="preserve">（再掲）    </t>
  </si>
  <si>
    <t>(Recount)</t>
  </si>
  <si>
    <t xml:space="preserve">第1次産業    </t>
  </si>
  <si>
    <t>Primary industry</t>
  </si>
  <si>
    <t xml:space="preserve">第2次産業    </t>
  </si>
  <si>
    <t>Secondary industry</t>
  </si>
  <si>
    <t xml:space="preserve">第3次産業    </t>
  </si>
  <si>
    <t>Tertiary industry</t>
  </si>
  <si>
    <t>情報
通信業</t>
  </si>
  <si>
    <t>運輸業</t>
  </si>
  <si>
    <t>卸売・
小売業</t>
  </si>
  <si>
    <t>金融・
保険業</t>
  </si>
  <si>
    <t>不動産業</t>
  </si>
  <si>
    <t>飲食店,
宿泊業</t>
  </si>
  <si>
    <t>医療,
福祉</t>
  </si>
  <si>
    <t>Ｏ</t>
  </si>
  <si>
    <t>教育,学習
支援業</t>
  </si>
  <si>
    <t>Ｐ</t>
  </si>
  <si>
    <t>複合サービス事業</t>
  </si>
  <si>
    <t>Ｑ</t>
  </si>
  <si>
    <t>サービス業(他に分類されないもの)</t>
  </si>
  <si>
    <t>Ｒ</t>
  </si>
  <si>
    <t>公務(他に分類されないもの)</t>
  </si>
  <si>
    <t>Ｓ</t>
  </si>
  <si>
    <t>分類不能の産業</t>
  </si>
  <si>
    <t>Ａ～Ｃ</t>
  </si>
  <si>
    <t>Ｄ～Ｆ</t>
  </si>
  <si>
    <t>Ｇ～Ｒ</t>
  </si>
  <si>
    <t>産業大分類（日本産業標準分類第11次改訂）</t>
  </si>
  <si>
    <t>再掲</t>
  </si>
  <si>
    <t>第1次産業
Ａ～Ｃ</t>
  </si>
  <si>
    <t>第2次産業
Ｄ～Ｆ</t>
  </si>
  <si>
    <t>第3次産業
Ｇ～Ｒ</t>
  </si>
  <si>
    <t>189.市町村別産業大分類別15歳以上就業者数（平成17年）</t>
  </si>
  <si>
    <t>資料：国勢調査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</si>
</sst>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0;&quot;△ &quot;0"/>
    <numFmt numFmtId="179" formatCode="#,##0.0;[Red]\-#,##0.0"/>
    <numFmt numFmtId="180" formatCode="0.0"/>
    <numFmt numFmtId="181" formatCode="_ * #,##0.0_ ;_ * \-#,##0.0_ ;_ * &quot;-&quot;_ ;_ @_ "/>
    <numFmt numFmtId="182" formatCode="0.00_);[Red]\(0.00\)"/>
    <numFmt numFmtId="183" formatCode="0.0;&quot;△ &quot;0.0"/>
    <numFmt numFmtId="184" formatCode="0.E+00"/>
    <numFmt numFmtId="185" formatCode="0.00;&quot;△ &quot;0.00"/>
    <numFmt numFmtId="186" formatCode="_ * #,##0.0_ ;_ * \-#,##0.0_ ;_ * &quot;-&quot;?_ ;_ @_ "/>
    <numFmt numFmtId="187" formatCode="0.0_ "/>
    <numFmt numFmtId="188" formatCode="#,##0.0;&quot;△ &quot;#,##0.0"/>
    <numFmt numFmtId="189" formatCode="0.0_);[Red]\(0.0\)"/>
    <numFmt numFmtId="190" formatCode="\ \ \ \ @"/>
    <numFmt numFmtId="191" formatCode="\ \ \ \ \ \ @"/>
    <numFmt numFmtId="192" formatCode="#,###,##0;&quot; -&quot;###,##0"/>
    <numFmt numFmtId="193" formatCode="###,##0.0;&quot;-&quot;##,##0.0"/>
    <numFmt numFmtId="194" formatCode="##,###,###,###,##0;&quot;-&quot;#,###,###,###,##0"/>
    <numFmt numFmtId="195" formatCode="#,###,###,###,##0;&quot; -&quot;###,###,###,##0"/>
    <numFmt numFmtId="196" formatCode="_ * #,##0_ ;_ * &quot;△&quot;#,##0_ ;_ * &quot;-&quot;_ ;_ @_ "/>
  </numFmts>
  <fonts count="1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distributed" vertical="top"/>
    </xf>
    <xf numFmtId="0" fontId="4" fillId="0" borderId="5" xfId="0" applyFont="1" applyBorder="1" applyAlignment="1">
      <alignment horizontal="distributed" wrapText="1"/>
    </xf>
    <xf numFmtId="0" fontId="4" fillId="0" borderId="5" xfId="0" applyFont="1" applyBorder="1" applyAlignment="1">
      <alignment horizontal="distributed" vertical="top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distributed" vertical="center"/>
    </xf>
    <xf numFmtId="41" fontId="6" fillId="0" borderId="8" xfId="0" applyNumberFormat="1" applyFont="1" applyBorder="1" applyAlignment="1">
      <alignment vertical="center" shrinkToFit="1"/>
    </xf>
    <xf numFmtId="41" fontId="6" fillId="0" borderId="0" xfId="0" applyNumberFormat="1" applyFont="1" applyBorder="1" applyAlignment="1">
      <alignment vertical="center" shrinkToFit="1"/>
    </xf>
    <xf numFmtId="0" fontId="6" fillId="0" borderId="0" xfId="0" applyFont="1" applyAlignment="1">
      <alignment/>
    </xf>
    <xf numFmtId="0" fontId="4" fillId="0" borderId="7" xfId="0" applyFont="1" applyBorder="1" applyAlignment="1">
      <alignment vertical="center"/>
    </xf>
    <xf numFmtId="41" fontId="4" fillId="0" borderId="8" xfId="0" applyNumberFormat="1" applyFont="1" applyBorder="1" applyAlignment="1">
      <alignment vertical="center" shrinkToFit="1"/>
    </xf>
    <xf numFmtId="41" fontId="4" fillId="0" borderId="0" xfId="0" applyNumberFormat="1" applyFont="1" applyBorder="1" applyAlignment="1">
      <alignment vertical="center" shrinkToFit="1"/>
    </xf>
    <xf numFmtId="0" fontId="4" fillId="0" borderId="7" xfId="0" applyFont="1" applyBorder="1" applyAlignment="1">
      <alignment horizontal="distributed" vertical="center"/>
    </xf>
    <xf numFmtId="41" fontId="4" fillId="0" borderId="8" xfId="17" applyNumberFormat="1" applyFont="1" applyBorder="1" applyAlignment="1">
      <alignment vertical="center" shrinkToFit="1"/>
    </xf>
    <xf numFmtId="41" fontId="4" fillId="0" borderId="8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distributed" vertical="center"/>
    </xf>
    <xf numFmtId="41" fontId="4" fillId="0" borderId="5" xfId="17" applyNumberFormat="1" applyFont="1" applyBorder="1" applyAlignment="1">
      <alignment vertical="center" shrinkToFit="1"/>
    </xf>
    <xf numFmtId="41" fontId="4" fillId="0" borderId="5" xfId="0" applyNumberFormat="1" applyFont="1" applyBorder="1" applyAlignment="1">
      <alignment vertical="center" shrinkToFit="1"/>
    </xf>
    <xf numFmtId="41" fontId="4" fillId="0" borderId="5" xfId="0" applyNumberFormat="1" applyFont="1" applyBorder="1" applyAlignment="1">
      <alignment horizontal="right" vertical="center" shrinkToFit="1"/>
    </xf>
    <xf numFmtId="41" fontId="4" fillId="0" borderId="6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96" fontId="9" fillId="0" borderId="0" xfId="0" applyNumberFormat="1" applyFont="1" applyBorder="1" applyAlignment="1">
      <alignment shrinkToFi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196" fontId="9" fillId="0" borderId="12" xfId="0" applyNumberFormat="1" applyFont="1" applyBorder="1" applyAlignment="1">
      <alignment shrinkToFit="1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right"/>
    </xf>
    <xf numFmtId="0" fontId="9" fillId="0" borderId="12" xfId="0" applyFont="1" applyBorder="1" applyAlignment="1">
      <alignment horizontal="distributed"/>
    </xf>
    <xf numFmtId="196" fontId="9" fillId="0" borderId="14" xfId="0" applyNumberFormat="1" applyFont="1" applyBorder="1" applyAlignment="1">
      <alignment shrinkToFit="1"/>
    </xf>
    <xf numFmtId="196" fontId="9" fillId="0" borderId="15" xfId="0" applyNumberFormat="1" applyFont="1" applyBorder="1" applyAlignment="1">
      <alignment shrinkToFit="1"/>
    </xf>
    <xf numFmtId="196" fontId="9" fillId="0" borderId="16" xfId="0" applyNumberFormat="1" applyFont="1" applyBorder="1" applyAlignment="1">
      <alignment shrinkToFit="1"/>
    </xf>
    <xf numFmtId="196" fontId="9" fillId="0" borderId="15" xfId="17" applyNumberFormat="1" applyFont="1" applyBorder="1" applyAlignment="1">
      <alignment shrinkToFit="1"/>
    </xf>
    <xf numFmtId="196" fontId="9" fillId="0" borderId="16" xfId="17" applyNumberFormat="1" applyFont="1" applyBorder="1" applyAlignment="1">
      <alignment shrinkToFit="1"/>
    </xf>
    <xf numFmtId="0" fontId="11" fillId="0" borderId="0" xfId="0" applyFont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showGridLines="0" tabSelected="1" zoomScaleSheetLayoutView="100" workbookViewId="0" topLeftCell="A1">
      <selection activeCell="AH6" sqref="AH6"/>
    </sheetView>
  </sheetViews>
  <sheetFormatPr defaultColWidth="9.00390625" defaultRowHeight="13.5"/>
  <cols>
    <col min="1" max="2" width="10.625" style="3" customWidth="1"/>
    <col min="3" max="13" width="9.125" style="3" customWidth="1"/>
    <col min="14" max="14" width="10.625" style="3" customWidth="1"/>
    <col min="15" max="25" width="9.125" style="3" customWidth="1"/>
    <col min="26" max="26" width="9.00390625" style="3" customWidth="1"/>
    <col min="27" max="30" width="9.00390625" style="3" hidden="1" customWidth="1"/>
    <col min="31" max="16384" width="9.00390625" style="3" customWidth="1"/>
  </cols>
  <sheetData>
    <row r="1" spans="1:25" ht="18" customHeight="1">
      <c r="A1" s="68" t="s">
        <v>156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6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5" customHeight="1">
      <c r="A2" s="48"/>
      <c r="B2" s="47"/>
      <c r="C2" s="47"/>
      <c r="D2" s="47"/>
      <c r="E2" s="56"/>
      <c r="F2" s="47"/>
      <c r="G2" s="47"/>
      <c r="H2" s="47"/>
      <c r="I2" s="47"/>
      <c r="J2" s="47"/>
      <c r="K2" s="47"/>
      <c r="L2" s="47"/>
      <c r="M2" s="47"/>
      <c r="N2" s="48"/>
      <c r="O2" s="47"/>
      <c r="P2" s="47"/>
      <c r="Q2" s="47"/>
      <c r="R2" s="47"/>
      <c r="S2" s="47"/>
      <c r="T2" s="47"/>
      <c r="U2" s="47"/>
      <c r="V2" s="47"/>
      <c r="W2" s="49"/>
      <c r="X2" s="47"/>
      <c r="Y2" s="50" t="s">
        <v>89</v>
      </c>
    </row>
    <row r="3" spans="1:27" s="37" customFormat="1" ht="15" customHeight="1">
      <c r="A3" s="69" t="s">
        <v>15</v>
      </c>
      <c r="B3" s="51"/>
      <c r="C3" s="51" t="s">
        <v>0</v>
      </c>
      <c r="D3" s="51" t="s">
        <v>1</v>
      </c>
      <c r="E3" s="51" t="s">
        <v>2</v>
      </c>
      <c r="F3" s="51" t="s">
        <v>3</v>
      </c>
      <c r="G3" s="51" t="s">
        <v>4</v>
      </c>
      <c r="H3" s="51" t="s">
        <v>5</v>
      </c>
      <c r="I3" s="51" t="s">
        <v>6</v>
      </c>
      <c r="J3" s="51" t="s">
        <v>7</v>
      </c>
      <c r="K3" s="51" t="s">
        <v>8</v>
      </c>
      <c r="L3" s="51" t="s">
        <v>9</v>
      </c>
      <c r="M3" s="57" t="s">
        <v>10</v>
      </c>
      <c r="N3" s="69" t="s">
        <v>15</v>
      </c>
      <c r="O3" s="51" t="s">
        <v>11</v>
      </c>
      <c r="P3" s="51" t="s">
        <v>12</v>
      </c>
      <c r="Q3" s="51" t="s">
        <v>13</v>
      </c>
      <c r="R3" s="51" t="s">
        <v>138</v>
      </c>
      <c r="S3" s="51" t="s">
        <v>140</v>
      </c>
      <c r="T3" s="51" t="s">
        <v>142</v>
      </c>
      <c r="U3" s="51" t="s">
        <v>144</v>
      </c>
      <c r="V3" s="51" t="s">
        <v>146</v>
      </c>
      <c r="W3" s="71" t="s">
        <v>152</v>
      </c>
      <c r="X3" s="71"/>
      <c r="Y3" s="72"/>
      <c r="AA3" s="41"/>
    </row>
    <row r="4" spans="1:27" s="37" customFormat="1" ht="48" customHeight="1">
      <c r="A4" s="70"/>
      <c r="B4" s="52" t="s">
        <v>16</v>
      </c>
      <c r="C4" s="52" t="s">
        <v>17</v>
      </c>
      <c r="D4" s="52" t="s">
        <v>18</v>
      </c>
      <c r="E4" s="52" t="s">
        <v>19</v>
      </c>
      <c r="F4" s="52" t="s">
        <v>20</v>
      </c>
      <c r="G4" s="52" t="s">
        <v>21</v>
      </c>
      <c r="H4" s="52" t="s">
        <v>22</v>
      </c>
      <c r="I4" s="53" t="s">
        <v>23</v>
      </c>
      <c r="J4" s="53" t="s">
        <v>131</v>
      </c>
      <c r="K4" s="53" t="s">
        <v>132</v>
      </c>
      <c r="L4" s="53" t="s">
        <v>133</v>
      </c>
      <c r="M4" s="54" t="s">
        <v>134</v>
      </c>
      <c r="N4" s="70"/>
      <c r="O4" s="52" t="s">
        <v>135</v>
      </c>
      <c r="P4" s="53" t="s">
        <v>136</v>
      </c>
      <c r="Q4" s="53" t="s">
        <v>137</v>
      </c>
      <c r="R4" s="53" t="s">
        <v>139</v>
      </c>
      <c r="S4" s="53" t="s">
        <v>141</v>
      </c>
      <c r="T4" s="53" t="s">
        <v>143</v>
      </c>
      <c r="U4" s="53" t="s">
        <v>145</v>
      </c>
      <c r="V4" s="53" t="s">
        <v>147</v>
      </c>
      <c r="W4" s="53" t="s">
        <v>153</v>
      </c>
      <c r="X4" s="53" t="s">
        <v>154</v>
      </c>
      <c r="Y4" s="54" t="s">
        <v>155</v>
      </c>
      <c r="AA4" s="42"/>
    </row>
    <row r="5" spans="1:27" s="43" customFormat="1" ht="15" customHeight="1">
      <c r="A5" s="60" t="s">
        <v>16</v>
      </c>
      <c r="B5" s="63">
        <f>B6+B7</f>
        <v>612089</v>
      </c>
      <c r="C5" s="45">
        <f aca="true" t="shared" si="0" ref="C5:Y5">C6+C7</f>
        <v>65162</v>
      </c>
      <c r="D5" s="45">
        <f t="shared" si="0"/>
        <v>782</v>
      </c>
      <c r="E5" s="45">
        <f t="shared" si="0"/>
        <v>756</v>
      </c>
      <c r="F5" s="45">
        <f t="shared" si="0"/>
        <v>419</v>
      </c>
      <c r="G5" s="45">
        <f t="shared" si="0"/>
        <v>59647</v>
      </c>
      <c r="H5" s="45">
        <f t="shared" si="0"/>
        <v>125686</v>
      </c>
      <c r="I5" s="45">
        <f t="shared" si="0"/>
        <v>2511</v>
      </c>
      <c r="J5" s="45">
        <f t="shared" si="0"/>
        <v>5636</v>
      </c>
      <c r="K5" s="45">
        <f t="shared" si="0"/>
        <v>20396</v>
      </c>
      <c r="L5" s="45">
        <f t="shared" si="0"/>
        <v>101695</v>
      </c>
      <c r="M5" s="45">
        <f t="shared" si="0"/>
        <v>13617</v>
      </c>
      <c r="N5" s="60" t="s">
        <v>16</v>
      </c>
      <c r="O5" s="63">
        <f t="shared" si="0"/>
        <v>2828</v>
      </c>
      <c r="P5" s="45">
        <f t="shared" si="0"/>
        <v>28494</v>
      </c>
      <c r="Q5" s="45">
        <f t="shared" si="0"/>
        <v>52863</v>
      </c>
      <c r="R5" s="45">
        <f t="shared" si="0"/>
        <v>24891</v>
      </c>
      <c r="S5" s="45">
        <f t="shared" si="0"/>
        <v>9906</v>
      </c>
      <c r="T5" s="45">
        <f t="shared" si="0"/>
        <v>69222</v>
      </c>
      <c r="U5" s="45">
        <f t="shared" si="0"/>
        <v>24148</v>
      </c>
      <c r="V5" s="45">
        <f t="shared" si="0"/>
        <v>3430</v>
      </c>
      <c r="W5" s="45">
        <f t="shared" si="0"/>
        <v>66700</v>
      </c>
      <c r="X5" s="45">
        <f t="shared" si="0"/>
        <v>185752</v>
      </c>
      <c r="Y5" s="45">
        <f t="shared" si="0"/>
        <v>356207</v>
      </c>
      <c r="AA5" s="38"/>
    </row>
    <row r="6" spans="1:27" s="43" customFormat="1" ht="22.5" customHeight="1">
      <c r="A6" s="60" t="s">
        <v>33</v>
      </c>
      <c r="B6" s="64">
        <f>B12+B13+B14+B21+B22+B23+B24+B25+B26+B27+B28+B29+B30</f>
        <v>469876</v>
      </c>
      <c r="C6" s="45">
        <f>C12+C13+C14+C21+C22+C23+C24+C25+C26+C27+C28+C29+C30</f>
        <v>43030</v>
      </c>
      <c r="D6" s="45">
        <f aca="true" t="shared" si="1" ref="D6:Y6">D12+D13+D14+D21+D22+D23+D24+D25+D26+D27+D28+D29+D30</f>
        <v>332</v>
      </c>
      <c r="E6" s="45">
        <f t="shared" si="1"/>
        <v>683</v>
      </c>
      <c r="F6" s="45">
        <f t="shared" si="1"/>
        <v>178</v>
      </c>
      <c r="G6" s="45">
        <f t="shared" si="1"/>
        <v>42366</v>
      </c>
      <c r="H6" s="45">
        <f t="shared" si="1"/>
        <v>92601</v>
      </c>
      <c r="I6" s="45">
        <f t="shared" si="1"/>
        <v>2157</v>
      </c>
      <c r="J6" s="45">
        <f t="shared" si="1"/>
        <v>4980</v>
      </c>
      <c r="K6" s="45">
        <f t="shared" si="1"/>
        <v>16048</v>
      </c>
      <c r="L6" s="45">
        <f t="shared" si="1"/>
        <v>81872</v>
      </c>
      <c r="M6" s="45">
        <f t="shared" si="1"/>
        <v>11751</v>
      </c>
      <c r="N6" s="60" t="s">
        <v>33</v>
      </c>
      <c r="O6" s="64">
        <f t="shared" si="1"/>
        <v>2596</v>
      </c>
      <c r="P6" s="45">
        <f t="shared" si="1"/>
        <v>23854</v>
      </c>
      <c r="Q6" s="45">
        <f t="shared" si="1"/>
        <v>41557</v>
      </c>
      <c r="R6" s="45">
        <f t="shared" si="1"/>
        <v>20579</v>
      </c>
      <c r="S6" s="45">
        <f t="shared" si="1"/>
        <v>6863</v>
      </c>
      <c r="T6" s="45">
        <f t="shared" si="1"/>
        <v>55772</v>
      </c>
      <c r="U6" s="45">
        <f t="shared" si="1"/>
        <v>19438</v>
      </c>
      <c r="V6" s="45">
        <f t="shared" si="1"/>
        <v>3219</v>
      </c>
      <c r="W6" s="45">
        <f t="shared" si="1"/>
        <v>44045</v>
      </c>
      <c r="X6" s="45">
        <f t="shared" si="1"/>
        <v>135145</v>
      </c>
      <c r="Y6" s="45">
        <f t="shared" si="1"/>
        <v>287467</v>
      </c>
      <c r="AA6" s="38"/>
    </row>
    <row r="7" spans="1:27" s="43" customFormat="1" ht="15" customHeight="1">
      <c r="A7" s="60" t="s">
        <v>34</v>
      </c>
      <c r="B7" s="64">
        <f>SUM(B31:B51)+SUM(B54:B57)</f>
        <v>142213</v>
      </c>
      <c r="C7" s="45">
        <f aca="true" t="shared" si="2" ref="C7:Y7">SUM(C31:C51)+SUM(C54:C57)</f>
        <v>22132</v>
      </c>
      <c r="D7" s="45">
        <f t="shared" si="2"/>
        <v>450</v>
      </c>
      <c r="E7" s="45">
        <f t="shared" si="2"/>
        <v>73</v>
      </c>
      <c r="F7" s="45">
        <f t="shared" si="2"/>
        <v>241</v>
      </c>
      <c r="G7" s="45">
        <f t="shared" si="2"/>
        <v>17281</v>
      </c>
      <c r="H7" s="45">
        <f t="shared" si="2"/>
        <v>33085</v>
      </c>
      <c r="I7" s="45">
        <f t="shared" si="2"/>
        <v>354</v>
      </c>
      <c r="J7" s="45">
        <f t="shared" si="2"/>
        <v>656</v>
      </c>
      <c r="K7" s="45">
        <f t="shared" si="2"/>
        <v>4348</v>
      </c>
      <c r="L7" s="45">
        <f t="shared" si="2"/>
        <v>19823</v>
      </c>
      <c r="M7" s="45">
        <f t="shared" si="2"/>
        <v>1866</v>
      </c>
      <c r="N7" s="60" t="s">
        <v>34</v>
      </c>
      <c r="O7" s="64">
        <f t="shared" si="2"/>
        <v>232</v>
      </c>
      <c r="P7" s="45">
        <f t="shared" si="2"/>
        <v>4640</v>
      </c>
      <c r="Q7" s="45">
        <f t="shared" si="2"/>
        <v>11306</v>
      </c>
      <c r="R7" s="45">
        <f t="shared" si="2"/>
        <v>4312</v>
      </c>
      <c r="S7" s="45">
        <f t="shared" si="2"/>
        <v>3043</v>
      </c>
      <c r="T7" s="45">
        <f t="shared" si="2"/>
        <v>13450</v>
      </c>
      <c r="U7" s="45">
        <f t="shared" si="2"/>
        <v>4710</v>
      </c>
      <c r="V7" s="45">
        <f t="shared" si="2"/>
        <v>211</v>
      </c>
      <c r="W7" s="45">
        <f t="shared" si="2"/>
        <v>22655</v>
      </c>
      <c r="X7" s="45">
        <f t="shared" si="2"/>
        <v>50607</v>
      </c>
      <c r="Y7" s="45">
        <f t="shared" si="2"/>
        <v>68740</v>
      </c>
      <c r="AA7" s="38"/>
    </row>
    <row r="8" spans="1:27" s="43" customFormat="1" ht="22.5" customHeight="1">
      <c r="A8" s="60" t="s">
        <v>35</v>
      </c>
      <c r="B8" s="64">
        <f>B12+B23+B24+B25+B27+B28+B29+SUM(B31:B37)</f>
        <v>292957</v>
      </c>
      <c r="C8" s="45">
        <f aca="true" t="shared" si="3" ref="C8:Y8">C12+C23+C24+C25+C27+C28+C29+SUM(C31:C37)</f>
        <v>30421</v>
      </c>
      <c r="D8" s="45">
        <f t="shared" si="3"/>
        <v>199</v>
      </c>
      <c r="E8" s="45">
        <f t="shared" si="3"/>
        <v>55</v>
      </c>
      <c r="F8" s="45">
        <f t="shared" si="3"/>
        <v>124</v>
      </c>
      <c r="G8" s="45">
        <f t="shared" si="3"/>
        <v>25508</v>
      </c>
      <c r="H8" s="45">
        <f t="shared" si="3"/>
        <v>54424</v>
      </c>
      <c r="I8" s="45">
        <f t="shared" si="3"/>
        <v>1205</v>
      </c>
      <c r="J8" s="45">
        <f t="shared" si="3"/>
        <v>3755</v>
      </c>
      <c r="K8" s="45">
        <f t="shared" si="3"/>
        <v>10260</v>
      </c>
      <c r="L8" s="45">
        <f t="shared" si="3"/>
        <v>51931</v>
      </c>
      <c r="M8" s="45">
        <f t="shared" si="3"/>
        <v>7722</v>
      </c>
      <c r="N8" s="60" t="s">
        <v>35</v>
      </c>
      <c r="O8" s="64">
        <f t="shared" si="3"/>
        <v>1754</v>
      </c>
      <c r="P8" s="45">
        <f t="shared" si="3"/>
        <v>14274</v>
      </c>
      <c r="Q8" s="45">
        <f t="shared" si="3"/>
        <v>24664</v>
      </c>
      <c r="R8" s="45">
        <f t="shared" si="3"/>
        <v>12190</v>
      </c>
      <c r="S8" s="45">
        <f t="shared" si="3"/>
        <v>4133</v>
      </c>
      <c r="T8" s="45">
        <f t="shared" si="3"/>
        <v>34196</v>
      </c>
      <c r="U8" s="45">
        <f t="shared" si="3"/>
        <v>13673</v>
      </c>
      <c r="V8" s="45">
        <f t="shared" si="3"/>
        <v>2469</v>
      </c>
      <c r="W8" s="45">
        <f t="shared" si="3"/>
        <v>30675</v>
      </c>
      <c r="X8" s="45">
        <f t="shared" si="3"/>
        <v>80056</v>
      </c>
      <c r="Y8" s="45">
        <f t="shared" si="3"/>
        <v>179757</v>
      </c>
      <c r="AA8" s="38"/>
    </row>
    <row r="9" spans="1:27" s="43" customFormat="1" ht="15" customHeight="1">
      <c r="A9" s="60" t="s">
        <v>36</v>
      </c>
      <c r="B9" s="64">
        <f>B22+SUM(B38:B44)</f>
        <v>43897</v>
      </c>
      <c r="C9" s="45">
        <f aca="true" t="shared" si="4" ref="C9:Y9">C22+SUM(C38:C44)</f>
        <v>6189</v>
      </c>
      <c r="D9" s="45">
        <f t="shared" si="4"/>
        <v>270</v>
      </c>
      <c r="E9" s="45">
        <f t="shared" si="4"/>
        <v>7</v>
      </c>
      <c r="F9" s="45">
        <f t="shared" si="4"/>
        <v>62</v>
      </c>
      <c r="G9" s="45">
        <f t="shared" si="4"/>
        <v>6119</v>
      </c>
      <c r="H9" s="45">
        <f t="shared" si="4"/>
        <v>8571</v>
      </c>
      <c r="I9" s="45">
        <f t="shared" si="4"/>
        <v>118</v>
      </c>
      <c r="J9" s="45">
        <f t="shared" si="4"/>
        <v>132</v>
      </c>
      <c r="K9" s="45">
        <f t="shared" si="4"/>
        <v>1265</v>
      </c>
      <c r="L9" s="45">
        <f t="shared" si="4"/>
        <v>6012</v>
      </c>
      <c r="M9" s="45">
        <f t="shared" si="4"/>
        <v>691</v>
      </c>
      <c r="N9" s="60" t="s">
        <v>36</v>
      </c>
      <c r="O9" s="64">
        <f t="shared" si="4"/>
        <v>85</v>
      </c>
      <c r="P9" s="45">
        <f t="shared" si="4"/>
        <v>1772</v>
      </c>
      <c r="Q9" s="45">
        <f t="shared" si="4"/>
        <v>3736</v>
      </c>
      <c r="R9" s="45">
        <f t="shared" si="4"/>
        <v>1804</v>
      </c>
      <c r="S9" s="45">
        <f t="shared" si="4"/>
        <v>1028</v>
      </c>
      <c r="T9" s="45">
        <f t="shared" si="4"/>
        <v>4205</v>
      </c>
      <c r="U9" s="45">
        <f t="shared" si="4"/>
        <v>1680</v>
      </c>
      <c r="V9" s="45">
        <f t="shared" si="4"/>
        <v>151</v>
      </c>
      <c r="W9" s="45">
        <f t="shared" si="4"/>
        <v>6466</v>
      </c>
      <c r="X9" s="45">
        <f t="shared" si="4"/>
        <v>14752</v>
      </c>
      <c r="Y9" s="45">
        <f t="shared" si="4"/>
        <v>22528</v>
      </c>
      <c r="AA9" s="38"/>
    </row>
    <row r="10" spans="1:27" s="43" customFormat="1" ht="15" customHeight="1">
      <c r="A10" s="60" t="s">
        <v>37</v>
      </c>
      <c r="B10" s="64">
        <f>B13+B26+B30+SUM(B45:B49)</f>
        <v>120652</v>
      </c>
      <c r="C10" s="45">
        <f aca="true" t="shared" si="5" ref="C10:Y10">C13+C26+C30+SUM(C45:C49)</f>
        <v>12031</v>
      </c>
      <c r="D10" s="45">
        <f t="shared" si="5"/>
        <v>167</v>
      </c>
      <c r="E10" s="45">
        <f t="shared" si="5"/>
        <v>14</v>
      </c>
      <c r="F10" s="45">
        <f t="shared" si="5"/>
        <v>63</v>
      </c>
      <c r="G10" s="45">
        <f t="shared" si="5"/>
        <v>11577</v>
      </c>
      <c r="H10" s="45">
        <f t="shared" si="5"/>
        <v>33269</v>
      </c>
      <c r="I10" s="45">
        <f t="shared" si="5"/>
        <v>310</v>
      </c>
      <c r="J10" s="45">
        <f t="shared" si="5"/>
        <v>885</v>
      </c>
      <c r="K10" s="45">
        <f t="shared" si="5"/>
        <v>3232</v>
      </c>
      <c r="L10" s="45">
        <f t="shared" si="5"/>
        <v>17531</v>
      </c>
      <c r="M10" s="45">
        <f t="shared" si="5"/>
        <v>1998</v>
      </c>
      <c r="N10" s="60" t="s">
        <v>37</v>
      </c>
      <c r="O10" s="64">
        <f t="shared" si="5"/>
        <v>411</v>
      </c>
      <c r="P10" s="45">
        <f t="shared" si="5"/>
        <v>5260</v>
      </c>
      <c r="Q10" s="45">
        <f t="shared" si="5"/>
        <v>10346</v>
      </c>
      <c r="R10" s="45">
        <f t="shared" si="5"/>
        <v>4652</v>
      </c>
      <c r="S10" s="45">
        <f t="shared" si="5"/>
        <v>1719</v>
      </c>
      <c r="T10" s="45">
        <f t="shared" si="5"/>
        <v>12834</v>
      </c>
      <c r="U10" s="45">
        <f t="shared" si="5"/>
        <v>3746</v>
      </c>
      <c r="V10" s="45">
        <f t="shared" si="5"/>
        <v>607</v>
      </c>
      <c r="W10" s="45">
        <f t="shared" si="5"/>
        <v>12212</v>
      </c>
      <c r="X10" s="45">
        <f t="shared" si="5"/>
        <v>44909</v>
      </c>
      <c r="Y10" s="45">
        <f t="shared" si="5"/>
        <v>62924</v>
      </c>
      <c r="AA10" s="38"/>
    </row>
    <row r="11" spans="1:27" s="43" customFormat="1" ht="15" customHeight="1">
      <c r="A11" s="60" t="s">
        <v>38</v>
      </c>
      <c r="B11" s="64">
        <f>B14+B21+B50+B51+B54+B55+B56+B57</f>
        <v>154583</v>
      </c>
      <c r="C11" s="45">
        <f aca="true" t="shared" si="6" ref="C11:Y11">C14+C21+C50+C51+C54+C55+C56+C57</f>
        <v>16521</v>
      </c>
      <c r="D11" s="45">
        <f t="shared" si="6"/>
        <v>146</v>
      </c>
      <c r="E11" s="45">
        <f t="shared" si="6"/>
        <v>680</v>
      </c>
      <c r="F11" s="45">
        <f t="shared" si="6"/>
        <v>170</v>
      </c>
      <c r="G11" s="45">
        <f t="shared" si="6"/>
        <v>16443</v>
      </c>
      <c r="H11" s="45">
        <f t="shared" si="6"/>
        <v>29422</v>
      </c>
      <c r="I11" s="45">
        <f t="shared" si="6"/>
        <v>878</v>
      </c>
      <c r="J11" s="45">
        <f t="shared" si="6"/>
        <v>864</v>
      </c>
      <c r="K11" s="45">
        <f t="shared" si="6"/>
        <v>5639</v>
      </c>
      <c r="L11" s="45">
        <f t="shared" si="6"/>
        <v>26221</v>
      </c>
      <c r="M11" s="45">
        <f t="shared" si="6"/>
        <v>3206</v>
      </c>
      <c r="N11" s="60" t="s">
        <v>38</v>
      </c>
      <c r="O11" s="64">
        <f t="shared" si="6"/>
        <v>578</v>
      </c>
      <c r="P11" s="45">
        <f t="shared" si="6"/>
        <v>7188</v>
      </c>
      <c r="Q11" s="45">
        <f t="shared" si="6"/>
        <v>14117</v>
      </c>
      <c r="R11" s="45">
        <f t="shared" si="6"/>
        <v>6245</v>
      </c>
      <c r="S11" s="45">
        <f t="shared" si="6"/>
        <v>3026</v>
      </c>
      <c r="T11" s="45">
        <f t="shared" si="6"/>
        <v>17987</v>
      </c>
      <c r="U11" s="45">
        <f t="shared" si="6"/>
        <v>5049</v>
      </c>
      <c r="V11" s="45">
        <f t="shared" si="6"/>
        <v>203</v>
      </c>
      <c r="W11" s="45">
        <f t="shared" si="6"/>
        <v>17347</v>
      </c>
      <c r="X11" s="45">
        <f t="shared" si="6"/>
        <v>46035</v>
      </c>
      <c r="Y11" s="45">
        <f t="shared" si="6"/>
        <v>90998</v>
      </c>
      <c r="AA11" s="38"/>
    </row>
    <row r="12" spans="1:27" s="40" customFormat="1" ht="22.5" customHeight="1">
      <c r="A12" s="60" t="s">
        <v>39</v>
      </c>
      <c r="B12" s="66">
        <f>SUM(C12:V12)</f>
        <v>125707</v>
      </c>
      <c r="C12" s="45">
        <v>6001</v>
      </c>
      <c r="D12" s="45">
        <v>38</v>
      </c>
      <c r="E12" s="45">
        <v>17</v>
      </c>
      <c r="F12" s="45">
        <v>15</v>
      </c>
      <c r="G12" s="45">
        <v>9543</v>
      </c>
      <c r="H12" s="45">
        <v>15939</v>
      </c>
      <c r="I12" s="45">
        <v>753</v>
      </c>
      <c r="J12" s="45">
        <v>2663</v>
      </c>
      <c r="K12" s="45">
        <v>4753</v>
      </c>
      <c r="L12" s="45">
        <v>26874</v>
      </c>
      <c r="M12" s="45">
        <v>4988</v>
      </c>
      <c r="N12" s="60" t="s">
        <v>39</v>
      </c>
      <c r="O12" s="64">
        <v>1221</v>
      </c>
      <c r="P12" s="45">
        <v>7181</v>
      </c>
      <c r="Q12" s="45">
        <v>12055</v>
      </c>
      <c r="R12" s="45">
        <v>6604</v>
      </c>
      <c r="S12" s="45">
        <v>1422</v>
      </c>
      <c r="T12" s="45">
        <v>17413</v>
      </c>
      <c r="U12" s="45">
        <v>6088</v>
      </c>
      <c r="V12" s="45">
        <v>2139</v>
      </c>
      <c r="W12" s="45">
        <f>SUM(C12:E12)</f>
        <v>6056</v>
      </c>
      <c r="X12" s="45">
        <f>SUM(F12:H12)</f>
        <v>25497</v>
      </c>
      <c r="Y12" s="45">
        <f>SUM(I12:U12)</f>
        <v>92015</v>
      </c>
      <c r="AA12" s="39" t="s">
        <v>151</v>
      </c>
    </row>
    <row r="13" spans="1:30" s="40" customFormat="1" ht="15" customHeight="1">
      <c r="A13" s="60" t="s">
        <v>40</v>
      </c>
      <c r="B13" s="66">
        <f>SUM(C13:V13)</f>
        <v>45814</v>
      </c>
      <c r="C13" s="45">
        <v>2105</v>
      </c>
      <c r="D13" s="45">
        <v>42</v>
      </c>
      <c r="E13" s="45">
        <v>5</v>
      </c>
      <c r="F13" s="45">
        <v>17</v>
      </c>
      <c r="G13" s="45">
        <v>3679</v>
      </c>
      <c r="H13" s="45">
        <v>12945</v>
      </c>
      <c r="I13" s="45">
        <v>146</v>
      </c>
      <c r="J13" s="45">
        <v>443</v>
      </c>
      <c r="K13" s="45">
        <v>1351</v>
      </c>
      <c r="L13" s="45">
        <v>7415</v>
      </c>
      <c r="M13" s="45">
        <v>896</v>
      </c>
      <c r="N13" s="60" t="s">
        <v>40</v>
      </c>
      <c r="O13" s="64">
        <v>257</v>
      </c>
      <c r="P13" s="45">
        <v>2453</v>
      </c>
      <c r="Q13" s="45">
        <v>4023</v>
      </c>
      <c r="R13" s="45">
        <v>2137</v>
      </c>
      <c r="S13" s="45">
        <v>407</v>
      </c>
      <c r="T13" s="45">
        <v>5652</v>
      </c>
      <c r="U13" s="45">
        <v>1375</v>
      </c>
      <c r="V13" s="45">
        <v>466</v>
      </c>
      <c r="W13" s="45">
        <f>SUM(C13:E13)</f>
        <v>2152</v>
      </c>
      <c r="X13" s="45">
        <f>SUM(F13:H13)</f>
        <v>16641</v>
      </c>
      <c r="Y13" s="45">
        <f>SUM(I13:U13)</f>
        <v>26555</v>
      </c>
      <c r="AA13" s="5" t="s">
        <v>0</v>
      </c>
      <c r="AB13" s="40" t="s">
        <v>99</v>
      </c>
      <c r="AC13" s="44"/>
      <c r="AD13" s="44"/>
    </row>
    <row r="14" spans="1:30" s="40" customFormat="1" ht="15" customHeight="1">
      <c r="A14" s="60" t="s">
        <v>41</v>
      </c>
      <c r="B14" s="66">
        <f>SUM(B15:B20)</f>
        <v>71557</v>
      </c>
      <c r="C14" s="45">
        <f aca="true" t="shared" si="7" ref="C14:Y14">SUM(C15:C20)</f>
        <v>7193</v>
      </c>
      <c r="D14" s="45">
        <f t="shared" si="7"/>
        <v>63</v>
      </c>
      <c r="E14" s="45">
        <f t="shared" si="7"/>
        <v>400</v>
      </c>
      <c r="F14" s="45">
        <f t="shared" si="7"/>
        <v>61</v>
      </c>
      <c r="G14" s="45">
        <f t="shared" si="7"/>
        <v>7324</v>
      </c>
      <c r="H14" s="45">
        <f t="shared" si="7"/>
        <v>14907</v>
      </c>
      <c r="I14" s="45">
        <f t="shared" si="7"/>
        <v>350</v>
      </c>
      <c r="J14" s="45">
        <f t="shared" si="7"/>
        <v>334</v>
      </c>
      <c r="K14" s="45">
        <f t="shared" si="7"/>
        <v>2046</v>
      </c>
      <c r="L14" s="45">
        <f t="shared" si="7"/>
        <v>11404</v>
      </c>
      <c r="M14" s="45">
        <f t="shared" si="7"/>
        <v>1588</v>
      </c>
      <c r="N14" s="60" t="s">
        <v>41</v>
      </c>
      <c r="O14" s="64">
        <f t="shared" si="7"/>
        <v>275</v>
      </c>
      <c r="P14" s="45">
        <f t="shared" si="7"/>
        <v>3746</v>
      </c>
      <c r="Q14" s="45">
        <f t="shared" si="7"/>
        <v>6668</v>
      </c>
      <c r="R14" s="45">
        <f t="shared" si="7"/>
        <v>3018</v>
      </c>
      <c r="S14" s="45">
        <f t="shared" si="7"/>
        <v>1375</v>
      </c>
      <c r="T14" s="45">
        <f t="shared" si="7"/>
        <v>8295</v>
      </c>
      <c r="U14" s="45">
        <f t="shared" si="7"/>
        <v>2364</v>
      </c>
      <c r="V14" s="45">
        <f t="shared" si="7"/>
        <v>146</v>
      </c>
      <c r="W14" s="45">
        <f t="shared" si="7"/>
        <v>7656</v>
      </c>
      <c r="X14" s="45">
        <f t="shared" si="7"/>
        <v>22292</v>
      </c>
      <c r="Y14" s="45">
        <f t="shared" si="7"/>
        <v>41463</v>
      </c>
      <c r="AA14" s="5" t="s">
        <v>1</v>
      </c>
      <c r="AB14" s="40" t="s">
        <v>100</v>
      </c>
      <c r="AC14" s="44"/>
      <c r="AD14" s="44"/>
    </row>
    <row r="15" spans="1:30" s="40" customFormat="1" ht="15" customHeight="1">
      <c r="A15" s="61" t="s">
        <v>91</v>
      </c>
      <c r="B15" s="66">
        <f aca="true" t="shared" si="8" ref="B15:B57">SUM(C15:V15)</f>
        <v>48629</v>
      </c>
      <c r="C15" s="45">
        <v>3210</v>
      </c>
      <c r="D15" s="45">
        <v>32</v>
      </c>
      <c r="E15" s="45">
        <v>244</v>
      </c>
      <c r="F15" s="45">
        <v>26</v>
      </c>
      <c r="G15" s="45">
        <v>4388</v>
      </c>
      <c r="H15" s="45">
        <v>10110</v>
      </c>
      <c r="I15" s="45">
        <v>297</v>
      </c>
      <c r="J15" s="45">
        <v>274</v>
      </c>
      <c r="K15" s="45">
        <v>1446</v>
      </c>
      <c r="L15" s="45">
        <v>8365</v>
      </c>
      <c r="M15" s="45">
        <v>1283</v>
      </c>
      <c r="N15" s="61" t="s">
        <v>91</v>
      </c>
      <c r="O15" s="64">
        <v>253</v>
      </c>
      <c r="P15" s="45">
        <v>2699</v>
      </c>
      <c r="Q15" s="45">
        <v>4874</v>
      </c>
      <c r="R15" s="45">
        <v>2443</v>
      </c>
      <c r="S15" s="45">
        <v>786</v>
      </c>
      <c r="T15" s="45">
        <v>6147</v>
      </c>
      <c r="U15" s="45">
        <v>1628</v>
      </c>
      <c r="V15" s="45">
        <v>124</v>
      </c>
      <c r="W15" s="45">
        <f aca="true" t="shared" si="9" ref="W15:W50">SUM(C15:E15)</f>
        <v>3486</v>
      </c>
      <c r="X15" s="45">
        <f aca="true" t="shared" si="10" ref="X15:X50">SUM(F15:H15)</f>
        <v>14524</v>
      </c>
      <c r="Y15" s="45">
        <f aca="true" t="shared" si="11" ref="Y15:Y50">SUM(I15:U15)</f>
        <v>30495</v>
      </c>
      <c r="AA15" s="5" t="s">
        <v>2</v>
      </c>
      <c r="AB15" s="40" t="s">
        <v>101</v>
      </c>
      <c r="AC15" s="44"/>
      <c r="AD15" s="44"/>
    </row>
    <row r="16" spans="1:30" s="40" customFormat="1" ht="15" customHeight="1">
      <c r="A16" s="61" t="s">
        <v>92</v>
      </c>
      <c r="B16" s="66">
        <f t="shared" si="8"/>
        <v>6057</v>
      </c>
      <c r="C16" s="45">
        <v>1161</v>
      </c>
      <c r="D16" s="45">
        <v>0</v>
      </c>
      <c r="E16" s="45">
        <v>1</v>
      </c>
      <c r="F16" s="45">
        <v>11</v>
      </c>
      <c r="G16" s="45">
        <v>582</v>
      </c>
      <c r="H16" s="45">
        <v>1447</v>
      </c>
      <c r="I16" s="45">
        <v>14</v>
      </c>
      <c r="J16" s="45">
        <v>22</v>
      </c>
      <c r="K16" s="45">
        <v>202</v>
      </c>
      <c r="L16" s="45">
        <v>849</v>
      </c>
      <c r="M16" s="45">
        <v>95</v>
      </c>
      <c r="N16" s="61" t="s">
        <v>92</v>
      </c>
      <c r="O16" s="64">
        <v>8</v>
      </c>
      <c r="P16" s="45">
        <v>154</v>
      </c>
      <c r="Q16" s="45">
        <v>421</v>
      </c>
      <c r="R16" s="45">
        <v>190</v>
      </c>
      <c r="S16" s="45">
        <v>138</v>
      </c>
      <c r="T16" s="45">
        <v>574</v>
      </c>
      <c r="U16" s="45">
        <v>174</v>
      </c>
      <c r="V16" s="45">
        <v>14</v>
      </c>
      <c r="W16" s="45">
        <f t="shared" si="9"/>
        <v>1162</v>
      </c>
      <c r="X16" s="45">
        <f t="shared" si="10"/>
        <v>2040</v>
      </c>
      <c r="Y16" s="45">
        <f t="shared" si="11"/>
        <v>2841</v>
      </c>
      <c r="AA16" s="5" t="s">
        <v>3</v>
      </c>
      <c r="AB16" s="40" t="s">
        <v>102</v>
      </c>
      <c r="AC16" s="44"/>
      <c r="AD16" s="44"/>
    </row>
    <row r="17" spans="1:30" s="40" customFormat="1" ht="15" customHeight="1">
      <c r="A17" s="61" t="s">
        <v>93</v>
      </c>
      <c r="B17" s="66">
        <f t="shared" si="8"/>
        <v>4937</v>
      </c>
      <c r="C17" s="45">
        <v>1119</v>
      </c>
      <c r="D17" s="45">
        <v>4</v>
      </c>
      <c r="E17" s="45">
        <v>0</v>
      </c>
      <c r="F17" s="45">
        <v>6</v>
      </c>
      <c r="G17" s="45">
        <v>523</v>
      </c>
      <c r="H17" s="45">
        <v>908</v>
      </c>
      <c r="I17" s="45">
        <v>12</v>
      </c>
      <c r="J17" s="45">
        <v>14</v>
      </c>
      <c r="K17" s="45">
        <v>118</v>
      </c>
      <c r="L17" s="45">
        <v>634</v>
      </c>
      <c r="M17" s="45">
        <v>69</v>
      </c>
      <c r="N17" s="61" t="s">
        <v>93</v>
      </c>
      <c r="O17" s="64">
        <v>6</v>
      </c>
      <c r="P17" s="45">
        <v>187</v>
      </c>
      <c r="Q17" s="45">
        <v>404</v>
      </c>
      <c r="R17" s="45">
        <v>137</v>
      </c>
      <c r="S17" s="45">
        <v>132</v>
      </c>
      <c r="T17" s="45">
        <v>512</v>
      </c>
      <c r="U17" s="45">
        <v>149</v>
      </c>
      <c r="V17" s="45">
        <v>3</v>
      </c>
      <c r="W17" s="45">
        <f t="shared" si="9"/>
        <v>1123</v>
      </c>
      <c r="X17" s="45">
        <f t="shared" si="10"/>
        <v>1437</v>
      </c>
      <c r="Y17" s="45">
        <f t="shared" si="11"/>
        <v>2374</v>
      </c>
      <c r="AA17" s="5" t="s">
        <v>4</v>
      </c>
      <c r="AB17" s="40" t="s">
        <v>103</v>
      </c>
      <c r="AC17" s="44"/>
      <c r="AD17" s="44"/>
    </row>
    <row r="18" spans="1:30" s="40" customFormat="1" ht="15" customHeight="1">
      <c r="A18" s="61" t="s">
        <v>94</v>
      </c>
      <c r="B18" s="66">
        <f t="shared" si="8"/>
        <v>4413</v>
      </c>
      <c r="C18" s="45">
        <v>906</v>
      </c>
      <c r="D18" s="45">
        <v>4</v>
      </c>
      <c r="E18" s="45">
        <v>4</v>
      </c>
      <c r="F18" s="45">
        <v>13</v>
      </c>
      <c r="G18" s="45">
        <v>490</v>
      </c>
      <c r="H18" s="45">
        <v>1022</v>
      </c>
      <c r="I18" s="45">
        <v>11</v>
      </c>
      <c r="J18" s="45">
        <v>11</v>
      </c>
      <c r="K18" s="45">
        <v>102</v>
      </c>
      <c r="L18" s="45">
        <v>594</v>
      </c>
      <c r="M18" s="45">
        <v>55</v>
      </c>
      <c r="N18" s="61" t="s">
        <v>94</v>
      </c>
      <c r="O18" s="64">
        <v>3</v>
      </c>
      <c r="P18" s="45">
        <v>91</v>
      </c>
      <c r="Q18" s="45">
        <v>390</v>
      </c>
      <c r="R18" s="45">
        <v>103</v>
      </c>
      <c r="S18" s="45">
        <v>96</v>
      </c>
      <c r="T18" s="45">
        <v>383</v>
      </c>
      <c r="U18" s="45">
        <v>135</v>
      </c>
      <c r="V18" s="45">
        <v>0</v>
      </c>
      <c r="W18" s="45">
        <f t="shared" si="9"/>
        <v>914</v>
      </c>
      <c r="X18" s="45">
        <f t="shared" si="10"/>
        <v>1525</v>
      </c>
      <c r="Y18" s="45">
        <f t="shared" si="11"/>
        <v>1974</v>
      </c>
      <c r="AA18" s="5" t="s">
        <v>5</v>
      </c>
      <c r="AB18" s="40" t="s">
        <v>104</v>
      </c>
      <c r="AC18" s="44"/>
      <c r="AD18" s="44"/>
    </row>
    <row r="19" spans="1:30" s="40" customFormat="1" ht="15" customHeight="1">
      <c r="A19" s="61" t="s">
        <v>95</v>
      </c>
      <c r="B19" s="66">
        <f t="shared" si="8"/>
        <v>2709</v>
      </c>
      <c r="C19" s="45">
        <v>395</v>
      </c>
      <c r="D19" s="45">
        <v>15</v>
      </c>
      <c r="E19" s="45">
        <v>1</v>
      </c>
      <c r="F19" s="45">
        <v>2</v>
      </c>
      <c r="G19" s="45">
        <v>463</v>
      </c>
      <c r="H19" s="45">
        <v>573</v>
      </c>
      <c r="I19" s="45">
        <v>6</v>
      </c>
      <c r="J19" s="45">
        <v>4</v>
      </c>
      <c r="K19" s="45">
        <v>70</v>
      </c>
      <c r="L19" s="45">
        <v>326</v>
      </c>
      <c r="M19" s="45">
        <v>19</v>
      </c>
      <c r="N19" s="61" t="s">
        <v>95</v>
      </c>
      <c r="O19" s="64">
        <v>2</v>
      </c>
      <c r="P19" s="45">
        <v>95</v>
      </c>
      <c r="Q19" s="45">
        <v>232</v>
      </c>
      <c r="R19" s="45">
        <v>66</v>
      </c>
      <c r="S19" s="45">
        <v>87</v>
      </c>
      <c r="T19" s="45">
        <v>247</v>
      </c>
      <c r="U19" s="45">
        <v>106</v>
      </c>
      <c r="V19" s="45">
        <v>0</v>
      </c>
      <c r="W19" s="45">
        <f t="shared" si="9"/>
        <v>411</v>
      </c>
      <c r="X19" s="45">
        <f t="shared" si="10"/>
        <v>1038</v>
      </c>
      <c r="Y19" s="45">
        <f t="shared" si="11"/>
        <v>1260</v>
      </c>
      <c r="AA19" s="5" t="s">
        <v>6</v>
      </c>
      <c r="AB19" s="40" t="s">
        <v>105</v>
      </c>
      <c r="AC19" s="44"/>
      <c r="AD19" s="44"/>
    </row>
    <row r="20" spans="1:30" s="40" customFormat="1" ht="15" customHeight="1">
      <c r="A20" s="61" t="s">
        <v>96</v>
      </c>
      <c r="B20" s="66">
        <f t="shared" si="8"/>
        <v>4812</v>
      </c>
      <c r="C20" s="45">
        <v>402</v>
      </c>
      <c r="D20" s="45">
        <v>8</v>
      </c>
      <c r="E20" s="45">
        <v>150</v>
      </c>
      <c r="F20" s="45">
        <v>3</v>
      </c>
      <c r="G20" s="45">
        <v>878</v>
      </c>
      <c r="H20" s="45">
        <v>847</v>
      </c>
      <c r="I20" s="45">
        <v>10</v>
      </c>
      <c r="J20" s="45">
        <v>9</v>
      </c>
      <c r="K20" s="45">
        <v>108</v>
      </c>
      <c r="L20" s="45">
        <v>636</v>
      </c>
      <c r="M20" s="45">
        <v>67</v>
      </c>
      <c r="N20" s="61" t="s">
        <v>96</v>
      </c>
      <c r="O20" s="64">
        <v>3</v>
      </c>
      <c r="P20" s="45">
        <v>520</v>
      </c>
      <c r="Q20" s="45">
        <v>347</v>
      </c>
      <c r="R20" s="45">
        <v>79</v>
      </c>
      <c r="S20" s="45">
        <v>136</v>
      </c>
      <c r="T20" s="45">
        <v>432</v>
      </c>
      <c r="U20" s="45">
        <v>172</v>
      </c>
      <c r="V20" s="45">
        <v>5</v>
      </c>
      <c r="W20" s="45">
        <f t="shared" si="9"/>
        <v>560</v>
      </c>
      <c r="X20" s="45">
        <f t="shared" si="10"/>
        <v>1728</v>
      </c>
      <c r="Y20" s="45">
        <f t="shared" si="11"/>
        <v>2519</v>
      </c>
      <c r="AA20" s="5" t="s">
        <v>7</v>
      </c>
      <c r="AB20" s="40" t="s">
        <v>106</v>
      </c>
      <c r="AC20" s="44"/>
      <c r="AD20" s="44"/>
    </row>
    <row r="21" spans="1:30" s="40" customFormat="1" ht="15" customHeight="1">
      <c r="A21" s="60" t="s">
        <v>42</v>
      </c>
      <c r="B21" s="66">
        <f t="shared" si="8"/>
        <v>48687</v>
      </c>
      <c r="C21" s="45">
        <v>4106</v>
      </c>
      <c r="D21" s="45">
        <v>18</v>
      </c>
      <c r="E21" s="45">
        <v>232</v>
      </c>
      <c r="F21" s="45">
        <v>22</v>
      </c>
      <c r="G21" s="45">
        <v>5013</v>
      </c>
      <c r="H21" s="45">
        <v>7698</v>
      </c>
      <c r="I21" s="45">
        <v>410</v>
      </c>
      <c r="J21" s="45">
        <v>393</v>
      </c>
      <c r="K21" s="45">
        <v>2253</v>
      </c>
      <c r="L21" s="45">
        <v>9379</v>
      </c>
      <c r="M21" s="45">
        <v>1150</v>
      </c>
      <c r="N21" s="60" t="s">
        <v>42</v>
      </c>
      <c r="O21" s="64">
        <v>240</v>
      </c>
      <c r="P21" s="45">
        <v>2442</v>
      </c>
      <c r="Q21" s="45">
        <v>4535</v>
      </c>
      <c r="R21" s="45">
        <v>2157</v>
      </c>
      <c r="S21" s="45">
        <v>812</v>
      </c>
      <c r="T21" s="45">
        <v>6281</v>
      </c>
      <c r="U21" s="45">
        <v>1530</v>
      </c>
      <c r="V21" s="45">
        <v>16</v>
      </c>
      <c r="W21" s="45">
        <f t="shared" si="9"/>
        <v>4356</v>
      </c>
      <c r="X21" s="45">
        <f t="shared" si="10"/>
        <v>12733</v>
      </c>
      <c r="Y21" s="45">
        <f t="shared" si="11"/>
        <v>31582</v>
      </c>
      <c r="AA21" s="5" t="s">
        <v>8</v>
      </c>
      <c r="AB21" s="40" t="s">
        <v>107</v>
      </c>
      <c r="AC21" s="44"/>
      <c r="AD21" s="44"/>
    </row>
    <row r="22" spans="1:28" s="40" customFormat="1" ht="15" customHeight="1">
      <c r="A22" s="60" t="s">
        <v>43</v>
      </c>
      <c r="B22" s="66">
        <f t="shared" si="8"/>
        <v>19778</v>
      </c>
      <c r="C22" s="45">
        <v>1918</v>
      </c>
      <c r="D22" s="45">
        <v>53</v>
      </c>
      <c r="E22" s="45">
        <v>0</v>
      </c>
      <c r="F22" s="45">
        <v>15</v>
      </c>
      <c r="G22" s="45">
        <v>2182</v>
      </c>
      <c r="H22" s="45">
        <v>3536</v>
      </c>
      <c r="I22" s="45">
        <v>88</v>
      </c>
      <c r="J22" s="45">
        <v>89</v>
      </c>
      <c r="K22" s="45">
        <v>668</v>
      </c>
      <c r="L22" s="45">
        <v>3223</v>
      </c>
      <c r="M22" s="45">
        <v>449</v>
      </c>
      <c r="N22" s="60" t="s">
        <v>43</v>
      </c>
      <c r="O22" s="64">
        <v>70</v>
      </c>
      <c r="P22" s="45">
        <v>868</v>
      </c>
      <c r="Q22" s="45">
        <v>1860</v>
      </c>
      <c r="R22" s="45">
        <v>1174</v>
      </c>
      <c r="S22" s="45">
        <v>372</v>
      </c>
      <c r="T22" s="45">
        <v>2291</v>
      </c>
      <c r="U22" s="45">
        <v>782</v>
      </c>
      <c r="V22" s="45">
        <v>140</v>
      </c>
      <c r="W22" s="45">
        <f t="shared" si="9"/>
        <v>1971</v>
      </c>
      <c r="X22" s="45">
        <f t="shared" si="10"/>
        <v>5733</v>
      </c>
      <c r="Y22" s="45">
        <f t="shared" si="11"/>
        <v>11934</v>
      </c>
      <c r="AA22" s="5" t="s">
        <v>9</v>
      </c>
      <c r="AB22" s="40" t="s">
        <v>108</v>
      </c>
    </row>
    <row r="23" spans="1:28" s="40" customFormat="1" ht="15" customHeight="1">
      <c r="A23" s="60" t="s">
        <v>45</v>
      </c>
      <c r="B23" s="66">
        <f t="shared" si="8"/>
        <v>22247</v>
      </c>
      <c r="C23" s="45">
        <v>2706</v>
      </c>
      <c r="D23" s="45">
        <v>22</v>
      </c>
      <c r="E23" s="45">
        <v>1</v>
      </c>
      <c r="F23" s="45">
        <v>13</v>
      </c>
      <c r="G23" s="45">
        <v>2185</v>
      </c>
      <c r="H23" s="45">
        <v>5553</v>
      </c>
      <c r="I23" s="45">
        <v>100</v>
      </c>
      <c r="J23" s="45">
        <v>164</v>
      </c>
      <c r="K23" s="45">
        <v>699</v>
      </c>
      <c r="L23" s="45">
        <v>3268</v>
      </c>
      <c r="M23" s="45">
        <v>403</v>
      </c>
      <c r="N23" s="60" t="s">
        <v>45</v>
      </c>
      <c r="O23" s="64">
        <v>77</v>
      </c>
      <c r="P23" s="45">
        <v>799</v>
      </c>
      <c r="Q23" s="45">
        <v>1855</v>
      </c>
      <c r="R23" s="45">
        <v>889</v>
      </c>
      <c r="S23" s="45">
        <v>313</v>
      </c>
      <c r="T23" s="45">
        <v>2370</v>
      </c>
      <c r="U23" s="45">
        <v>791</v>
      </c>
      <c r="V23" s="45">
        <v>39</v>
      </c>
      <c r="W23" s="45">
        <f t="shared" si="9"/>
        <v>2729</v>
      </c>
      <c r="X23" s="45">
        <f t="shared" si="10"/>
        <v>7751</v>
      </c>
      <c r="Y23" s="45">
        <f t="shared" si="11"/>
        <v>11728</v>
      </c>
      <c r="AA23" s="5" t="s">
        <v>10</v>
      </c>
      <c r="AB23" s="40" t="s">
        <v>109</v>
      </c>
    </row>
    <row r="24" spans="1:28" s="40" customFormat="1" ht="15" customHeight="1">
      <c r="A24" s="60" t="s">
        <v>46</v>
      </c>
      <c r="B24" s="66">
        <f t="shared" si="8"/>
        <v>18396</v>
      </c>
      <c r="C24" s="45">
        <v>2352</v>
      </c>
      <c r="D24" s="45">
        <v>15</v>
      </c>
      <c r="E24" s="45">
        <v>0</v>
      </c>
      <c r="F24" s="45">
        <v>3</v>
      </c>
      <c r="G24" s="45">
        <v>1486</v>
      </c>
      <c r="H24" s="45">
        <v>3215</v>
      </c>
      <c r="I24" s="45">
        <v>40</v>
      </c>
      <c r="J24" s="45">
        <v>166</v>
      </c>
      <c r="K24" s="45">
        <v>660</v>
      </c>
      <c r="L24" s="45">
        <v>3281</v>
      </c>
      <c r="M24" s="45">
        <v>364</v>
      </c>
      <c r="N24" s="60" t="s">
        <v>46</v>
      </c>
      <c r="O24" s="64">
        <v>66</v>
      </c>
      <c r="P24" s="45">
        <v>1384</v>
      </c>
      <c r="Q24" s="45">
        <v>1715</v>
      </c>
      <c r="R24" s="45">
        <v>663</v>
      </c>
      <c r="S24" s="45">
        <v>264</v>
      </c>
      <c r="T24" s="45">
        <v>2100</v>
      </c>
      <c r="U24" s="45">
        <v>592</v>
      </c>
      <c r="V24" s="45">
        <v>30</v>
      </c>
      <c r="W24" s="45">
        <f t="shared" si="9"/>
        <v>2367</v>
      </c>
      <c r="X24" s="45">
        <f t="shared" si="10"/>
        <v>4704</v>
      </c>
      <c r="Y24" s="45">
        <f t="shared" si="11"/>
        <v>11295</v>
      </c>
      <c r="AA24" s="5" t="s">
        <v>11</v>
      </c>
      <c r="AB24" s="40" t="s">
        <v>110</v>
      </c>
    </row>
    <row r="25" spans="1:28" s="40" customFormat="1" ht="15" customHeight="1">
      <c r="A25" s="60" t="s">
        <v>47</v>
      </c>
      <c r="B25" s="66">
        <f t="shared" si="8"/>
        <v>14495</v>
      </c>
      <c r="C25" s="45">
        <v>2489</v>
      </c>
      <c r="D25" s="45">
        <v>16</v>
      </c>
      <c r="E25" s="45">
        <v>0</v>
      </c>
      <c r="F25" s="45">
        <v>7</v>
      </c>
      <c r="G25" s="45">
        <v>1524</v>
      </c>
      <c r="H25" s="45">
        <v>4037</v>
      </c>
      <c r="I25" s="45">
        <v>19</v>
      </c>
      <c r="J25" s="45">
        <v>90</v>
      </c>
      <c r="K25" s="45">
        <v>380</v>
      </c>
      <c r="L25" s="45">
        <v>1779</v>
      </c>
      <c r="M25" s="45">
        <v>192</v>
      </c>
      <c r="N25" s="60" t="s">
        <v>47</v>
      </c>
      <c r="O25" s="64">
        <v>34</v>
      </c>
      <c r="P25" s="45">
        <v>484</v>
      </c>
      <c r="Q25" s="45">
        <v>911</v>
      </c>
      <c r="R25" s="45">
        <v>529</v>
      </c>
      <c r="S25" s="45">
        <v>269</v>
      </c>
      <c r="T25" s="45">
        <v>1151</v>
      </c>
      <c r="U25" s="45">
        <v>570</v>
      </c>
      <c r="V25" s="45">
        <v>14</v>
      </c>
      <c r="W25" s="45">
        <f t="shared" si="9"/>
        <v>2505</v>
      </c>
      <c r="X25" s="45">
        <f t="shared" si="10"/>
        <v>5568</v>
      </c>
      <c r="Y25" s="45">
        <f t="shared" si="11"/>
        <v>6408</v>
      </c>
      <c r="AA25" s="5" t="s">
        <v>12</v>
      </c>
      <c r="AB25" s="40" t="s">
        <v>111</v>
      </c>
    </row>
    <row r="26" spans="1:28" s="40" customFormat="1" ht="15" customHeight="1">
      <c r="A26" s="60" t="s">
        <v>48</v>
      </c>
      <c r="B26" s="66">
        <f t="shared" si="8"/>
        <v>15889</v>
      </c>
      <c r="C26" s="45">
        <v>1444</v>
      </c>
      <c r="D26" s="45">
        <v>6</v>
      </c>
      <c r="E26" s="45">
        <v>1</v>
      </c>
      <c r="F26" s="45">
        <v>7</v>
      </c>
      <c r="G26" s="45">
        <v>1880</v>
      </c>
      <c r="H26" s="45">
        <v>4538</v>
      </c>
      <c r="I26" s="45">
        <v>45</v>
      </c>
      <c r="J26" s="45">
        <v>103</v>
      </c>
      <c r="K26" s="45">
        <v>334</v>
      </c>
      <c r="L26" s="45">
        <v>2161</v>
      </c>
      <c r="M26" s="45">
        <v>278</v>
      </c>
      <c r="N26" s="60" t="s">
        <v>48</v>
      </c>
      <c r="O26" s="64">
        <v>37</v>
      </c>
      <c r="P26" s="45">
        <v>599</v>
      </c>
      <c r="Q26" s="45">
        <v>1481</v>
      </c>
      <c r="R26" s="45">
        <v>630</v>
      </c>
      <c r="S26" s="45">
        <v>269</v>
      </c>
      <c r="T26" s="45">
        <v>1450</v>
      </c>
      <c r="U26" s="45">
        <v>596</v>
      </c>
      <c r="V26" s="45">
        <v>30</v>
      </c>
      <c r="W26" s="45">
        <f t="shared" si="9"/>
        <v>1451</v>
      </c>
      <c r="X26" s="45">
        <f t="shared" si="10"/>
        <v>6425</v>
      </c>
      <c r="Y26" s="45">
        <f t="shared" si="11"/>
        <v>7983</v>
      </c>
      <c r="AA26" s="5" t="s">
        <v>13</v>
      </c>
      <c r="AB26" s="40" t="s">
        <v>112</v>
      </c>
    </row>
    <row r="27" spans="1:28" s="40" customFormat="1" ht="15" customHeight="1">
      <c r="A27" s="60" t="s">
        <v>49</v>
      </c>
      <c r="B27" s="66">
        <f t="shared" si="8"/>
        <v>33740</v>
      </c>
      <c r="C27" s="45">
        <v>4047</v>
      </c>
      <c r="D27" s="45">
        <v>9</v>
      </c>
      <c r="E27" s="45">
        <v>1</v>
      </c>
      <c r="F27" s="45">
        <v>2</v>
      </c>
      <c r="G27" s="45">
        <v>2764</v>
      </c>
      <c r="H27" s="45">
        <v>7619</v>
      </c>
      <c r="I27" s="45">
        <v>106</v>
      </c>
      <c r="J27" s="45">
        <v>226</v>
      </c>
      <c r="K27" s="45">
        <v>1363</v>
      </c>
      <c r="L27" s="45">
        <v>5706</v>
      </c>
      <c r="M27" s="45">
        <v>649</v>
      </c>
      <c r="N27" s="60" t="s">
        <v>49</v>
      </c>
      <c r="O27" s="64">
        <v>163</v>
      </c>
      <c r="P27" s="45">
        <v>1715</v>
      </c>
      <c r="Q27" s="45">
        <v>2425</v>
      </c>
      <c r="R27" s="45">
        <v>1166</v>
      </c>
      <c r="S27" s="45">
        <v>473</v>
      </c>
      <c r="T27" s="45">
        <v>3819</v>
      </c>
      <c r="U27" s="45">
        <v>1407</v>
      </c>
      <c r="V27" s="45">
        <v>80</v>
      </c>
      <c r="W27" s="45">
        <f t="shared" si="9"/>
        <v>4057</v>
      </c>
      <c r="X27" s="45">
        <f t="shared" si="10"/>
        <v>10385</v>
      </c>
      <c r="Y27" s="45">
        <f t="shared" si="11"/>
        <v>19218</v>
      </c>
      <c r="AA27" s="5" t="s">
        <v>113</v>
      </c>
      <c r="AB27" s="40" t="s">
        <v>114</v>
      </c>
    </row>
    <row r="28" spans="1:28" s="40" customFormat="1" ht="15" customHeight="1">
      <c r="A28" s="60" t="s">
        <v>50</v>
      </c>
      <c r="B28" s="66">
        <f t="shared" si="8"/>
        <v>24477</v>
      </c>
      <c r="C28" s="45">
        <v>3724</v>
      </c>
      <c r="D28" s="45">
        <v>15</v>
      </c>
      <c r="E28" s="45">
        <v>16</v>
      </c>
      <c r="F28" s="45">
        <v>9</v>
      </c>
      <c r="G28" s="45">
        <v>1838</v>
      </c>
      <c r="H28" s="45">
        <v>5941</v>
      </c>
      <c r="I28" s="45">
        <v>37</v>
      </c>
      <c r="J28" s="45">
        <v>135</v>
      </c>
      <c r="K28" s="45">
        <v>788</v>
      </c>
      <c r="L28" s="45">
        <v>3306</v>
      </c>
      <c r="M28" s="45">
        <v>360</v>
      </c>
      <c r="N28" s="60" t="s">
        <v>50</v>
      </c>
      <c r="O28" s="64">
        <v>84</v>
      </c>
      <c r="P28" s="45">
        <v>843</v>
      </c>
      <c r="Q28" s="45">
        <v>1607</v>
      </c>
      <c r="R28" s="45">
        <v>669</v>
      </c>
      <c r="S28" s="45">
        <v>364</v>
      </c>
      <c r="T28" s="45">
        <v>2224</v>
      </c>
      <c r="U28" s="45">
        <v>2478</v>
      </c>
      <c r="V28" s="45">
        <v>39</v>
      </c>
      <c r="W28" s="45">
        <f t="shared" si="9"/>
        <v>3755</v>
      </c>
      <c r="X28" s="45">
        <f t="shared" si="10"/>
        <v>7788</v>
      </c>
      <c r="Y28" s="45">
        <f t="shared" si="11"/>
        <v>12895</v>
      </c>
      <c r="AA28" s="5" t="s">
        <v>115</v>
      </c>
      <c r="AB28" s="40" t="s">
        <v>116</v>
      </c>
    </row>
    <row r="29" spans="1:28" s="40" customFormat="1" ht="15" customHeight="1">
      <c r="A29" s="60" t="s">
        <v>51</v>
      </c>
      <c r="B29" s="66">
        <f t="shared" si="8"/>
        <v>11000</v>
      </c>
      <c r="C29" s="45">
        <v>2723</v>
      </c>
      <c r="D29" s="45">
        <v>25</v>
      </c>
      <c r="E29" s="45">
        <v>8</v>
      </c>
      <c r="F29" s="45">
        <v>5</v>
      </c>
      <c r="G29" s="45">
        <v>1323</v>
      </c>
      <c r="H29" s="45">
        <v>2245</v>
      </c>
      <c r="I29" s="45">
        <v>25</v>
      </c>
      <c r="J29" s="45">
        <v>28</v>
      </c>
      <c r="K29" s="45">
        <v>245</v>
      </c>
      <c r="L29" s="45">
        <v>1321</v>
      </c>
      <c r="M29" s="45">
        <v>95</v>
      </c>
      <c r="N29" s="60" t="s">
        <v>51</v>
      </c>
      <c r="O29" s="64">
        <v>16</v>
      </c>
      <c r="P29" s="45">
        <v>490</v>
      </c>
      <c r="Q29" s="45">
        <v>745</v>
      </c>
      <c r="R29" s="45">
        <v>285</v>
      </c>
      <c r="S29" s="45">
        <v>252</v>
      </c>
      <c r="T29" s="45">
        <v>866</v>
      </c>
      <c r="U29" s="45">
        <v>289</v>
      </c>
      <c r="V29" s="45">
        <v>14</v>
      </c>
      <c r="W29" s="45">
        <f t="shared" si="9"/>
        <v>2756</v>
      </c>
      <c r="X29" s="45">
        <f t="shared" si="10"/>
        <v>3573</v>
      </c>
      <c r="Y29" s="45">
        <f t="shared" si="11"/>
        <v>4657</v>
      </c>
      <c r="AA29" s="5" t="s">
        <v>117</v>
      </c>
      <c r="AB29" s="40" t="s">
        <v>118</v>
      </c>
    </row>
    <row r="30" spans="1:28" s="40" customFormat="1" ht="15" customHeight="1">
      <c r="A30" s="60" t="s">
        <v>52</v>
      </c>
      <c r="B30" s="66">
        <f t="shared" si="8"/>
        <v>18089</v>
      </c>
      <c r="C30" s="45">
        <v>2222</v>
      </c>
      <c r="D30" s="45">
        <v>10</v>
      </c>
      <c r="E30" s="45">
        <v>2</v>
      </c>
      <c r="F30" s="45">
        <v>2</v>
      </c>
      <c r="G30" s="45">
        <v>1625</v>
      </c>
      <c r="H30" s="45">
        <v>4428</v>
      </c>
      <c r="I30" s="45">
        <v>38</v>
      </c>
      <c r="J30" s="45">
        <v>146</v>
      </c>
      <c r="K30" s="45">
        <v>508</v>
      </c>
      <c r="L30" s="45">
        <v>2755</v>
      </c>
      <c r="M30" s="45">
        <v>339</v>
      </c>
      <c r="N30" s="60" t="s">
        <v>52</v>
      </c>
      <c r="O30" s="64">
        <v>56</v>
      </c>
      <c r="P30" s="45">
        <v>850</v>
      </c>
      <c r="Q30" s="45">
        <v>1677</v>
      </c>
      <c r="R30" s="45">
        <v>658</v>
      </c>
      <c r="S30" s="45">
        <v>271</v>
      </c>
      <c r="T30" s="45">
        <v>1860</v>
      </c>
      <c r="U30" s="45">
        <v>576</v>
      </c>
      <c r="V30" s="45">
        <v>66</v>
      </c>
      <c r="W30" s="45">
        <f t="shared" si="9"/>
        <v>2234</v>
      </c>
      <c r="X30" s="45">
        <f t="shared" si="10"/>
        <v>6055</v>
      </c>
      <c r="Y30" s="45">
        <f t="shared" si="11"/>
        <v>9734</v>
      </c>
      <c r="AA30" s="5" t="s">
        <v>119</v>
      </c>
      <c r="AB30" s="40" t="s">
        <v>120</v>
      </c>
    </row>
    <row r="31" spans="1:28" s="40" customFormat="1" ht="15" customHeight="1">
      <c r="A31" s="60" t="s">
        <v>53</v>
      </c>
      <c r="B31" s="66">
        <f t="shared" si="8"/>
        <v>7828</v>
      </c>
      <c r="C31" s="45">
        <v>683</v>
      </c>
      <c r="D31" s="45">
        <v>4</v>
      </c>
      <c r="E31" s="45">
        <v>7</v>
      </c>
      <c r="F31" s="45">
        <v>1</v>
      </c>
      <c r="G31" s="45">
        <v>876</v>
      </c>
      <c r="H31" s="45">
        <v>1803</v>
      </c>
      <c r="I31" s="45">
        <v>14</v>
      </c>
      <c r="J31" s="45">
        <v>81</v>
      </c>
      <c r="K31" s="45">
        <v>276</v>
      </c>
      <c r="L31" s="45">
        <v>1472</v>
      </c>
      <c r="M31" s="45">
        <v>147</v>
      </c>
      <c r="N31" s="60" t="s">
        <v>53</v>
      </c>
      <c r="O31" s="64">
        <v>27</v>
      </c>
      <c r="P31" s="45">
        <v>240</v>
      </c>
      <c r="Q31" s="45">
        <v>631</v>
      </c>
      <c r="R31" s="45">
        <v>252</v>
      </c>
      <c r="S31" s="45">
        <v>110</v>
      </c>
      <c r="T31" s="45">
        <v>866</v>
      </c>
      <c r="U31" s="45">
        <v>258</v>
      </c>
      <c r="V31" s="45">
        <v>80</v>
      </c>
      <c r="W31" s="45">
        <f t="shared" si="9"/>
        <v>694</v>
      </c>
      <c r="X31" s="45">
        <f t="shared" si="10"/>
        <v>2680</v>
      </c>
      <c r="Y31" s="45">
        <f t="shared" si="11"/>
        <v>4374</v>
      </c>
      <c r="AA31" s="5" t="s">
        <v>121</v>
      </c>
      <c r="AB31" s="40" t="s">
        <v>122</v>
      </c>
    </row>
    <row r="32" spans="1:30" s="40" customFormat="1" ht="15" customHeight="1">
      <c r="A32" s="60" t="s">
        <v>54</v>
      </c>
      <c r="B32" s="66">
        <f t="shared" si="8"/>
        <v>6590</v>
      </c>
      <c r="C32" s="45">
        <v>888</v>
      </c>
      <c r="D32" s="45">
        <v>1</v>
      </c>
      <c r="E32" s="45">
        <v>0</v>
      </c>
      <c r="F32" s="45">
        <v>1</v>
      </c>
      <c r="G32" s="45">
        <v>634</v>
      </c>
      <c r="H32" s="45">
        <v>1372</v>
      </c>
      <c r="I32" s="45">
        <v>34</v>
      </c>
      <c r="J32" s="45">
        <v>74</v>
      </c>
      <c r="K32" s="45">
        <v>300</v>
      </c>
      <c r="L32" s="45">
        <v>1156</v>
      </c>
      <c r="M32" s="45">
        <v>145</v>
      </c>
      <c r="N32" s="60" t="s">
        <v>54</v>
      </c>
      <c r="O32" s="64">
        <v>22</v>
      </c>
      <c r="P32" s="45">
        <v>219</v>
      </c>
      <c r="Q32" s="45">
        <v>491</v>
      </c>
      <c r="R32" s="45">
        <v>206</v>
      </c>
      <c r="S32" s="45">
        <v>95</v>
      </c>
      <c r="T32" s="45">
        <v>726</v>
      </c>
      <c r="U32" s="45">
        <v>217</v>
      </c>
      <c r="V32" s="45">
        <v>9</v>
      </c>
      <c r="W32" s="45">
        <f t="shared" si="9"/>
        <v>889</v>
      </c>
      <c r="X32" s="45">
        <f t="shared" si="10"/>
        <v>2007</v>
      </c>
      <c r="Y32" s="45">
        <f t="shared" si="11"/>
        <v>3685</v>
      </c>
      <c r="AA32" s="40" t="s">
        <v>123</v>
      </c>
      <c r="AD32" s="40" t="s">
        <v>124</v>
      </c>
    </row>
    <row r="33" spans="1:30" s="40" customFormat="1" ht="15" customHeight="1">
      <c r="A33" s="60" t="s">
        <v>55</v>
      </c>
      <c r="B33" s="66">
        <f t="shared" si="8"/>
        <v>10702</v>
      </c>
      <c r="C33" s="45">
        <v>1412</v>
      </c>
      <c r="D33" s="45">
        <v>5</v>
      </c>
      <c r="E33" s="45">
        <v>1</v>
      </c>
      <c r="F33" s="45">
        <v>5</v>
      </c>
      <c r="G33" s="45">
        <v>1166</v>
      </c>
      <c r="H33" s="45">
        <v>2684</v>
      </c>
      <c r="I33" s="45">
        <v>28</v>
      </c>
      <c r="J33" s="45">
        <v>59</v>
      </c>
      <c r="K33" s="45">
        <v>294</v>
      </c>
      <c r="L33" s="45">
        <v>1611</v>
      </c>
      <c r="M33" s="45">
        <v>174</v>
      </c>
      <c r="N33" s="60" t="s">
        <v>55</v>
      </c>
      <c r="O33" s="64">
        <v>22</v>
      </c>
      <c r="P33" s="45">
        <v>294</v>
      </c>
      <c r="Q33" s="45">
        <v>851</v>
      </c>
      <c r="R33" s="45">
        <v>411</v>
      </c>
      <c r="S33" s="45">
        <v>194</v>
      </c>
      <c r="T33" s="45">
        <v>1062</v>
      </c>
      <c r="U33" s="45">
        <v>416</v>
      </c>
      <c r="V33" s="45">
        <v>13</v>
      </c>
      <c r="W33" s="45">
        <f t="shared" si="9"/>
        <v>1418</v>
      </c>
      <c r="X33" s="45">
        <f t="shared" si="10"/>
        <v>3855</v>
      </c>
      <c r="Y33" s="45">
        <f t="shared" si="11"/>
        <v>5416</v>
      </c>
      <c r="AA33" s="5" t="s">
        <v>148</v>
      </c>
      <c r="AB33" s="40" t="s">
        <v>125</v>
      </c>
      <c r="AD33" s="40" t="s">
        <v>126</v>
      </c>
    </row>
    <row r="34" spans="1:30" s="40" customFormat="1" ht="15" customHeight="1">
      <c r="A34" s="60" t="s">
        <v>56</v>
      </c>
      <c r="B34" s="66">
        <f t="shared" si="8"/>
        <v>3464</v>
      </c>
      <c r="C34" s="45">
        <v>389</v>
      </c>
      <c r="D34" s="45">
        <v>16</v>
      </c>
      <c r="E34" s="45">
        <v>1</v>
      </c>
      <c r="F34" s="45">
        <v>9</v>
      </c>
      <c r="G34" s="45">
        <v>386</v>
      </c>
      <c r="H34" s="45">
        <v>889</v>
      </c>
      <c r="I34" s="45">
        <v>20</v>
      </c>
      <c r="J34" s="45">
        <v>11</v>
      </c>
      <c r="K34" s="45">
        <v>118</v>
      </c>
      <c r="L34" s="45">
        <v>411</v>
      </c>
      <c r="M34" s="45">
        <v>32</v>
      </c>
      <c r="N34" s="60" t="s">
        <v>56</v>
      </c>
      <c r="O34" s="64">
        <v>3</v>
      </c>
      <c r="P34" s="45">
        <v>201</v>
      </c>
      <c r="Q34" s="45">
        <v>307</v>
      </c>
      <c r="R34" s="45">
        <v>91</v>
      </c>
      <c r="S34" s="45">
        <v>93</v>
      </c>
      <c r="T34" s="45">
        <v>354</v>
      </c>
      <c r="U34" s="45">
        <v>133</v>
      </c>
      <c r="V34" s="45">
        <v>0</v>
      </c>
      <c r="W34" s="45">
        <f t="shared" si="9"/>
        <v>406</v>
      </c>
      <c r="X34" s="45">
        <f t="shared" si="10"/>
        <v>1284</v>
      </c>
      <c r="Y34" s="45">
        <f t="shared" si="11"/>
        <v>1774</v>
      </c>
      <c r="AA34" s="5" t="s">
        <v>149</v>
      </c>
      <c r="AB34" s="40" t="s">
        <v>127</v>
      </c>
      <c r="AD34" s="40" t="s">
        <v>128</v>
      </c>
    </row>
    <row r="35" spans="1:30" s="40" customFormat="1" ht="15" customHeight="1">
      <c r="A35" s="60" t="s">
        <v>57</v>
      </c>
      <c r="B35" s="66">
        <f t="shared" si="8"/>
        <v>4590</v>
      </c>
      <c r="C35" s="45">
        <v>1322</v>
      </c>
      <c r="D35" s="45">
        <v>2</v>
      </c>
      <c r="E35" s="45">
        <v>0</v>
      </c>
      <c r="F35" s="45">
        <v>4</v>
      </c>
      <c r="G35" s="45">
        <v>505</v>
      </c>
      <c r="H35" s="45">
        <v>875</v>
      </c>
      <c r="I35" s="45">
        <v>7</v>
      </c>
      <c r="J35" s="45">
        <v>18</v>
      </c>
      <c r="K35" s="45">
        <v>105</v>
      </c>
      <c r="L35" s="45">
        <v>521</v>
      </c>
      <c r="M35" s="45">
        <v>50</v>
      </c>
      <c r="N35" s="60" t="s">
        <v>57</v>
      </c>
      <c r="O35" s="64">
        <v>4</v>
      </c>
      <c r="P35" s="45">
        <v>139</v>
      </c>
      <c r="Q35" s="45">
        <v>326</v>
      </c>
      <c r="R35" s="45">
        <v>108</v>
      </c>
      <c r="S35" s="45">
        <v>90</v>
      </c>
      <c r="T35" s="45">
        <v>362</v>
      </c>
      <c r="U35" s="45">
        <v>150</v>
      </c>
      <c r="V35" s="45">
        <v>2</v>
      </c>
      <c r="W35" s="45">
        <f t="shared" si="9"/>
        <v>1324</v>
      </c>
      <c r="X35" s="45">
        <f t="shared" si="10"/>
        <v>1384</v>
      </c>
      <c r="Y35" s="45">
        <f t="shared" si="11"/>
        <v>1880</v>
      </c>
      <c r="AA35" s="5" t="s">
        <v>150</v>
      </c>
      <c r="AB35" s="40" t="s">
        <v>129</v>
      </c>
      <c r="AD35" s="40" t="s">
        <v>130</v>
      </c>
    </row>
    <row r="36" spans="1:25" s="40" customFormat="1" ht="15" customHeight="1">
      <c r="A36" s="60" t="s">
        <v>58</v>
      </c>
      <c r="B36" s="66">
        <f t="shared" si="8"/>
        <v>5085</v>
      </c>
      <c r="C36" s="45">
        <v>857</v>
      </c>
      <c r="D36" s="45">
        <v>22</v>
      </c>
      <c r="E36" s="45">
        <v>2</v>
      </c>
      <c r="F36" s="45">
        <v>32</v>
      </c>
      <c r="G36" s="45">
        <v>530</v>
      </c>
      <c r="H36" s="45">
        <v>1244</v>
      </c>
      <c r="I36" s="45">
        <v>14</v>
      </c>
      <c r="J36" s="45">
        <v>30</v>
      </c>
      <c r="K36" s="45">
        <v>166</v>
      </c>
      <c r="L36" s="45">
        <v>681</v>
      </c>
      <c r="M36" s="45">
        <v>71</v>
      </c>
      <c r="N36" s="60" t="s">
        <v>58</v>
      </c>
      <c r="O36" s="64">
        <v>7</v>
      </c>
      <c r="P36" s="45">
        <v>161</v>
      </c>
      <c r="Q36" s="45">
        <v>402</v>
      </c>
      <c r="R36" s="45">
        <v>150</v>
      </c>
      <c r="S36" s="45">
        <v>73</v>
      </c>
      <c r="T36" s="45">
        <v>488</v>
      </c>
      <c r="U36" s="45">
        <v>149</v>
      </c>
      <c r="V36" s="45">
        <v>6</v>
      </c>
      <c r="W36" s="45">
        <f t="shared" si="9"/>
        <v>881</v>
      </c>
      <c r="X36" s="45">
        <f t="shared" si="10"/>
        <v>1806</v>
      </c>
      <c r="Y36" s="45">
        <f t="shared" si="11"/>
        <v>2392</v>
      </c>
    </row>
    <row r="37" spans="1:25" s="40" customFormat="1" ht="15" customHeight="1">
      <c r="A37" s="60" t="s">
        <v>59</v>
      </c>
      <c r="B37" s="66">
        <f t="shared" si="8"/>
        <v>4636</v>
      </c>
      <c r="C37" s="45">
        <v>828</v>
      </c>
      <c r="D37" s="45">
        <v>9</v>
      </c>
      <c r="E37" s="45">
        <v>1</v>
      </c>
      <c r="F37" s="45">
        <v>18</v>
      </c>
      <c r="G37" s="45">
        <v>748</v>
      </c>
      <c r="H37" s="45">
        <v>1008</v>
      </c>
      <c r="I37" s="45">
        <v>8</v>
      </c>
      <c r="J37" s="45">
        <v>10</v>
      </c>
      <c r="K37" s="45">
        <v>113</v>
      </c>
      <c r="L37" s="45">
        <v>544</v>
      </c>
      <c r="M37" s="45">
        <v>52</v>
      </c>
      <c r="N37" s="60" t="s">
        <v>59</v>
      </c>
      <c r="O37" s="64">
        <v>8</v>
      </c>
      <c r="P37" s="45">
        <v>124</v>
      </c>
      <c r="Q37" s="45">
        <v>343</v>
      </c>
      <c r="R37" s="45">
        <v>167</v>
      </c>
      <c r="S37" s="45">
        <v>121</v>
      </c>
      <c r="T37" s="45">
        <v>395</v>
      </c>
      <c r="U37" s="45">
        <v>135</v>
      </c>
      <c r="V37" s="45">
        <v>4</v>
      </c>
      <c r="W37" s="45">
        <f t="shared" si="9"/>
        <v>838</v>
      </c>
      <c r="X37" s="45">
        <f t="shared" si="10"/>
        <v>1774</v>
      </c>
      <c r="Y37" s="45">
        <f t="shared" si="11"/>
        <v>2020</v>
      </c>
    </row>
    <row r="38" spans="1:25" s="40" customFormat="1" ht="15" customHeight="1">
      <c r="A38" s="60" t="s">
        <v>60</v>
      </c>
      <c r="B38" s="66">
        <f t="shared" si="8"/>
        <v>3298</v>
      </c>
      <c r="C38" s="45">
        <v>538</v>
      </c>
      <c r="D38" s="45">
        <v>28</v>
      </c>
      <c r="E38" s="45">
        <v>1</v>
      </c>
      <c r="F38" s="45">
        <v>0</v>
      </c>
      <c r="G38" s="45">
        <v>578</v>
      </c>
      <c r="H38" s="45">
        <v>779</v>
      </c>
      <c r="I38" s="45">
        <v>1</v>
      </c>
      <c r="J38" s="45">
        <v>6</v>
      </c>
      <c r="K38" s="45">
        <v>89</v>
      </c>
      <c r="L38" s="45">
        <v>371</v>
      </c>
      <c r="M38" s="45">
        <v>45</v>
      </c>
      <c r="N38" s="60" t="s">
        <v>60</v>
      </c>
      <c r="O38" s="64">
        <v>2</v>
      </c>
      <c r="P38" s="45">
        <v>94</v>
      </c>
      <c r="Q38" s="45">
        <v>197</v>
      </c>
      <c r="R38" s="45">
        <v>83</v>
      </c>
      <c r="S38" s="45">
        <v>100</v>
      </c>
      <c r="T38" s="45">
        <v>236</v>
      </c>
      <c r="U38" s="45">
        <v>147</v>
      </c>
      <c r="V38" s="45">
        <v>3</v>
      </c>
      <c r="W38" s="45">
        <f t="shared" si="9"/>
        <v>567</v>
      </c>
      <c r="X38" s="45">
        <f t="shared" si="10"/>
        <v>1357</v>
      </c>
      <c r="Y38" s="45">
        <f t="shared" si="11"/>
        <v>1371</v>
      </c>
    </row>
    <row r="39" spans="1:25" s="40" customFormat="1" ht="15" customHeight="1">
      <c r="A39" s="60" t="s">
        <v>61</v>
      </c>
      <c r="B39" s="66">
        <f t="shared" si="8"/>
        <v>5318</v>
      </c>
      <c r="C39" s="45">
        <v>843</v>
      </c>
      <c r="D39" s="45">
        <v>30</v>
      </c>
      <c r="E39" s="45">
        <v>3</v>
      </c>
      <c r="F39" s="45">
        <v>39</v>
      </c>
      <c r="G39" s="45">
        <v>1074</v>
      </c>
      <c r="H39" s="45">
        <v>998</v>
      </c>
      <c r="I39" s="45">
        <v>5</v>
      </c>
      <c r="J39" s="45">
        <v>6</v>
      </c>
      <c r="K39" s="45">
        <v>99</v>
      </c>
      <c r="L39" s="45">
        <v>586</v>
      </c>
      <c r="M39" s="45">
        <v>47</v>
      </c>
      <c r="N39" s="60" t="s">
        <v>61</v>
      </c>
      <c r="O39" s="64">
        <v>3</v>
      </c>
      <c r="P39" s="45">
        <v>292</v>
      </c>
      <c r="Q39" s="45">
        <v>463</v>
      </c>
      <c r="R39" s="45">
        <v>110</v>
      </c>
      <c r="S39" s="45">
        <v>118</v>
      </c>
      <c r="T39" s="45">
        <v>440</v>
      </c>
      <c r="U39" s="45">
        <v>162</v>
      </c>
      <c r="V39" s="45">
        <v>0</v>
      </c>
      <c r="W39" s="45">
        <f t="shared" si="9"/>
        <v>876</v>
      </c>
      <c r="X39" s="45">
        <f t="shared" si="10"/>
        <v>2111</v>
      </c>
      <c r="Y39" s="45">
        <f t="shared" si="11"/>
        <v>2331</v>
      </c>
    </row>
    <row r="40" spans="1:25" s="40" customFormat="1" ht="15" customHeight="1">
      <c r="A40" s="60" t="s">
        <v>62</v>
      </c>
      <c r="B40" s="66">
        <f t="shared" si="8"/>
        <v>3103</v>
      </c>
      <c r="C40" s="45">
        <v>526</v>
      </c>
      <c r="D40" s="45">
        <v>11</v>
      </c>
      <c r="E40" s="45">
        <v>1</v>
      </c>
      <c r="F40" s="45">
        <v>1</v>
      </c>
      <c r="G40" s="45">
        <v>420</v>
      </c>
      <c r="H40" s="45">
        <v>697</v>
      </c>
      <c r="I40" s="45">
        <v>4</v>
      </c>
      <c r="J40" s="45">
        <v>8</v>
      </c>
      <c r="K40" s="45">
        <v>80</v>
      </c>
      <c r="L40" s="45">
        <v>341</v>
      </c>
      <c r="M40" s="45">
        <v>25</v>
      </c>
      <c r="N40" s="60" t="s">
        <v>62</v>
      </c>
      <c r="O40" s="64">
        <v>2</v>
      </c>
      <c r="P40" s="45">
        <v>85</v>
      </c>
      <c r="Q40" s="45">
        <v>295</v>
      </c>
      <c r="R40" s="45">
        <v>94</v>
      </c>
      <c r="S40" s="45">
        <v>71</v>
      </c>
      <c r="T40" s="45">
        <v>307</v>
      </c>
      <c r="U40" s="45">
        <v>135</v>
      </c>
      <c r="V40" s="45">
        <v>0</v>
      </c>
      <c r="W40" s="45">
        <f t="shared" si="9"/>
        <v>538</v>
      </c>
      <c r="X40" s="45">
        <f t="shared" si="10"/>
        <v>1118</v>
      </c>
      <c r="Y40" s="45">
        <f t="shared" si="11"/>
        <v>1447</v>
      </c>
    </row>
    <row r="41" spans="1:25" s="40" customFormat="1" ht="15" customHeight="1">
      <c r="A41" s="60" t="s">
        <v>63</v>
      </c>
      <c r="B41" s="66">
        <f t="shared" si="8"/>
        <v>4689</v>
      </c>
      <c r="C41" s="45">
        <v>687</v>
      </c>
      <c r="D41" s="45">
        <v>104</v>
      </c>
      <c r="E41" s="45">
        <v>1</v>
      </c>
      <c r="F41" s="45">
        <v>2</v>
      </c>
      <c r="G41" s="45">
        <v>700</v>
      </c>
      <c r="H41" s="45">
        <v>973</v>
      </c>
      <c r="I41" s="45">
        <v>8</v>
      </c>
      <c r="J41" s="45">
        <v>13</v>
      </c>
      <c r="K41" s="45">
        <v>110</v>
      </c>
      <c r="L41" s="45">
        <v>617</v>
      </c>
      <c r="M41" s="45">
        <v>65</v>
      </c>
      <c r="N41" s="60" t="s">
        <v>63</v>
      </c>
      <c r="O41" s="64">
        <v>3</v>
      </c>
      <c r="P41" s="45">
        <v>136</v>
      </c>
      <c r="Q41" s="45">
        <v>408</v>
      </c>
      <c r="R41" s="45">
        <v>162</v>
      </c>
      <c r="S41" s="45">
        <v>157</v>
      </c>
      <c r="T41" s="45">
        <v>381</v>
      </c>
      <c r="U41" s="45">
        <v>157</v>
      </c>
      <c r="V41" s="45">
        <v>5</v>
      </c>
      <c r="W41" s="45">
        <f t="shared" si="9"/>
        <v>792</v>
      </c>
      <c r="X41" s="45">
        <f t="shared" si="10"/>
        <v>1675</v>
      </c>
      <c r="Y41" s="45">
        <f t="shared" si="11"/>
        <v>2217</v>
      </c>
    </row>
    <row r="42" spans="1:25" s="40" customFormat="1" ht="15" customHeight="1">
      <c r="A42" s="60" t="s">
        <v>64</v>
      </c>
      <c r="B42" s="66">
        <f t="shared" si="8"/>
        <v>2161</v>
      </c>
      <c r="C42" s="45">
        <v>410</v>
      </c>
      <c r="D42" s="45">
        <v>20</v>
      </c>
      <c r="E42" s="45">
        <v>0</v>
      </c>
      <c r="F42" s="45">
        <v>4</v>
      </c>
      <c r="G42" s="45">
        <v>353</v>
      </c>
      <c r="H42" s="45">
        <v>413</v>
      </c>
      <c r="I42" s="45">
        <v>0</v>
      </c>
      <c r="J42" s="45">
        <v>2</v>
      </c>
      <c r="K42" s="45">
        <v>43</v>
      </c>
      <c r="L42" s="45">
        <v>242</v>
      </c>
      <c r="M42" s="45">
        <v>12</v>
      </c>
      <c r="N42" s="60" t="s">
        <v>64</v>
      </c>
      <c r="O42" s="64">
        <v>1</v>
      </c>
      <c r="P42" s="45">
        <v>170</v>
      </c>
      <c r="Q42" s="45">
        <v>147</v>
      </c>
      <c r="R42" s="45">
        <v>43</v>
      </c>
      <c r="S42" s="45">
        <v>51</v>
      </c>
      <c r="T42" s="45">
        <v>163</v>
      </c>
      <c r="U42" s="45">
        <v>86</v>
      </c>
      <c r="V42" s="45">
        <v>1</v>
      </c>
      <c r="W42" s="45">
        <f t="shared" si="9"/>
        <v>430</v>
      </c>
      <c r="X42" s="45">
        <f t="shared" si="10"/>
        <v>770</v>
      </c>
      <c r="Y42" s="45">
        <f t="shared" si="11"/>
        <v>960</v>
      </c>
    </row>
    <row r="43" spans="1:25" s="40" customFormat="1" ht="15" customHeight="1">
      <c r="A43" s="60" t="s">
        <v>65</v>
      </c>
      <c r="B43" s="66">
        <f t="shared" si="8"/>
        <v>2787</v>
      </c>
      <c r="C43" s="45">
        <v>812</v>
      </c>
      <c r="D43" s="45">
        <v>9</v>
      </c>
      <c r="E43" s="45">
        <v>0</v>
      </c>
      <c r="F43" s="45">
        <v>1</v>
      </c>
      <c r="G43" s="45">
        <v>350</v>
      </c>
      <c r="H43" s="45">
        <v>510</v>
      </c>
      <c r="I43" s="45">
        <v>5</v>
      </c>
      <c r="J43" s="45">
        <v>5</v>
      </c>
      <c r="K43" s="45">
        <v>58</v>
      </c>
      <c r="L43" s="45">
        <v>310</v>
      </c>
      <c r="M43" s="45">
        <v>25</v>
      </c>
      <c r="N43" s="60" t="s">
        <v>65</v>
      </c>
      <c r="O43" s="64">
        <v>2</v>
      </c>
      <c r="P43" s="45">
        <v>65</v>
      </c>
      <c r="Q43" s="45">
        <v>189</v>
      </c>
      <c r="R43" s="45">
        <v>78</v>
      </c>
      <c r="S43" s="45">
        <v>80</v>
      </c>
      <c r="T43" s="45">
        <v>185</v>
      </c>
      <c r="U43" s="45">
        <v>102</v>
      </c>
      <c r="V43" s="45">
        <v>1</v>
      </c>
      <c r="W43" s="45">
        <f t="shared" si="9"/>
        <v>821</v>
      </c>
      <c r="X43" s="45">
        <f t="shared" si="10"/>
        <v>861</v>
      </c>
      <c r="Y43" s="45">
        <f t="shared" si="11"/>
        <v>1104</v>
      </c>
    </row>
    <row r="44" spans="1:25" s="40" customFormat="1" ht="15" customHeight="1">
      <c r="A44" s="60" t="s">
        <v>66</v>
      </c>
      <c r="B44" s="66">
        <f t="shared" si="8"/>
        <v>2763</v>
      </c>
      <c r="C44" s="45">
        <v>455</v>
      </c>
      <c r="D44" s="45">
        <v>15</v>
      </c>
      <c r="E44" s="45">
        <v>1</v>
      </c>
      <c r="F44" s="45">
        <v>0</v>
      </c>
      <c r="G44" s="45">
        <v>462</v>
      </c>
      <c r="H44" s="45">
        <v>665</v>
      </c>
      <c r="I44" s="45">
        <v>7</v>
      </c>
      <c r="J44" s="45">
        <v>3</v>
      </c>
      <c r="K44" s="45">
        <v>118</v>
      </c>
      <c r="L44" s="45">
        <v>322</v>
      </c>
      <c r="M44" s="45">
        <v>23</v>
      </c>
      <c r="N44" s="60" t="s">
        <v>66</v>
      </c>
      <c r="O44" s="64">
        <v>2</v>
      </c>
      <c r="P44" s="45">
        <v>62</v>
      </c>
      <c r="Q44" s="45">
        <v>177</v>
      </c>
      <c r="R44" s="45">
        <v>60</v>
      </c>
      <c r="S44" s="45">
        <v>79</v>
      </c>
      <c r="T44" s="45">
        <v>202</v>
      </c>
      <c r="U44" s="45">
        <v>109</v>
      </c>
      <c r="V44" s="45">
        <v>1</v>
      </c>
      <c r="W44" s="45">
        <f t="shared" si="9"/>
        <v>471</v>
      </c>
      <c r="X44" s="45">
        <f t="shared" si="10"/>
        <v>1127</v>
      </c>
      <c r="Y44" s="45">
        <f t="shared" si="11"/>
        <v>1164</v>
      </c>
    </row>
    <row r="45" spans="1:25" s="40" customFormat="1" ht="15" customHeight="1">
      <c r="A45" s="60" t="s">
        <v>67</v>
      </c>
      <c r="B45" s="66">
        <f t="shared" si="8"/>
        <v>13912</v>
      </c>
      <c r="C45" s="45">
        <v>2366</v>
      </c>
      <c r="D45" s="45">
        <v>5</v>
      </c>
      <c r="E45" s="45">
        <v>0</v>
      </c>
      <c r="F45" s="45">
        <v>12</v>
      </c>
      <c r="G45" s="45">
        <v>1215</v>
      </c>
      <c r="H45" s="45">
        <v>3861</v>
      </c>
      <c r="I45" s="45">
        <v>26</v>
      </c>
      <c r="J45" s="45">
        <v>82</v>
      </c>
      <c r="K45" s="45">
        <v>381</v>
      </c>
      <c r="L45" s="45">
        <v>1998</v>
      </c>
      <c r="M45" s="45">
        <v>177</v>
      </c>
      <c r="N45" s="60" t="s">
        <v>67</v>
      </c>
      <c r="O45" s="64">
        <v>27</v>
      </c>
      <c r="P45" s="45">
        <v>464</v>
      </c>
      <c r="Q45" s="45">
        <v>910</v>
      </c>
      <c r="R45" s="45">
        <v>403</v>
      </c>
      <c r="S45" s="45">
        <v>207</v>
      </c>
      <c r="T45" s="45">
        <v>1402</v>
      </c>
      <c r="U45" s="45">
        <v>343</v>
      </c>
      <c r="V45" s="45">
        <v>33</v>
      </c>
      <c r="W45" s="45">
        <f t="shared" si="9"/>
        <v>2371</v>
      </c>
      <c r="X45" s="45">
        <f t="shared" si="10"/>
        <v>5088</v>
      </c>
      <c r="Y45" s="45">
        <f t="shared" si="11"/>
        <v>6420</v>
      </c>
    </row>
    <row r="46" spans="1:25" s="40" customFormat="1" ht="15" customHeight="1">
      <c r="A46" s="60" t="s">
        <v>68</v>
      </c>
      <c r="B46" s="66">
        <f t="shared" si="8"/>
        <v>9575</v>
      </c>
      <c r="C46" s="45">
        <v>1757</v>
      </c>
      <c r="D46" s="45">
        <v>3</v>
      </c>
      <c r="E46" s="45">
        <v>1</v>
      </c>
      <c r="F46" s="45">
        <v>0</v>
      </c>
      <c r="G46" s="45">
        <v>959</v>
      </c>
      <c r="H46" s="45">
        <v>2416</v>
      </c>
      <c r="I46" s="45">
        <v>18</v>
      </c>
      <c r="J46" s="45">
        <v>37</v>
      </c>
      <c r="K46" s="45">
        <v>309</v>
      </c>
      <c r="L46" s="45">
        <v>1197</v>
      </c>
      <c r="M46" s="45">
        <v>127</v>
      </c>
      <c r="N46" s="60" t="s">
        <v>68</v>
      </c>
      <c r="O46" s="64">
        <v>8</v>
      </c>
      <c r="P46" s="45">
        <v>257</v>
      </c>
      <c r="Q46" s="45">
        <v>776</v>
      </c>
      <c r="R46" s="45">
        <v>286</v>
      </c>
      <c r="S46" s="45">
        <v>193</v>
      </c>
      <c r="T46" s="45">
        <v>950</v>
      </c>
      <c r="U46" s="45">
        <v>277</v>
      </c>
      <c r="V46" s="45">
        <v>4</v>
      </c>
      <c r="W46" s="45">
        <f t="shared" si="9"/>
        <v>1761</v>
      </c>
      <c r="X46" s="45">
        <f t="shared" si="10"/>
        <v>3375</v>
      </c>
      <c r="Y46" s="45">
        <f t="shared" si="11"/>
        <v>4435</v>
      </c>
    </row>
    <row r="47" spans="1:25" s="40" customFormat="1" ht="15" customHeight="1">
      <c r="A47" s="60" t="s">
        <v>69</v>
      </c>
      <c r="B47" s="66">
        <f t="shared" si="8"/>
        <v>4628</v>
      </c>
      <c r="C47" s="45">
        <v>281</v>
      </c>
      <c r="D47" s="45">
        <v>49</v>
      </c>
      <c r="E47" s="45">
        <v>3</v>
      </c>
      <c r="F47" s="45">
        <v>21</v>
      </c>
      <c r="G47" s="45">
        <v>743</v>
      </c>
      <c r="H47" s="45">
        <v>1457</v>
      </c>
      <c r="I47" s="45">
        <v>16</v>
      </c>
      <c r="J47" s="45">
        <v>4</v>
      </c>
      <c r="K47" s="45">
        <v>58</v>
      </c>
      <c r="L47" s="45">
        <v>468</v>
      </c>
      <c r="M47" s="45">
        <v>41</v>
      </c>
      <c r="N47" s="60" t="s">
        <v>69</v>
      </c>
      <c r="O47" s="64">
        <v>7</v>
      </c>
      <c r="P47" s="45">
        <v>211</v>
      </c>
      <c r="Q47" s="45">
        <v>358</v>
      </c>
      <c r="R47" s="45">
        <v>141</v>
      </c>
      <c r="S47" s="45">
        <v>125</v>
      </c>
      <c r="T47" s="45">
        <v>454</v>
      </c>
      <c r="U47" s="45">
        <v>189</v>
      </c>
      <c r="V47" s="45">
        <v>2</v>
      </c>
      <c r="W47" s="45">
        <f t="shared" si="9"/>
        <v>333</v>
      </c>
      <c r="X47" s="45">
        <f t="shared" si="10"/>
        <v>2221</v>
      </c>
      <c r="Y47" s="45">
        <f t="shared" si="11"/>
        <v>2072</v>
      </c>
    </row>
    <row r="48" spans="1:25" s="40" customFormat="1" ht="15" customHeight="1">
      <c r="A48" s="60" t="s">
        <v>70</v>
      </c>
      <c r="B48" s="66">
        <f t="shared" si="8"/>
        <v>8238</v>
      </c>
      <c r="C48" s="45">
        <v>1057</v>
      </c>
      <c r="D48" s="45">
        <v>24</v>
      </c>
      <c r="E48" s="45">
        <v>1</v>
      </c>
      <c r="F48" s="45">
        <v>0</v>
      </c>
      <c r="G48" s="45">
        <v>975</v>
      </c>
      <c r="H48" s="45">
        <v>2389</v>
      </c>
      <c r="I48" s="45">
        <v>13</v>
      </c>
      <c r="J48" s="45">
        <v>47</v>
      </c>
      <c r="K48" s="45">
        <v>195</v>
      </c>
      <c r="L48" s="45">
        <v>1017</v>
      </c>
      <c r="M48" s="45">
        <v>96</v>
      </c>
      <c r="N48" s="60" t="s">
        <v>70</v>
      </c>
      <c r="O48" s="64">
        <v>17</v>
      </c>
      <c r="P48" s="45">
        <v>238</v>
      </c>
      <c r="Q48" s="45">
        <v>753</v>
      </c>
      <c r="R48" s="45">
        <v>287</v>
      </c>
      <c r="S48" s="45">
        <v>155</v>
      </c>
      <c r="T48" s="45">
        <v>743</v>
      </c>
      <c r="U48" s="45">
        <v>225</v>
      </c>
      <c r="V48" s="45">
        <v>6</v>
      </c>
      <c r="W48" s="45">
        <f t="shared" si="9"/>
        <v>1082</v>
      </c>
      <c r="X48" s="45">
        <f t="shared" si="10"/>
        <v>3364</v>
      </c>
      <c r="Y48" s="45">
        <f t="shared" si="11"/>
        <v>3786</v>
      </c>
    </row>
    <row r="49" spans="1:25" s="40" customFormat="1" ht="15" customHeight="1">
      <c r="A49" s="60" t="s">
        <v>71</v>
      </c>
      <c r="B49" s="66">
        <f t="shared" si="8"/>
        <v>4507</v>
      </c>
      <c r="C49" s="45">
        <v>799</v>
      </c>
      <c r="D49" s="45">
        <v>28</v>
      </c>
      <c r="E49" s="45">
        <v>1</v>
      </c>
      <c r="F49" s="45">
        <v>4</v>
      </c>
      <c r="G49" s="45">
        <v>501</v>
      </c>
      <c r="H49" s="45">
        <v>1235</v>
      </c>
      <c r="I49" s="45">
        <v>8</v>
      </c>
      <c r="J49" s="45">
        <v>23</v>
      </c>
      <c r="K49" s="45">
        <v>96</v>
      </c>
      <c r="L49" s="45">
        <v>520</v>
      </c>
      <c r="M49" s="45">
        <v>44</v>
      </c>
      <c r="N49" s="60" t="s">
        <v>71</v>
      </c>
      <c r="O49" s="64">
        <v>2</v>
      </c>
      <c r="P49" s="45">
        <v>188</v>
      </c>
      <c r="Q49" s="45">
        <v>368</v>
      </c>
      <c r="R49" s="45">
        <v>110</v>
      </c>
      <c r="S49" s="45">
        <v>92</v>
      </c>
      <c r="T49" s="45">
        <v>323</v>
      </c>
      <c r="U49" s="45">
        <v>165</v>
      </c>
      <c r="V49" s="45">
        <v>0</v>
      </c>
      <c r="W49" s="45">
        <f t="shared" si="9"/>
        <v>828</v>
      </c>
      <c r="X49" s="45">
        <f t="shared" si="10"/>
        <v>1740</v>
      </c>
      <c r="Y49" s="45">
        <f t="shared" si="11"/>
        <v>1939</v>
      </c>
    </row>
    <row r="50" spans="1:25" s="40" customFormat="1" ht="15" customHeight="1">
      <c r="A50" s="60" t="s">
        <v>77</v>
      </c>
      <c r="B50" s="66">
        <f t="shared" si="8"/>
        <v>4036</v>
      </c>
      <c r="C50" s="45">
        <v>756</v>
      </c>
      <c r="D50" s="45">
        <v>0</v>
      </c>
      <c r="E50" s="45">
        <v>0</v>
      </c>
      <c r="F50" s="45">
        <v>3</v>
      </c>
      <c r="G50" s="45">
        <v>498</v>
      </c>
      <c r="H50" s="45">
        <v>826</v>
      </c>
      <c r="I50" s="45">
        <v>15</v>
      </c>
      <c r="J50" s="45">
        <v>24</v>
      </c>
      <c r="K50" s="45">
        <v>119</v>
      </c>
      <c r="L50" s="45">
        <v>601</v>
      </c>
      <c r="M50" s="45">
        <v>52</v>
      </c>
      <c r="N50" s="60" t="s">
        <v>77</v>
      </c>
      <c r="O50" s="64">
        <v>1</v>
      </c>
      <c r="P50" s="45">
        <v>124</v>
      </c>
      <c r="Q50" s="45">
        <v>272</v>
      </c>
      <c r="R50" s="45">
        <v>111</v>
      </c>
      <c r="S50" s="45">
        <v>122</v>
      </c>
      <c r="T50" s="45">
        <v>342</v>
      </c>
      <c r="U50" s="45">
        <v>160</v>
      </c>
      <c r="V50" s="45">
        <v>10</v>
      </c>
      <c r="W50" s="45">
        <f t="shared" si="9"/>
        <v>756</v>
      </c>
      <c r="X50" s="45">
        <f t="shared" si="10"/>
        <v>1327</v>
      </c>
      <c r="Y50" s="45">
        <f t="shared" si="11"/>
        <v>1943</v>
      </c>
    </row>
    <row r="51" spans="1:25" s="40" customFormat="1" ht="15" customHeight="1">
      <c r="A51" s="60" t="s">
        <v>90</v>
      </c>
      <c r="B51" s="66">
        <f>SUM(B52:B53)</f>
        <v>12135</v>
      </c>
      <c r="C51" s="45">
        <f aca="true" t="shared" si="12" ref="C51:Y51">SUM(C52:C53)</f>
        <v>1621</v>
      </c>
      <c r="D51" s="45">
        <f t="shared" si="12"/>
        <v>3</v>
      </c>
      <c r="E51" s="45">
        <f t="shared" si="12"/>
        <v>2</v>
      </c>
      <c r="F51" s="45">
        <f t="shared" si="12"/>
        <v>36</v>
      </c>
      <c r="G51" s="45">
        <f t="shared" si="12"/>
        <v>1328</v>
      </c>
      <c r="H51" s="45">
        <f t="shared" si="12"/>
        <v>2657</v>
      </c>
      <c r="I51" s="45">
        <f t="shared" si="12"/>
        <v>49</v>
      </c>
      <c r="J51" s="45">
        <f t="shared" si="12"/>
        <v>40</v>
      </c>
      <c r="K51" s="45">
        <f t="shared" si="12"/>
        <v>505</v>
      </c>
      <c r="L51" s="45">
        <f t="shared" si="12"/>
        <v>1992</v>
      </c>
      <c r="M51" s="45">
        <f t="shared" si="12"/>
        <v>166</v>
      </c>
      <c r="N51" s="60" t="s">
        <v>90</v>
      </c>
      <c r="O51" s="64">
        <f t="shared" si="12"/>
        <v>26</v>
      </c>
      <c r="P51" s="45">
        <f t="shared" si="12"/>
        <v>320</v>
      </c>
      <c r="Q51" s="45">
        <f t="shared" si="12"/>
        <v>981</v>
      </c>
      <c r="R51" s="45">
        <f t="shared" si="12"/>
        <v>395</v>
      </c>
      <c r="S51" s="45">
        <f t="shared" si="12"/>
        <v>259</v>
      </c>
      <c r="T51" s="45">
        <f t="shared" si="12"/>
        <v>1297</v>
      </c>
      <c r="U51" s="45">
        <f t="shared" si="12"/>
        <v>438</v>
      </c>
      <c r="V51" s="45">
        <f t="shared" si="12"/>
        <v>20</v>
      </c>
      <c r="W51" s="45">
        <f t="shared" si="12"/>
        <v>1626</v>
      </c>
      <c r="X51" s="45">
        <f t="shared" si="12"/>
        <v>4021</v>
      </c>
      <c r="Y51" s="45">
        <f t="shared" si="12"/>
        <v>6468</v>
      </c>
    </row>
    <row r="52" spans="1:25" s="40" customFormat="1" ht="15" customHeight="1">
      <c r="A52" s="61" t="s">
        <v>97</v>
      </c>
      <c r="B52" s="66">
        <f t="shared" si="8"/>
        <v>3100</v>
      </c>
      <c r="C52" s="45">
        <v>423</v>
      </c>
      <c r="D52" s="45">
        <v>2</v>
      </c>
      <c r="E52" s="45">
        <v>0</v>
      </c>
      <c r="F52" s="45">
        <v>10</v>
      </c>
      <c r="G52" s="45">
        <v>424</v>
      </c>
      <c r="H52" s="45">
        <v>643</v>
      </c>
      <c r="I52" s="45">
        <v>11</v>
      </c>
      <c r="J52" s="45">
        <v>7</v>
      </c>
      <c r="K52" s="45">
        <v>153</v>
      </c>
      <c r="L52" s="45">
        <v>437</v>
      </c>
      <c r="M52" s="45">
        <v>38</v>
      </c>
      <c r="N52" s="61" t="s">
        <v>97</v>
      </c>
      <c r="O52" s="64">
        <v>4</v>
      </c>
      <c r="P52" s="45">
        <v>78</v>
      </c>
      <c r="Q52" s="45">
        <v>311</v>
      </c>
      <c r="R52" s="45">
        <v>69</v>
      </c>
      <c r="S52" s="45">
        <v>80</v>
      </c>
      <c r="T52" s="45">
        <v>277</v>
      </c>
      <c r="U52" s="45">
        <v>126</v>
      </c>
      <c r="V52" s="45">
        <v>7</v>
      </c>
      <c r="W52" s="45">
        <f aca="true" t="shared" si="13" ref="W52:W57">SUM(C52:E52)</f>
        <v>425</v>
      </c>
      <c r="X52" s="45">
        <f aca="true" t="shared" si="14" ref="X52:X57">SUM(F52:H52)</f>
        <v>1077</v>
      </c>
      <c r="Y52" s="45">
        <f aca="true" t="shared" si="15" ref="Y52:Y57">SUM(I52:U52)</f>
        <v>1591</v>
      </c>
    </row>
    <row r="53" spans="1:25" s="40" customFormat="1" ht="15" customHeight="1">
      <c r="A53" s="61" t="s">
        <v>98</v>
      </c>
      <c r="B53" s="66">
        <f t="shared" si="8"/>
        <v>9035</v>
      </c>
      <c r="C53" s="45">
        <v>1198</v>
      </c>
      <c r="D53" s="45">
        <v>1</v>
      </c>
      <c r="E53" s="45">
        <v>2</v>
      </c>
      <c r="F53" s="45">
        <v>26</v>
      </c>
      <c r="G53" s="45">
        <v>904</v>
      </c>
      <c r="H53" s="45">
        <v>2014</v>
      </c>
      <c r="I53" s="45">
        <v>38</v>
      </c>
      <c r="J53" s="45">
        <v>33</v>
      </c>
      <c r="K53" s="45">
        <v>352</v>
      </c>
      <c r="L53" s="45">
        <v>1555</v>
      </c>
      <c r="M53" s="45">
        <v>128</v>
      </c>
      <c r="N53" s="61" t="s">
        <v>98</v>
      </c>
      <c r="O53" s="64">
        <v>22</v>
      </c>
      <c r="P53" s="45">
        <v>242</v>
      </c>
      <c r="Q53" s="45">
        <v>670</v>
      </c>
      <c r="R53" s="45">
        <v>326</v>
      </c>
      <c r="S53" s="45">
        <v>179</v>
      </c>
      <c r="T53" s="45">
        <v>1020</v>
      </c>
      <c r="U53" s="45">
        <v>312</v>
      </c>
      <c r="V53" s="45">
        <v>13</v>
      </c>
      <c r="W53" s="45">
        <f t="shared" si="13"/>
        <v>1201</v>
      </c>
      <c r="X53" s="45">
        <f t="shared" si="14"/>
        <v>2944</v>
      </c>
      <c r="Y53" s="45">
        <f t="shared" si="15"/>
        <v>4877</v>
      </c>
    </row>
    <row r="54" spans="1:25" s="40" customFormat="1" ht="15" customHeight="1">
      <c r="A54" s="60" t="s">
        <v>80</v>
      </c>
      <c r="B54" s="66">
        <f t="shared" si="8"/>
        <v>8551</v>
      </c>
      <c r="C54" s="45">
        <v>1524</v>
      </c>
      <c r="D54" s="45">
        <v>1</v>
      </c>
      <c r="E54" s="45">
        <v>40</v>
      </c>
      <c r="F54" s="45">
        <v>29</v>
      </c>
      <c r="G54" s="45">
        <v>1042</v>
      </c>
      <c r="H54" s="45">
        <v>1450</v>
      </c>
      <c r="I54" s="45">
        <v>27</v>
      </c>
      <c r="J54" s="45">
        <v>30</v>
      </c>
      <c r="K54" s="45">
        <v>326</v>
      </c>
      <c r="L54" s="45">
        <v>1348</v>
      </c>
      <c r="M54" s="45">
        <v>106</v>
      </c>
      <c r="N54" s="60" t="s">
        <v>80</v>
      </c>
      <c r="O54" s="64">
        <v>21</v>
      </c>
      <c r="P54" s="45">
        <v>282</v>
      </c>
      <c r="Q54" s="45">
        <v>775</v>
      </c>
      <c r="R54" s="45">
        <v>256</v>
      </c>
      <c r="S54" s="45">
        <v>225</v>
      </c>
      <c r="T54" s="45">
        <v>839</v>
      </c>
      <c r="U54" s="45">
        <v>222</v>
      </c>
      <c r="V54" s="45">
        <v>8</v>
      </c>
      <c r="W54" s="45">
        <f t="shared" si="13"/>
        <v>1565</v>
      </c>
      <c r="X54" s="45">
        <f t="shared" si="14"/>
        <v>2521</v>
      </c>
      <c r="Y54" s="45">
        <f t="shared" si="15"/>
        <v>4457</v>
      </c>
    </row>
    <row r="55" spans="1:25" s="40" customFormat="1" ht="15" customHeight="1">
      <c r="A55" s="60" t="s">
        <v>81</v>
      </c>
      <c r="B55" s="66">
        <f t="shared" si="8"/>
        <v>3548</v>
      </c>
      <c r="C55" s="45">
        <v>478</v>
      </c>
      <c r="D55" s="45">
        <v>51</v>
      </c>
      <c r="E55" s="45">
        <v>4</v>
      </c>
      <c r="F55" s="45">
        <v>4</v>
      </c>
      <c r="G55" s="45">
        <v>475</v>
      </c>
      <c r="H55" s="45">
        <v>612</v>
      </c>
      <c r="I55" s="45">
        <v>6</v>
      </c>
      <c r="J55" s="45">
        <v>9</v>
      </c>
      <c r="K55" s="45">
        <v>155</v>
      </c>
      <c r="L55" s="45">
        <v>564</v>
      </c>
      <c r="M55" s="45">
        <v>61</v>
      </c>
      <c r="N55" s="60" t="s">
        <v>81</v>
      </c>
      <c r="O55" s="64">
        <v>8</v>
      </c>
      <c r="P55" s="45">
        <v>137</v>
      </c>
      <c r="Q55" s="45">
        <v>342</v>
      </c>
      <c r="R55" s="45">
        <v>86</v>
      </c>
      <c r="S55" s="45">
        <v>90</v>
      </c>
      <c r="T55" s="45">
        <v>362</v>
      </c>
      <c r="U55" s="45">
        <v>104</v>
      </c>
      <c r="V55" s="45">
        <v>0</v>
      </c>
      <c r="W55" s="45">
        <f t="shared" si="13"/>
        <v>533</v>
      </c>
      <c r="X55" s="45">
        <f t="shared" si="14"/>
        <v>1091</v>
      </c>
      <c r="Y55" s="45">
        <f t="shared" si="15"/>
        <v>1924</v>
      </c>
    </row>
    <row r="56" spans="1:25" s="40" customFormat="1" ht="15" customHeight="1">
      <c r="A56" s="60" t="s">
        <v>82</v>
      </c>
      <c r="B56" s="66">
        <f t="shared" si="8"/>
        <v>2555</v>
      </c>
      <c r="C56" s="45">
        <v>346</v>
      </c>
      <c r="D56" s="45">
        <v>3</v>
      </c>
      <c r="E56" s="45">
        <v>0</v>
      </c>
      <c r="F56" s="45">
        <v>12</v>
      </c>
      <c r="G56" s="45">
        <v>331</v>
      </c>
      <c r="H56" s="45">
        <v>548</v>
      </c>
      <c r="I56" s="45">
        <v>8</v>
      </c>
      <c r="J56" s="45">
        <v>16</v>
      </c>
      <c r="K56" s="45">
        <v>99</v>
      </c>
      <c r="L56" s="45">
        <v>372</v>
      </c>
      <c r="M56" s="45">
        <v>48</v>
      </c>
      <c r="N56" s="60" t="s">
        <v>82</v>
      </c>
      <c r="O56" s="64">
        <v>1</v>
      </c>
      <c r="P56" s="45">
        <v>77</v>
      </c>
      <c r="Q56" s="45">
        <v>208</v>
      </c>
      <c r="R56" s="45">
        <v>110</v>
      </c>
      <c r="S56" s="45">
        <v>46</v>
      </c>
      <c r="T56" s="45">
        <v>228</v>
      </c>
      <c r="U56" s="45">
        <v>99</v>
      </c>
      <c r="V56" s="45">
        <v>3</v>
      </c>
      <c r="W56" s="45">
        <f t="shared" si="13"/>
        <v>349</v>
      </c>
      <c r="X56" s="45">
        <f t="shared" si="14"/>
        <v>891</v>
      </c>
      <c r="Y56" s="45">
        <f t="shared" si="15"/>
        <v>1312</v>
      </c>
    </row>
    <row r="57" spans="1:25" s="40" customFormat="1" ht="15" customHeight="1" thickBot="1">
      <c r="A57" s="62" t="s">
        <v>83</v>
      </c>
      <c r="B57" s="67">
        <f t="shared" si="8"/>
        <v>3514</v>
      </c>
      <c r="C57" s="55">
        <v>497</v>
      </c>
      <c r="D57" s="55">
        <v>7</v>
      </c>
      <c r="E57" s="55">
        <v>2</v>
      </c>
      <c r="F57" s="55">
        <v>3</v>
      </c>
      <c r="G57" s="55">
        <v>432</v>
      </c>
      <c r="H57" s="55">
        <v>724</v>
      </c>
      <c r="I57" s="55">
        <v>13</v>
      </c>
      <c r="J57" s="55">
        <v>18</v>
      </c>
      <c r="K57" s="55">
        <v>136</v>
      </c>
      <c r="L57" s="55">
        <v>561</v>
      </c>
      <c r="M57" s="55">
        <v>35</v>
      </c>
      <c r="N57" s="62" t="s">
        <v>83</v>
      </c>
      <c r="O57" s="65">
        <v>6</v>
      </c>
      <c r="P57" s="55">
        <v>60</v>
      </c>
      <c r="Q57" s="55">
        <v>336</v>
      </c>
      <c r="R57" s="55">
        <v>112</v>
      </c>
      <c r="S57" s="55">
        <v>97</v>
      </c>
      <c r="T57" s="55">
        <v>343</v>
      </c>
      <c r="U57" s="55">
        <v>132</v>
      </c>
      <c r="V57" s="55">
        <v>0</v>
      </c>
      <c r="W57" s="55">
        <f t="shared" si="13"/>
        <v>506</v>
      </c>
      <c r="X57" s="55">
        <f t="shared" si="14"/>
        <v>1159</v>
      </c>
      <c r="Y57" s="55">
        <f t="shared" si="15"/>
        <v>1849</v>
      </c>
    </row>
    <row r="58" spans="1:13" s="40" customFormat="1" ht="15" customHeight="1">
      <c r="A58" s="58" t="s">
        <v>157</v>
      </c>
      <c r="B58" s="58"/>
      <c r="C58" s="58"/>
      <c r="D58" s="59"/>
      <c r="E58" s="59"/>
      <c r="F58" s="59"/>
      <c r="G58" s="59"/>
      <c r="H58" s="59"/>
      <c r="I58" s="59"/>
      <c r="J58" s="59"/>
      <c r="K58" s="58"/>
      <c r="L58" s="58"/>
      <c r="M58" s="58"/>
    </row>
    <row r="59" spans="1:25" ht="12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</row>
    <row r="60" spans="4:10" ht="12">
      <c r="D60" s="1"/>
      <c r="E60" s="1"/>
      <c r="F60" s="1"/>
      <c r="G60" s="1"/>
      <c r="H60" s="1"/>
      <c r="I60" s="1"/>
      <c r="J60" s="1"/>
    </row>
    <row r="61" spans="4:9" ht="12">
      <c r="D61" s="1"/>
      <c r="E61" s="1"/>
      <c r="F61" s="1"/>
      <c r="G61" s="1"/>
      <c r="H61" s="1"/>
      <c r="I61" s="1"/>
    </row>
  </sheetData>
  <mergeCells count="5">
    <mergeCell ref="A3:A4"/>
    <mergeCell ref="W3:Y3"/>
    <mergeCell ref="N3:N4"/>
    <mergeCell ref="A59:M59"/>
    <mergeCell ref="N59:Y59"/>
  </mergeCells>
  <printOptions/>
  <pageMargins left="0.75" right="0.75" top="1" bottom="1" header="0.512" footer="0.512"/>
  <pageSetup horizontalDpi="600" verticalDpi="600" orientation="portrait" paperSize="9" scale="7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GridLines="0" workbookViewId="0" topLeftCell="A1">
      <selection activeCell="J1" sqref="J1"/>
    </sheetView>
  </sheetViews>
  <sheetFormatPr defaultColWidth="9.00390625" defaultRowHeight="13.5"/>
  <cols>
    <col min="1" max="1" width="4.125" style="1" customWidth="1"/>
    <col min="2" max="2" width="11.625" style="3" customWidth="1"/>
    <col min="3" max="10" width="9.625" style="3" customWidth="1"/>
    <col min="11" max="14" width="9.25390625" style="3" customWidth="1"/>
    <col min="15" max="15" width="9.50390625" style="3" customWidth="1"/>
    <col min="16" max="16" width="10.625" style="3" customWidth="1"/>
    <col min="17" max="17" width="9.25390625" style="3" customWidth="1"/>
    <col min="18" max="20" width="9.625" style="3" customWidth="1"/>
    <col min="21" max="16384" width="9.00390625" style="3" customWidth="1"/>
  </cols>
  <sheetData>
    <row r="1" spans="2:20" ht="19.5" customHeight="1">
      <c r="B1" s="2" t="s">
        <v>85</v>
      </c>
      <c r="F1" s="1"/>
      <c r="R1" s="4" t="s">
        <v>86</v>
      </c>
      <c r="T1" s="5" t="s">
        <v>87</v>
      </c>
    </row>
    <row r="2" spans="1:20" ht="18" customHeight="1">
      <c r="A2" s="6"/>
      <c r="B2" s="7"/>
      <c r="C2" s="8"/>
      <c r="D2" s="9" t="s">
        <v>0</v>
      </c>
      <c r="E2" s="9" t="s">
        <v>1</v>
      </c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10" t="s">
        <v>14</v>
      </c>
      <c r="S2" s="10"/>
      <c r="T2" s="10"/>
    </row>
    <row r="3" spans="1:20" ht="37.5" customHeight="1">
      <c r="A3" s="11"/>
      <c r="B3" s="12" t="s">
        <v>15</v>
      </c>
      <c r="C3" s="13" t="s">
        <v>16</v>
      </c>
      <c r="D3" s="13" t="s">
        <v>17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22</v>
      </c>
      <c r="J3" s="14" t="s">
        <v>23</v>
      </c>
      <c r="K3" s="15" t="s">
        <v>24</v>
      </c>
      <c r="L3" s="15" t="s">
        <v>25</v>
      </c>
      <c r="M3" s="15" t="s">
        <v>26</v>
      </c>
      <c r="N3" s="13" t="s">
        <v>27</v>
      </c>
      <c r="O3" s="13" t="s">
        <v>28</v>
      </c>
      <c r="P3" s="16" t="s">
        <v>88</v>
      </c>
      <c r="Q3" s="17" t="s">
        <v>29</v>
      </c>
      <c r="R3" s="18" t="s">
        <v>30</v>
      </c>
      <c r="S3" s="18" t="s">
        <v>31</v>
      </c>
      <c r="T3" s="19" t="s">
        <v>32</v>
      </c>
    </row>
    <row r="4" spans="1:20" s="24" customFormat="1" ht="13.5" customHeight="1">
      <c r="A4" s="20"/>
      <c r="B4" s="21" t="s">
        <v>16</v>
      </c>
      <c r="C4" s="22">
        <v>642580</v>
      </c>
      <c r="D4" s="22">
        <v>68925</v>
      </c>
      <c r="E4" s="22">
        <v>1275</v>
      </c>
      <c r="F4" s="22">
        <v>849</v>
      </c>
      <c r="G4" s="22">
        <v>988</v>
      </c>
      <c r="H4" s="22">
        <v>73520</v>
      </c>
      <c r="I4" s="22">
        <v>148820</v>
      </c>
      <c r="J4" s="22">
        <v>3028</v>
      </c>
      <c r="K4" s="22">
        <v>27291</v>
      </c>
      <c r="L4" s="22">
        <v>125858</v>
      </c>
      <c r="M4" s="22">
        <v>15213</v>
      </c>
      <c r="N4" s="22">
        <v>2453</v>
      </c>
      <c r="O4" s="22">
        <v>149700</v>
      </c>
      <c r="P4" s="22">
        <v>23992</v>
      </c>
      <c r="Q4" s="22">
        <v>668</v>
      </c>
      <c r="R4" s="22">
        <v>71049</v>
      </c>
      <c r="S4" s="22">
        <v>223328</v>
      </c>
      <c r="T4" s="23">
        <v>347535</v>
      </c>
    </row>
    <row r="5" spans="1:20" s="24" customFormat="1" ht="13.5" customHeight="1">
      <c r="A5" s="20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</row>
    <row r="6" spans="1:20" s="24" customFormat="1" ht="13.5" customHeight="1">
      <c r="A6" s="20"/>
      <c r="B6" s="21" t="s">
        <v>33</v>
      </c>
      <c r="C6" s="22">
        <v>466584</v>
      </c>
      <c r="D6" s="22">
        <v>41730</v>
      </c>
      <c r="E6" s="22">
        <v>462</v>
      </c>
      <c r="F6" s="22">
        <v>588</v>
      </c>
      <c r="G6" s="22">
        <v>500</v>
      </c>
      <c r="H6" s="22">
        <v>48109</v>
      </c>
      <c r="I6" s="22">
        <v>103366</v>
      </c>
      <c r="J6" s="22">
        <v>2444</v>
      </c>
      <c r="K6" s="22">
        <v>20823</v>
      </c>
      <c r="L6" s="22">
        <v>99508</v>
      </c>
      <c r="M6" s="22">
        <v>12850</v>
      </c>
      <c r="N6" s="22">
        <v>2226</v>
      </c>
      <c r="O6" s="22">
        <v>115058</v>
      </c>
      <c r="P6" s="22">
        <v>18297</v>
      </c>
      <c r="Q6" s="22">
        <v>623</v>
      </c>
      <c r="R6" s="22">
        <v>42780</v>
      </c>
      <c r="S6" s="22">
        <v>151975</v>
      </c>
      <c r="T6" s="23">
        <v>271206</v>
      </c>
    </row>
    <row r="7" spans="1:20" s="24" customFormat="1" ht="13.5" customHeight="1">
      <c r="A7" s="20"/>
      <c r="B7" s="21" t="s">
        <v>34</v>
      </c>
      <c r="C7" s="22">
        <v>175996</v>
      </c>
      <c r="D7" s="22">
        <v>27195</v>
      </c>
      <c r="E7" s="22">
        <v>813</v>
      </c>
      <c r="F7" s="22">
        <v>261</v>
      </c>
      <c r="G7" s="22">
        <v>488</v>
      </c>
      <c r="H7" s="22">
        <v>25411</v>
      </c>
      <c r="I7" s="22">
        <v>45454</v>
      </c>
      <c r="J7" s="22">
        <v>584</v>
      </c>
      <c r="K7" s="22">
        <v>6468</v>
      </c>
      <c r="L7" s="22">
        <v>26350</v>
      </c>
      <c r="M7" s="22">
        <v>2363</v>
      </c>
      <c r="N7" s="22">
        <v>227</v>
      </c>
      <c r="O7" s="22">
        <v>34642</v>
      </c>
      <c r="P7" s="22">
        <v>5695</v>
      </c>
      <c r="Q7" s="22">
        <v>45</v>
      </c>
      <c r="R7" s="22">
        <v>28269</v>
      </c>
      <c r="S7" s="22">
        <v>71353</v>
      </c>
      <c r="T7" s="23">
        <v>76329</v>
      </c>
    </row>
    <row r="8" spans="1:20" s="24" customFormat="1" ht="13.5" customHeight="1">
      <c r="A8" s="20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</row>
    <row r="9" spans="1:20" s="24" customFormat="1" ht="13.5" customHeight="1">
      <c r="A9" s="20"/>
      <c r="B9" s="21" t="s">
        <v>35</v>
      </c>
      <c r="C9" s="22">
        <v>303348</v>
      </c>
      <c r="D9" s="22">
        <v>32869</v>
      </c>
      <c r="E9" s="22">
        <v>348</v>
      </c>
      <c r="F9" s="22">
        <v>68</v>
      </c>
      <c r="G9" s="22">
        <v>278</v>
      </c>
      <c r="H9" s="22">
        <v>30568</v>
      </c>
      <c r="I9" s="22">
        <v>63240</v>
      </c>
      <c r="J9" s="22">
        <v>1430</v>
      </c>
      <c r="K9" s="22">
        <v>13499</v>
      </c>
      <c r="L9" s="22">
        <v>63820</v>
      </c>
      <c r="M9" s="22">
        <v>8538</v>
      </c>
      <c r="N9" s="22">
        <v>1557</v>
      </c>
      <c r="O9" s="22">
        <v>73243</v>
      </c>
      <c r="P9" s="22">
        <v>13359</v>
      </c>
      <c r="Q9" s="22">
        <v>531</v>
      </c>
      <c r="R9" s="22">
        <v>33285</v>
      </c>
      <c r="S9" s="22">
        <v>94086</v>
      </c>
      <c r="T9" s="23">
        <v>175446</v>
      </c>
    </row>
    <row r="10" spans="1:20" s="24" customFormat="1" ht="13.5" customHeight="1">
      <c r="A10" s="20"/>
      <c r="B10" s="21" t="s">
        <v>36</v>
      </c>
      <c r="C10" s="22">
        <v>47390</v>
      </c>
      <c r="D10" s="22">
        <v>6045</v>
      </c>
      <c r="E10" s="22">
        <v>407</v>
      </c>
      <c r="F10" s="22">
        <v>15</v>
      </c>
      <c r="G10" s="22">
        <v>146</v>
      </c>
      <c r="H10" s="22">
        <v>7837</v>
      </c>
      <c r="I10" s="22">
        <v>10235</v>
      </c>
      <c r="J10" s="22">
        <v>178</v>
      </c>
      <c r="K10" s="22">
        <v>1847</v>
      </c>
      <c r="L10" s="22">
        <v>7424</v>
      </c>
      <c r="M10" s="22">
        <v>790</v>
      </c>
      <c r="N10" s="22">
        <v>72</v>
      </c>
      <c r="O10" s="22">
        <v>10676</v>
      </c>
      <c r="P10" s="22">
        <v>1679</v>
      </c>
      <c r="Q10" s="22">
        <v>39</v>
      </c>
      <c r="R10" s="22">
        <v>6467</v>
      </c>
      <c r="S10" s="22">
        <v>18218</v>
      </c>
      <c r="T10" s="23">
        <v>22666</v>
      </c>
    </row>
    <row r="11" spans="1:20" s="24" customFormat="1" ht="13.5" customHeight="1">
      <c r="A11" s="20"/>
      <c r="B11" s="21" t="s">
        <v>37</v>
      </c>
      <c r="C11" s="22">
        <v>127960</v>
      </c>
      <c r="D11" s="22">
        <v>13394</v>
      </c>
      <c r="E11" s="22">
        <v>268</v>
      </c>
      <c r="F11" s="22">
        <v>24</v>
      </c>
      <c r="G11" s="22">
        <v>195</v>
      </c>
      <c r="H11" s="22">
        <v>14080</v>
      </c>
      <c r="I11" s="22">
        <v>39350</v>
      </c>
      <c r="J11" s="22">
        <v>422</v>
      </c>
      <c r="K11" s="22">
        <v>4434</v>
      </c>
      <c r="L11" s="22">
        <v>22343</v>
      </c>
      <c r="M11" s="22">
        <v>2272</v>
      </c>
      <c r="N11" s="22">
        <v>375</v>
      </c>
      <c r="O11" s="22">
        <v>27111</v>
      </c>
      <c r="P11" s="22">
        <v>3657</v>
      </c>
      <c r="Q11" s="22">
        <v>35</v>
      </c>
      <c r="R11" s="22">
        <v>13686</v>
      </c>
      <c r="S11" s="22">
        <v>53625</v>
      </c>
      <c r="T11" s="23">
        <v>60614</v>
      </c>
    </row>
    <row r="12" spans="1:20" s="24" customFormat="1" ht="13.5" customHeight="1">
      <c r="A12" s="20"/>
      <c r="B12" s="21" t="s">
        <v>38</v>
      </c>
      <c r="C12" s="22">
        <v>163882</v>
      </c>
      <c r="D12" s="22">
        <v>16617</v>
      </c>
      <c r="E12" s="22">
        <v>252</v>
      </c>
      <c r="F12" s="22">
        <v>742</v>
      </c>
      <c r="G12" s="22">
        <v>369</v>
      </c>
      <c r="H12" s="22">
        <v>21035</v>
      </c>
      <c r="I12" s="22">
        <v>35995</v>
      </c>
      <c r="J12" s="22">
        <v>998</v>
      </c>
      <c r="K12" s="22">
        <v>7511</v>
      </c>
      <c r="L12" s="22">
        <v>32271</v>
      </c>
      <c r="M12" s="22">
        <v>3613</v>
      </c>
      <c r="N12" s="22">
        <v>449</v>
      </c>
      <c r="O12" s="22">
        <v>38670</v>
      </c>
      <c r="P12" s="22">
        <v>5297</v>
      </c>
      <c r="Q12" s="22">
        <v>63</v>
      </c>
      <c r="R12" s="22">
        <v>17611</v>
      </c>
      <c r="S12" s="22">
        <v>57399</v>
      </c>
      <c r="T12" s="23">
        <v>88809</v>
      </c>
    </row>
    <row r="13" spans="2:20" ht="13.5" customHeight="1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</row>
    <row r="14" spans="2:20" ht="13.5" customHeight="1">
      <c r="B14" s="28" t="s">
        <v>39</v>
      </c>
      <c r="C14" s="29">
        <v>129402</v>
      </c>
      <c r="D14" s="26">
        <v>6803</v>
      </c>
      <c r="E14" s="30">
        <v>61</v>
      </c>
      <c r="F14" s="30">
        <v>17</v>
      </c>
      <c r="G14" s="26">
        <v>36</v>
      </c>
      <c r="H14" s="26">
        <v>11489</v>
      </c>
      <c r="I14" s="26">
        <v>19254</v>
      </c>
      <c r="J14" s="26">
        <v>880</v>
      </c>
      <c r="K14" s="26">
        <v>6532</v>
      </c>
      <c r="L14" s="26">
        <v>34021</v>
      </c>
      <c r="M14" s="26">
        <v>5579</v>
      </c>
      <c r="N14" s="26">
        <v>1086</v>
      </c>
      <c r="O14" s="26">
        <v>37533</v>
      </c>
      <c r="P14" s="26">
        <v>5651</v>
      </c>
      <c r="Q14" s="26">
        <v>460</v>
      </c>
      <c r="R14" s="26">
        <v>6881</v>
      </c>
      <c r="S14" s="26">
        <v>30779</v>
      </c>
      <c r="T14" s="27">
        <v>91282</v>
      </c>
    </row>
    <row r="15" spans="2:20" ht="13.5" customHeight="1">
      <c r="B15" s="28" t="s">
        <v>40</v>
      </c>
      <c r="C15" s="29">
        <v>48463</v>
      </c>
      <c r="D15" s="26">
        <v>2292</v>
      </c>
      <c r="E15" s="30">
        <v>72</v>
      </c>
      <c r="F15" s="30">
        <v>5</v>
      </c>
      <c r="G15" s="26">
        <v>50</v>
      </c>
      <c r="H15" s="26">
        <v>4555</v>
      </c>
      <c r="I15" s="26">
        <v>15680</v>
      </c>
      <c r="J15" s="26">
        <v>193</v>
      </c>
      <c r="K15" s="26">
        <v>1813</v>
      </c>
      <c r="L15" s="26">
        <v>9955</v>
      </c>
      <c r="M15" s="26">
        <v>1083</v>
      </c>
      <c r="N15" s="26">
        <v>226</v>
      </c>
      <c r="O15" s="26">
        <v>11197</v>
      </c>
      <c r="P15" s="26">
        <v>1319</v>
      </c>
      <c r="Q15" s="26">
        <v>23</v>
      </c>
      <c r="R15" s="26">
        <v>2369</v>
      </c>
      <c r="S15" s="26">
        <v>20285</v>
      </c>
      <c r="T15" s="27">
        <v>25786</v>
      </c>
    </row>
    <row r="16" spans="2:20" ht="13.5" customHeight="1">
      <c r="B16" s="28" t="s">
        <v>41</v>
      </c>
      <c r="C16" s="29">
        <v>50586</v>
      </c>
      <c r="D16" s="26">
        <v>3232</v>
      </c>
      <c r="E16" s="30">
        <v>43</v>
      </c>
      <c r="F16" s="30">
        <v>251</v>
      </c>
      <c r="G16" s="26">
        <v>45</v>
      </c>
      <c r="H16" s="26">
        <v>5577</v>
      </c>
      <c r="I16" s="26">
        <v>11478</v>
      </c>
      <c r="J16" s="26">
        <v>301</v>
      </c>
      <c r="K16" s="26">
        <v>2033</v>
      </c>
      <c r="L16" s="26">
        <v>10812</v>
      </c>
      <c r="M16" s="26">
        <v>1425</v>
      </c>
      <c r="N16" s="26">
        <v>200</v>
      </c>
      <c r="O16" s="26">
        <v>13499</v>
      </c>
      <c r="P16" s="26">
        <v>1661</v>
      </c>
      <c r="Q16" s="26">
        <v>29</v>
      </c>
      <c r="R16" s="26">
        <v>3526</v>
      </c>
      <c r="S16" s="26">
        <v>17100</v>
      </c>
      <c r="T16" s="27">
        <v>29931</v>
      </c>
    </row>
    <row r="17" spans="2:20" ht="13.5" customHeight="1">
      <c r="B17" s="28" t="s">
        <v>42</v>
      </c>
      <c r="C17" s="29">
        <v>52300</v>
      </c>
      <c r="D17" s="26">
        <v>4206</v>
      </c>
      <c r="E17" s="30">
        <v>25</v>
      </c>
      <c r="F17" s="30">
        <v>266</v>
      </c>
      <c r="G17" s="26">
        <v>95</v>
      </c>
      <c r="H17" s="26">
        <v>6271</v>
      </c>
      <c r="I17" s="26">
        <v>10277</v>
      </c>
      <c r="J17" s="26">
        <v>450</v>
      </c>
      <c r="K17" s="26">
        <v>2916</v>
      </c>
      <c r="L17" s="26">
        <v>11817</v>
      </c>
      <c r="M17" s="26">
        <v>1345</v>
      </c>
      <c r="N17" s="26">
        <v>181</v>
      </c>
      <c r="O17" s="26">
        <v>12856</v>
      </c>
      <c r="P17" s="26">
        <v>1583</v>
      </c>
      <c r="Q17" s="26">
        <v>12</v>
      </c>
      <c r="R17" s="26">
        <v>4497</v>
      </c>
      <c r="S17" s="26">
        <v>16643</v>
      </c>
      <c r="T17" s="27">
        <v>31148</v>
      </c>
    </row>
    <row r="18" spans="2:20" ht="13.5" customHeight="1">
      <c r="B18" s="28" t="s">
        <v>43</v>
      </c>
      <c r="C18" s="29">
        <v>21196</v>
      </c>
      <c r="D18" s="26">
        <v>1911</v>
      </c>
      <c r="E18" s="30">
        <v>59</v>
      </c>
      <c r="F18" s="30" t="s">
        <v>44</v>
      </c>
      <c r="G18" s="26">
        <v>60</v>
      </c>
      <c r="H18" s="26">
        <v>2787</v>
      </c>
      <c r="I18" s="26">
        <v>4136</v>
      </c>
      <c r="J18" s="26">
        <v>104</v>
      </c>
      <c r="K18" s="26">
        <v>1012</v>
      </c>
      <c r="L18" s="26">
        <v>4188</v>
      </c>
      <c r="M18" s="26">
        <v>523</v>
      </c>
      <c r="N18" s="26">
        <v>61</v>
      </c>
      <c r="O18" s="26">
        <v>5585</v>
      </c>
      <c r="P18" s="26">
        <v>738</v>
      </c>
      <c r="Q18" s="26">
        <v>32</v>
      </c>
      <c r="R18" s="26">
        <v>1970</v>
      </c>
      <c r="S18" s="26">
        <v>6983</v>
      </c>
      <c r="T18" s="27">
        <v>12211</v>
      </c>
    </row>
    <row r="19" spans="2:20" ht="13.5" customHeight="1">
      <c r="B19" s="28" t="s">
        <v>45</v>
      </c>
      <c r="C19" s="29">
        <v>22751</v>
      </c>
      <c r="D19" s="26">
        <v>2845</v>
      </c>
      <c r="E19" s="30">
        <v>28</v>
      </c>
      <c r="F19" s="30" t="s">
        <v>44</v>
      </c>
      <c r="G19" s="26">
        <v>33</v>
      </c>
      <c r="H19" s="26">
        <v>2613</v>
      </c>
      <c r="I19" s="26">
        <v>6211</v>
      </c>
      <c r="J19" s="26">
        <v>108</v>
      </c>
      <c r="K19" s="26">
        <v>861</v>
      </c>
      <c r="L19" s="26">
        <v>3905</v>
      </c>
      <c r="M19" s="26">
        <v>429</v>
      </c>
      <c r="N19" s="26">
        <v>77</v>
      </c>
      <c r="O19" s="26">
        <v>4802</v>
      </c>
      <c r="P19" s="26">
        <v>822</v>
      </c>
      <c r="Q19" s="26">
        <v>17</v>
      </c>
      <c r="R19" s="26">
        <v>2873</v>
      </c>
      <c r="S19" s="26">
        <v>8857</v>
      </c>
      <c r="T19" s="27">
        <v>11004</v>
      </c>
    </row>
    <row r="20" spans="2:20" ht="13.5" customHeight="1">
      <c r="B20" s="28" t="s">
        <v>46</v>
      </c>
      <c r="C20" s="29">
        <v>19351</v>
      </c>
      <c r="D20" s="26">
        <v>2395</v>
      </c>
      <c r="E20" s="30">
        <v>19</v>
      </c>
      <c r="F20" s="30" t="s">
        <v>44</v>
      </c>
      <c r="G20" s="26">
        <v>26</v>
      </c>
      <c r="H20" s="26">
        <v>1811</v>
      </c>
      <c r="I20" s="26">
        <v>3666</v>
      </c>
      <c r="J20" s="26">
        <v>42</v>
      </c>
      <c r="K20" s="26">
        <v>875</v>
      </c>
      <c r="L20" s="26">
        <v>3916</v>
      </c>
      <c r="M20" s="26">
        <v>374</v>
      </c>
      <c r="N20" s="26">
        <v>55</v>
      </c>
      <c r="O20" s="26">
        <v>5613</v>
      </c>
      <c r="P20" s="26">
        <v>536</v>
      </c>
      <c r="Q20" s="26">
        <v>23</v>
      </c>
      <c r="R20" s="26">
        <v>2414</v>
      </c>
      <c r="S20" s="26">
        <v>5503</v>
      </c>
      <c r="T20" s="27">
        <v>11411</v>
      </c>
    </row>
    <row r="21" spans="2:20" ht="13.5" customHeight="1">
      <c r="B21" s="28" t="s">
        <v>47</v>
      </c>
      <c r="C21" s="29">
        <v>15655</v>
      </c>
      <c r="D21" s="26">
        <v>2855</v>
      </c>
      <c r="E21" s="30">
        <v>24</v>
      </c>
      <c r="F21" s="30" t="s">
        <v>44</v>
      </c>
      <c r="G21" s="26">
        <v>17</v>
      </c>
      <c r="H21" s="26">
        <v>1868</v>
      </c>
      <c r="I21" s="26">
        <v>4525</v>
      </c>
      <c r="J21" s="26">
        <v>39</v>
      </c>
      <c r="K21" s="26">
        <v>584</v>
      </c>
      <c r="L21" s="26">
        <v>2140</v>
      </c>
      <c r="M21" s="26">
        <v>241</v>
      </c>
      <c r="N21" s="26">
        <v>33</v>
      </c>
      <c r="O21" s="26">
        <v>2778</v>
      </c>
      <c r="P21" s="26">
        <v>550</v>
      </c>
      <c r="Q21" s="26">
        <v>1</v>
      </c>
      <c r="R21" s="26">
        <v>2879</v>
      </c>
      <c r="S21" s="26">
        <v>6410</v>
      </c>
      <c r="T21" s="27">
        <v>6365</v>
      </c>
    </row>
    <row r="22" spans="2:20" ht="13.5" customHeight="1">
      <c r="B22" s="28" t="s">
        <v>48</v>
      </c>
      <c r="C22" s="29">
        <v>16893</v>
      </c>
      <c r="D22" s="26">
        <v>1574</v>
      </c>
      <c r="E22" s="30">
        <v>17</v>
      </c>
      <c r="F22" s="30">
        <v>2</v>
      </c>
      <c r="G22" s="26">
        <v>59</v>
      </c>
      <c r="H22" s="26">
        <v>2219</v>
      </c>
      <c r="I22" s="26">
        <v>5258</v>
      </c>
      <c r="J22" s="26">
        <v>71</v>
      </c>
      <c r="K22" s="26">
        <v>542</v>
      </c>
      <c r="L22" s="26">
        <v>2703</v>
      </c>
      <c r="M22" s="26">
        <v>309</v>
      </c>
      <c r="N22" s="26">
        <v>40</v>
      </c>
      <c r="O22" s="26">
        <v>3488</v>
      </c>
      <c r="P22" s="26">
        <v>606</v>
      </c>
      <c r="Q22" s="26">
        <v>5</v>
      </c>
      <c r="R22" s="26">
        <v>1593</v>
      </c>
      <c r="S22" s="26">
        <v>7536</v>
      </c>
      <c r="T22" s="27">
        <v>7759</v>
      </c>
    </row>
    <row r="23" spans="2:20" ht="13.5" customHeight="1">
      <c r="B23" s="28" t="s">
        <v>49</v>
      </c>
      <c r="C23" s="29">
        <v>34351</v>
      </c>
      <c r="D23" s="26">
        <v>4107</v>
      </c>
      <c r="E23" s="30">
        <v>15</v>
      </c>
      <c r="F23" s="30">
        <v>5</v>
      </c>
      <c r="G23" s="26">
        <v>31</v>
      </c>
      <c r="H23" s="26">
        <v>3225</v>
      </c>
      <c r="I23" s="26">
        <v>8632</v>
      </c>
      <c r="J23" s="26">
        <v>137</v>
      </c>
      <c r="K23" s="26">
        <v>1656</v>
      </c>
      <c r="L23" s="26">
        <v>7176</v>
      </c>
      <c r="M23" s="26">
        <v>698</v>
      </c>
      <c r="N23" s="26">
        <v>146</v>
      </c>
      <c r="O23" s="26">
        <v>7204</v>
      </c>
      <c r="P23" s="26">
        <v>1303</v>
      </c>
      <c r="Q23" s="26">
        <v>16</v>
      </c>
      <c r="R23" s="26">
        <v>4127</v>
      </c>
      <c r="S23" s="26">
        <v>11888</v>
      </c>
      <c r="T23" s="27">
        <v>18320</v>
      </c>
    </row>
    <row r="24" spans="2:20" ht="13.5" customHeight="1">
      <c r="B24" s="28" t="s">
        <v>50</v>
      </c>
      <c r="C24" s="29">
        <v>24879</v>
      </c>
      <c r="D24" s="26">
        <v>3988</v>
      </c>
      <c r="E24" s="30">
        <v>31</v>
      </c>
      <c r="F24" s="30">
        <v>23</v>
      </c>
      <c r="G24" s="26">
        <v>38</v>
      </c>
      <c r="H24" s="26">
        <v>2166</v>
      </c>
      <c r="I24" s="26">
        <v>6507</v>
      </c>
      <c r="J24" s="26">
        <v>39</v>
      </c>
      <c r="K24" s="26">
        <v>941</v>
      </c>
      <c r="L24" s="26">
        <v>3869</v>
      </c>
      <c r="M24" s="26">
        <v>369</v>
      </c>
      <c r="N24" s="26">
        <v>63</v>
      </c>
      <c r="O24" s="26">
        <v>4189</v>
      </c>
      <c r="P24" s="26">
        <v>2652</v>
      </c>
      <c r="Q24" s="26">
        <v>4</v>
      </c>
      <c r="R24" s="26">
        <v>4042</v>
      </c>
      <c r="S24" s="26">
        <v>8711</v>
      </c>
      <c r="T24" s="27">
        <v>12122</v>
      </c>
    </row>
    <row r="25" spans="2:20" ht="13.5" customHeight="1">
      <c r="B25" s="28" t="s">
        <v>51</v>
      </c>
      <c r="C25" s="29">
        <v>11871</v>
      </c>
      <c r="D25" s="26">
        <v>2996</v>
      </c>
      <c r="E25" s="30">
        <v>42</v>
      </c>
      <c r="F25" s="30">
        <v>10</v>
      </c>
      <c r="G25" s="30">
        <v>2</v>
      </c>
      <c r="H25" s="26">
        <v>1642</v>
      </c>
      <c r="I25" s="26">
        <v>2717</v>
      </c>
      <c r="J25" s="26">
        <v>25</v>
      </c>
      <c r="K25" s="26">
        <v>339</v>
      </c>
      <c r="L25" s="26">
        <v>1505</v>
      </c>
      <c r="M25" s="26">
        <v>118</v>
      </c>
      <c r="N25" s="26">
        <v>12</v>
      </c>
      <c r="O25" s="26">
        <v>2149</v>
      </c>
      <c r="P25" s="26">
        <v>314</v>
      </c>
      <c r="Q25" s="26" t="s">
        <v>44</v>
      </c>
      <c r="R25" s="26">
        <v>3048</v>
      </c>
      <c r="S25" s="26">
        <v>4361</v>
      </c>
      <c r="T25" s="27">
        <v>4462</v>
      </c>
    </row>
    <row r="26" spans="2:20" ht="13.5" customHeight="1">
      <c r="B26" s="28" t="s">
        <v>52</v>
      </c>
      <c r="C26" s="29">
        <v>18886</v>
      </c>
      <c r="D26" s="26">
        <v>2526</v>
      </c>
      <c r="E26" s="30">
        <v>26</v>
      </c>
      <c r="F26" s="30">
        <v>9</v>
      </c>
      <c r="G26" s="26">
        <v>8</v>
      </c>
      <c r="H26" s="26">
        <v>1886</v>
      </c>
      <c r="I26" s="26">
        <v>5025</v>
      </c>
      <c r="J26" s="26">
        <v>55</v>
      </c>
      <c r="K26" s="26">
        <v>719</v>
      </c>
      <c r="L26" s="26">
        <v>3501</v>
      </c>
      <c r="M26" s="26">
        <v>357</v>
      </c>
      <c r="N26" s="26">
        <v>46</v>
      </c>
      <c r="O26" s="26">
        <v>4165</v>
      </c>
      <c r="P26" s="26">
        <v>562</v>
      </c>
      <c r="Q26" s="26">
        <v>1</v>
      </c>
      <c r="R26" s="26">
        <v>2561</v>
      </c>
      <c r="S26" s="26">
        <v>6919</v>
      </c>
      <c r="T26" s="27">
        <v>9405</v>
      </c>
    </row>
    <row r="27" spans="2:20" ht="13.5" customHeight="1">
      <c r="B27" s="28" t="s">
        <v>53</v>
      </c>
      <c r="C27" s="29">
        <v>7870</v>
      </c>
      <c r="D27" s="26">
        <v>774</v>
      </c>
      <c r="E27" s="30">
        <v>5</v>
      </c>
      <c r="F27" s="30">
        <v>4</v>
      </c>
      <c r="G27" s="26">
        <v>7</v>
      </c>
      <c r="H27" s="26">
        <v>906</v>
      </c>
      <c r="I27" s="26">
        <v>2102</v>
      </c>
      <c r="J27" s="26">
        <v>17</v>
      </c>
      <c r="K27" s="26">
        <v>343</v>
      </c>
      <c r="L27" s="26">
        <v>1635</v>
      </c>
      <c r="M27" s="26">
        <v>169</v>
      </c>
      <c r="N27" s="26">
        <v>22</v>
      </c>
      <c r="O27" s="26">
        <v>1640</v>
      </c>
      <c r="P27" s="26">
        <v>245</v>
      </c>
      <c r="Q27" s="26">
        <v>1</v>
      </c>
      <c r="R27" s="26">
        <v>783</v>
      </c>
      <c r="S27" s="26">
        <v>3015</v>
      </c>
      <c r="T27" s="27">
        <v>4071</v>
      </c>
    </row>
    <row r="28" spans="2:20" ht="13.5" customHeight="1">
      <c r="B28" s="28" t="s">
        <v>54</v>
      </c>
      <c r="C28" s="29">
        <v>6691</v>
      </c>
      <c r="D28" s="26">
        <v>954</v>
      </c>
      <c r="E28" s="30">
        <v>2</v>
      </c>
      <c r="F28" s="30" t="s">
        <v>44</v>
      </c>
      <c r="G28" s="26">
        <v>1</v>
      </c>
      <c r="H28" s="26">
        <v>719</v>
      </c>
      <c r="I28" s="26">
        <v>1613</v>
      </c>
      <c r="J28" s="26">
        <v>45</v>
      </c>
      <c r="K28" s="26">
        <v>301</v>
      </c>
      <c r="L28" s="26">
        <v>1246</v>
      </c>
      <c r="M28" s="26">
        <v>143</v>
      </c>
      <c r="N28" s="26">
        <v>20</v>
      </c>
      <c r="O28" s="26">
        <v>1447</v>
      </c>
      <c r="P28" s="26">
        <v>195</v>
      </c>
      <c r="Q28" s="26">
        <v>5</v>
      </c>
      <c r="R28" s="26">
        <v>956</v>
      </c>
      <c r="S28" s="26">
        <v>2333</v>
      </c>
      <c r="T28" s="27">
        <v>3397</v>
      </c>
    </row>
    <row r="29" spans="2:20" ht="13.5" customHeight="1">
      <c r="B29" s="28" t="s">
        <v>55</v>
      </c>
      <c r="C29" s="29">
        <v>11290</v>
      </c>
      <c r="D29" s="26">
        <v>1520</v>
      </c>
      <c r="E29" s="30">
        <v>3</v>
      </c>
      <c r="F29" s="30">
        <v>4</v>
      </c>
      <c r="G29" s="26">
        <v>11</v>
      </c>
      <c r="H29" s="26">
        <v>1453</v>
      </c>
      <c r="I29" s="26">
        <v>3287</v>
      </c>
      <c r="J29" s="26">
        <v>30</v>
      </c>
      <c r="K29" s="26">
        <v>394</v>
      </c>
      <c r="L29" s="26">
        <v>1722</v>
      </c>
      <c r="M29" s="26">
        <v>177</v>
      </c>
      <c r="N29" s="26">
        <v>25</v>
      </c>
      <c r="O29" s="26">
        <v>2249</v>
      </c>
      <c r="P29" s="26">
        <v>411</v>
      </c>
      <c r="Q29" s="26">
        <v>4</v>
      </c>
      <c r="R29" s="26">
        <v>1527</v>
      </c>
      <c r="S29" s="26">
        <v>4751</v>
      </c>
      <c r="T29" s="27">
        <v>5008</v>
      </c>
    </row>
    <row r="30" spans="2:20" ht="13.5" customHeight="1">
      <c r="B30" s="28" t="s">
        <v>56</v>
      </c>
      <c r="C30" s="29">
        <v>3755</v>
      </c>
      <c r="D30" s="26">
        <v>335</v>
      </c>
      <c r="E30" s="30">
        <v>61</v>
      </c>
      <c r="F30" s="30">
        <v>3</v>
      </c>
      <c r="G30" s="26">
        <v>9</v>
      </c>
      <c r="H30" s="26">
        <v>491</v>
      </c>
      <c r="I30" s="26">
        <v>986</v>
      </c>
      <c r="J30" s="26">
        <v>21</v>
      </c>
      <c r="K30" s="26">
        <v>177</v>
      </c>
      <c r="L30" s="26">
        <v>566</v>
      </c>
      <c r="M30" s="26">
        <v>46</v>
      </c>
      <c r="N30" s="26">
        <v>4</v>
      </c>
      <c r="O30" s="26">
        <v>867</v>
      </c>
      <c r="P30" s="26">
        <v>189</v>
      </c>
      <c r="Q30" s="26" t="s">
        <v>44</v>
      </c>
      <c r="R30" s="26">
        <v>399</v>
      </c>
      <c r="S30" s="26">
        <v>1486</v>
      </c>
      <c r="T30" s="27">
        <v>1870</v>
      </c>
    </row>
    <row r="31" spans="2:20" ht="13.5" customHeight="1">
      <c r="B31" s="28" t="s">
        <v>57</v>
      </c>
      <c r="C31" s="29">
        <v>5056</v>
      </c>
      <c r="D31" s="26">
        <v>1454</v>
      </c>
      <c r="E31" s="30">
        <v>8</v>
      </c>
      <c r="F31" s="30" t="s">
        <v>44</v>
      </c>
      <c r="G31" s="26">
        <v>5</v>
      </c>
      <c r="H31" s="26">
        <v>624</v>
      </c>
      <c r="I31" s="26">
        <v>1140</v>
      </c>
      <c r="J31" s="26">
        <v>17</v>
      </c>
      <c r="K31" s="26">
        <v>128</v>
      </c>
      <c r="L31" s="26">
        <v>630</v>
      </c>
      <c r="M31" s="26">
        <v>50</v>
      </c>
      <c r="N31" s="26">
        <v>4</v>
      </c>
      <c r="O31" s="26">
        <v>838</v>
      </c>
      <c r="P31" s="26">
        <v>158</v>
      </c>
      <c r="Q31" s="26" t="s">
        <v>44</v>
      </c>
      <c r="R31" s="26">
        <v>1462</v>
      </c>
      <c r="S31" s="26">
        <v>1769</v>
      </c>
      <c r="T31" s="27">
        <v>1825</v>
      </c>
    </row>
    <row r="32" spans="2:20" ht="13.5" customHeight="1">
      <c r="B32" s="28" t="s">
        <v>58</v>
      </c>
      <c r="C32" s="29">
        <v>5418</v>
      </c>
      <c r="D32" s="26">
        <v>896</v>
      </c>
      <c r="E32" s="30">
        <v>31</v>
      </c>
      <c r="F32" s="30">
        <v>2</v>
      </c>
      <c r="G32" s="26">
        <v>36</v>
      </c>
      <c r="H32" s="26">
        <v>645</v>
      </c>
      <c r="I32" s="26">
        <v>1481</v>
      </c>
      <c r="J32" s="26">
        <v>18</v>
      </c>
      <c r="K32" s="26">
        <v>202</v>
      </c>
      <c r="L32" s="26">
        <v>808</v>
      </c>
      <c r="M32" s="26">
        <v>92</v>
      </c>
      <c r="N32" s="26">
        <v>5</v>
      </c>
      <c r="O32" s="26">
        <v>1017</v>
      </c>
      <c r="P32" s="26">
        <v>185</v>
      </c>
      <c r="Q32" s="26" t="s">
        <v>44</v>
      </c>
      <c r="R32" s="26">
        <v>929</v>
      </c>
      <c r="S32" s="26">
        <v>2162</v>
      </c>
      <c r="T32" s="27">
        <v>2327</v>
      </c>
    </row>
    <row r="33" spans="2:20" ht="13.5" customHeight="1">
      <c r="B33" s="28" t="s">
        <v>59</v>
      </c>
      <c r="C33" s="29">
        <v>5008</v>
      </c>
      <c r="D33" s="26">
        <v>947</v>
      </c>
      <c r="E33" s="30">
        <v>18</v>
      </c>
      <c r="F33" s="30" t="s">
        <v>44</v>
      </c>
      <c r="G33" s="26">
        <v>26</v>
      </c>
      <c r="H33" s="26">
        <v>916</v>
      </c>
      <c r="I33" s="26">
        <v>1119</v>
      </c>
      <c r="J33" s="26">
        <v>12</v>
      </c>
      <c r="K33" s="26">
        <v>166</v>
      </c>
      <c r="L33" s="26">
        <v>681</v>
      </c>
      <c r="M33" s="26">
        <v>53</v>
      </c>
      <c r="N33" s="26">
        <v>5</v>
      </c>
      <c r="O33" s="26">
        <v>917</v>
      </c>
      <c r="P33" s="26">
        <v>148</v>
      </c>
      <c r="Q33" s="26" t="s">
        <v>44</v>
      </c>
      <c r="R33" s="26">
        <v>965</v>
      </c>
      <c r="S33" s="26">
        <v>2061</v>
      </c>
      <c r="T33" s="27">
        <v>1982</v>
      </c>
    </row>
    <row r="34" spans="2:20" ht="13.5" customHeight="1">
      <c r="B34" s="28" t="s">
        <v>60</v>
      </c>
      <c r="C34" s="29">
        <v>3669</v>
      </c>
      <c r="D34" s="26">
        <v>527</v>
      </c>
      <c r="E34" s="30">
        <v>37</v>
      </c>
      <c r="F34" s="30">
        <v>4</v>
      </c>
      <c r="G34" s="26">
        <v>11</v>
      </c>
      <c r="H34" s="26">
        <v>703</v>
      </c>
      <c r="I34" s="26">
        <v>1067</v>
      </c>
      <c r="J34" s="26">
        <v>9</v>
      </c>
      <c r="K34" s="26">
        <v>124</v>
      </c>
      <c r="L34" s="26">
        <v>419</v>
      </c>
      <c r="M34" s="26">
        <v>45</v>
      </c>
      <c r="N34" s="26">
        <v>3</v>
      </c>
      <c r="O34" s="26">
        <v>595</v>
      </c>
      <c r="P34" s="26">
        <v>125</v>
      </c>
      <c r="Q34" s="26" t="s">
        <v>44</v>
      </c>
      <c r="R34" s="26">
        <v>568</v>
      </c>
      <c r="S34" s="26">
        <v>1781</v>
      </c>
      <c r="T34" s="27">
        <v>1320</v>
      </c>
    </row>
    <row r="35" spans="2:20" ht="13.5" customHeight="1">
      <c r="B35" s="28" t="s">
        <v>61</v>
      </c>
      <c r="C35" s="29">
        <v>5664</v>
      </c>
      <c r="D35" s="26">
        <v>718</v>
      </c>
      <c r="E35" s="30">
        <v>56</v>
      </c>
      <c r="F35" s="30">
        <v>5</v>
      </c>
      <c r="G35" s="26">
        <v>52</v>
      </c>
      <c r="H35" s="26">
        <v>1402</v>
      </c>
      <c r="I35" s="26">
        <v>1047</v>
      </c>
      <c r="J35" s="26">
        <v>8</v>
      </c>
      <c r="K35" s="26">
        <v>133</v>
      </c>
      <c r="L35" s="26">
        <v>723</v>
      </c>
      <c r="M35" s="26">
        <v>55</v>
      </c>
      <c r="N35" s="26">
        <v>1</v>
      </c>
      <c r="O35" s="26">
        <v>1295</v>
      </c>
      <c r="P35" s="26">
        <v>169</v>
      </c>
      <c r="Q35" s="26" t="s">
        <v>44</v>
      </c>
      <c r="R35" s="26">
        <v>779</v>
      </c>
      <c r="S35" s="26">
        <v>2501</v>
      </c>
      <c r="T35" s="27">
        <v>2384</v>
      </c>
    </row>
    <row r="36" spans="2:20" ht="13.5" customHeight="1">
      <c r="B36" s="28" t="s">
        <v>62</v>
      </c>
      <c r="C36" s="29">
        <v>3311</v>
      </c>
      <c r="D36" s="26">
        <v>477</v>
      </c>
      <c r="E36" s="30">
        <v>15</v>
      </c>
      <c r="F36" s="30">
        <v>3</v>
      </c>
      <c r="G36" s="26">
        <v>6</v>
      </c>
      <c r="H36" s="26">
        <v>566</v>
      </c>
      <c r="I36" s="26">
        <v>803</v>
      </c>
      <c r="J36" s="26">
        <v>19</v>
      </c>
      <c r="K36" s="26">
        <v>117</v>
      </c>
      <c r="L36" s="26">
        <v>383</v>
      </c>
      <c r="M36" s="26">
        <v>26</v>
      </c>
      <c r="N36" s="30">
        <v>1</v>
      </c>
      <c r="O36" s="26">
        <v>730</v>
      </c>
      <c r="P36" s="26">
        <v>165</v>
      </c>
      <c r="Q36" s="30" t="s">
        <v>44</v>
      </c>
      <c r="R36" s="26">
        <v>495</v>
      </c>
      <c r="S36" s="26">
        <v>1375</v>
      </c>
      <c r="T36" s="27">
        <v>1441</v>
      </c>
    </row>
    <row r="37" spans="2:20" ht="13.5" customHeight="1">
      <c r="B37" s="28" t="s">
        <v>63</v>
      </c>
      <c r="C37" s="29">
        <v>5141</v>
      </c>
      <c r="D37" s="26">
        <v>687</v>
      </c>
      <c r="E37" s="30">
        <v>155</v>
      </c>
      <c r="F37" s="30">
        <v>1</v>
      </c>
      <c r="G37" s="26">
        <v>2</v>
      </c>
      <c r="H37" s="26">
        <v>857</v>
      </c>
      <c r="I37" s="26">
        <v>1381</v>
      </c>
      <c r="J37" s="26">
        <v>12</v>
      </c>
      <c r="K37" s="26">
        <v>164</v>
      </c>
      <c r="L37" s="26">
        <v>686</v>
      </c>
      <c r="M37" s="26">
        <v>66</v>
      </c>
      <c r="N37" s="26">
        <v>1</v>
      </c>
      <c r="O37" s="26">
        <v>958</v>
      </c>
      <c r="P37" s="26">
        <v>168</v>
      </c>
      <c r="Q37" s="30">
        <v>3</v>
      </c>
      <c r="R37" s="26">
        <v>843</v>
      </c>
      <c r="S37" s="26">
        <v>2240</v>
      </c>
      <c r="T37" s="27">
        <v>2055</v>
      </c>
    </row>
    <row r="38" spans="2:20" ht="13.5" customHeight="1">
      <c r="B38" s="28" t="s">
        <v>64</v>
      </c>
      <c r="C38" s="29">
        <v>2317</v>
      </c>
      <c r="D38" s="26">
        <v>422</v>
      </c>
      <c r="E38" s="30">
        <v>28</v>
      </c>
      <c r="F38" s="30" t="s">
        <v>44</v>
      </c>
      <c r="G38" s="26">
        <v>11</v>
      </c>
      <c r="H38" s="26">
        <v>446</v>
      </c>
      <c r="I38" s="26">
        <v>410</v>
      </c>
      <c r="J38" s="26">
        <v>9</v>
      </c>
      <c r="K38" s="26">
        <v>60</v>
      </c>
      <c r="L38" s="26">
        <v>316</v>
      </c>
      <c r="M38" s="26">
        <v>20</v>
      </c>
      <c r="N38" s="26">
        <v>3</v>
      </c>
      <c r="O38" s="26">
        <v>503</v>
      </c>
      <c r="P38" s="26">
        <v>89</v>
      </c>
      <c r="Q38" s="26" t="s">
        <v>44</v>
      </c>
      <c r="R38" s="26">
        <v>450</v>
      </c>
      <c r="S38" s="26">
        <v>867</v>
      </c>
      <c r="T38" s="27">
        <v>1000</v>
      </c>
    </row>
    <row r="39" spans="2:20" ht="13.5" customHeight="1">
      <c r="B39" s="28" t="s">
        <v>65</v>
      </c>
      <c r="C39" s="29">
        <v>3025</v>
      </c>
      <c r="D39" s="26">
        <v>831</v>
      </c>
      <c r="E39" s="30">
        <v>29</v>
      </c>
      <c r="F39" s="30">
        <v>1</v>
      </c>
      <c r="G39" s="26">
        <v>3</v>
      </c>
      <c r="H39" s="26">
        <v>483</v>
      </c>
      <c r="I39" s="26">
        <v>611</v>
      </c>
      <c r="J39" s="26">
        <v>3</v>
      </c>
      <c r="K39" s="26">
        <v>80</v>
      </c>
      <c r="L39" s="26">
        <v>339</v>
      </c>
      <c r="M39" s="26">
        <v>24</v>
      </c>
      <c r="N39" s="30">
        <v>2</v>
      </c>
      <c r="O39" s="26">
        <v>512</v>
      </c>
      <c r="P39" s="26">
        <v>104</v>
      </c>
      <c r="Q39" s="26">
        <v>3</v>
      </c>
      <c r="R39" s="26">
        <v>861</v>
      </c>
      <c r="S39" s="26">
        <v>1097</v>
      </c>
      <c r="T39" s="27">
        <v>1064</v>
      </c>
    </row>
    <row r="40" spans="2:20" ht="13.5" customHeight="1">
      <c r="B40" s="28" t="s">
        <v>66</v>
      </c>
      <c r="C40" s="29">
        <v>3067</v>
      </c>
      <c r="D40" s="26">
        <v>472</v>
      </c>
      <c r="E40" s="30">
        <v>28</v>
      </c>
      <c r="F40" s="30">
        <v>1</v>
      </c>
      <c r="G40" s="26">
        <v>1</v>
      </c>
      <c r="H40" s="26">
        <v>593</v>
      </c>
      <c r="I40" s="26">
        <v>780</v>
      </c>
      <c r="J40" s="26">
        <v>14</v>
      </c>
      <c r="K40" s="26">
        <v>157</v>
      </c>
      <c r="L40" s="26">
        <v>370</v>
      </c>
      <c r="M40" s="26">
        <v>31</v>
      </c>
      <c r="N40" s="26" t="s">
        <v>44</v>
      </c>
      <c r="O40" s="26">
        <v>498</v>
      </c>
      <c r="P40" s="26">
        <v>121</v>
      </c>
      <c r="Q40" s="30">
        <v>1</v>
      </c>
      <c r="R40" s="26">
        <v>501</v>
      </c>
      <c r="S40" s="26">
        <v>1374</v>
      </c>
      <c r="T40" s="27">
        <v>1191</v>
      </c>
    </row>
    <row r="41" spans="2:20" ht="13.5" customHeight="1">
      <c r="B41" s="28" t="s">
        <v>67</v>
      </c>
      <c r="C41" s="29">
        <v>14742</v>
      </c>
      <c r="D41" s="26">
        <v>2717</v>
      </c>
      <c r="E41" s="30">
        <v>9</v>
      </c>
      <c r="F41" s="30" t="s">
        <v>44</v>
      </c>
      <c r="G41" s="26">
        <v>30</v>
      </c>
      <c r="H41" s="26">
        <v>1512</v>
      </c>
      <c r="I41" s="26">
        <v>4600</v>
      </c>
      <c r="J41" s="26">
        <v>31</v>
      </c>
      <c r="K41" s="26">
        <v>464</v>
      </c>
      <c r="L41" s="26">
        <v>2311</v>
      </c>
      <c r="M41" s="26">
        <v>210</v>
      </c>
      <c r="N41" s="26">
        <v>33</v>
      </c>
      <c r="O41" s="26">
        <v>2511</v>
      </c>
      <c r="P41" s="26">
        <v>311</v>
      </c>
      <c r="Q41" s="26">
        <v>3</v>
      </c>
      <c r="R41" s="26">
        <v>2726</v>
      </c>
      <c r="S41" s="26">
        <v>6142</v>
      </c>
      <c r="T41" s="27">
        <v>5871</v>
      </c>
    </row>
    <row r="42" spans="2:20" ht="13.5" customHeight="1">
      <c r="B42" s="28" t="s">
        <v>68</v>
      </c>
      <c r="C42" s="29">
        <v>10315</v>
      </c>
      <c r="D42" s="26">
        <v>1971</v>
      </c>
      <c r="E42" s="30">
        <v>4</v>
      </c>
      <c r="F42" s="30" t="s">
        <v>44</v>
      </c>
      <c r="G42" s="26">
        <v>2</v>
      </c>
      <c r="H42" s="26">
        <v>1191</v>
      </c>
      <c r="I42" s="26">
        <v>2920</v>
      </c>
      <c r="J42" s="26">
        <v>23</v>
      </c>
      <c r="K42" s="26">
        <v>388</v>
      </c>
      <c r="L42" s="26">
        <v>1435</v>
      </c>
      <c r="M42" s="26">
        <v>119</v>
      </c>
      <c r="N42" s="26">
        <v>5</v>
      </c>
      <c r="O42" s="26">
        <v>1978</v>
      </c>
      <c r="P42" s="26">
        <v>278</v>
      </c>
      <c r="Q42" s="26">
        <v>1</v>
      </c>
      <c r="R42" s="26">
        <v>1975</v>
      </c>
      <c r="S42" s="26">
        <v>4113</v>
      </c>
      <c r="T42" s="27">
        <v>4226</v>
      </c>
    </row>
    <row r="43" spans="2:20" ht="13.5" customHeight="1">
      <c r="B43" s="28" t="s">
        <v>69</v>
      </c>
      <c r="C43" s="29">
        <v>5123</v>
      </c>
      <c r="D43" s="26">
        <v>336</v>
      </c>
      <c r="E43" s="30">
        <v>66</v>
      </c>
      <c r="F43" s="30">
        <v>4</v>
      </c>
      <c r="G43" s="26">
        <v>24</v>
      </c>
      <c r="H43" s="26">
        <v>810</v>
      </c>
      <c r="I43" s="26">
        <v>1736</v>
      </c>
      <c r="J43" s="26">
        <v>23</v>
      </c>
      <c r="K43" s="26">
        <v>113</v>
      </c>
      <c r="L43" s="26">
        <v>647</v>
      </c>
      <c r="M43" s="26">
        <v>42</v>
      </c>
      <c r="N43" s="26">
        <v>15</v>
      </c>
      <c r="O43" s="26">
        <v>1107</v>
      </c>
      <c r="P43" s="26">
        <v>200</v>
      </c>
      <c r="Q43" s="30" t="s">
        <v>44</v>
      </c>
      <c r="R43" s="26">
        <v>406</v>
      </c>
      <c r="S43" s="26">
        <v>2570</v>
      </c>
      <c r="T43" s="27">
        <v>2147</v>
      </c>
    </row>
    <row r="44" spans="2:20" ht="13.5" customHeight="1">
      <c r="B44" s="28" t="s">
        <v>70</v>
      </c>
      <c r="C44" s="29">
        <v>8790</v>
      </c>
      <c r="D44" s="26">
        <v>1172</v>
      </c>
      <c r="E44" s="30">
        <v>31</v>
      </c>
      <c r="F44" s="30" t="s">
        <v>44</v>
      </c>
      <c r="G44" s="26">
        <v>6</v>
      </c>
      <c r="H44" s="26">
        <v>1255</v>
      </c>
      <c r="I44" s="26">
        <v>2727</v>
      </c>
      <c r="J44" s="26">
        <v>18</v>
      </c>
      <c r="K44" s="26">
        <v>274</v>
      </c>
      <c r="L44" s="26">
        <v>1207</v>
      </c>
      <c r="M44" s="26">
        <v>107</v>
      </c>
      <c r="N44" s="26">
        <v>7</v>
      </c>
      <c r="O44" s="26">
        <v>1771</v>
      </c>
      <c r="P44" s="26">
        <v>214</v>
      </c>
      <c r="Q44" s="26">
        <v>1</v>
      </c>
      <c r="R44" s="26">
        <v>1203</v>
      </c>
      <c r="S44" s="26">
        <v>3988</v>
      </c>
      <c r="T44" s="27">
        <v>3598</v>
      </c>
    </row>
    <row r="45" spans="2:20" ht="13.5" customHeight="1">
      <c r="B45" s="28" t="s">
        <v>71</v>
      </c>
      <c r="C45" s="29">
        <v>4748</v>
      </c>
      <c r="D45" s="26">
        <v>806</v>
      </c>
      <c r="E45" s="30">
        <v>43</v>
      </c>
      <c r="F45" s="30">
        <v>4</v>
      </c>
      <c r="G45" s="26">
        <v>16</v>
      </c>
      <c r="H45" s="26">
        <v>652</v>
      </c>
      <c r="I45" s="26">
        <v>1404</v>
      </c>
      <c r="J45" s="26">
        <v>8</v>
      </c>
      <c r="K45" s="26">
        <v>121</v>
      </c>
      <c r="L45" s="26">
        <v>584</v>
      </c>
      <c r="M45" s="26">
        <v>45</v>
      </c>
      <c r="N45" s="26">
        <v>3</v>
      </c>
      <c r="O45" s="26">
        <v>894</v>
      </c>
      <c r="P45" s="26">
        <v>167</v>
      </c>
      <c r="Q45" s="26">
        <v>1</v>
      </c>
      <c r="R45" s="26">
        <v>853</v>
      </c>
      <c r="S45" s="26">
        <v>2072</v>
      </c>
      <c r="T45" s="27">
        <v>1822</v>
      </c>
    </row>
    <row r="46" spans="2:20" ht="13.5" customHeight="1">
      <c r="B46" s="28" t="s">
        <v>72</v>
      </c>
      <c r="C46" s="29">
        <v>3419</v>
      </c>
      <c r="D46" s="26">
        <v>426</v>
      </c>
      <c r="E46" s="30">
        <v>12</v>
      </c>
      <c r="F46" s="30">
        <v>4</v>
      </c>
      <c r="G46" s="26">
        <v>30</v>
      </c>
      <c r="H46" s="26">
        <v>554</v>
      </c>
      <c r="I46" s="26">
        <v>797</v>
      </c>
      <c r="J46" s="26">
        <v>12</v>
      </c>
      <c r="K46" s="26">
        <v>183</v>
      </c>
      <c r="L46" s="26">
        <v>505</v>
      </c>
      <c r="M46" s="26">
        <v>45</v>
      </c>
      <c r="N46" s="26">
        <v>1</v>
      </c>
      <c r="O46" s="26">
        <v>687</v>
      </c>
      <c r="P46" s="26">
        <v>162</v>
      </c>
      <c r="Q46" s="26">
        <v>1</v>
      </c>
      <c r="R46" s="26">
        <v>442</v>
      </c>
      <c r="S46" s="26">
        <v>1381</v>
      </c>
      <c r="T46" s="27">
        <v>1595</v>
      </c>
    </row>
    <row r="47" spans="2:20" ht="13.5" customHeight="1">
      <c r="B47" s="28" t="s">
        <v>73</v>
      </c>
      <c r="C47" s="29">
        <v>9368</v>
      </c>
      <c r="D47" s="26">
        <v>1113</v>
      </c>
      <c r="E47" s="30">
        <v>4</v>
      </c>
      <c r="F47" s="30">
        <v>4</v>
      </c>
      <c r="G47" s="26">
        <v>37</v>
      </c>
      <c r="H47" s="26">
        <v>1222</v>
      </c>
      <c r="I47" s="26">
        <v>2437</v>
      </c>
      <c r="J47" s="26">
        <v>52</v>
      </c>
      <c r="K47" s="26">
        <v>418</v>
      </c>
      <c r="L47" s="26">
        <v>1732</v>
      </c>
      <c r="M47" s="26">
        <v>155</v>
      </c>
      <c r="N47" s="26">
        <v>14</v>
      </c>
      <c r="O47" s="26">
        <v>1884</v>
      </c>
      <c r="P47" s="26">
        <v>292</v>
      </c>
      <c r="Q47" s="26">
        <v>4</v>
      </c>
      <c r="R47" s="26">
        <v>1121</v>
      </c>
      <c r="S47" s="26">
        <v>3696</v>
      </c>
      <c r="T47" s="27">
        <v>4547</v>
      </c>
    </row>
    <row r="48" spans="2:20" ht="13.5" customHeight="1">
      <c r="B48" s="28" t="s">
        <v>74</v>
      </c>
      <c r="C48" s="29">
        <v>6428</v>
      </c>
      <c r="D48" s="26">
        <v>1246</v>
      </c>
      <c r="E48" s="30">
        <v>4</v>
      </c>
      <c r="F48" s="30">
        <v>3</v>
      </c>
      <c r="G48" s="26">
        <v>14</v>
      </c>
      <c r="H48" s="26">
        <v>768</v>
      </c>
      <c r="I48" s="26">
        <v>1666</v>
      </c>
      <c r="J48" s="26">
        <v>23</v>
      </c>
      <c r="K48" s="26">
        <v>236</v>
      </c>
      <c r="L48" s="26">
        <v>957</v>
      </c>
      <c r="M48" s="26">
        <v>105</v>
      </c>
      <c r="N48" s="26">
        <v>8</v>
      </c>
      <c r="O48" s="26">
        <v>1227</v>
      </c>
      <c r="P48" s="26">
        <v>169</v>
      </c>
      <c r="Q48" s="30">
        <v>2</v>
      </c>
      <c r="R48" s="26">
        <v>1253</v>
      </c>
      <c r="S48" s="26">
        <v>2448</v>
      </c>
      <c r="T48" s="27">
        <v>2725</v>
      </c>
    </row>
    <row r="49" spans="2:20" ht="13.5" customHeight="1">
      <c r="B49" s="28" t="s">
        <v>75</v>
      </c>
      <c r="C49" s="29">
        <v>5120</v>
      </c>
      <c r="D49" s="26">
        <v>1177</v>
      </c>
      <c r="E49" s="30">
        <v>15</v>
      </c>
      <c r="F49" s="30">
        <v>1</v>
      </c>
      <c r="G49" s="26">
        <v>10</v>
      </c>
      <c r="H49" s="26">
        <v>648</v>
      </c>
      <c r="I49" s="26">
        <v>1081</v>
      </c>
      <c r="J49" s="26">
        <v>18</v>
      </c>
      <c r="K49" s="26">
        <v>161</v>
      </c>
      <c r="L49" s="26">
        <v>669</v>
      </c>
      <c r="M49" s="26">
        <v>72</v>
      </c>
      <c r="N49" s="26">
        <v>5</v>
      </c>
      <c r="O49" s="26">
        <v>1112</v>
      </c>
      <c r="P49" s="26">
        <v>150</v>
      </c>
      <c r="Q49" s="30">
        <v>1</v>
      </c>
      <c r="R49" s="26">
        <v>1193</v>
      </c>
      <c r="S49" s="26">
        <v>1739</v>
      </c>
      <c r="T49" s="27">
        <v>2187</v>
      </c>
    </row>
    <row r="50" spans="2:20" ht="13.5" customHeight="1">
      <c r="B50" s="28" t="s">
        <v>76</v>
      </c>
      <c r="C50" s="29">
        <v>4586</v>
      </c>
      <c r="D50" s="26">
        <v>905</v>
      </c>
      <c r="E50" s="30">
        <v>17</v>
      </c>
      <c r="F50" s="30">
        <v>2</v>
      </c>
      <c r="G50" s="26">
        <v>19</v>
      </c>
      <c r="H50" s="26">
        <v>678</v>
      </c>
      <c r="I50" s="26">
        <v>1209</v>
      </c>
      <c r="J50" s="26">
        <v>16</v>
      </c>
      <c r="K50" s="26">
        <v>131</v>
      </c>
      <c r="L50" s="26">
        <v>635</v>
      </c>
      <c r="M50" s="26">
        <v>40</v>
      </c>
      <c r="N50" s="26">
        <v>2</v>
      </c>
      <c r="O50" s="26">
        <v>792</v>
      </c>
      <c r="P50" s="26">
        <v>139</v>
      </c>
      <c r="Q50" s="30">
        <v>1</v>
      </c>
      <c r="R50" s="26">
        <v>924</v>
      </c>
      <c r="S50" s="26">
        <v>1906</v>
      </c>
      <c r="T50" s="27">
        <v>1755</v>
      </c>
    </row>
    <row r="51" spans="2:20" ht="13.5" customHeight="1">
      <c r="B51" s="28" t="s">
        <v>77</v>
      </c>
      <c r="C51" s="29">
        <v>4146</v>
      </c>
      <c r="D51" s="26">
        <v>705</v>
      </c>
      <c r="E51" s="30">
        <v>1</v>
      </c>
      <c r="F51" s="30" t="s">
        <v>44</v>
      </c>
      <c r="G51" s="26">
        <v>11</v>
      </c>
      <c r="H51" s="26">
        <v>606</v>
      </c>
      <c r="I51" s="26">
        <v>980</v>
      </c>
      <c r="J51" s="26">
        <v>20</v>
      </c>
      <c r="K51" s="26">
        <v>154</v>
      </c>
      <c r="L51" s="26">
        <v>665</v>
      </c>
      <c r="M51" s="26">
        <v>57</v>
      </c>
      <c r="N51" s="26">
        <v>3</v>
      </c>
      <c r="O51" s="26">
        <v>741</v>
      </c>
      <c r="P51" s="26">
        <v>199</v>
      </c>
      <c r="Q51" s="30">
        <v>4</v>
      </c>
      <c r="R51" s="26">
        <v>706</v>
      </c>
      <c r="S51" s="26">
        <v>1597</v>
      </c>
      <c r="T51" s="27">
        <v>1839</v>
      </c>
    </row>
    <row r="52" spans="2:20" ht="13.5" customHeight="1">
      <c r="B52" s="28" t="s">
        <v>78</v>
      </c>
      <c r="C52" s="29">
        <v>2945</v>
      </c>
      <c r="D52" s="26">
        <v>339</v>
      </c>
      <c r="E52" s="30">
        <v>30</v>
      </c>
      <c r="F52" s="30">
        <v>2</v>
      </c>
      <c r="G52" s="26">
        <v>9</v>
      </c>
      <c r="H52" s="26">
        <v>662</v>
      </c>
      <c r="I52" s="26">
        <v>724</v>
      </c>
      <c r="J52" s="26">
        <v>16</v>
      </c>
      <c r="K52" s="26">
        <v>91</v>
      </c>
      <c r="L52" s="26">
        <v>368</v>
      </c>
      <c r="M52" s="26">
        <v>15</v>
      </c>
      <c r="N52" s="26">
        <v>3</v>
      </c>
      <c r="O52" s="26">
        <v>555</v>
      </c>
      <c r="P52" s="26">
        <v>131</v>
      </c>
      <c r="Q52" s="30" t="s">
        <v>44</v>
      </c>
      <c r="R52" s="26">
        <v>371</v>
      </c>
      <c r="S52" s="26">
        <v>1395</v>
      </c>
      <c r="T52" s="27">
        <v>1179</v>
      </c>
    </row>
    <row r="53" spans="2:20" ht="13.5" customHeight="1">
      <c r="B53" s="28" t="s">
        <v>79</v>
      </c>
      <c r="C53" s="29">
        <v>5332</v>
      </c>
      <c r="D53" s="26">
        <v>400</v>
      </c>
      <c r="E53" s="30">
        <v>26</v>
      </c>
      <c r="F53" s="30">
        <v>164</v>
      </c>
      <c r="G53" s="26">
        <v>17</v>
      </c>
      <c r="H53" s="26">
        <v>1093</v>
      </c>
      <c r="I53" s="26">
        <v>1002</v>
      </c>
      <c r="J53" s="26">
        <v>15</v>
      </c>
      <c r="K53" s="26">
        <v>214</v>
      </c>
      <c r="L53" s="26">
        <v>813</v>
      </c>
      <c r="M53" s="26">
        <v>75</v>
      </c>
      <c r="N53" s="26">
        <v>5</v>
      </c>
      <c r="O53" s="26">
        <v>1296</v>
      </c>
      <c r="P53" s="26">
        <v>211</v>
      </c>
      <c r="Q53" s="30">
        <v>1</v>
      </c>
      <c r="R53" s="26">
        <v>590</v>
      </c>
      <c r="S53" s="26">
        <v>2112</v>
      </c>
      <c r="T53" s="27">
        <v>2629</v>
      </c>
    </row>
    <row r="54" spans="2:20" ht="13.5" customHeight="1">
      <c r="B54" s="28" t="s">
        <v>80</v>
      </c>
      <c r="C54" s="29">
        <v>9364</v>
      </c>
      <c r="D54" s="26">
        <v>1567</v>
      </c>
      <c r="E54" s="30">
        <v>4</v>
      </c>
      <c r="F54" s="30">
        <v>40</v>
      </c>
      <c r="G54" s="26">
        <v>43</v>
      </c>
      <c r="H54" s="26">
        <v>1359</v>
      </c>
      <c r="I54" s="26">
        <v>1963</v>
      </c>
      <c r="J54" s="26">
        <v>42</v>
      </c>
      <c r="K54" s="26">
        <v>453</v>
      </c>
      <c r="L54" s="26">
        <v>1631</v>
      </c>
      <c r="M54" s="26">
        <v>130</v>
      </c>
      <c r="N54" s="26">
        <v>16</v>
      </c>
      <c r="O54" s="26">
        <v>1892</v>
      </c>
      <c r="P54" s="26">
        <v>218</v>
      </c>
      <c r="Q54" s="30">
        <v>6</v>
      </c>
      <c r="R54" s="26">
        <v>1611</v>
      </c>
      <c r="S54" s="26">
        <v>3365</v>
      </c>
      <c r="T54" s="27">
        <v>4382</v>
      </c>
    </row>
    <row r="55" spans="2:20" ht="13.5" customHeight="1">
      <c r="B55" s="28" t="s">
        <v>81</v>
      </c>
      <c r="C55" s="29">
        <v>3771</v>
      </c>
      <c r="D55" s="26">
        <v>469</v>
      </c>
      <c r="E55" s="30">
        <v>60</v>
      </c>
      <c r="F55" s="30">
        <v>5</v>
      </c>
      <c r="G55" s="26">
        <v>8</v>
      </c>
      <c r="H55" s="26">
        <v>618</v>
      </c>
      <c r="I55" s="26">
        <v>779</v>
      </c>
      <c r="J55" s="26">
        <v>9</v>
      </c>
      <c r="K55" s="26">
        <v>212</v>
      </c>
      <c r="L55" s="26">
        <v>607</v>
      </c>
      <c r="M55" s="26">
        <v>62</v>
      </c>
      <c r="N55" s="26">
        <v>3</v>
      </c>
      <c r="O55" s="26">
        <v>818</v>
      </c>
      <c r="P55" s="26">
        <v>120</v>
      </c>
      <c r="Q55" s="30">
        <v>1</v>
      </c>
      <c r="R55" s="26">
        <v>534</v>
      </c>
      <c r="S55" s="26">
        <v>1405</v>
      </c>
      <c r="T55" s="27">
        <v>1831</v>
      </c>
    </row>
    <row r="56" spans="2:20" ht="13.5" customHeight="1">
      <c r="B56" s="28" t="s">
        <v>82</v>
      </c>
      <c r="C56" s="29">
        <v>2798</v>
      </c>
      <c r="D56" s="26">
        <v>326</v>
      </c>
      <c r="E56" s="30" t="s">
        <v>44</v>
      </c>
      <c r="F56" s="30" t="s">
        <v>44</v>
      </c>
      <c r="G56" s="26">
        <v>26</v>
      </c>
      <c r="H56" s="26">
        <v>423</v>
      </c>
      <c r="I56" s="26">
        <v>705</v>
      </c>
      <c r="J56" s="26">
        <v>6</v>
      </c>
      <c r="K56" s="26">
        <v>124</v>
      </c>
      <c r="L56" s="26">
        <v>459</v>
      </c>
      <c r="M56" s="26">
        <v>49</v>
      </c>
      <c r="N56" s="26">
        <v>3</v>
      </c>
      <c r="O56" s="26">
        <v>557</v>
      </c>
      <c r="P56" s="26">
        <v>120</v>
      </c>
      <c r="Q56" s="30" t="s">
        <v>44</v>
      </c>
      <c r="R56" s="26">
        <v>326</v>
      </c>
      <c r="S56" s="26">
        <v>1154</v>
      </c>
      <c r="T56" s="27">
        <v>1318</v>
      </c>
    </row>
    <row r="57" spans="2:20" ht="13.5" customHeight="1">
      <c r="B57" s="31" t="s">
        <v>83</v>
      </c>
      <c r="C57" s="32">
        <v>3719</v>
      </c>
      <c r="D57" s="33">
        <v>506</v>
      </c>
      <c r="E57" s="34">
        <v>11</v>
      </c>
      <c r="F57" s="34" t="s">
        <v>44</v>
      </c>
      <c r="G57" s="33">
        <v>5</v>
      </c>
      <c r="H57" s="33">
        <v>556</v>
      </c>
      <c r="I57" s="33">
        <v>897</v>
      </c>
      <c r="J57" s="33">
        <v>18</v>
      </c>
      <c r="K57" s="33">
        <v>185</v>
      </c>
      <c r="L57" s="33">
        <v>601</v>
      </c>
      <c r="M57" s="33">
        <v>38</v>
      </c>
      <c r="N57" s="33">
        <v>5</v>
      </c>
      <c r="O57" s="33">
        <v>754</v>
      </c>
      <c r="P57" s="33">
        <v>142</v>
      </c>
      <c r="Q57" s="34">
        <v>1</v>
      </c>
      <c r="R57" s="33">
        <v>517</v>
      </c>
      <c r="S57" s="33">
        <v>1458</v>
      </c>
      <c r="T57" s="35">
        <v>1743</v>
      </c>
    </row>
    <row r="58" spans="1:11" s="37" customFormat="1" ht="15" customHeight="1">
      <c r="A58" s="36"/>
      <c r="B58" s="37" t="s">
        <v>84</v>
      </c>
      <c r="E58" s="36"/>
      <c r="F58" s="36"/>
      <c r="G58" s="36"/>
      <c r="H58" s="36"/>
      <c r="I58" s="36"/>
      <c r="J58" s="36"/>
      <c r="K58" s="36"/>
    </row>
    <row r="59" spans="5:11" ht="12">
      <c r="E59" s="1"/>
      <c r="F59" s="1"/>
      <c r="G59" s="1"/>
      <c r="H59" s="1"/>
      <c r="I59" s="1"/>
      <c r="J59" s="1"/>
      <c r="K59" s="1"/>
    </row>
    <row r="60" spans="5:11" ht="12">
      <c r="E60" s="1"/>
      <c r="F60" s="1"/>
      <c r="G60" s="1"/>
      <c r="H60" s="1"/>
      <c r="I60" s="1"/>
      <c r="J60" s="1"/>
      <c r="K60" s="1"/>
    </row>
    <row r="61" spans="5:10" ht="12">
      <c r="E61" s="1"/>
      <c r="F61" s="1"/>
      <c r="G61" s="1"/>
      <c r="H61" s="1"/>
      <c r="I61" s="1"/>
      <c r="J61" s="1"/>
    </row>
  </sheetData>
  <printOptions/>
  <pageMargins left="0.75" right="0.75" top="1" bottom="1" header="0.512" footer="0.512"/>
  <pageSetup fitToHeight="2" fitToWidth="2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統計企画課</dc:creator>
  <cp:keywords/>
  <dc:description/>
  <cp:lastModifiedBy>Administrator</cp:lastModifiedBy>
  <cp:lastPrinted>2007-06-28T07:34:14Z</cp:lastPrinted>
  <dcterms:created xsi:type="dcterms:W3CDTF">2006-12-25T01:40:31Z</dcterms:created>
  <dcterms:modified xsi:type="dcterms:W3CDTF">2007-06-28T07:34:39Z</dcterms:modified>
  <cp:category/>
  <cp:version/>
  <cp:contentType/>
  <cp:contentStatus/>
</cp:coreProperties>
</file>