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VerticalScroll="0" showSheetTabs="0" xWindow="120" yWindow="75" windowWidth="13875" windowHeight="10020"/>
  </bookViews>
  <sheets>
    <sheet name="入力票" sheetId="1" r:id="rId1"/>
    <sheet name="領収証書" sheetId="3" r:id="rId2"/>
    <sheet name="桁数字・ 円マーク計算シート" sheetId="2" state="hidden" r:id="rId3"/>
  </sheets>
  <definedNames>
    <definedName name="_xlnm.Print_Area" localSheetId="0">入力票!#REF!</definedName>
    <definedName name="_xlnm.Print_Area" localSheetId="1">領収証書!$B$5:$CW$58</definedName>
  </definedNames>
  <calcPr calcId="145621"/>
</workbook>
</file>

<file path=xl/calcChain.xml><?xml version="1.0" encoding="utf-8"?>
<calcChain xmlns="http://schemas.openxmlformats.org/spreadsheetml/2006/main">
  <c r="F46" i="3" l="1"/>
  <c r="O46" i="3"/>
  <c r="L46" i="3"/>
  <c r="H46" i="3"/>
  <c r="J15" i="1"/>
  <c r="B23" i="2"/>
  <c r="AF44" i="3"/>
  <c r="AD44" i="3"/>
  <c r="B12" i="2"/>
  <c r="E17" i="2"/>
  <c r="E13" i="2"/>
  <c r="O13" i="2"/>
  <c r="O22" i="2"/>
  <c r="AF38" i="3"/>
  <c r="N22" i="2"/>
  <c r="AD38" i="3"/>
  <c r="B1" i="2"/>
  <c r="E6" i="2"/>
  <c r="AF36" i="3"/>
  <c r="N11" i="2"/>
  <c r="AD36" i="3"/>
  <c r="AC33" i="3"/>
  <c r="AA32" i="3"/>
  <c r="Y32" i="3"/>
  <c r="X32" i="3"/>
  <c r="W32" i="3"/>
  <c r="V32" i="3"/>
  <c r="U32" i="3"/>
  <c r="T32" i="3"/>
  <c r="BB32" i="3"/>
  <c r="BX46" i="3"/>
  <c r="BR46" i="3"/>
  <c r="BV46" i="3"/>
  <c r="CA46" i="3"/>
  <c r="CB46" i="3"/>
  <c r="CD46" i="3"/>
  <c r="CE46" i="3"/>
  <c r="CG46" i="3"/>
  <c r="AJ46" i="3"/>
  <c r="AN46" i="3"/>
  <c r="AP46" i="3"/>
  <c r="AS46" i="3"/>
  <c r="AT46" i="3"/>
  <c r="AV46" i="3"/>
  <c r="AW46" i="3"/>
  <c r="AY46" i="3"/>
  <c r="B45" i="2"/>
  <c r="E46" i="2"/>
  <c r="O46" i="2"/>
  <c r="O55" i="2"/>
  <c r="E47" i="2"/>
  <c r="O47" i="2"/>
  <c r="AF42" i="3"/>
  <c r="N47" i="2"/>
  <c r="N55" i="2"/>
  <c r="AD42" i="3"/>
  <c r="B34" i="2"/>
  <c r="E35" i="2"/>
  <c r="O35" i="2"/>
  <c r="O44" i="2"/>
  <c r="E38" i="2"/>
  <c r="O38" i="2"/>
  <c r="AF40" i="3"/>
  <c r="N38" i="2"/>
  <c r="N44" i="2"/>
  <c r="AD40" i="3"/>
  <c r="E54" i="2"/>
  <c r="H54" i="2"/>
  <c r="H55" i="2"/>
  <c r="R42" i="3"/>
  <c r="O54" i="2"/>
  <c r="N54" i="2"/>
  <c r="M54" i="2"/>
  <c r="M55" i="2"/>
  <c r="AB42" i="3"/>
  <c r="L54" i="2"/>
  <c r="L55" i="2"/>
  <c r="Z42" i="3"/>
  <c r="K54" i="2"/>
  <c r="K55" i="2"/>
  <c r="X42" i="3"/>
  <c r="J54" i="2"/>
  <c r="J55" i="2"/>
  <c r="V42" i="3"/>
  <c r="I54" i="2"/>
  <c r="I55" i="2"/>
  <c r="T42" i="3"/>
  <c r="E43" i="2"/>
  <c r="H43" i="2"/>
  <c r="H44" i="2"/>
  <c r="G54" i="2"/>
  <c r="G55" i="2"/>
  <c r="P42" i="3"/>
  <c r="F54" i="2"/>
  <c r="F55" i="2"/>
  <c r="N42" i="3"/>
  <c r="G44" i="2"/>
  <c r="P40" i="3"/>
  <c r="AX40" i="3"/>
  <c r="R40" i="3"/>
  <c r="I44" i="2"/>
  <c r="T40" i="3"/>
  <c r="J43" i="2"/>
  <c r="J44" i="2"/>
  <c r="V40" i="3"/>
  <c r="K44" i="2"/>
  <c r="X40" i="3"/>
  <c r="L43" i="2"/>
  <c r="L38" i="2"/>
  <c r="L44" i="2"/>
  <c r="Z40" i="3"/>
  <c r="M43" i="2"/>
  <c r="M38" i="2"/>
  <c r="M44" i="2"/>
  <c r="AB40" i="3"/>
  <c r="N43" i="2"/>
  <c r="O43" i="2"/>
  <c r="F43" i="2"/>
  <c r="F44" i="2"/>
  <c r="N40" i="3"/>
  <c r="E48" i="2"/>
  <c r="E49" i="2"/>
  <c r="O49" i="2"/>
  <c r="E50" i="2"/>
  <c r="E51" i="2"/>
  <c r="N51" i="2"/>
  <c r="E52" i="2"/>
  <c r="E53" i="2"/>
  <c r="O53" i="2"/>
  <c r="E36" i="2"/>
  <c r="E37" i="2"/>
  <c r="E39" i="2"/>
  <c r="E40" i="2"/>
  <c r="E41" i="2"/>
  <c r="E42" i="2"/>
  <c r="N53" i="2"/>
  <c r="L53" i="2"/>
  <c r="J53" i="2"/>
  <c r="H53" i="2"/>
  <c r="O52" i="2"/>
  <c r="N52" i="2"/>
  <c r="M52" i="2"/>
  <c r="L52" i="2"/>
  <c r="K52" i="2"/>
  <c r="J52" i="2"/>
  <c r="I52" i="2"/>
  <c r="O51" i="2"/>
  <c r="M51" i="2"/>
  <c r="K51" i="2"/>
  <c r="O50" i="2"/>
  <c r="N50" i="2"/>
  <c r="M50" i="2"/>
  <c r="L50" i="2"/>
  <c r="K50" i="2"/>
  <c r="N49" i="2"/>
  <c r="L49" i="2"/>
  <c r="O48" i="2"/>
  <c r="N48" i="2"/>
  <c r="M48" i="2"/>
  <c r="O42" i="2"/>
  <c r="N42" i="2"/>
  <c r="M42" i="2"/>
  <c r="L42" i="2"/>
  <c r="K42" i="2"/>
  <c r="J42" i="2"/>
  <c r="I42" i="2"/>
  <c r="H42" i="2"/>
  <c r="O41" i="2"/>
  <c r="N41" i="2"/>
  <c r="M41" i="2"/>
  <c r="L41" i="2"/>
  <c r="K41" i="2"/>
  <c r="J41" i="2"/>
  <c r="I41" i="2"/>
  <c r="O40" i="2"/>
  <c r="N40" i="2"/>
  <c r="M40" i="2"/>
  <c r="L40" i="2"/>
  <c r="K40" i="2"/>
  <c r="J40" i="2"/>
  <c r="O39" i="2"/>
  <c r="N39" i="2"/>
  <c r="M39" i="2"/>
  <c r="L39" i="2"/>
  <c r="K39" i="2"/>
  <c r="O37" i="2"/>
  <c r="N37" i="2"/>
  <c r="M37" i="2"/>
  <c r="O36" i="2"/>
  <c r="N36" i="2"/>
  <c r="E19" i="2"/>
  <c r="O19" i="2"/>
  <c r="E21" i="2"/>
  <c r="O21" i="2"/>
  <c r="N19" i="2"/>
  <c r="N21" i="2"/>
  <c r="E7" i="2"/>
  <c r="O7" i="2"/>
  <c r="E10" i="2"/>
  <c r="O10" i="2"/>
  <c r="E5" i="2"/>
  <c r="O5" i="2"/>
  <c r="N7" i="2"/>
  <c r="N10" i="2"/>
  <c r="N5" i="2"/>
  <c r="Q32" i="3"/>
  <c r="O32" i="3"/>
  <c r="M32" i="3"/>
  <c r="K32" i="3"/>
  <c r="H32" i="3"/>
  <c r="F32" i="3"/>
  <c r="D32" i="3"/>
  <c r="B32" i="3"/>
  <c r="AG30" i="3"/>
  <c r="AF30" i="3"/>
  <c r="AE30" i="3"/>
  <c r="AD30" i="3"/>
  <c r="AC30" i="3"/>
  <c r="AB30" i="3"/>
  <c r="AA30" i="3"/>
  <c r="Z30" i="3"/>
  <c r="Y30" i="3"/>
  <c r="D29" i="3"/>
  <c r="B29" i="3"/>
  <c r="AJ29" i="3" s="1"/>
  <c r="BR29" i="3" s="1"/>
  <c r="C19" i="3"/>
  <c r="AK19" i="3"/>
  <c r="BS19" i="3"/>
  <c r="C16" i="3"/>
  <c r="AK16" i="3"/>
  <c r="BS16" i="3"/>
  <c r="AJ11" i="3"/>
  <c r="AK11" i="3"/>
  <c r="BS11" i="3"/>
  <c r="AL11" i="3"/>
  <c r="AM11" i="3"/>
  <c r="BU11" i="3"/>
  <c r="AN11" i="3"/>
  <c r="AO11" i="3"/>
  <c r="BW11" i="3"/>
  <c r="AQ11" i="3"/>
  <c r="AR11" i="3"/>
  <c r="BZ11" i="3"/>
  <c r="AS11" i="3"/>
  <c r="AT11" i="3"/>
  <c r="CB11" i="3"/>
  <c r="AU11" i="3"/>
  <c r="AV11" i="3"/>
  <c r="CD11" i="3"/>
  <c r="AW11" i="3"/>
  <c r="BR11" i="3"/>
  <c r="BT11" i="3"/>
  <c r="BV11" i="3"/>
  <c r="BY11" i="3"/>
  <c r="CA11" i="3"/>
  <c r="CC11" i="3"/>
  <c r="CE11" i="3"/>
  <c r="AL29" i="3"/>
  <c r="BT29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AJ32" i="3"/>
  <c r="AL32" i="3"/>
  <c r="AN32" i="3"/>
  <c r="AP32" i="3"/>
  <c r="AS32" i="3"/>
  <c r="AU32" i="3"/>
  <c r="AW32" i="3"/>
  <c r="AY32" i="3"/>
  <c r="BC32" i="3"/>
  <c r="BD32" i="3"/>
  <c r="CL32" i="3"/>
  <c r="BE32" i="3"/>
  <c r="BF32" i="3"/>
  <c r="CN32" i="3"/>
  <c r="BG32" i="3"/>
  <c r="BI32" i="3"/>
  <c r="CQ32" i="3"/>
  <c r="BR32" i="3"/>
  <c r="BT32" i="3"/>
  <c r="BV32" i="3"/>
  <c r="BX32" i="3"/>
  <c r="CA32" i="3"/>
  <c r="CC32" i="3"/>
  <c r="CE32" i="3"/>
  <c r="CG32" i="3"/>
  <c r="CJ32" i="3"/>
  <c r="CK32" i="3"/>
  <c r="CM32" i="3"/>
  <c r="CO32" i="3"/>
  <c r="BK33" i="3"/>
  <c r="CS33" i="3"/>
  <c r="F10" i="2"/>
  <c r="F11" i="2"/>
  <c r="N36" i="3"/>
  <c r="AV36" i="3"/>
  <c r="CD36" i="3"/>
  <c r="G10" i="2"/>
  <c r="G11" i="2"/>
  <c r="P36" i="3"/>
  <c r="AX36" i="3"/>
  <c r="CF36" i="3"/>
  <c r="H10" i="2"/>
  <c r="H11" i="2"/>
  <c r="R36" i="3"/>
  <c r="I10" i="2"/>
  <c r="I11" i="2"/>
  <c r="T36" i="3"/>
  <c r="BB36" i="3"/>
  <c r="CJ36" i="3"/>
  <c r="J7" i="2"/>
  <c r="J10" i="2"/>
  <c r="J11" i="2"/>
  <c r="V36" i="3"/>
  <c r="BD36" i="3"/>
  <c r="CL36" i="3"/>
  <c r="K7" i="2"/>
  <c r="K10" i="2"/>
  <c r="K11" i="2"/>
  <c r="X36" i="3"/>
  <c r="BF36" i="3"/>
  <c r="CN36" i="3"/>
  <c r="L7" i="2"/>
  <c r="L10" i="2"/>
  <c r="L5" i="2"/>
  <c r="L11" i="2"/>
  <c r="Z36" i="3"/>
  <c r="M7" i="2"/>
  <c r="M10" i="2"/>
  <c r="M5" i="2"/>
  <c r="M11" i="2"/>
  <c r="AB36" i="3"/>
  <c r="BJ36" i="3"/>
  <c r="CR36" i="3"/>
  <c r="AT36" i="3"/>
  <c r="AZ36" i="3"/>
  <c r="CH36" i="3"/>
  <c r="BH36" i="3"/>
  <c r="CP36" i="3"/>
  <c r="BL36" i="3"/>
  <c r="CT36" i="3"/>
  <c r="BN36" i="3"/>
  <c r="CB36" i="3"/>
  <c r="CV36" i="3"/>
  <c r="F21" i="2"/>
  <c r="F22" i="2"/>
  <c r="N38" i="3"/>
  <c r="G21" i="2"/>
  <c r="G22" i="2"/>
  <c r="P38" i="3"/>
  <c r="AX38" i="3"/>
  <c r="H21" i="2"/>
  <c r="H22" i="2"/>
  <c r="R38" i="3"/>
  <c r="I19" i="2"/>
  <c r="I21" i="2"/>
  <c r="I22" i="2"/>
  <c r="T38" i="3"/>
  <c r="BB38" i="3"/>
  <c r="J19" i="2"/>
  <c r="J21" i="2"/>
  <c r="J22" i="2"/>
  <c r="V38" i="3"/>
  <c r="K17" i="2"/>
  <c r="K19" i="2"/>
  <c r="K21" i="2"/>
  <c r="K22" i="2"/>
  <c r="X38" i="3"/>
  <c r="BF38" i="3"/>
  <c r="L19" i="2"/>
  <c r="L21" i="2"/>
  <c r="L22" i="2"/>
  <c r="Z38" i="3"/>
  <c r="M17" i="2"/>
  <c r="M19" i="2"/>
  <c r="M21" i="2"/>
  <c r="M22" i="2"/>
  <c r="AB38" i="3"/>
  <c r="BJ38" i="3"/>
  <c r="AT38" i="3"/>
  <c r="AV38" i="3"/>
  <c r="CD38" i="3"/>
  <c r="AZ38" i="3"/>
  <c r="CH38" i="3"/>
  <c r="BD38" i="3"/>
  <c r="CL38" i="3"/>
  <c r="BH38" i="3"/>
  <c r="CP38" i="3"/>
  <c r="BL38" i="3"/>
  <c r="CT38" i="3"/>
  <c r="BN38" i="3"/>
  <c r="CB38" i="3"/>
  <c r="CF38" i="3"/>
  <c r="CJ38" i="3"/>
  <c r="CN38" i="3"/>
  <c r="CR38" i="3"/>
  <c r="CV38" i="3"/>
  <c r="AT40" i="3"/>
  <c r="AV40" i="3"/>
  <c r="AZ40" i="3"/>
  <c r="BB40" i="3"/>
  <c r="BD40" i="3"/>
  <c r="BF40" i="3"/>
  <c r="BH40" i="3"/>
  <c r="BJ40" i="3"/>
  <c r="BL40" i="3"/>
  <c r="BN40" i="3"/>
  <c r="CB40" i="3"/>
  <c r="CD40" i="3"/>
  <c r="CF40" i="3"/>
  <c r="CH40" i="3"/>
  <c r="CJ40" i="3"/>
  <c r="CL40" i="3"/>
  <c r="CN40" i="3"/>
  <c r="CP40" i="3"/>
  <c r="CR40" i="3"/>
  <c r="CT40" i="3"/>
  <c r="CV40" i="3"/>
  <c r="AT42" i="3"/>
  <c r="AV42" i="3"/>
  <c r="AX42" i="3"/>
  <c r="AZ42" i="3"/>
  <c r="BB42" i="3"/>
  <c r="BD42" i="3"/>
  <c r="BF42" i="3"/>
  <c r="BH42" i="3"/>
  <c r="BJ42" i="3"/>
  <c r="BL42" i="3"/>
  <c r="BN42" i="3"/>
  <c r="CB42" i="3"/>
  <c r="CD42" i="3"/>
  <c r="CF42" i="3"/>
  <c r="CH42" i="3"/>
  <c r="CJ42" i="3"/>
  <c r="CL42" i="3"/>
  <c r="CN42" i="3"/>
  <c r="CP42" i="3"/>
  <c r="CR42" i="3"/>
  <c r="CT42" i="3"/>
  <c r="CV42" i="3"/>
  <c r="F32" i="2"/>
  <c r="F33" i="2"/>
  <c r="N44" i="3"/>
  <c r="AV44" i="3"/>
  <c r="CD44" i="3"/>
  <c r="G33" i="2"/>
  <c r="P44" i="3"/>
  <c r="AX44" i="3"/>
  <c r="CF44" i="3"/>
  <c r="H33" i="2"/>
  <c r="R44" i="3"/>
  <c r="I33" i="2"/>
  <c r="T44" i="3"/>
  <c r="BB44" i="3"/>
  <c r="CJ44" i="3"/>
  <c r="J33" i="2"/>
  <c r="V44" i="3"/>
  <c r="BD44" i="3"/>
  <c r="CL44" i="3"/>
  <c r="K33" i="2"/>
  <c r="X44" i="3"/>
  <c r="L33" i="2"/>
  <c r="Z44" i="3"/>
  <c r="BH44" i="3"/>
  <c r="CP44" i="3"/>
  <c r="M33" i="2"/>
  <c r="AB44" i="3"/>
  <c r="AT44" i="3"/>
  <c r="AZ44" i="3"/>
  <c r="BF44" i="3"/>
  <c r="BJ44" i="3"/>
  <c r="BL44" i="3"/>
  <c r="BN44" i="3"/>
  <c r="CB44" i="3"/>
  <c r="CH44" i="3"/>
  <c r="CN44" i="3"/>
  <c r="CR44" i="3"/>
  <c r="CT44" i="3"/>
  <c r="CV44" i="3"/>
  <c r="E31" i="2"/>
  <c r="O31" i="2"/>
  <c r="E30" i="2"/>
  <c r="O30" i="2"/>
  <c r="E20" i="2"/>
  <c r="O20" i="2"/>
  <c r="N31" i="2"/>
  <c r="N30" i="2"/>
  <c r="N20" i="2"/>
  <c r="E8" i="2"/>
  <c r="N8" i="2"/>
  <c r="M30" i="2"/>
  <c r="M31" i="2"/>
  <c r="L30" i="2"/>
  <c r="L31" i="2"/>
  <c r="K30" i="2"/>
  <c r="K31" i="2"/>
  <c r="J30" i="2"/>
  <c r="J31" i="2"/>
  <c r="I30" i="2"/>
  <c r="I31" i="2"/>
  <c r="H31" i="2"/>
  <c r="E18" i="2"/>
  <c r="O18" i="2"/>
  <c r="N18" i="2"/>
  <c r="M18" i="2"/>
  <c r="M20" i="2"/>
  <c r="L18" i="2"/>
  <c r="L20" i="2"/>
  <c r="K18" i="2"/>
  <c r="K20" i="2"/>
  <c r="J18" i="2"/>
  <c r="J20" i="2"/>
  <c r="I20" i="2"/>
  <c r="H20" i="2"/>
  <c r="O8" i="2"/>
  <c r="E9" i="2"/>
  <c r="O9" i="2"/>
  <c r="N9" i="2"/>
  <c r="M8" i="2"/>
  <c r="M9" i="2"/>
  <c r="L8" i="2"/>
  <c r="L9" i="2"/>
  <c r="K8" i="2"/>
  <c r="K9" i="2"/>
  <c r="J8" i="2"/>
  <c r="J9" i="2"/>
  <c r="I8" i="2"/>
  <c r="I9" i="2"/>
  <c r="H9" i="2"/>
  <c r="E25" i="2"/>
  <c r="E26" i="2"/>
  <c r="O26" i="2"/>
  <c r="E27" i="2"/>
  <c r="E14" i="2"/>
  <c r="E15" i="2"/>
  <c r="E16" i="2"/>
  <c r="E3" i="2"/>
  <c r="E4" i="2"/>
  <c r="O27" i="2"/>
  <c r="N27" i="2"/>
  <c r="M27" i="2"/>
  <c r="L27" i="2"/>
  <c r="N26" i="2"/>
  <c r="M26" i="2"/>
  <c r="O25" i="2"/>
  <c r="N25" i="2"/>
  <c r="O16" i="2"/>
  <c r="N16" i="2"/>
  <c r="M16" i="2"/>
  <c r="L16" i="2"/>
  <c r="O15" i="2"/>
  <c r="N15" i="2"/>
  <c r="M15" i="2"/>
  <c r="O14" i="2"/>
  <c r="N14" i="2"/>
  <c r="O4" i="2"/>
  <c r="N4" i="2"/>
  <c r="M4" i="2"/>
  <c r="O3" i="2"/>
  <c r="N3" i="2"/>
  <c r="N6" i="2"/>
  <c r="K6" i="2"/>
  <c r="O6" i="2"/>
  <c r="L6" i="2"/>
  <c r="M6" i="2"/>
  <c r="N17" i="2"/>
  <c r="L17" i="2"/>
  <c r="O17" i="2"/>
  <c r="E28" i="2"/>
  <c r="E24" i="2"/>
  <c r="O24" i="2"/>
  <c r="O33" i="2"/>
  <c r="E29" i="2"/>
  <c r="E32" i="2"/>
  <c r="N33" i="2"/>
  <c r="M49" i="2"/>
  <c r="J51" i="2"/>
  <c r="L51" i="2"/>
  <c r="I53" i="2"/>
  <c r="K53" i="2"/>
  <c r="M53" i="2"/>
  <c r="K43" i="2"/>
  <c r="I43" i="2"/>
  <c r="G43" i="2"/>
  <c r="E2" i="2"/>
  <c r="O2" i="2"/>
  <c r="O11" i="2"/>
  <c r="O32" i="2"/>
  <c r="N32" i="2"/>
  <c r="G32" i="2"/>
  <c r="I32" i="2"/>
  <c r="J32" i="2"/>
  <c r="L32" i="2"/>
  <c r="H32" i="2"/>
  <c r="K32" i="2"/>
  <c r="M32" i="2"/>
  <c r="N28" i="2"/>
  <c r="O28" i="2"/>
  <c r="K28" i="2"/>
  <c r="M28" i="2"/>
  <c r="L28" i="2"/>
  <c r="N29" i="2"/>
  <c r="O29" i="2"/>
  <c r="L29" i="2"/>
  <c r="J29" i="2"/>
  <c r="K29" i="2"/>
  <c r="M29" i="2"/>
</calcChain>
</file>

<file path=xl/comments1.xml><?xml version="1.0" encoding="utf-8"?>
<comments xmlns="http://schemas.openxmlformats.org/spreadsheetml/2006/main">
  <authors>
    <author>A249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H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I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J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K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L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M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G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H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I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J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K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L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G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H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I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J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K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G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H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I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J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G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H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I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G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H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G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G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H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I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J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K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L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M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G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H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I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J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K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L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G1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H1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I1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J1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K1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G1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H1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I1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J1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G1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H1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I1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G1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H1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G19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G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H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I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J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K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L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M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G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H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I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J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K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L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G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H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I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J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K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G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H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I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J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G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H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I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G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H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G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G3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H3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I3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J3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K3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L3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M3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G3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H3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I3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J3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K3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L3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G3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H3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I3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J3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K3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G3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H3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I3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J3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G39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H39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I39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G40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H40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G4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G4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H4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I4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J4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K4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L4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M4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G4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H4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I4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J4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K4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L4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G4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H4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I4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J4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K4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G49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H49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I49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J49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G50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H50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I50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G5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H5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  <comment ref="G5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ゼロ値解消のため、
スペースが入力
されています。</t>
        </r>
      </text>
    </comment>
  </commentList>
</comments>
</file>

<file path=xl/sharedStrings.xml><?xml version="1.0" encoding="utf-8"?>
<sst xmlns="http://schemas.openxmlformats.org/spreadsheetml/2006/main" count="513" uniqueCount="101">
  <si>
    <t>山形</t>
    <rPh sb="0" eb="2">
      <t>ヤマガタ</t>
    </rPh>
    <phoneticPr fontId="2"/>
  </si>
  <si>
    <t>鶴岡</t>
    <rPh sb="0" eb="2">
      <t>ツルオカ</t>
    </rPh>
    <phoneticPr fontId="2"/>
  </si>
  <si>
    <t>県</t>
    <rPh sb="0" eb="1">
      <t>ケン</t>
    </rPh>
    <phoneticPr fontId="2"/>
  </si>
  <si>
    <t>市</t>
    <rPh sb="0" eb="1">
      <t>シ</t>
    </rPh>
    <phoneticPr fontId="2"/>
  </si>
  <si>
    <t>市町村コード</t>
    <rPh sb="0" eb="3">
      <t>シチョウソン</t>
    </rPh>
    <phoneticPr fontId="2"/>
  </si>
  <si>
    <t>※処理事項</t>
    <rPh sb="1" eb="3">
      <t>ショリ</t>
    </rPh>
    <rPh sb="3" eb="5">
      <t>ジコウ</t>
    </rPh>
    <phoneticPr fontId="2"/>
  </si>
  <si>
    <t>年度</t>
    <rPh sb="0" eb="2">
      <t>ネンド</t>
    </rPh>
    <phoneticPr fontId="2"/>
  </si>
  <si>
    <t>申告区分</t>
    <rPh sb="0" eb="2">
      <t>シンコク</t>
    </rPh>
    <rPh sb="2" eb="4">
      <t>クブン</t>
    </rPh>
    <phoneticPr fontId="2"/>
  </si>
  <si>
    <t>中</t>
    <rPh sb="0" eb="1">
      <t>ナカ</t>
    </rPh>
    <phoneticPr fontId="2"/>
  </si>
  <si>
    <t>間</t>
    <rPh sb="0" eb="1">
      <t>アイダ</t>
    </rPh>
    <phoneticPr fontId="2"/>
  </si>
  <si>
    <t>予</t>
    <rPh sb="0" eb="1">
      <t>ヨ</t>
    </rPh>
    <phoneticPr fontId="2"/>
  </si>
  <si>
    <t>定</t>
    <rPh sb="0" eb="1">
      <t>サダ</t>
    </rPh>
    <phoneticPr fontId="2"/>
  </si>
  <si>
    <t>確</t>
    <rPh sb="0" eb="1">
      <t>アキラ</t>
    </rPh>
    <phoneticPr fontId="2"/>
  </si>
  <si>
    <t>修</t>
    <rPh sb="0" eb="1">
      <t>オサム</t>
    </rPh>
    <phoneticPr fontId="2"/>
  </si>
  <si>
    <t>正</t>
    <rPh sb="0" eb="1">
      <t>タダ</t>
    </rPh>
    <phoneticPr fontId="2"/>
  </si>
  <si>
    <t>更</t>
    <rPh sb="0" eb="1">
      <t>サラ</t>
    </rPh>
    <phoneticPr fontId="2"/>
  </si>
  <si>
    <t>決</t>
    <rPh sb="0" eb="1">
      <t>ケツ</t>
    </rPh>
    <phoneticPr fontId="2"/>
  </si>
  <si>
    <t>その他</t>
    <rPh sb="2" eb="3">
      <t>タ</t>
    </rPh>
    <phoneticPr fontId="2"/>
  </si>
  <si>
    <t>口座番号</t>
    <rPh sb="0" eb="2">
      <t>コウザ</t>
    </rPh>
    <rPh sb="2" eb="4">
      <t>バンゴウ</t>
    </rPh>
    <phoneticPr fontId="2"/>
  </si>
  <si>
    <t>加入者</t>
    <rPh sb="0" eb="3">
      <t>カニュウシャ</t>
    </rPh>
    <phoneticPr fontId="2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</si>
  <si>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2"/>
  </si>
  <si>
    <t>円</t>
    <rPh sb="0" eb="1">
      <t>エン</t>
    </rPh>
    <phoneticPr fontId="2"/>
  </si>
  <si>
    <t>十</t>
    <rPh sb="0" eb="1">
      <t>ジュウ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</si>
  <si>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</si>
  <si>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</si>
  <si>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百</t>
    <rPh sb="0" eb="1">
      <t>ヒャク</t>
    </rPh>
    <phoneticPr fontId="2"/>
  </si>
  <si>
    <t>億</t>
    <rPh sb="0" eb="1">
      <t>オク</t>
    </rPh>
    <phoneticPr fontId="2"/>
  </si>
  <si>
    <t>法人税割額</t>
    <rPh sb="0" eb="3">
      <t>ホウジンゼイ</t>
    </rPh>
    <rPh sb="3" eb="4">
      <t>ワリ</t>
    </rPh>
    <rPh sb="4" eb="5">
      <t>ガク</t>
    </rPh>
    <phoneticPr fontId="2"/>
  </si>
  <si>
    <t>均等割額</t>
    <rPh sb="0" eb="2">
      <t>キントウ</t>
    </rPh>
    <rPh sb="2" eb="3">
      <t>ワ</t>
    </rPh>
    <rPh sb="3" eb="4">
      <t>ガク</t>
    </rPh>
    <phoneticPr fontId="2"/>
  </si>
  <si>
    <t>延滞金</t>
    <rPh sb="0" eb="2">
      <t>エンタイ</t>
    </rPh>
    <rPh sb="2" eb="3">
      <t>キン</t>
    </rPh>
    <phoneticPr fontId="2"/>
  </si>
  <si>
    <t>督促手数料</t>
    <rPh sb="0" eb="2">
      <t>トクソク</t>
    </rPh>
    <rPh sb="2" eb="5">
      <t>テスウリョウ</t>
    </rPh>
    <phoneticPr fontId="2"/>
  </si>
  <si>
    <t>合計額</t>
    <rPh sb="0" eb="2">
      <t>ゴウケイ</t>
    </rPh>
    <rPh sb="2" eb="3">
      <t>ガク</t>
    </rPh>
    <phoneticPr fontId="2"/>
  </si>
  <si>
    <t>納期限</t>
    <rPh sb="0" eb="3">
      <t>ノウキゲン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</si>
  <si>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</si>
  <si>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</si>
  <si>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</si>
  <si>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領収日付印</t>
    <rPh sb="0" eb="2">
      <t>リョウシュウ</t>
    </rPh>
    <rPh sb="2" eb="4">
      <t>ヒヅケ</t>
    </rPh>
    <rPh sb="4" eb="5">
      <t>イン</t>
    </rPh>
    <phoneticPr fontId="2"/>
  </si>
  <si>
    <t>上記のとおり領収しました。（納税者保管）</t>
    <rPh sb="0" eb="2">
      <t>ジョウキ</t>
    </rPh>
    <rPh sb="6" eb="8">
      <t>リョウシュウ</t>
    </rPh>
    <rPh sb="14" eb="17">
      <t>ノウゼイシャ</t>
    </rPh>
    <rPh sb="17" eb="19">
      <t>ホカン</t>
    </rPh>
    <phoneticPr fontId="2"/>
  </si>
  <si>
    <t>法人市民税領収証書</t>
    <rPh sb="0" eb="2">
      <t>ホウジン</t>
    </rPh>
    <rPh sb="2" eb="5">
      <t>シミンゼイ</t>
    </rPh>
    <rPh sb="5" eb="7">
      <t>リョウシュウ</t>
    </rPh>
    <rPh sb="7" eb="9">
      <t>ショウショ</t>
    </rPh>
    <phoneticPr fontId="2"/>
  </si>
  <si>
    <t>公</t>
    <rPh sb="0" eb="1">
      <t>コウ</t>
    </rPh>
    <phoneticPr fontId="2"/>
  </si>
  <si>
    <t>法人市民税納付書</t>
    <rPh sb="0" eb="2">
      <t>ホウジン</t>
    </rPh>
    <rPh sb="2" eb="5">
      <t>シミンゼイ</t>
    </rPh>
    <rPh sb="5" eb="8">
      <t>ノウフショ</t>
    </rPh>
    <phoneticPr fontId="2"/>
  </si>
  <si>
    <t>一般会計</t>
    <rPh sb="0" eb="2">
      <t>イッパン</t>
    </rPh>
    <rPh sb="2" eb="4">
      <t>カイケイ</t>
    </rPh>
    <phoneticPr fontId="2"/>
  </si>
  <si>
    <t>法人市民税領収済通知書</t>
    <rPh sb="0" eb="2">
      <t>ホウジン</t>
    </rPh>
    <rPh sb="2" eb="4">
      <t>シミン</t>
    </rPh>
    <rPh sb="4" eb="5">
      <t>ゼイ</t>
    </rPh>
    <rPh sb="5" eb="7">
      <t>リョウシュウ</t>
    </rPh>
    <rPh sb="7" eb="8">
      <t>ス</t>
    </rPh>
    <rPh sb="8" eb="10">
      <t>ツウチ</t>
    </rPh>
    <rPh sb="10" eb="11">
      <t>ショ</t>
    </rPh>
    <phoneticPr fontId="2"/>
  </si>
  <si>
    <t>指定金融</t>
    <rPh sb="0" eb="2">
      <t>シテイ</t>
    </rPh>
    <rPh sb="2" eb="4">
      <t>キンユウ</t>
    </rPh>
    <phoneticPr fontId="2"/>
  </si>
  <si>
    <t>（取りまとめ店）</t>
    <rPh sb="1" eb="2">
      <t>ト</t>
    </rPh>
    <rPh sb="6" eb="7">
      <t>ミセ</t>
    </rPh>
    <phoneticPr fontId="2"/>
  </si>
  <si>
    <t>荘内銀行</t>
    <rPh sb="0" eb="2">
      <t>ショウナイ</t>
    </rPh>
    <rPh sb="2" eb="4">
      <t>ギンコウ</t>
    </rPh>
    <phoneticPr fontId="2"/>
  </si>
  <si>
    <t>機関名</t>
    <rPh sb="0" eb="2">
      <t>キカン</t>
    </rPh>
    <rPh sb="2" eb="3">
      <t>ナ</t>
    </rPh>
    <phoneticPr fontId="2"/>
  </si>
  <si>
    <t>取りまとめ局</t>
    <rPh sb="0" eb="1">
      <t>ト</t>
    </rPh>
    <rPh sb="5" eb="6">
      <t>キョク</t>
    </rPh>
    <phoneticPr fontId="2"/>
  </si>
  <si>
    <t>鶴岡市会計管理者　様</t>
    <rPh sb="0" eb="3">
      <t>ツルオカシ</t>
    </rPh>
    <rPh sb="3" eb="5">
      <t>カイケイ</t>
    </rPh>
    <rPh sb="5" eb="8">
      <t>カンリシャ</t>
    </rPh>
    <rPh sb="9" eb="10">
      <t>サマ</t>
    </rPh>
    <phoneticPr fontId="2"/>
  </si>
  <si>
    <t>上記のとおり通知します。（市保管）</t>
    <rPh sb="0" eb="2">
      <t>ジョウキ</t>
    </rPh>
    <rPh sb="6" eb="8">
      <t>ツウチ</t>
    </rPh>
    <rPh sb="13" eb="14">
      <t>シ</t>
    </rPh>
    <rPh sb="14" eb="16">
      <t>ホカン</t>
    </rPh>
    <phoneticPr fontId="2"/>
  </si>
  <si>
    <t>所在地</t>
    <rPh sb="0" eb="3">
      <t>ショザイチ</t>
    </rPh>
    <phoneticPr fontId="2"/>
  </si>
  <si>
    <t>法人名</t>
    <rPh sb="0" eb="2">
      <t>ホウジン</t>
    </rPh>
    <rPh sb="2" eb="3">
      <t>ナ</t>
    </rPh>
    <phoneticPr fontId="2"/>
  </si>
  <si>
    <t>事業年度</t>
    <rPh sb="0" eb="2">
      <t>ジギョウ</t>
    </rPh>
    <rPh sb="2" eb="4">
      <t>ネンド</t>
    </rPh>
    <phoneticPr fontId="2"/>
  </si>
  <si>
    <t>.</t>
    <phoneticPr fontId="2"/>
  </si>
  <si>
    <t>～</t>
    <phoneticPr fontId="2"/>
  </si>
  <si>
    <t>中間</t>
    <rPh sb="0" eb="2">
      <t>チュウカン</t>
    </rPh>
    <phoneticPr fontId="2"/>
  </si>
  <si>
    <t>予定</t>
    <rPh sb="0" eb="2">
      <t>ヨテイ</t>
    </rPh>
    <phoneticPr fontId="2"/>
  </si>
  <si>
    <t>確定</t>
    <rPh sb="0" eb="2">
      <t>カクテイ</t>
    </rPh>
    <phoneticPr fontId="2"/>
  </si>
  <si>
    <t>修正</t>
    <rPh sb="0" eb="2">
      <t>シュウセイ</t>
    </rPh>
    <phoneticPr fontId="2"/>
  </si>
  <si>
    <t>更正</t>
    <rPh sb="0" eb="2">
      <t>コウセイ</t>
    </rPh>
    <phoneticPr fontId="2"/>
  </si>
  <si>
    <t>決定</t>
    <rPh sb="0" eb="2">
      <t>ケッテイ</t>
    </rPh>
    <phoneticPr fontId="2"/>
  </si>
  <si>
    <t>（</t>
    <phoneticPr fontId="2"/>
  </si>
  <si>
    <t>）</t>
    <phoneticPr fontId="2"/>
  </si>
  <si>
    <t>法人税割額</t>
    <rPh sb="0" eb="2">
      <t>ホウジン</t>
    </rPh>
    <rPh sb="2" eb="3">
      <t>ゼイ</t>
    </rPh>
    <rPh sb="3" eb="4">
      <t>ワリ</t>
    </rPh>
    <rPh sb="4" eb="5">
      <t>ガク</t>
    </rPh>
    <phoneticPr fontId="2"/>
  </si>
  <si>
    <t>￥</t>
    <phoneticPr fontId="2"/>
  </si>
  <si>
    <r>
      <t xml:space="preserve">申告区分
</t>
    </r>
    <r>
      <rPr>
        <sz val="8"/>
        <rFont val="ＭＳ Ｐ明朝"/>
        <family val="1"/>
        <charset val="128"/>
      </rPr>
      <t>（該当に○）</t>
    </r>
    <rPh sb="0" eb="2">
      <t>シンコク</t>
    </rPh>
    <rPh sb="2" eb="4">
      <t>クブン</t>
    </rPh>
    <rPh sb="6" eb="8">
      <t>ガイトウ</t>
    </rPh>
    <phoneticPr fontId="2"/>
  </si>
  <si>
    <t>千万</t>
    <rPh sb="0" eb="2">
      <t>センマン</t>
    </rPh>
    <phoneticPr fontId="2"/>
  </si>
  <si>
    <t>百万</t>
    <rPh sb="0" eb="2">
      <t>ヒャクマン</t>
    </rPh>
    <phoneticPr fontId="2"/>
  </si>
  <si>
    <t>十万</t>
    <rPh sb="0" eb="2">
      <t>ジュウマン</t>
    </rPh>
    <phoneticPr fontId="2"/>
  </si>
  <si>
    <t>一</t>
    <rPh sb="0" eb="1">
      <t>イチ</t>
    </rPh>
    <phoneticPr fontId="2"/>
  </si>
  <si>
    <t xml:space="preserve"> </t>
    <phoneticPr fontId="2"/>
  </si>
  <si>
    <t>\</t>
    <phoneticPr fontId="2"/>
  </si>
  <si>
    <t>\</t>
    <phoneticPr fontId="2"/>
  </si>
  <si>
    <t>\</t>
    <phoneticPr fontId="2"/>
  </si>
  <si>
    <t>０３</t>
    <phoneticPr fontId="2"/>
  </si>
  <si>
    <t>（</t>
    <phoneticPr fontId="2"/>
  </si>
  <si>
    <t>）</t>
    <phoneticPr fontId="2"/>
  </si>
  <si>
    <t>から</t>
    <phoneticPr fontId="2"/>
  </si>
  <si>
    <t>まで</t>
    <phoneticPr fontId="2"/>
  </si>
  <si>
    <t>から</t>
    <phoneticPr fontId="2"/>
  </si>
  <si>
    <t>まで</t>
    <phoneticPr fontId="2"/>
  </si>
  <si>
    <t>・</t>
    <phoneticPr fontId="2"/>
  </si>
  <si>
    <t>・</t>
    <phoneticPr fontId="2"/>
  </si>
  <si>
    <t>０１</t>
    <phoneticPr fontId="2"/>
  </si>
  <si>
    <t>０２</t>
    <phoneticPr fontId="2"/>
  </si>
  <si>
    <t>０４</t>
    <phoneticPr fontId="2"/>
  </si>
  <si>
    <t>０５</t>
    <phoneticPr fontId="2"/>
  </si>
  <si>
    <t>○入力票</t>
    <rPh sb="1" eb="3">
      <t>ニュウリョク</t>
    </rPh>
    <rPh sb="3" eb="4">
      <t>ヒョウ</t>
    </rPh>
    <phoneticPr fontId="2"/>
  </si>
  <si>
    <t>※入力票への入力により領収証書へ転記されます。</t>
    <rPh sb="1" eb="3">
      <t>ニュウリョク</t>
    </rPh>
    <rPh sb="3" eb="4">
      <t>ヒョウ</t>
    </rPh>
    <rPh sb="6" eb="8">
      <t>ニュウリョク</t>
    </rPh>
    <rPh sb="11" eb="14">
      <t>リョウシュウショウ</t>
    </rPh>
    <rPh sb="14" eb="15">
      <t>ショ</t>
    </rPh>
    <rPh sb="16" eb="18">
      <t>テンキ</t>
    </rPh>
    <phoneticPr fontId="2"/>
  </si>
  <si>
    <t>○</t>
    <phoneticPr fontId="2"/>
  </si>
  <si>
    <t>0</t>
    <phoneticPr fontId="2"/>
  </si>
  <si>
    <t>領収証書様式へ</t>
    <rPh sb="0" eb="2">
      <t>リョウシュウ</t>
    </rPh>
    <rPh sb="2" eb="4">
      <t>ショウショ</t>
    </rPh>
    <rPh sb="4" eb="6">
      <t>ヨウシキ</t>
    </rPh>
    <phoneticPr fontId="2"/>
  </si>
  <si>
    <t>入力票へ</t>
    <rPh sb="0" eb="2">
      <t>ニュウリョク</t>
    </rPh>
    <rPh sb="2" eb="3">
      <t>ヒョウ</t>
    </rPh>
    <phoneticPr fontId="2"/>
  </si>
  <si>
    <t>平成</t>
    <rPh sb="0" eb="2">
      <t>ヘイセイ</t>
    </rPh>
    <phoneticPr fontId="2"/>
  </si>
  <si>
    <t>事業年度又は連結事業年度</t>
    <rPh sb="0" eb="2">
      <t>ジギョウ</t>
    </rPh>
    <rPh sb="2" eb="4">
      <t>ネンド</t>
    </rPh>
    <rPh sb="4" eb="5">
      <t>マタ</t>
    </rPh>
    <rPh sb="6" eb="8">
      <t>レンケツ</t>
    </rPh>
    <rPh sb="8" eb="10">
      <t>ジギョウ</t>
    </rPh>
    <rPh sb="10" eb="12">
      <t>ネンド</t>
    </rPh>
    <phoneticPr fontId="2"/>
  </si>
  <si>
    <t>鶴岡市会計管理者</t>
    <rPh sb="0" eb="2">
      <t>ツルオカ</t>
    </rPh>
    <rPh sb="2" eb="3">
      <t>シ</t>
    </rPh>
    <rPh sb="3" eb="5">
      <t>カイケイ</t>
    </rPh>
    <rPh sb="5" eb="8">
      <t>カンリシャ</t>
    </rPh>
    <phoneticPr fontId="2"/>
  </si>
  <si>
    <t>-8-</t>
    <phoneticPr fontId="2"/>
  </si>
  <si>
    <t>上記のとおり納付します。（金融機関控）</t>
    <rPh sb="0" eb="2">
      <t>ジョウキ</t>
    </rPh>
    <rPh sb="6" eb="8">
      <t>ノウフ</t>
    </rPh>
    <rPh sb="13" eb="15">
      <t>キンユウ</t>
    </rPh>
    <rPh sb="15" eb="17">
      <t>キカン</t>
    </rPh>
    <rPh sb="17" eb="18">
      <t>ヒカ</t>
    </rPh>
    <phoneticPr fontId="2"/>
  </si>
  <si>
    <t>　〒980-8794
　仙台貯金事務センター</t>
    <rPh sb="12" eb="14">
      <t>センダイ</t>
    </rPh>
    <rPh sb="14" eb="16">
      <t>チョキン</t>
    </rPh>
    <rPh sb="16" eb="18">
      <t>ジム</t>
    </rPh>
    <phoneticPr fontId="2"/>
  </si>
  <si>
    <t>○納付場所（この他の金融機関では手数料が必要となる場合があります）
荘内銀行本支店　、　山形銀行本支店　、　きらやか銀行本支店　、　鶴岡信用金庫本支店　、　鶴岡市農業協同組合本支所・支店　、　庄内たがわ農業協同組合支所　、　東北労働金庫本支店
山形県漁業協同組合由良支所・念珠関支所　、　東北６県のゆうちょ銀行または郵便局</t>
    <rPh sb="145" eb="147">
      <t>トウホク</t>
    </rPh>
    <rPh sb="148" eb="149">
      <t>ケン</t>
    </rPh>
    <phoneticPr fontId="2"/>
  </si>
  <si>
    <t>管理番号</t>
    <rPh sb="0" eb="2">
      <t>カンリ</t>
    </rPh>
    <rPh sb="2" eb="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</si>
</sst>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u/>
      <sz val="13.2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33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33"/>
      </right>
      <top/>
      <bottom/>
      <diagonal/>
    </border>
    <border>
      <left/>
      <right style="medium">
        <color indexed="33"/>
      </right>
      <top/>
      <bottom style="hair">
        <color indexed="64"/>
      </bottom>
      <diagonal/>
    </border>
    <border>
      <left/>
      <right/>
      <top style="medium">
        <color indexed="33"/>
      </top>
      <bottom/>
      <diagonal/>
    </border>
    <border>
      <left/>
      <right style="medium">
        <color indexed="33"/>
      </right>
      <top style="medium">
        <color indexed="33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33"/>
      </bottom>
      <diagonal/>
    </border>
    <border>
      <left/>
      <right style="medium">
        <color indexed="33"/>
      </right>
      <top/>
      <bottom style="medium">
        <color indexed="33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33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33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33"/>
      </left>
      <right/>
      <top/>
      <bottom/>
      <diagonal/>
    </border>
    <border>
      <left style="medium">
        <color indexed="33"/>
      </left>
      <right/>
      <top style="medium">
        <color indexed="33"/>
      </top>
      <bottom style="hair">
        <color indexed="64"/>
      </bottom>
      <diagonal/>
    </border>
    <border>
      <left/>
      <right/>
      <top style="medium">
        <color indexed="33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/>
      <top style="hair">
        <color indexed="64"/>
      </top>
      <bottom style="medium">
        <color indexed="33"/>
      </bottom>
      <diagonal/>
    </border>
    <border>
      <left/>
      <right style="hair">
        <color indexed="64"/>
      </right>
      <top style="hair">
        <color indexed="64"/>
      </top>
      <bottom style="medium">
        <color indexed="33"/>
      </bottom>
      <diagonal/>
    </border>
    <border>
      <left style="medium">
        <color indexed="33"/>
      </left>
      <right/>
      <top style="hair">
        <color indexed="64"/>
      </top>
      <bottom style="medium">
        <color indexed="33"/>
      </bottom>
      <diagonal/>
    </border>
    <border>
      <left style="hair">
        <color indexed="64"/>
      </left>
      <right/>
      <top style="hair">
        <color indexed="64"/>
      </top>
      <bottom style="medium">
        <color indexed="3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402">
    <xf numFmtId="0" fontId="0" fillId="0" borderId="0" xfId="0">
      <alignment vertical="center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177" fontId="0" fillId="2" borderId="1" xfId="0" applyNumberFormat="1" applyFill="1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38" fontId="5" fillId="2" borderId="2" xfId="0" applyNumberFormat="1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177" fontId="0" fillId="2" borderId="1" xfId="0" applyNumberFormat="1" applyFill="1" applyBorder="1">
      <alignment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NumberFormat="1" applyFont="1" applyFill="1" applyBorder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4" fillId="0" borderId="9" xfId="0" applyNumberFormat="1" applyFont="1" applyFill="1" applyBorder="1">
      <alignment vertical="center"/>
    </xf>
    <xf numFmtId="0" fontId="4" fillId="0" borderId="8" xfId="0" applyNumberFormat="1" applyFont="1" applyFill="1" applyBorder="1">
      <alignment vertical="center"/>
    </xf>
    <xf numFmtId="0" fontId="4" fillId="0" borderId="0" xfId="0" applyNumberFormat="1" applyFont="1" applyFill="1" applyBorder="1" applyAlignment="1"/>
    <xf numFmtId="0" fontId="3" fillId="0" borderId="0" xfId="0" applyNumberFormat="1" applyFont="1" applyFill="1" applyBorder="1">
      <alignment vertical="center"/>
    </xf>
    <xf numFmtId="0" fontId="3" fillId="0" borderId="10" xfId="0" applyNumberFormat="1" applyFont="1" applyFill="1" applyBorder="1">
      <alignment vertical="center"/>
    </xf>
    <xf numFmtId="0" fontId="3" fillId="0" borderId="11" xfId="0" applyNumberFormat="1" applyFont="1" applyFill="1" applyBorder="1">
      <alignment vertical="center"/>
    </xf>
    <xf numFmtId="0" fontId="3" fillId="0" borderId="0" xfId="0" applyNumberFormat="1" applyFont="1" applyFill="1">
      <alignment vertical="center"/>
    </xf>
    <xf numFmtId="0" fontId="3" fillId="0" borderId="12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3" fillId="0" borderId="13" xfId="0" applyNumberFormat="1" applyFont="1" applyFill="1" applyBorder="1">
      <alignment vertical="center"/>
    </xf>
    <xf numFmtId="0" fontId="6" fillId="0" borderId="9" xfId="2" applyNumberFormat="1" applyFont="1" applyFill="1" applyBorder="1" applyAlignment="1">
      <alignment vertical="center"/>
    </xf>
    <xf numFmtId="0" fontId="6" fillId="0" borderId="8" xfId="2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0" borderId="14" xfId="0" applyNumberFormat="1" applyFont="1" applyFill="1" applyBorder="1">
      <alignment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Protection="1">
      <alignment vertical="center"/>
    </xf>
    <xf numFmtId="0" fontId="3" fillId="0" borderId="2" xfId="0" applyNumberFormat="1" applyFont="1" applyFill="1" applyBorder="1" applyProtection="1">
      <alignment vertical="center"/>
    </xf>
    <xf numFmtId="0" fontId="3" fillId="0" borderId="16" xfId="0" applyNumberFormat="1" applyFont="1" applyFill="1" applyBorder="1" applyProtection="1">
      <alignment vertical="center"/>
    </xf>
    <xf numFmtId="0" fontId="3" fillId="0" borderId="0" xfId="0" applyNumberFormat="1" applyFont="1" applyFill="1" applyProtection="1">
      <alignment vertical="center"/>
    </xf>
    <xf numFmtId="0" fontId="3" fillId="0" borderId="14" xfId="0" applyNumberFormat="1" applyFont="1" applyFill="1" applyBorder="1" applyProtection="1">
      <alignment vertical="center"/>
    </xf>
    <xf numFmtId="0" fontId="3" fillId="0" borderId="17" xfId="0" applyNumberFormat="1" applyFont="1" applyFill="1" applyBorder="1" applyProtection="1">
      <alignment vertical="center"/>
    </xf>
    <xf numFmtId="0" fontId="3" fillId="0" borderId="0" xfId="0" applyNumberFormat="1" applyFont="1" applyFill="1" applyBorder="1" applyProtection="1">
      <alignment vertical="center"/>
    </xf>
    <xf numFmtId="0" fontId="3" fillId="0" borderId="18" xfId="0" applyNumberFormat="1" applyFont="1" applyFill="1" applyBorder="1" applyProtection="1">
      <alignment vertical="center"/>
    </xf>
    <xf numFmtId="0" fontId="6" fillId="0" borderId="0" xfId="0" applyNumberFormat="1" applyFont="1" applyFill="1" applyBorder="1" applyProtection="1">
      <alignment vertical="center"/>
    </xf>
    <xf numFmtId="0" fontId="6" fillId="0" borderId="0" xfId="0" applyNumberFormat="1" applyFont="1" applyFill="1" applyBorder="1" applyAlignment="1" applyProtection="1">
      <alignment vertical="top" wrapText="1"/>
    </xf>
    <xf numFmtId="0" fontId="3" fillId="0" borderId="19" xfId="0" applyNumberFormat="1" applyFont="1" applyFill="1" applyBorder="1" applyProtection="1">
      <alignment vertical="center"/>
    </xf>
    <xf numFmtId="0" fontId="3" fillId="0" borderId="3" xfId="0" applyNumberFormat="1" applyFont="1" applyFill="1" applyBorder="1" applyProtection="1">
      <alignment vertical="center"/>
    </xf>
    <xf numFmtId="0" fontId="3" fillId="0" borderId="20" xfId="0" applyNumberFormat="1" applyFont="1" applyFill="1" applyBorder="1" applyProtection="1">
      <alignment vertical="center"/>
    </xf>
    <xf numFmtId="0" fontId="3" fillId="0" borderId="0" xfId="0" applyNumberFormat="1" applyFont="1" applyFill="1" applyBorder="1" applyAlignment="1" applyProtection="1">
      <alignment horizontal="distributed" vertical="center" justifyLastLine="1"/>
    </xf>
    <xf numFmtId="0" fontId="3" fillId="0" borderId="0" xfId="0" applyNumberFormat="1" applyFont="1" applyFill="1" applyBorder="1" applyAlignment="1">
      <alignment horizontal="distributed" vertical="center" justifyLastLine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distributed" vertical="center" justifyLastLine="1"/>
    </xf>
    <xf numFmtId="0" fontId="3" fillId="0" borderId="16" xfId="0" applyNumberFormat="1" applyFont="1" applyFill="1" applyBorder="1" applyAlignment="1" applyProtection="1">
      <alignment horizontal="distributed" vertical="center" justifyLastLine="1"/>
    </xf>
    <xf numFmtId="0" fontId="3" fillId="0" borderId="17" xfId="0" applyNumberFormat="1" applyFont="1" applyFill="1" applyBorder="1" applyAlignment="1" applyProtection="1">
      <alignment horizontal="center" vertical="center" shrinkToFit="1"/>
    </xf>
    <xf numFmtId="0" fontId="3" fillId="0" borderId="0" xfId="0" applyNumberFormat="1" applyFont="1" applyFill="1" applyBorder="1" applyAlignment="1" applyProtection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17" xfId="0" applyNumberFormat="1" applyFont="1" applyFill="1" applyBorder="1" applyAlignment="1" applyProtection="1">
      <alignment vertical="center" shrinkToFit="1"/>
    </xf>
    <xf numFmtId="0" fontId="3" fillId="0" borderId="0" xfId="0" applyNumberFormat="1" applyFont="1" applyFill="1" applyBorder="1" applyAlignment="1" applyProtection="1">
      <alignment vertical="center" shrinkToFit="1"/>
    </xf>
    <xf numFmtId="0" fontId="4" fillId="0" borderId="19" xfId="0" applyNumberFormat="1" applyFont="1" applyFill="1" applyBorder="1" applyProtection="1">
      <alignment vertical="center"/>
    </xf>
    <xf numFmtId="0" fontId="4" fillId="0" borderId="21" xfId="0" applyNumberFormat="1" applyFont="1" applyFill="1" applyBorder="1" applyProtection="1">
      <alignment vertical="center"/>
    </xf>
    <xf numFmtId="0" fontId="7" fillId="0" borderId="3" xfId="0" applyNumberFormat="1" applyFont="1" applyFill="1" applyBorder="1" applyAlignment="1" applyProtection="1">
      <alignment vertical="top"/>
    </xf>
    <xf numFmtId="0" fontId="7" fillId="0" borderId="22" xfId="0" applyNumberFormat="1" applyFont="1" applyFill="1" applyBorder="1" applyAlignment="1" applyProtection="1">
      <alignment vertical="top"/>
    </xf>
    <xf numFmtId="0" fontId="7" fillId="0" borderId="3" xfId="0" applyNumberFormat="1" applyFont="1" applyFill="1" applyBorder="1" applyAlignment="1" applyProtection="1">
      <alignment horizontal="right" vertical="top"/>
    </xf>
    <xf numFmtId="0" fontId="4" fillId="0" borderId="22" xfId="0" applyNumberFormat="1" applyFont="1" applyFill="1" applyBorder="1" applyProtection="1">
      <alignment vertical="center"/>
    </xf>
    <xf numFmtId="0" fontId="4" fillId="0" borderId="3" xfId="0" applyNumberFormat="1" applyFont="1" applyFill="1" applyBorder="1" applyProtection="1">
      <alignment vertical="center"/>
    </xf>
    <xf numFmtId="0" fontId="4" fillId="0" borderId="3" xfId="0" applyNumberFormat="1" applyFont="1" applyFill="1" applyBorder="1" applyAlignment="1" applyProtection="1">
      <alignment vertical="center" textRotation="255"/>
    </xf>
    <xf numFmtId="0" fontId="3" fillId="0" borderId="19" xfId="0" applyNumberFormat="1" applyFont="1" applyFill="1" applyBorder="1" applyAlignment="1" applyProtection="1">
      <alignment horizontal="center" vertical="center" shrinkToFit="1"/>
    </xf>
    <xf numFmtId="0" fontId="3" fillId="0" borderId="3" xfId="0" applyNumberFormat="1" applyFont="1" applyFill="1" applyBorder="1" applyAlignment="1" applyProtection="1">
      <alignment horizontal="center" vertical="center" shrinkToFit="1"/>
    </xf>
    <xf numFmtId="0" fontId="3" fillId="0" borderId="19" xfId="0" applyNumberFormat="1" applyFont="1" applyFill="1" applyBorder="1" applyAlignment="1" applyProtection="1">
      <alignment vertical="center" shrinkToFit="1"/>
    </xf>
    <xf numFmtId="0" fontId="3" fillId="0" borderId="3" xfId="0" applyNumberFormat="1" applyFont="1" applyFill="1" applyBorder="1" applyAlignment="1" applyProtection="1">
      <alignment vertical="center" shrinkToFit="1"/>
    </xf>
    <xf numFmtId="0" fontId="3" fillId="0" borderId="15" xfId="0" applyNumberFormat="1" applyFont="1" applyFill="1" applyBorder="1">
      <alignment vertical="center"/>
    </xf>
    <xf numFmtId="0" fontId="3" fillId="0" borderId="2" xfId="0" applyNumberFormat="1" applyFont="1" applyFill="1" applyBorder="1">
      <alignment vertical="center"/>
    </xf>
    <xf numFmtId="0" fontId="3" fillId="0" borderId="16" xfId="0" applyNumberFormat="1" applyFont="1" applyFill="1" applyBorder="1">
      <alignment vertical="center"/>
    </xf>
    <xf numFmtId="0" fontId="5" fillId="0" borderId="23" xfId="0" applyNumberFormat="1" applyFont="1" applyFill="1" applyBorder="1" applyAlignment="1" applyProtection="1">
      <alignment vertical="center" shrinkToFit="1"/>
    </xf>
    <xf numFmtId="0" fontId="4" fillId="0" borderId="23" xfId="0" applyNumberFormat="1" applyFont="1" applyFill="1" applyBorder="1" applyAlignment="1" applyProtection="1">
      <alignment vertical="center" shrinkToFit="1"/>
    </xf>
    <xf numFmtId="0" fontId="4" fillId="0" borderId="24" xfId="0" applyNumberFormat="1" applyFont="1" applyFill="1" applyBorder="1" applyAlignment="1" applyProtection="1">
      <alignment vertical="center"/>
    </xf>
    <xf numFmtId="0" fontId="3" fillId="0" borderId="17" xfId="0" applyNumberFormat="1" applyFont="1" applyFill="1" applyBorder="1">
      <alignment vertical="center"/>
    </xf>
    <xf numFmtId="0" fontId="3" fillId="0" borderId="18" xfId="0" applyNumberFormat="1" applyFont="1" applyFill="1" applyBorder="1">
      <alignment vertical="center"/>
    </xf>
    <xf numFmtId="0" fontId="4" fillId="0" borderId="0" xfId="0" applyNumberFormat="1" applyFont="1" applyFill="1">
      <alignment vertical="center"/>
    </xf>
    <xf numFmtId="0" fontId="4" fillId="0" borderId="0" xfId="0" applyNumberFormat="1" applyFont="1" applyFill="1" applyAlignment="1">
      <alignment vertical="center" wrapText="1"/>
    </xf>
    <xf numFmtId="0" fontId="5" fillId="0" borderId="0" xfId="0" applyNumberFormat="1" applyFont="1" applyFill="1" applyAlignment="1">
      <alignment horizontal="left" vertical="center"/>
    </xf>
    <xf numFmtId="0" fontId="3" fillId="0" borderId="19" xfId="0" applyNumberFormat="1" applyFont="1" applyFill="1" applyBorder="1">
      <alignment vertical="center"/>
    </xf>
    <xf numFmtId="0" fontId="3" fillId="0" borderId="3" xfId="0" applyNumberFormat="1" applyFont="1" applyFill="1" applyBorder="1">
      <alignment vertical="center"/>
    </xf>
    <xf numFmtId="0" fontId="3" fillId="0" borderId="20" xfId="0" applyNumberFormat="1" applyFont="1" applyFill="1" applyBorder="1">
      <alignment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justifyLastLine="1"/>
    </xf>
    <xf numFmtId="0" fontId="3" fillId="0" borderId="16" xfId="0" applyNumberFormat="1" applyFont="1" applyFill="1" applyBorder="1" applyAlignment="1" applyProtection="1">
      <alignment horizontal="center" vertical="center" justifyLastLine="1"/>
    </xf>
    <xf numFmtId="0" fontId="4" fillId="0" borderId="25" xfId="0" applyNumberFormat="1" applyFont="1" applyFill="1" applyBorder="1" applyAlignment="1">
      <alignment horizontal="center" vertical="center" shrinkToFit="1"/>
    </xf>
    <xf numFmtId="0" fontId="4" fillId="0" borderId="26" xfId="0" applyNumberFormat="1" applyFont="1" applyFill="1" applyBorder="1" applyAlignment="1">
      <alignment horizontal="center" vertical="center" shrinkToFit="1"/>
    </xf>
    <xf numFmtId="0" fontId="4" fillId="0" borderId="27" xfId="0" applyNumberFormat="1" applyFont="1" applyFill="1" applyBorder="1" applyAlignment="1">
      <alignment horizontal="center" vertical="center" shrinkToFit="1"/>
    </xf>
    <xf numFmtId="0" fontId="4" fillId="0" borderId="25" xfId="0" applyNumberFormat="1" applyFont="1" applyFill="1" applyBorder="1" applyAlignment="1">
      <alignment vertical="center" shrinkToFit="1"/>
    </xf>
    <xf numFmtId="0" fontId="4" fillId="0" borderId="26" xfId="0" applyNumberFormat="1" applyFont="1" applyFill="1" applyBorder="1" applyAlignment="1">
      <alignment vertical="center" shrinkToFit="1"/>
    </xf>
    <xf numFmtId="0" fontId="4" fillId="0" borderId="27" xfId="0" applyNumberFormat="1" applyFont="1" applyFill="1" applyBorder="1" applyAlignment="1">
      <alignment vertical="center" shrinkToFit="1"/>
    </xf>
    <xf numFmtId="0" fontId="4" fillId="0" borderId="28" xfId="0" applyNumberFormat="1" applyFont="1" applyFill="1" applyBorder="1" applyAlignment="1" applyProtection="1">
      <alignment horizontal="center" vertical="center"/>
    </xf>
    <xf numFmtId="0" fontId="4" fillId="0" borderId="29" xfId="0" applyNumberFormat="1" applyFont="1" applyFill="1" applyBorder="1" applyAlignment="1" applyProtection="1">
      <alignment horizontal="center" vertical="center"/>
    </xf>
    <xf numFmtId="0" fontId="4" fillId="0" borderId="30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 shrinkToFit="1"/>
    </xf>
    <xf numFmtId="0" fontId="3" fillId="0" borderId="0" xfId="0" applyNumberFormat="1" applyFont="1" applyFill="1" applyProtection="1">
      <alignment vertical="center"/>
      <protection locked="0" hidden="1"/>
    </xf>
    <xf numFmtId="0" fontId="3" fillId="0" borderId="0" xfId="0" applyNumberFormat="1" applyFont="1" applyFill="1" applyAlignment="1">
      <alignment vertical="center" shrinkToFit="1"/>
    </xf>
    <xf numFmtId="0" fontId="13" fillId="0" borderId="28" xfId="0" applyNumberFormat="1" applyFont="1" applyFill="1" applyBorder="1" applyAlignment="1">
      <alignment horizontal="center" vertical="center" shrinkToFit="1"/>
    </xf>
    <xf numFmtId="0" fontId="13" fillId="0" borderId="29" xfId="0" applyNumberFormat="1" applyFont="1" applyFill="1" applyBorder="1" applyAlignment="1">
      <alignment vertical="center" shrinkToFit="1"/>
    </xf>
    <xf numFmtId="0" fontId="13" fillId="0" borderId="29" xfId="0" applyNumberFormat="1" applyFont="1" applyFill="1" applyBorder="1" applyAlignment="1">
      <alignment horizontal="center" vertical="center" shrinkToFit="1"/>
    </xf>
    <xf numFmtId="0" fontId="13" fillId="0" borderId="30" xfId="0" applyNumberFormat="1" applyFont="1" applyFill="1" applyBorder="1" applyAlignment="1">
      <alignment vertical="center" shrinkToFit="1"/>
    </xf>
    <xf numFmtId="0" fontId="6" fillId="0" borderId="23" xfId="0" applyNumberFormat="1" applyFont="1" applyFill="1" applyBorder="1" applyAlignment="1" applyProtection="1">
      <alignment vertical="center"/>
    </xf>
    <xf numFmtId="0" fontId="4" fillId="0" borderId="0" xfId="2" applyNumberFormat="1" applyFont="1" applyFill="1" applyBorder="1" applyAlignment="1" applyProtection="1">
      <alignment horizontal="center" vertical="center"/>
    </xf>
    <xf numFmtId="0" fontId="6" fillId="0" borderId="0" xfId="2" applyNumberFormat="1" applyFont="1" applyFill="1" applyBorder="1" applyAlignment="1" applyProtection="1">
      <alignment horizontal="center" vertical="center"/>
    </xf>
    <xf numFmtId="0" fontId="6" fillId="0" borderId="0" xfId="2" applyNumberFormat="1" applyFont="1" applyFill="1" applyBorder="1" applyAlignment="1" applyProtection="1">
      <alignment vertical="center"/>
    </xf>
    <xf numFmtId="0" fontId="6" fillId="0" borderId="10" xfId="2" applyNumberFormat="1" applyFont="1" applyFill="1" applyBorder="1" applyAlignment="1" applyProtection="1">
      <alignment vertical="center"/>
    </xf>
    <xf numFmtId="0" fontId="6" fillId="0" borderId="31" xfId="2" applyNumberFormat="1" applyFont="1" applyFill="1" applyBorder="1" applyAlignment="1" applyProtection="1">
      <alignment vertical="center"/>
    </xf>
    <xf numFmtId="0" fontId="6" fillId="0" borderId="32" xfId="2" applyNumberFormat="1" applyFont="1" applyFill="1" applyBorder="1" applyAlignment="1" applyProtection="1">
      <alignment vertical="center"/>
    </xf>
    <xf numFmtId="0" fontId="4" fillId="0" borderId="25" xfId="0" applyNumberFormat="1" applyFont="1" applyFill="1" applyBorder="1" applyAlignment="1" applyProtection="1">
      <alignment horizontal="center" vertical="center" shrinkToFit="1"/>
    </xf>
    <xf numFmtId="0" fontId="4" fillId="0" borderId="26" xfId="0" applyNumberFormat="1" applyFont="1" applyFill="1" applyBorder="1" applyAlignment="1" applyProtection="1">
      <alignment horizontal="center" vertical="center" shrinkToFit="1"/>
    </xf>
    <xf numFmtId="0" fontId="4" fillId="0" borderId="27" xfId="0" applyNumberFormat="1" applyFont="1" applyFill="1" applyBorder="1" applyAlignment="1" applyProtection="1">
      <alignment horizontal="center" vertical="center" shrinkToFit="1"/>
    </xf>
    <xf numFmtId="0" fontId="3" fillId="0" borderId="33" xfId="0" applyNumberFormat="1" applyFont="1" applyFill="1" applyBorder="1">
      <alignment vertical="center"/>
    </xf>
    <xf numFmtId="0" fontId="3" fillId="0" borderId="34" xfId="0" applyNumberFormat="1" applyFont="1" applyFill="1" applyBorder="1">
      <alignment vertical="center"/>
    </xf>
    <xf numFmtId="0" fontId="3" fillId="0" borderId="35" xfId="0" applyNumberFormat="1" applyFont="1" applyFill="1" applyBorder="1">
      <alignment vertical="center"/>
    </xf>
    <xf numFmtId="0" fontId="11" fillId="3" borderId="48" xfId="1" applyNumberFormat="1" applyFont="1" applyFill="1" applyBorder="1" applyAlignment="1" applyProtection="1">
      <alignment horizontal="center" vertical="center" shrinkToFit="1"/>
      <protection locked="0" hidden="1"/>
    </xf>
    <xf numFmtId="0" fontId="11" fillId="3" borderId="49" xfId="1" applyNumberFormat="1" applyFont="1" applyFill="1" applyBorder="1" applyAlignment="1" applyProtection="1">
      <alignment horizontal="center" vertical="center" shrinkToFit="1"/>
      <protection locked="0" hidden="1"/>
    </xf>
    <xf numFmtId="0" fontId="11" fillId="3" borderId="50" xfId="1" applyNumberFormat="1" applyFont="1" applyFill="1" applyBorder="1" applyAlignment="1" applyProtection="1">
      <alignment horizontal="center" vertical="center" shrinkToFit="1"/>
      <protection locked="0" hidden="1"/>
    </xf>
    <xf numFmtId="177" fontId="8" fillId="0" borderId="9" xfId="2" applyNumberFormat="1" applyFont="1" applyFill="1" applyBorder="1" applyAlignment="1" applyProtection="1">
      <alignment horizontal="right" vertical="center"/>
      <protection locked="0"/>
    </xf>
    <xf numFmtId="177" fontId="8" fillId="0" borderId="37" xfId="2" applyNumberFormat="1" applyFont="1" applyFill="1" applyBorder="1" applyAlignment="1" applyProtection="1">
      <alignment horizontal="right" vertical="center"/>
      <protection locked="0"/>
    </xf>
    <xf numFmtId="177" fontId="8" fillId="3" borderId="51" xfId="2" applyNumberFormat="1" applyFont="1" applyFill="1" applyBorder="1" applyAlignment="1" applyProtection="1">
      <alignment horizontal="right" vertical="center" shrinkToFit="1"/>
    </xf>
    <xf numFmtId="177" fontId="0" fillId="3" borderId="51" xfId="0" applyNumberFormat="1" applyFill="1" applyBorder="1" applyAlignment="1">
      <alignment vertical="center" shrinkToFit="1"/>
    </xf>
    <xf numFmtId="177" fontId="0" fillId="3" borderId="52" xfId="0" applyNumberFormat="1" applyFill="1" applyBorder="1" applyAlignment="1">
      <alignment vertical="center" shrinkToFit="1"/>
    </xf>
    <xf numFmtId="0" fontId="5" fillId="0" borderId="36" xfId="0" applyNumberFormat="1" applyFont="1" applyFill="1" applyBorder="1" applyAlignment="1">
      <alignment horizontal="distributed" vertical="center"/>
    </xf>
    <xf numFmtId="0" fontId="5" fillId="0" borderId="9" xfId="0" applyNumberFormat="1" applyFont="1" applyFill="1" applyBorder="1" applyAlignment="1">
      <alignment horizontal="distributed" vertical="center"/>
    </xf>
    <xf numFmtId="0" fontId="5" fillId="0" borderId="37" xfId="0" applyNumberFormat="1" applyFont="1" applyFill="1" applyBorder="1" applyAlignment="1">
      <alignment horizontal="distributed" vertical="center"/>
    </xf>
    <xf numFmtId="0" fontId="5" fillId="0" borderId="53" xfId="0" applyNumberFormat="1" applyFont="1" applyFill="1" applyBorder="1" applyAlignment="1">
      <alignment horizontal="distributed" vertical="center"/>
    </xf>
    <xf numFmtId="0" fontId="5" fillId="0" borderId="51" xfId="0" applyNumberFormat="1" applyFont="1" applyFill="1" applyBorder="1" applyAlignment="1">
      <alignment horizontal="distributed" vertical="center"/>
    </xf>
    <xf numFmtId="0" fontId="5" fillId="0" borderId="52" xfId="0" applyNumberFormat="1" applyFont="1" applyFill="1" applyBorder="1" applyAlignment="1">
      <alignment horizontal="distributed" vertical="center"/>
    </xf>
    <xf numFmtId="0" fontId="5" fillId="0" borderId="38" xfId="2" applyNumberFormat="1" applyFont="1" applyFill="1" applyBorder="1" applyAlignment="1" applyProtection="1">
      <alignment horizontal="right" vertical="center"/>
    </xf>
    <xf numFmtId="0" fontId="5" fillId="0" borderId="9" xfId="2" applyNumberFormat="1" applyFont="1" applyFill="1" applyBorder="1" applyAlignment="1" applyProtection="1">
      <alignment horizontal="right" vertical="center"/>
    </xf>
    <xf numFmtId="0" fontId="5" fillId="0" borderId="54" xfId="2" applyNumberFormat="1" applyFont="1" applyFill="1" applyBorder="1" applyAlignment="1" applyProtection="1">
      <alignment horizontal="right" vertical="center"/>
    </xf>
    <xf numFmtId="0" fontId="5" fillId="0" borderId="51" xfId="2" applyNumberFormat="1" applyFont="1" applyFill="1" applyBorder="1" applyAlignment="1" applyProtection="1">
      <alignment horizontal="right" vertical="center"/>
    </xf>
    <xf numFmtId="0" fontId="5" fillId="0" borderId="39" xfId="0" applyNumberFormat="1" applyFont="1" applyFill="1" applyBorder="1" applyAlignment="1">
      <alignment horizontal="center" vertical="center" textRotation="255"/>
    </xf>
    <xf numFmtId="0" fontId="5" fillId="0" borderId="0" xfId="0" applyNumberFormat="1" applyFont="1" applyFill="1" applyBorder="1" applyAlignment="1">
      <alignment horizontal="center" vertical="center" textRotation="255"/>
    </xf>
    <xf numFmtId="0" fontId="4" fillId="0" borderId="38" xfId="2" applyNumberFormat="1" applyFont="1" applyFill="1" applyBorder="1" applyAlignment="1" applyProtection="1">
      <alignment horizontal="center" vertical="center"/>
      <protection locked="0"/>
    </xf>
    <xf numFmtId="0" fontId="4" fillId="0" borderId="9" xfId="2" applyNumberFormat="1" applyFont="1" applyFill="1" applyBorder="1" applyAlignment="1" applyProtection="1">
      <alignment horizontal="center" vertical="center"/>
      <protection locked="0"/>
    </xf>
    <xf numFmtId="0" fontId="6" fillId="0" borderId="9" xfId="2" applyNumberFormat="1" applyFont="1" applyFill="1" applyBorder="1" applyAlignment="1" applyProtection="1">
      <alignment horizontal="center" vertical="center"/>
      <protection locked="0"/>
    </xf>
    <xf numFmtId="0" fontId="5" fillId="0" borderId="40" xfId="0" applyNumberFormat="1" applyFont="1" applyFill="1" applyBorder="1" applyAlignment="1">
      <alignment horizontal="center" vertical="center" textRotation="255"/>
    </xf>
    <xf numFmtId="0" fontId="5" fillId="0" borderId="3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>
      <alignment horizontal="center" vertical="center"/>
    </xf>
    <xf numFmtId="0" fontId="6" fillId="0" borderId="38" xfId="2" applyNumberFormat="1" applyFont="1" applyFill="1" applyBorder="1" applyAlignment="1">
      <alignment horizontal="distributed" vertical="center" justifyLastLine="1"/>
    </xf>
    <xf numFmtId="0" fontId="6" fillId="0" borderId="9" xfId="2" applyNumberFormat="1" applyFont="1" applyFill="1" applyBorder="1" applyAlignment="1">
      <alignment horizontal="distributed" vertical="center" justifyLastLine="1"/>
    </xf>
    <xf numFmtId="0" fontId="6" fillId="0" borderId="8" xfId="2" applyNumberFormat="1" applyFont="1" applyFill="1" applyBorder="1" applyAlignment="1">
      <alignment horizontal="distributed" vertical="center" justifyLastLine="1"/>
    </xf>
    <xf numFmtId="0" fontId="5" fillId="0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>
      <alignment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3" fillId="0" borderId="47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38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9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38" xfId="0" applyNumberFormat="1" applyFont="1" applyFill="1" applyBorder="1" applyAlignment="1" applyProtection="1">
      <alignment horizontal="right" vertical="center"/>
      <protection locked="0"/>
    </xf>
    <xf numFmtId="0" fontId="4" fillId="0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horizontal="left" vertical="center"/>
    </xf>
    <xf numFmtId="0" fontId="5" fillId="0" borderId="37" xfId="0" applyNumberFormat="1" applyFont="1" applyFill="1" applyBorder="1" applyAlignment="1" applyProtection="1">
      <alignment horizontal="left" vertical="center"/>
    </xf>
    <xf numFmtId="0" fontId="5" fillId="0" borderId="38" xfId="0" applyNumberFormat="1" applyFont="1" applyFill="1" applyBorder="1" applyAlignment="1" applyProtection="1">
      <alignment horizontal="right" vertical="center"/>
      <protection locked="0"/>
    </xf>
    <xf numFmtId="0" fontId="5" fillId="0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44" xfId="0" applyNumberFormat="1" applyFont="1" applyFill="1" applyBorder="1" applyAlignment="1">
      <alignment horizontal="distributed" vertical="center"/>
    </xf>
    <xf numFmtId="0" fontId="5" fillId="0" borderId="45" xfId="0" applyNumberFormat="1" applyFont="1" applyFill="1" applyBorder="1" applyAlignment="1">
      <alignment horizontal="distributed" vertical="center"/>
    </xf>
    <xf numFmtId="0" fontId="5" fillId="0" borderId="40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NumberFormat="1" applyFont="1" applyFill="1" applyBorder="1" applyAlignment="1">
      <alignment horizontal="distributed" vertical="center" wrapText="1"/>
    </xf>
    <xf numFmtId="0" fontId="5" fillId="0" borderId="42" xfId="0" applyNumberFormat="1" applyFont="1" applyFill="1" applyBorder="1" applyAlignment="1">
      <alignment horizontal="distributed" vertical="center"/>
    </xf>
    <xf numFmtId="0" fontId="5" fillId="0" borderId="43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5" fillId="0" borderId="26" xfId="0" applyNumberFormat="1" applyFont="1" applyFill="1" applyBorder="1" applyAlignment="1">
      <alignment horizontal="center" vertical="center" shrinkToFit="1"/>
    </xf>
    <xf numFmtId="0" fontId="5" fillId="0" borderId="83" xfId="0" applyNumberFormat="1" applyFont="1" applyFill="1" applyBorder="1" applyAlignment="1" applyProtection="1">
      <alignment horizontal="center" vertical="center" shrinkToFit="1"/>
    </xf>
    <xf numFmtId="0" fontId="5" fillId="0" borderId="23" xfId="0" applyNumberFormat="1" applyFont="1" applyFill="1" applyBorder="1" applyAlignment="1" applyProtection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6" fillId="0" borderId="2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0" fontId="6" fillId="0" borderId="16" xfId="0" applyNumberFormat="1" applyFont="1" applyFill="1" applyBorder="1" applyAlignment="1" applyProtection="1">
      <alignment horizontal="center" vertical="center" shrinkToFit="1"/>
    </xf>
    <xf numFmtId="0" fontId="6" fillId="0" borderId="3" xfId="0" applyNumberFormat="1" applyFont="1" applyFill="1" applyBorder="1" applyAlignment="1" applyProtection="1">
      <alignment horizontal="center" vertical="center" shrinkToFit="1"/>
    </xf>
    <xf numFmtId="0" fontId="6" fillId="0" borderId="20" xfId="0" applyNumberFormat="1" applyFont="1" applyFill="1" applyBorder="1" applyAlignment="1" applyProtection="1">
      <alignment horizontal="center" vertical="center" shrinkToFit="1"/>
    </xf>
    <xf numFmtId="0" fontId="3" fillId="0" borderId="18" xfId="0" applyNumberFormat="1" applyFont="1" applyFill="1" applyBorder="1" applyAlignment="1" applyProtection="1">
      <alignment horizontal="center" vertical="center" textRotation="255"/>
    </xf>
    <xf numFmtId="0" fontId="3" fillId="0" borderId="20" xfId="0" applyNumberFormat="1" applyFont="1" applyFill="1" applyBorder="1" applyAlignment="1" applyProtection="1">
      <alignment horizontal="center" vertical="center" textRotation="255"/>
    </xf>
    <xf numFmtId="0" fontId="3" fillId="0" borderId="15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 textRotation="255" shrinkToFit="1"/>
    </xf>
    <xf numFmtId="0" fontId="3" fillId="0" borderId="3" xfId="0" applyNumberFormat="1" applyFont="1" applyFill="1" applyBorder="1" applyAlignment="1" applyProtection="1">
      <alignment horizontal="center" vertical="center" textRotation="255" shrinkToFit="1"/>
    </xf>
    <xf numFmtId="0" fontId="3" fillId="0" borderId="0" xfId="0" applyNumberFormat="1" applyFont="1" applyFill="1" applyBorder="1" applyAlignment="1" applyProtection="1">
      <alignment horizontal="center" vertical="center" shrinkToFit="1"/>
    </xf>
    <xf numFmtId="0" fontId="3" fillId="0" borderId="3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right" vertical="center" shrinkToFit="1"/>
    </xf>
    <xf numFmtId="0" fontId="5" fillId="0" borderId="0" xfId="0" applyNumberFormat="1" applyFont="1" applyFill="1" applyBorder="1" applyAlignment="1" applyProtection="1">
      <alignment horizontal="right" vertical="center" shrinkToFit="1"/>
    </xf>
    <xf numFmtId="0" fontId="8" fillId="0" borderId="88" xfId="0" applyNumberFormat="1" applyFont="1" applyFill="1" applyBorder="1" applyAlignment="1">
      <alignment vertical="center" wrapText="1"/>
    </xf>
    <xf numFmtId="0" fontId="8" fillId="0" borderId="88" xfId="0" applyNumberFormat="1" applyFont="1" applyFill="1" applyBorder="1" applyAlignment="1">
      <alignment vertical="center"/>
    </xf>
    <xf numFmtId="0" fontId="4" fillId="0" borderId="25" xfId="0" applyNumberFormat="1" applyFont="1" applyFill="1" applyBorder="1" applyAlignment="1">
      <alignment horizontal="distributed" vertical="center" justifyLastLine="1"/>
    </xf>
    <xf numFmtId="0" fontId="4" fillId="0" borderId="26" xfId="0" applyNumberFormat="1" applyFont="1" applyFill="1" applyBorder="1" applyAlignment="1">
      <alignment horizontal="distributed" vertical="center" justifyLastLine="1"/>
    </xf>
    <xf numFmtId="0" fontId="4" fillId="0" borderId="27" xfId="0" applyNumberFormat="1" applyFont="1" applyFill="1" applyBorder="1" applyAlignment="1">
      <alignment horizontal="distributed" vertical="center" justifyLastLine="1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 shrinkToFit="1"/>
    </xf>
    <xf numFmtId="0" fontId="6" fillId="0" borderId="19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0" fontId="5" fillId="0" borderId="15" xfId="0" applyNumberFormat="1" applyFont="1" applyFill="1" applyBorder="1" applyAlignment="1" applyProtection="1">
      <alignment horizontal="right" vertical="center" shrinkToFit="1"/>
    </xf>
    <xf numFmtId="0" fontId="5" fillId="0" borderId="17" xfId="0" applyNumberFormat="1" applyFont="1" applyFill="1" applyBorder="1" applyAlignment="1" applyProtection="1">
      <alignment horizontal="right" vertical="center" shrinkToFit="1"/>
    </xf>
    <xf numFmtId="0" fontId="3" fillId="0" borderId="0" xfId="0" applyNumberFormat="1" applyFont="1" applyFill="1" applyBorder="1" applyAlignment="1" applyProtection="1">
      <alignment horizontal="center" vertical="center" textRotation="255"/>
    </xf>
    <xf numFmtId="0" fontId="3" fillId="0" borderId="3" xfId="0" applyNumberFormat="1" applyFont="1" applyFill="1" applyBorder="1" applyAlignment="1" applyProtection="1">
      <alignment horizontal="center" vertical="center" textRotation="255"/>
    </xf>
    <xf numFmtId="0" fontId="3" fillId="0" borderId="25" xfId="0" applyNumberFormat="1" applyFont="1" applyFill="1" applyBorder="1" applyAlignment="1">
      <alignment horizontal="distributed" vertical="center" justifyLastLine="1"/>
    </xf>
    <xf numFmtId="0" fontId="3" fillId="0" borderId="26" xfId="0" applyNumberFormat="1" applyFont="1" applyFill="1" applyBorder="1" applyAlignment="1">
      <alignment horizontal="distributed" vertical="center" justifyLastLine="1"/>
    </xf>
    <xf numFmtId="0" fontId="3" fillId="0" borderId="27" xfId="0" applyNumberFormat="1" applyFont="1" applyFill="1" applyBorder="1" applyAlignment="1">
      <alignment horizontal="distributed" vertical="center" justifyLastLine="1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 applyProtection="1">
      <alignment horizontal="distributed" vertical="center" justifyLastLine="1" shrinkToFit="1"/>
    </xf>
    <xf numFmtId="0" fontId="3" fillId="0" borderId="26" xfId="0" applyNumberFormat="1" applyFont="1" applyFill="1" applyBorder="1" applyAlignment="1" applyProtection="1">
      <alignment horizontal="distributed" vertical="center" justifyLastLine="1" shrinkToFit="1"/>
    </xf>
    <xf numFmtId="0" fontId="3" fillId="0" borderId="27" xfId="0" applyNumberFormat="1" applyFont="1" applyFill="1" applyBorder="1" applyAlignment="1" applyProtection="1">
      <alignment horizontal="distributed" vertical="center" justifyLastLine="1" shrinkToFit="1"/>
    </xf>
    <xf numFmtId="0" fontId="3" fillId="0" borderId="25" xfId="0" applyNumberFormat="1" applyFont="1" applyFill="1" applyBorder="1" applyAlignment="1" applyProtection="1">
      <alignment horizontal="distributed" vertical="center" justifyLastLine="1"/>
    </xf>
    <xf numFmtId="0" fontId="3" fillId="0" borderId="26" xfId="0" applyNumberFormat="1" applyFont="1" applyFill="1" applyBorder="1" applyAlignment="1" applyProtection="1">
      <alignment horizontal="distributed" vertical="center" justifyLastLine="1"/>
    </xf>
    <xf numFmtId="0" fontId="3" fillId="0" borderId="27" xfId="0" applyNumberFormat="1" applyFont="1" applyFill="1" applyBorder="1" applyAlignment="1" applyProtection="1">
      <alignment horizontal="distributed" vertical="center" justifyLastLine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2" fillId="0" borderId="39" xfId="0" applyNumberFormat="1" applyFont="1" applyFill="1" applyBorder="1" applyAlignment="1" applyProtection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12" fillId="0" borderId="58" xfId="0" applyNumberFormat="1" applyFont="1" applyFill="1" applyBorder="1" applyAlignment="1" applyProtection="1">
      <alignment horizontal="center" vertical="center" shrinkToFit="1"/>
    </xf>
    <xf numFmtId="0" fontId="0" fillId="0" borderId="59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12" fillId="0" borderId="59" xfId="0" applyNumberFormat="1" applyFont="1" applyFill="1" applyBorder="1" applyAlignment="1" applyProtection="1">
      <alignment horizontal="center" vertical="center" shrinkToFit="1"/>
    </xf>
    <xf numFmtId="0" fontId="0" fillId="0" borderId="60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12" fillId="0" borderId="17" xfId="0" applyNumberFormat="1" applyFont="1" applyFill="1" applyBorder="1" applyAlignment="1" applyProtection="1">
      <alignment horizontal="center" vertical="center" shrinkToFit="1"/>
    </xf>
    <xf numFmtId="0" fontId="0" fillId="0" borderId="40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3" fillId="0" borderId="57" xfId="0" applyNumberFormat="1" applyFont="1" applyFill="1" applyBorder="1" applyAlignment="1" applyProtection="1">
      <alignment horizontal="right" vertical="center"/>
    </xf>
    <xf numFmtId="0" fontId="3" fillId="0" borderId="55" xfId="0" applyNumberFormat="1" applyFont="1" applyFill="1" applyBorder="1" applyAlignment="1" applyProtection="1">
      <alignment horizontal="right" vertical="center"/>
    </xf>
    <xf numFmtId="0" fontId="3" fillId="0" borderId="62" xfId="0" applyNumberFormat="1" applyFont="1" applyFill="1" applyBorder="1" applyAlignment="1" applyProtection="1">
      <alignment horizontal="right" vertical="center"/>
    </xf>
    <xf numFmtId="0" fontId="3" fillId="0" borderId="16" xfId="0" applyNumberFormat="1" applyFont="1" applyFill="1" applyBorder="1" applyAlignment="1" applyProtection="1">
      <alignment horizontal="right" vertical="center"/>
    </xf>
    <xf numFmtId="0" fontId="3" fillId="0" borderId="15" xfId="0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right" vertical="center"/>
    </xf>
    <xf numFmtId="0" fontId="3" fillId="0" borderId="56" xfId="0" applyNumberFormat="1" applyFont="1" applyFill="1" applyBorder="1" applyAlignment="1" applyProtection="1">
      <alignment horizontal="right" vertical="center"/>
    </xf>
    <xf numFmtId="0" fontId="5" fillId="0" borderId="69" xfId="0" applyNumberFormat="1" applyFont="1" applyFill="1" applyBorder="1" applyAlignment="1">
      <alignment horizontal="distributed" vertical="center"/>
    </xf>
    <xf numFmtId="0" fontId="5" fillId="0" borderId="70" xfId="0" applyNumberFormat="1" applyFont="1" applyFill="1" applyBorder="1" applyAlignment="1">
      <alignment horizontal="distributed" vertical="center"/>
    </xf>
    <xf numFmtId="0" fontId="5" fillId="0" borderId="87" xfId="0" applyNumberFormat="1" applyFont="1" applyFill="1" applyBorder="1" applyAlignment="1">
      <alignment horizontal="distributed" vertical="center"/>
    </xf>
    <xf numFmtId="0" fontId="5" fillId="0" borderId="4" xfId="0" applyNumberFormat="1" applyFont="1" applyFill="1" applyBorder="1" applyAlignment="1">
      <alignment horizontal="distributed" vertical="center"/>
    </xf>
    <xf numFmtId="0" fontId="4" fillId="0" borderId="1" xfId="0" quotePrefix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70" xfId="0" quotePrefix="1" applyNumberFormat="1" applyFont="1" applyFill="1" applyBorder="1" applyAlignment="1">
      <alignment horizontal="center" vertical="center"/>
    </xf>
    <xf numFmtId="0" fontId="4" fillId="0" borderId="70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distributed" vertical="center"/>
    </xf>
    <xf numFmtId="0" fontId="5" fillId="0" borderId="0" xfId="0" applyNumberFormat="1" applyFont="1" applyFill="1" applyBorder="1" applyAlignment="1" applyProtection="1">
      <alignment horizontal="distributed" vertical="center"/>
    </xf>
    <xf numFmtId="0" fontId="5" fillId="0" borderId="18" xfId="0" applyNumberFormat="1" applyFont="1" applyFill="1" applyBorder="1" applyAlignment="1" applyProtection="1">
      <alignment horizontal="distributed" vertical="center"/>
    </xf>
    <xf numFmtId="0" fontId="5" fillId="0" borderId="19" xfId="0" applyNumberFormat="1" applyFont="1" applyFill="1" applyBorder="1" applyAlignment="1" applyProtection="1">
      <alignment horizontal="distributed" vertical="center"/>
    </xf>
    <xf numFmtId="0" fontId="5" fillId="0" borderId="3" xfId="0" applyNumberFormat="1" applyFont="1" applyFill="1" applyBorder="1" applyAlignment="1" applyProtection="1">
      <alignment horizontal="distributed" vertical="center"/>
    </xf>
    <xf numFmtId="0" fontId="5" fillId="0" borderId="20" xfId="0" applyNumberFormat="1" applyFont="1" applyFill="1" applyBorder="1" applyAlignment="1" applyProtection="1">
      <alignment horizontal="distributed" vertical="center"/>
    </xf>
    <xf numFmtId="0" fontId="5" fillId="0" borderId="1" xfId="0" applyNumberFormat="1" applyFont="1" applyFill="1" applyBorder="1" applyAlignment="1" applyProtection="1">
      <alignment horizontal="distributed" vertical="center"/>
    </xf>
    <xf numFmtId="0" fontId="5" fillId="0" borderId="4" xfId="0" applyNumberFormat="1" applyFont="1" applyFill="1" applyBorder="1" applyAlignment="1" applyProtection="1">
      <alignment horizontal="distributed" vertical="center"/>
    </xf>
    <xf numFmtId="0" fontId="3" fillId="0" borderId="18" xfId="0" applyNumberFormat="1" applyFont="1" applyFill="1" applyBorder="1" applyAlignment="1" applyProtection="1">
      <alignment horizontal="center" vertical="center" shrinkToFit="1"/>
    </xf>
    <xf numFmtId="0" fontId="3" fillId="0" borderId="20" xfId="0" applyNumberFormat="1" applyFont="1" applyFill="1" applyBorder="1" applyAlignment="1" applyProtection="1">
      <alignment horizontal="center" vertical="center" shrinkToFit="1"/>
    </xf>
    <xf numFmtId="0" fontId="4" fillId="0" borderId="17" xfId="0" quotePrefix="1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 applyProtection="1">
      <alignment horizontal="center" vertical="center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27" xfId="0" applyNumberFormat="1" applyFont="1" applyFill="1" applyBorder="1" applyAlignment="1" applyProtection="1">
      <alignment horizontal="center" vertical="center"/>
    </xf>
    <xf numFmtId="0" fontId="5" fillId="0" borderId="26" xfId="0" quotePrefix="1" applyNumberFormat="1" applyFont="1" applyFill="1" applyBorder="1" applyAlignment="1" applyProtection="1">
      <alignment horizontal="center" vertical="center" shrinkToFit="1"/>
    </xf>
    <xf numFmtId="0" fontId="14" fillId="0" borderId="26" xfId="0" applyFont="1" applyBorder="1" applyAlignment="1" applyProtection="1">
      <alignment vertical="center"/>
    </xf>
    <xf numFmtId="0" fontId="12" fillId="0" borderId="57" xfId="0" applyNumberFormat="1" applyFont="1" applyFill="1" applyBorder="1" applyAlignment="1" applyProtection="1">
      <alignment horizontal="center" vertical="center" shrinkToFit="1"/>
    </xf>
    <xf numFmtId="0" fontId="0" fillId="0" borderId="55" xfId="0" applyBorder="1" applyAlignment="1">
      <alignment vertical="center" shrinkToFit="1"/>
    </xf>
    <xf numFmtId="0" fontId="12" fillId="0" borderId="55" xfId="0" applyNumberFormat="1" applyFont="1" applyFill="1" applyBorder="1" applyAlignment="1" applyProtection="1">
      <alignment horizontal="center" vertical="center" shrinkToFit="1"/>
    </xf>
    <xf numFmtId="0" fontId="0" fillId="0" borderId="56" xfId="0" applyBorder="1" applyAlignment="1">
      <alignment vertical="center" shrinkToFit="1"/>
    </xf>
    <xf numFmtId="0" fontId="12" fillId="0" borderId="15" xfId="0" applyNumberFormat="1" applyFont="1" applyFill="1" applyBorder="1" applyAlignment="1" applyProtection="1">
      <alignment horizontal="center" vertical="center" shrinkToFit="1"/>
    </xf>
    <xf numFmtId="0" fontId="0" fillId="0" borderId="61" xfId="0" applyBorder="1" applyAlignment="1">
      <alignment vertical="center" shrinkToFit="1"/>
    </xf>
    <xf numFmtId="0" fontId="12" fillId="0" borderId="62" xfId="0" applyNumberFormat="1" applyFont="1" applyFill="1" applyBorder="1" applyAlignment="1" applyProtection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75" xfId="0" applyBorder="1" applyAlignment="1">
      <alignment vertical="center" shrinkToFit="1"/>
    </xf>
    <xf numFmtId="0" fontId="0" fillId="0" borderId="76" xfId="0" applyBorder="1" applyAlignment="1">
      <alignment vertical="center" shrinkToFit="1"/>
    </xf>
    <xf numFmtId="0" fontId="0" fillId="0" borderId="79" xfId="0" applyBorder="1" applyAlignment="1">
      <alignment vertical="center" shrinkToFit="1"/>
    </xf>
    <xf numFmtId="0" fontId="0" fillId="0" borderId="80" xfId="0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0" fontId="0" fillId="0" borderId="64" xfId="0" applyBorder="1" applyAlignment="1">
      <alignment vertical="center" shrinkToFit="1"/>
    </xf>
    <xf numFmtId="0" fontId="12" fillId="0" borderId="73" xfId="0" applyNumberFormat="1" applyFont="1" applyFill="1" applyBorder="1" applyAlignment="1" applyProtection="1">
      <alignment horizontal="center" vertical="center" shrinkToFit="1"/>
    </xf>
    <xf numFmtId="0" fontId="0" fillId="0" borderId="74" xfId="0" applyBorder="1" applyAlignment="1">
      <alignment vertical="center" shrinkToFit="1"/>
    </xf>
    <xf numFmtId="0" fontId="12" fillId="0" borderId="77" xfId="0" applyNumberFormat="1" applyFont="1" applyFill="1" applyBorder="1" applyAlignment="1" applyProtection="1">
      <alignment horizontal="center" vertical="center" shrinkToFit="1"/>
    </xf>
    <xf numFmtId="0" fontId="0" fillId="0" borderId="85" xfId="0" applyBorder="1" applyAlignment="1">
      <alignment vertical="center" shrinkToFit="1"/>
    </xf>
    <xf numFmtId="0" fontId="0" fillId="0" borderId="86" xfId="0" applyBorder="1" applyAlignment="1">
      <alignment vertical="center" shrinkToFit="1"/>
    </xf>
    <xf numFmtId="0" fontId="0" fillId="0" borderId="78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5" fillId="0" borderId="17" xfId="0" applyNumberFormat="1" applyFont="1" applyFill="1" applyBorder="1" applyAlignment="1">
      <alignment horizontal="center" vertical="distributed" textRotation="255" justifyLastLine="1"/>
    </xf>
    <xf numFmtId="0" fontId="5" fillId="0" borderId="18" xfId="0" applyNumberFormat="1" applyFont="1" applyFill="1" applyBorder="1" applyAlignment="1">
      <alignment horizontal="center" vertical="distributed" textRotation="255" justifyLastLine="1"/>
    </xf>
    <xf numFmtId="0" fontId="5" fillId="0" borderId="19" xfId="0" applyNumberFormat="1" applyFont="1" applyFill="1" applyBorder="1" applyAlignment="1">
      <alignment horizontal="center" vertical="distributed" textRotation="255" justifyLastLine="1"/>
    </xf>
    <xf numFmtId="0" fontId="5" fillId="0" borderId="20" xfId="0" applyNumberFormat="1" applyFont="1" applyFill="1" applyBorder="1" applyAlignment="1">
      <alignment horizontal="center" vertical="distributed" textRotation="255" justifyLastLine="1"/>
    </xf>
    <xf numFmtId="0" fontId="6" fillId="0" borderId="15" xfId="0" applyNumberFormat="1" applyFont="1" applyFill="1" applyBorder="1" applyAlignment="1">
      <alignment horizontal="distributed" vertical="center" justifyLastLine="1"/>
    </xf>
    <xf numFmtId="0" fontId="6" fillId="0" borderId="2" xfId="0" applyNumberFormat="1" applyFont="1" applyFill="1" applyBorder="1" applyAlignment="1">
      <alignment horizontal="distributed" vertical="center" justifyLastLine="1"/>
    </xf>
    <xf numFmtId="0" fontId="6" fillId="0" borderId="16" xfId="0" applyNumberFormat="1" applyFont="1" applyFill="1" applyBorder="1" applyAlignment="1">
      <alignment horizontal="distributed" vertical="center" justifyLastLine="1"/>
    </xf>
    <xf numFmtId="0" fontId="6" fillId="0" borderId="17" xfId="0" applyNumberFormat="1" applyFont="1" applyFill="1" applyBorder="1" applyAlignment="1">
      <alignment horizontal="distributed" vertical="center" justifyLastLine="1"/>
    </xf>
    <xf numFmtId="0" fontId="6" fillId="0" borderId="0" xfId="0" applyNumberFormat="1" applyFont="1" applyFill="1" applyBorder="1" applyAlignment="1">
      <alignment horizontal="distributed" vertical="center" justifyLastLine="1"/>
    </xf>
    <xf numFmtId="0" fontId="6" fillId="0" borderId="18" xfId="0" applyNumberFormat="1" applyFont="1" applyFill="1" applyBorder="1" applyAlignment="1">
      <alignment horizontal="distributed" vertical="center" justifyLastLine="1"/>
    </xf>
    <xf numFmtId="0" fontId="6" fillId="0" borderId="19" xfId="0" applyNumberFormat="1" applyFont="1" applyFill="1" applyBorder="1" applyAlignment="1">
      <alignment horizontal="distributed" vertical="center" justifyLastLine="1"/>
    </xf>
    <xf numFmtId="0" fontId="6" fillId="0" borderId="3" xfId="0" applyNumberFormat="1" applyFont="1" applyFill="1" applyBorder="1" applyAlignment="1">
      <alignment horizontal="distributed" vertical="center" justifyLastLine="1"/>
    </xf>
    <xf numFmtId="0" fontId="6" fillId="0" borderId="20" xfId="0" applyNumberFormat="1" applyFont="1" applyFill="1" applyBorder="1" applyAlignment="1">
      <alignment horizontal="distributed" vertical="center" justifyLastLine="1"/>
    </xf>
    <xf numFmtId="0" fontId="3" fillId="0" borderId="15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vertical="center"/>
    </xf>
    <xf numFmtId="0" fontId="3" fillId="0" borderId="16" xfId="0" applyNumberFormat="1" applyFont="1" applyFill="1" applyBorder="1" applyAlignment="1" applyProtection="1">
      <alignment vertical="center"/>
    </xf>
    <xf numFmtId="0" fontId="3" fillId="0" borderId="19" xfId="0" applyNumberFormat="1" applyFont="1" applyFill="1" applyBorder="1" applyAlignment="1" applyProtection="1">
      <alignment vertical="center"/>
    </xf>
    <xf numFmtId="0" fontId="3" fillId="0" borderId="3" xfId="0" applyNumberFormat="1" applyFont="1" applyFill="1" applyBorder="1" applyAlignment="1" applyProtection="1">
      <alignment vertical="center"/>
    </xf>
    <xf numFmtId="0" fontId="3" fillId="0" borderId="20" xfId="0" applyNumberFormat="1" applyFont="1" applyFill="1" applyBorder="1" applyAlignment="1" applyProtection="1">
      <alignment vertical="center"/>
    </xf>
    <xf numFmtId="0" fontId="5" fillId="0" borderId="83" xfId="0" applyNumberFormat="1" applyFont="1" applyFill="1" applyBorder="1" applyAlignment="1" applyProtection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5" fillId="0" borderId="84" xfId="0" applyNumberFormat="1" applyFont="1" applyFill="1" applyBorder="1" applyAlignment="1">
      <alignment horizontal="center" vertical="distributed" textRotation="255" justifyLastLine="1"/>
    </xf>
    <xf numFmtId="0" fontId="5" fillId="0" borderId="78" xfId="0" applyNumberFormat="1" applyFont="1" applyFill="1" applyBorder="1" applyAlignment="1">
      <alignment horizontal="center" vertical="distributed" textRotation="255" justifyLastLine="1"/>
    </xf>
    <xf numFmtId="0" fontId="12" fillId="0" borderId="66" xfId="0" applyNumberFormat="1" applyFont="1" applyFill="1" applyBorder="1" applyAlignment="1">
      <alignment horizontal="center" vertical="center" shrinkToFit="1"/>
    </xf>
    <xf numFmtId="0" fontId="12" fillId="0" borderId="67" xfId="0" applyNumberFormat="1" applyFont="1" applyFill="1" applyBorder="1" applyAlignment="1">
      <alignment horizontal="center" vertical="center" shrinkToFit="1"/>
    </xf>
    <xf numFmtId="0" fontId="12" fillId="0" borderId="65" xfId="0" applyNumberFormat="1" applyFont="1" applyFill="1" applyBorder="1" applyAlignment="1">
      <alignment horizontal="center" vertical="center" shrinkToFit="1"/>
    </xf>
    <xf numFmtId="0" fontId="12" fillId="0" borderId="63" xfId="0" applyNumberFormat="1" applyFont="1" applyFill="1" applyBorder="1" applyAlignment="1">
      <alignment horizontal="center" vertical="center" shrinkToFit="1"/>
    </xf>
    <xf numFmtId="0" fontId="12" fillId="0" borderId="81" xfId="0" applyNumberFormat="1" applyFont="1" applyFill="1" applyBorder="1" applyAlignment="1">
      <alignment horizontal="center" vertical="center" shrinkToFit="1"/>
    </xf>
    <xf numFmtId="0" fontId="12" fillId="0" borderId="82" xfId="0" applyNumberFormat="1" applyFont="1" applyFill="1" applyBorder="1" applyAlignment="1">
      <alignment horizontal="center" vertical="center" shrinkToFit="1"/>
    </xf>
    <xf numFmtId="0" fontId="12" fillId="0" borderId="55" xfId="0" applyNumberFormat="1" applyFont="1" applyFill="1" applyBorder="1" applyAlignment="1">
      <alignment horizontal="center" vertical="center" shrinkToFit="1"/>
    </xf>
    <xf numFmtId="0" fontId="12" fillId="0" borderId="56" xfId="0" applyNumberFormat="1" applyFont="1" applyFill="1" applyBorder="1" applyAlignment="1">
      <alignment horizontal="center" vertical="center" shrinkToFit="1"/>
    </xf>
    <xf numFmtId="0" fontId="12" fillId="0" borderId="64" xfId="0" applyNumberFormat="1" applyFont="1" applyFill="1" applyBorder="1" applyAlignment="1">
      <alignment horizontal="center" vertical="center" shrinkToFit="1"/>
    </xf>
    <xf numFmtId="0" fontId="5" fillId="0" borderId="71" xfId="0" applyNumberFormat="1" applyFont="1" applyFill="1" applyBorder="1" applyAlignment="1">
      <alignment horizontal="distributed" vertical="center"/>
    </xf>
    <xf numFmtId="0" fontId="5" fillId="0" borderId="72" xfId="0" applyNumberFormat="1" applyFont="1" applyFill="1" applyBorder="1" applyAlignment="1">
      <alignment horizontal="distributed" vertical="center"/>
    </xf>
    <xf numFmtId="0" fontId="4" fillId="0" borderId="72" xfId="0" applyNumberFormat="1" applyFont="1" applyFill="1" applyBorder="1" applyAlignment="1">
      <alignment horizontal="center" vertical="center"/>
    </xf>
    <xf numFmtId="0" fontId="12" fillId="0" borderId="73" xfId="0" applyNumberFormat="1" applyFont="1" applyFill="1" applyBorder="1" applyAlignment="1">
      <alignment horizontal="center" vertical="center" shrinkToFit="1"/>
    </xf>
    <xf numFmtId="0" fontId="12" fillId="0" borderId="74" xfId="0" applyNumberFormat="1" applyFont="1" applyFill="1" applyBorder="1" applyAlignment="1">
      <alignment horizontal="center" vertical="center" shrinkToFit="1"/>
    </xf>
    <xf numFmtId="0" fontId="12" fillId="0" borderId="75" xfId="0" applyNumberFormat="1" applyFont="1" applyFill="1" applyBorder="1" applyAlignment="1">
      <alignment horizontal="center" vertical="center" shrinkToFit="1"/>
    </xf>
    <xf numFmtId="0" fontId="12" fillId="0" borderId="76" xfId="0" applyNumberFormat="1" applyFont="1" applyFill="1" applyBorder="1" applyAlignment="1">
      <alignment horizontal="center" vertical="center" shrinkToFit="1"/>
    </xf>
    <xf numFmtId="0" fontId="12" fillId="0" borderId="77" xfId="0" applyNumberFormat="1" applyFont="1" applyFill="1" applyBorder="1" applyAlignment="1">
      <alignment horizontal="center" vertical="center" shrinkToFit="1"/>
    </xf>
    <xf numFmtId="0" fontId="12" fillId="0" borderId="78" xfId="0" applyNumberFormat="1" applyFont="1" applyFill="1" applyBorder="1" applyAlignment="1">
      <alignment horizontal="center" vertical="center" shrinkToFit="1"/>
    </xf>
    <xf numFmtId="0" fontId="12" fillId="0" borderId="79" xfId="0" applyNumberFormat="1" applyFont="1" applyFill="1" applyBorder="1" applyAlignment="1">
      <alignment horizontal="center" vertical="center" shrinkToFit="1"/>
    </xf>
    <xf numFmtId="0" fontId="12" fillId="0" borderId="80" xfId="0" applyNumberFormat="1" applyFont="1" applyFill="1" applyBorder="1" applyAlignment="1">
      <alignment horizontal="center" vertical="center" shrinkToFit="1"/>
    </xf>
    <xf numFmtId="0" fontId="12" fillId="0" borderId="68" xfId="0" applyNumberFormat="1" applyFont="1" applyFill="1" applyBorder="1" applyAlignment="1">
      <alignment horizontal="center" vertical="center" shrinkToFit="1"/>
    </xf>
    <xf numFmtId="0" fontId="12" fillId="0" borderId="57" xfId="0" applyNumberFormat="1" applyFont="1" applyFill="1" applyBorder="1" applyAlignment="1">
      <alignment horizontal="center" vertical="center" shrinkToFit="1"/>
    </xf>
    <xf numFmtId="0" fontId="12" fillId="0" borderId="28" xfId="0" applyNumberFormat="1" applyFont="1" applyFill="1" applyBorder="1" applyAlignment="1">
      <alignment horizontal="center" vertical="center" shrinkToFit="1"/>
    </xf>
    <xf numFmtId="0" fontId="12" fillId="0" borderId="29" xfId="0" applyNumberFormat="1" applyFont="1" applyFill="1" applyBorder="1" applyAlignment="1">
      <alignment horizontal="center" vertical="center" shrinkToFit="1"/>
    </xf>
    <xf numFmtId="0" fontId="12" fillId="0" borderId="30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distributed" vertical="center"/>
    </xf>
    <xf numFmtId="0" fontId="12" fillId="0" borderId="15" xfId="0" applyNumberFormat="1" applyFont="1" applyFill="1" applyBorder="1" applyAlignment="1">
      <alignment horizontal="center" vertical="center" shrinkToFit="1"/>
    </xf>
    <xf numFmtId="0" fontId="12" fillId="0" borderId="61" xfId="0" applyNumberFormat="1" applyFont="1" applyFill="1" applyBorder="1" applyAlignment="1">
      <alignment horizontal="center" vertical="center" shrinkToFit="1"/>
    </xf>
    <xf numFmtId="0" fontId="12" fillId="0" borderId="17" xfId="0" applyNumberFormat="1" applyFont="1" applyFill="1" applyBorder="1" applyAlignment="1">
      <alignment horizontal="center" vertical="center" shrinkToFit="1"/>
    </xf>
    <xf numFmtId="0" fontId="12" fillId="0" borderId="40" xfId="0" applyNumberFormat="1" applyFont="1" applyFill="1" applyBorder="1" applyAlignment="1">
      <alignment horizontal="center" vertical="center" shrinkToFit="1"/>
    </xf>
    <xf numFmtId="0" fontId="12" fillId="0" borderId="62" xfId="0" applyNumberFormat="1" applyFont="1" applyFill="1" applyBorder="1" applyAlignment="1">
      <alignment horizontal="center" vertical="center" shrinkToFit="1"/>
    </xf>
    <xf numFmtId="0" fontId="12" fillId="0" borderId="16" xfId="0" applyNumberFormat="1" applyFont="1" applyFill="1" applyBorder="1" applyAlignment="1">
      <alignment horizontal="center" vertical="center" shrinkToFit="1"/>
    </xf>
    <xf numFmtId="0" fontId="12" fillId="0" borderId="39" xfId="0" applyNumberFormat="1" applyFont="1" applyFill="1" applyBorder="1" applyAlignment="1">
      <alignment horizontal="center" vertical="center" shrinkToFit="1"/>
    </xf>
    <xf numFmtId="0" fontId="12" fillId="0" borderId="18" xfId="0" applyNumberFormat="1" applyFont="1" applyFill="1" applyBorder="1" applyAlignment="1">
      <alignment horizontal="center" vertical="center" shrinkToFit="1"/>
    </xf>
    <xf numFmtId="0" fontId="12" fillId="0" borderId="19" xfId="0" applyNumberFormat="1" applyFont="1" applyFill="1" applyBorder="1" applyAlignment="1">
      <alignment horizontal="center" vertical="center" shrinkToFit="1"/>
    </xf>
    <xf numFmtId="0" fontId="12" fillId="0" borderId="22" xfId="0" applyNumberFormat="1" applyFont="1" applyFill="1" applyBorder="1" applyAlignment="1">
      <alignment horizontal="center" vertical="center" shrinkToFit="1"/>
    </xf>
    <xf numFmtId="0" fontId="12" fillId="0" borderId="21" xfId="0" applyNumberFormat="1" applyFont="1" applyFill="1" applyBorder="1" applyAlignment="1">
      <alignment horizontal="center" vertical="center" shrinkToFit="1"/>
    </xf>
    <xf numFmtId="0" fontId="12" fillId="0" borderId="20" xfId="0" applyNumberFormat="1" applyFont="1" applyFill="1" applyBorder="1" applyAlignment="1">
      <alignment horizontal="center" vertical="center" shrinkToFit="1"/>
    </xf>
    <xf numFmtId="0" fontId="12" fillId="0" borderId="59" xfId="0" applyNumberFormat="1" applyFont="1" applyFill="1" applyBorder="1" applyAlignment="1">
      <alignment horizontal="center" vertical="center" shrinkToFit="1"/>
    </xf>
    <xf numFmtId="0" fontId="12" fillId="0" borderId="60" xfId="0" applyNumberFormat="1" applyFont="1" applyFill="1" applyBorder="1" applyAlignment="1">
      <alignment horizontal="center" vertical="center" shrinkToFit="1"/>
    </xf>
    <xf numFmtId="0" fontId="12" fillId="0" borderId="58" xfId="0" applyNumberFormat="1" applyFont="1" applyFill="1" applyBorder="1" applyAlignment="1">
      <alignment horizontal="center" vertical="center" shrinkToFit="1"/>
    </xf>
    <xf numFmtId="0" fontId="3" fillId="0" borderId="57" xfId="0" applyNumberFormat="1" applyFont="1" applyFill="1" applyBorder="1" applyAlignment="1">
      <alignment horizontal="right" vertical="center"/>
    </xf>
    <xf numFmtId="0" fontId="3" fillId="0" borderId="55" xfId="0" applyNumberFormat="1" applyFont="1" applyFill="1" applyBorder="1" applyAlignment="1">
      <alignment horizontal="right" vertical="center"/>
    </xf>
    <xf numFmtId="0" fontId="3" fillId="0" borderId="56" xfId="0" applyNumberFormat="1" applyFont="1" applyFill="1" applyBorder="1" applyAlignment="1">
      <alignment horizontal="right" vertical="center"/>
    </xf>
    <xf numFmtId="0" fontId="5" fillId="0" borderId="17" xfId="0" applyNumberFormat="1" applyFont="1" applyFill="1" applyBorder="1" applyAlignment="1">
      <alignment horizontal="distributed" vertical="center"/>
    </xf>
    <xf numFmtId="0" fontId="5" fillId="0" borderId="18" xfId="0" applyNumberFormat="1" applyFont="1" applyFill="1" applyBorder="1" applyAlignment="1">
      <alignment horizontal="distributed" vertical="center"/>
    </xf>
    <xf numFmtId="0" fontId="5" fillId="0" borderId="19" xfId="0" applyNumberFormat="1" applyFont="1" applyFill="1" applyBorder="1" applyAlignment="1">
      <alignment horizontal="distributed" vertical="center"/>
    </xf>
    <xf numFmtId="0" fontId="5" fillId="0" borderId="3" xfId="0" applyNumberFormat="1" applyFont="1" applyFill="1" applyBorder="1" applyAlignment="1">
      <alignment horizontal="distributed" vertical="center"/>
    </xf>
    <xf numFmtId="0" fontId="5" fillId="0" borderId="20" xfId="0" applyNumberFormat="1" applyFont="1" applyFill="1" applyBorder="1" applyAlignment="1">
      <alignment horizontal="distributed" vertical="center"/>
    </xf>
    <xf numFmtId="0" fontId="3" fillId="0" borderId="62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>
      <alignment horizontal="right" vertical="center"/>
    </xf>
    <xf numFmtId="0" fontId="4" fillId="0" borderId="25" xfId="0" applyNumberFormat="1" applyFont="1" applyFill="1" applyBorder="1" applyAlignment="1">
      <alignment horizontal="center" vertical="center" shrinkToFit="1"/>
    </xf>
    <xf numFmtId="0" fontId="4" fillId="0" borderId="26" xfId="0" applyNumberFormat="1" applyFont="1" applyFill="1" applyBorder="1" applyAlignment="1">
      <alignment horizontal="center" vertical="center" shrinkToFit="1"/>
    </xf>
    <xf numFmtId="0" fontId="4" fillId="0" borderId="27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distributed" vertical="center" justifyLastLine="1"/>
    </xf>
    <xf numFmtId="0" fontId="4" fillId="0" borderId="2" xfId="0" applyNumberFormat="1" applyFont="1" applyFill="1" applyBorder="1" applyAlignment="1">
      <alignment horizontal="distributed" vertical="center" justifyLastLine="1"/>
    </xf>
    <xf numFmtId="0" fontId="4" fillId="0" borderId="16" xfId="0" applyNumberFormat="1" applyFont="1" applyFill="1" applyBorder="1" applyAlignment="1">
      <alignment horizontal="distributed" vertical="center" justifyLastLine="1"/>
    </xf>
    <xf numFmtId="0" fontId="3" fillId="0" borderId="15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16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8" fillId="0" borderId="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distributed" vertical="center"/>
    </xf>
    <xf numFmtId="0" fontId="3" fillId="0" borderId="2" xfId="0" applyNumberFormat="1" applyFont="1" applyFill="1" applyBorder="1" applyAlignment="1">
      <alignment horizontal="distributed" vertical="center"/>
    </xf>
    <xf numFmtId="0" fontId="3" fillId="0" borderId="16" xfId="0" applyNumberFormat="1" applyFont="1" applyFill="1" applyBorder="1" applyAlignment="1">
      <alignment horizontal="distributed" vertical="center"/>
    </xf>
    <xf numFmtId="0" fontId="3" fillId="0" borderId="17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18" xfId="0" applyNumberFormat="1" applyFont="1" applyFill="1" applyBorder="1" applyAlignment="1">
      <alignment horizontal="distributed" vertical="center"/>
    </xf>
    <xf numFmtId="0" fontId="5" fillId="0" borderId="2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15" xfId="0" applyNumberFormat="1" applyFont="1" applyFill="1" applyBorder="1" applyAlignment="1" applyProtection="1">
      <alignment horizontal="center" vertical="center" shrinkToFit="1"/>
    </xf>
    <xf numFmtId="0" fontId="5" fillId="0" borderId="17" xfId="0" applyNumberFormat="1" applyFont="1" applyFill="1" applyBorder="1" applyAlignment="1" applyProtection="1">
      <alignment horizontal="center" vertical="center" shrinkToFit="1"/>
    </xf>
    <xf numFmtId="0" fontId="11" fillId="3" borderId="48" xfId="1" applyNumberFormat="1" applyFont="1" applyFill="1" applyBorder="1" applyAlignment="1" applyProtection="1">
      <alignment horizontal="center" vertical="center"/>
      <protection locked="0" hidden="1"/>
    </xf>
    <xf numFmtId="0" fontId="11" fillId="3" borderId="49" xfId="1" applyNumberFormat="1" applyFont="1" applyFill="1" applyBorder="1" applyAlignment="1" applyProtection="1">
      <alignment horizontal="center" vertical="center"/>
      <protection locked="0" hidden="1"/>
    </xf>
    <xf numFmtId="0" fontId="11" fillId="3" borderId="50" xfId="1" applyNumberFormat="1" applyFont="1" applyFill="1" applyBorder="1" applyAlignment="1" applyProtection="1">
      <alignment horizontal="center" vertical="center"/>
      <protection locked="0" hidden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94</xdr:col>
      <xdr:colOff>19050</xdr:colOff>
      <xdr:row>15</xdr:row>
      <xdr:rowOff>0</xdr:rowOff>
    </xdr:from>
    <xdr:to>
      <xdr:col>95</xdr:col>
      <xdr:colOff>104775</xdr:colOff>
      <xdr:row>15</xdr:row>
      <xdr:rowOff>0</xdr:rowOff>
    </xdr:to>
    <xdr:sp macro="" textlink="">
      <xdr:nvSpPr>
        <xdr:cNvPr id="1045" name="Oval 7"/>
        <xdr:cNvSpPr>
          <a:spLocks noChangeArrowheads="1"/>
        </xdr:cNvSpPr>
      </xdr:nvSpPr>
      <xdr:spPr bwMode="auto">
        <a:xfrm>
          <a:off x="12211050" y="2971800"/>
          <a:ext cx="20955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19050</xdr:colOff>
      <xdr:row>8</xdr:row>
      <xdr:rowOff>19050</xdr:rowOff>
    </xdr:from>
    <xdr:to>
      <xdr:col>28</xdr:col>
      <xdr:colOff>0</xdr:colOff>
      <xdr:row>9</xdr:row>
      <xdr:rowOff>0</xdr:rowOff>
    </xdr:to>
    <xdr:sp macro="" textlink="">
      <xdr:nvSpPr>
        <xdr:cNvPr id="3086" name="Oval 1"/>
        <xdr:cNvSpPr>
          <a:spLocks noChangeArrowheads="1"/>
        </xdr:cNvSpPr>
      </xdr:nvSpPr>
      <xdr:spPr bwMode="auto">
        <a:xfrm>
          <a:off x="3181350" y="1276350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60</xdr:col>
      <xdr:colOff>19050</xdr:colOff>
      <xdr:row>8</xdr:row>
      <xdr:rowOff>19050</xdr:rowOff>
    </xdr:from>
    <xdr:to>
      <xdr:col>62</xdr:col>
      <xdr:colOff>0</xdr:colOff>
      <xdr:row>9</xdr:row>
      <xdr:rowOff>0</xdr:rowOff>
    </xdr:to>
    <xdr:sp macro="" textlink="">
      <xdr:nvSpPr>
        <xdr:cNvPr id="3087" name="Oval 6"/>
        <xdr:cNvSpPr>
          <a:spLocks noChangeArrowheads="1"/>
        </xdr:cNvSpPr>
      </xdr:nvSpPr>
      <xdr:spPr bwMode="auto">
        <a:xfrm>
          <a:off x="7696200" y="1276350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94</xdr:col>
      <xdr:colOff>19050</xdr:colOff>
      <xdr:row>8</xdr:row>
      <xdr:rowOff>19050</xdr:rowOff>
    </xdr:from>
    <xdr:to>
      <xdr:col>96</xdr:col>
      <xdr:colOff>0</xdr:colOff>
      <xdr:row>9</xdr:row>
      <xdr:rowOff>0</xdr:rowOff>
    </xdr:to>
    <xdr:sp macro="" textlink="">
      <xdr:nvSpPr>
        <xdr:cNvPr id="3088" name="Oval 7"/>
        <xdr:cNvSpPr>
          <a:spLocks noChangeArrowheads="1"/>
        </xdr:cNvSpPr>
      </xdr:nvSpPr>
      <xdr:spPr bwMode="auto">
        <a:xfrm>
          <a:off x="12211050" y="1276350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84"/>
  <sheetViews>
    <sheetView showGridLines="0" showRowColHeaders="0" tabSelected="1" zoomScale="120" workbookViewId="0">
      <selection activeCell="H5" sqref="H5:AH5"/>
    </sheetView>
  </sheetViews>
  <sheetFormatPr defaultColWidth="1.625" defaultRowHeight="9.75" x14ac:dyDescent="0.15"/>
  <cols>
    <col min="1" max="1" width="0.875" style="28" customWidth="1"/>
    <col min="2" max="33" width="1.625" style="28" customWidth="1"/>
    <col min="34" max="35" width="3.625" style="28" customWidth="1"/>
    <col min="36" max="67" width="1.625" style="28" customWidth="1"/>
    <col min="68" max="69" width="3.625" style="28" customWidth="1"/>
    <col min="70" max="16384" width="1.625" style="28"/>
  </cols>
  <sheetData>
    <row r="1" spans="2:34" ht="10.5" thickBot="1" x14ac:dyDescent="0.2"/>
    <row r="2" spans="2:34" ht="14.25" thickBot="1" x14ac:dyDescent="0.2">
      <c r="B2" s="122" t="s">
        <v>91</v>
      </c>
      <c r="C2" s="123"/>
      <c r="D2" s="123"/>
      <c r="E2" s="123"/>
      <c r="F2" s="123"/>
      <c r="G2" s="123"/>
      <c r="H2" s="123"/>
      <c r="I2" s="124"/>
    </row>
    <row r="3" spans="2:34" ht="10.5" thickBot="1" x14ac:dyDescent="0.2"/>
    <row r="4" spans="2:34" ht="15.95" customHeight="1" x14ac:dyDescent="0.15">
      <c r="B4" s="169" t="s">
        <v>87</v>
      </c>
      <c r="C4" s="170"/>
      <c r="D4" s="170"/>
      <c r="E4" s="170"/>
      <c r="F4" s="170"/>
      <c r="G4" s="29"/>
      <c r="H4" s="30" t="s">
        <v>88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31"/>
    </row>
    <row r="5" spans="2:34" ht="15.95" customHeight="1" x14ac:dyDescent="0.15">
      <c r="B5" s="130" t="s">
        <v>50</v>
      </c>
      <c r="C5" s="131"/>
      <c r="D5" s="131"/>
      <c r="E5" s="131"/>
      <c r="F5" s="131"/>
      <c r="G5" s="132"/>
      <c r="H5" s="159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1"/>
    </row>
    <row r="6" spans="2:34" ht="15.95" customHeight="1" x14ac:dyDescent="0.15">
      <c r="B6" s="130" t="s">
        <v>51</v>
      </c>
      <c r="C6" s="131"/>
      <c r="D6" s="131"/>
      <c r="E6" s="131"/>
      <c r="F6" s="131"/>
      <c r="G6" s="132"/>
      <c r="H6" s="159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1"/>
    </row>
    <row r="7" spans="2:34" ht="15.95" customHeight="1" x14ac:dyDescent="0.15">
      <c r="B7" s="130" t="s">
        <v>6</v>
      </c>
      <c r="C7" s="131"/>
      <c r="D7" s="131"/>
      <c r="E7" s="131"/>
      <c r="F7" s="131"/>
      <c r="G7" s="132"/>
      <c r="H7" s="167"/>
      <c r="I7" s="168"/>
      <c r="J7" s="168"/>
      <c r="K7" s="168"/>
      <c r="L7" s="164"/>
      <c r="M7" s="164"/>
      <c r="N7" s="164"/>
      <c r="O7" s="165" t="s">
        <v>6</v>
      </c>
      <c r="P7" s="165"/>
      <c r="Q7" s="165"/>
      <c r="R7" s="166"/>
      <c r="S7" s="146" t="s">
        <v>100</v>
      </c>
      <c r="T7" s="147"/>
      <c r="U7" s="147"/>
      <c r="V7" s="147"/>
      <c r="W7" s="147"/>
      <c r="X7" s="148"/>
      <c r="Y7" s="19"/>
      <c r="Z7" s="19"/>
      <c r="AA7" s="19"/>
      <c r="AB7" s="19"/>
      <c r="AC7" s="19"/>
      <c r="AD7" s="19"/>
      <c r="AE7" s="19"/>
      <c r="AF7" s="19"/>
      <c r="AG7" s="19"/>
      <c r="AH7" s="20"/>
    </row>
    <row r="8" spans="2:34" ht="15.95" customHeight="1" x14ac:dyDescent="0.15">
      <c r="B8" s="130" t="s">
        <v>52</v>
      </c>
      <c r="C8" s="131"/>
      <c r="D8" s="131"/>
      <c r="E8" s="131"/>
      <c r="F8" s="131"/>
      <c r="G8" s="131"/>
      <c r="H8" s="162"/>
      <c r="I8" s="163"/>
      <c r="J8" s="163"/>
      <c r="K8" s="158"/>
      <c r="L8" s="158"/>
      <c r="M8" s="21" t="s">
        <v>53</v>
      </c>
      <c r="N8" s="164"/>
      <c r="O8" s="164"/>
      <c r="P8" s="21" t="s">
        <v>53</v>
      </c>
      <c r="Q8" s="164"/>
      <c r="R8" s="164"/>
      <c r="S8" s="147" t="s">
        <v>54</v>
      </c>
      <c r="T8" s="147"/>
      <c r="U8" s="163"/>
      <c r="V8" s="163"/>
      <c r="W8" s="163"/>
      <c r="X8" s="158"/>
      <c r="Y8" s="158"/>
      <c r="Z8" s="22" t="s">
        <v>53</v>
      </c>
      <c r="AA8" s="158"/>
      <c r="AB8" s="158"/>
      <c r="AC8" s="22" t="s">
        <v>53</v>
      </c>
      <c r="AD8" s="158"/>
      <c r="AE8" s="158"/>
      <c r="AF8" s="22"/>
      <c r="AG8" s="22"/>
      <c r="AH8" s="23"/>
    </row>
    <row r="9" spans="2:34" ht="15.95" customHeight="1" x14ac:dyDescent="0.15">
      <c r="B9" s="172" t="s">
        <v>65</v>
      </c>
      <c r="C9" s="173"/>
      <c r="D9" s="173"/>
      <c r="E9" s="173"/>
      <c r="F9" s="173"/>
      <c r="G9" s="173"/>
      <c r="H9" s="152"/>
      <c r="I9" s="153"/>
      <c r="J9" s="152"/>
      <c r="K9" s="153"/>
      <c r="L9" s="152"/>
      <c r="M9" s="153"/>
      <c r="N9" s="152"/>
      <c r="O9" s="153"/>
      <c r="P9" s="152"/>
      <c r="Q9" s="153"/>
      <c r="R9" s="152"/>
      <c r="S9" s="171"/>
      <c r="T9" s="152"/>
      <c r="U9" s="153"/>
      <c r="V9" s="154" t="s">
        <v>17</v>
      </c>
      <c r="W9" s="154"/>
      <c r="X9" s="154"/>
      <c r="Y9" s="154"/>
      <c r="Z9" s="154"/>
      <c r="AA9" s="154"/>
      <c r="AB9" s="154"/>
      <c r="AC9" s="154"/>
      <c r="AD9" s="154"/>
      <c r="AE9" s="154"/>
      <c r="AF9" s="24"/>
      <c r="AG9" s="25"/>
      <c r="AH9" s="26"/>
    </row>
    <row r="10" spans="2:34" ht="25.5" customHeight="1" x14ac:dyDescent="0.15">
      <c r="B10" s="174"/>
      <c r="C10" s="175"/>
      <c r="D10" s="175"/>
      <c r="E10" s="175"/>
      <c r="F10" s="175"/>
      <c r="G10" s="175"/>
      <c r="H10" s="140" t="s">
        <v>55</v>
      </c>
      <c r="I10" s="141"/>
      <c r="J10" s="140" t="s">
        <v>56</v>
      </c>
      <c r="K10" s="141"/>
      <c r="L10" s="140" t="s">
        <v>57</v>
      </c>
      <c r="M10" s="141"/>
      <c r="N10" s="140" t="s">
        <v>58</v>
      </c>
      <c r="O10" s="141"/>
      <c r="P10" s="140" t="s">
        <v>59</v>
      </c>
      <c r="Q10" s="141"/>
      <c r="R10" s="140" t="s">
        <v>60</v>
      </c>
      <c r="S10" s="145"/>
      <c r="T10" s="155" t="s">
        <v>61</v>
      </c>
      <c r="U10" s="156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6" t="s">
        <v>62</v>
      </c>
      <c r="AG10" s="156"/>
      <c r="AH10" s="27"/>
    </row>
    <row r="11" spans="2:34" ht="15.75" customHeight="1" x14ac:dyDescent="0.15">
      <c r="B11" s="130" t="s">
        <v>63</v>
      </c>
      <c r="C11" s="131"/>
      <c r="D11" s="131"/>
      <c r="E11" s="131"/>
      <c r="F11" s="131"/>
      <c r="G11" s="132"/>
      <c r="H11" s="136" t="s">
        <v>64</v>
      </c>
      <c r="I11" s="137"/>
      <c r="J11" s="125"/>
      <c r="K11" s="125"/>
      <c r="L11" s="125"/>
      <c r="M11" s="125"/>
      <c r="N11" s="125"/>
      <c r="O11" s="125"/>
      <c r="P11" s="125"/>
      <c r="Q11" s="125"/>
      <c r="R11" s="125"/>
      <c r="S11" s="126"/>
      <c r="T11" s="149" t="s">
        <v>32</v>
      </c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1"/>
    </row>
    <row r="12" spans="2:34" ht="15.75" customHeight="1" x14ac:dyDescent="0.15">
      <c r="B12" s="130" t="s">
        <v>28</v>
      </c>
      <c r="C12" s="131"/>
      <c r="D12" s="131"/>
      <c r="E12" s="131"/>
      <c r="F12" s="131"/>
      <c r="G12" s="132"/>
      <c r="H12" s="136" t="s">
        <v>64</v>
      </c>
      <c r="I12" s="137"/>
      <c r="J12" s="125"/>
      <c r="K12" s="125"/>
      <c r="L12" s="125"/>
      <c r="M12" s="125"/>
      <c r="N12" s="125"/>
      <c r="O12" s="125"/>
      <c r="P12" s="125"/>
      <c r="Q12" s="125"/>
      <c r="R12" s="125"/>
      <c r="S12" s="126"/>
      <c r="T12" s="142"/>
      <c r="U12" s="143"/>
      <c r="V12" s="144"/>
      <c r="W12" s="144"/>
      <c r="X12" s="32" t="s">
        <v>53</v>
      </c>
      <c r="Y12" s="144"/>
      <c r="Z12" s="144"/>
      <c r="AA12" s="32" t="s">
        <v>53</v>
      </c>
      <c r="AB12" s="144"/>
      <c r="AC12" s="144"/>
      <c r="AD12" s="32"/>
      <c r="AE12" s="32"/>
      <c r="AF12" s="32"/>
      <c r="AG12" s="32"/>
      <c r="AH12" s="33"/>
    </row>
    <row r="13" spans="2:34" ht="15.75" customHeight="1" x14ac:dyDescent="0.15">
      <c r="B13" s="130" t="s">
        <v>29</v>
      </c>
      <c r="C13" s="131"/>
      <c r="D13" s="131"/>
      <c r="E13" s="131"/>
      <c r="F13" s="131"/>
      <c r="G13" s="132"/>
      <c r="H13" s="136" t="s">
        <v>64</v>
      </c>
      <c r="I13" s="137"/>
      <c r="J13" s="125">
        <v>0</v>
      </c>
      <c r="K13" s="125"/>
      <c r="L13" s="125"/>
      <c r="M13" s="125"/>
      <c r="N13" s="125"/>
      <c r="O13" s="125"/>
      <c r="P13" s="125"/>
      <c r="Q13" s="125"/>
      <c r="R13" s="125"/>
      <c r="S13" s="126"/>
      <c r="T13" s="110"/>
      <c r="U13" s="110"/>
      <c r="V13" s="111"/>
      <c r="W13" s="111"/>
      <c r="X13" s="112"/>
      <c r="Y13" s="111"/>
      <c r="Z13" s="111"/>
      <c r="AA13" s="112"/>
      <c r="AB13" s="111"/>
      <c r="AC13" s="111"/>
      <c r="AD13" s="112"/>
      <c r="AE13" s="112"/>
      <c r="AF13" s="112"/>
      <c r="AG13" s="112"/>
      <c r="AH13" s="113"/>
    </row>
    <row r="14" spans="2:34" ht="15.75" customHeight="1" x14ac:dyDescent="0.15">
      <c r="B14" s="130" t="s">
        <v>30</v>
      </c>
      <c r="C14" s="131"/>
      <c r="D14" s="131"/>
      <c r="E14" s="131"/>
      <c r="F14" s="131"/>
      <c r="G14" s="132"/>
      <c r="H14" s="136" t="s">
        <v>64</v>
      </c>
      <c r="I14" s="137"/>
      <c r="J14" s="125">
        <v>0</v>
      </c>
      <c r="K14" s="125"/>
      <c r="L14" s="125"/>
      <c r="M14" s="125"/>
      <c r="N14" s="125"/>
      <c r="O14" s="125"/>
      <c r="P14" s="125"/>
      <c r="Q14" s="125"/>
      <c r="R14" s="125"/>
      <c r="S14" s="126"/>
      <c r="T14" s="110"/>
      <c r="U14" s="110"/>
      <c r="V14" s="111"/>
      <c r="W14" s="111"/>
      <c r="X14" s="112"/>
      <c r="Y14" s="111"/>
      <c r="Z14" s="111"/>
      <c r="AA14" s="112"/>
      <c r="AB14" s="111"/>
      <c r="AC14" s="111"/>
      <c r="AD14" s="112"/>
      <c r="AE14" s="112"/>
      <c r="AF14" s="112"/>
      <c r="AG14" s="112"/>
      <c r="AH14" s="113"/>
    </row>
    <row r="15" spans="2:34" ht="15.75" customHeight="1" thickBot="1" x14ac:dyDescent="0.2">
      <c r="B15" s="133" t="s">
        <v>31</v>
      </c>
      <c r="C15" s="134"/>
      <c r="D15" s="134"/>
      <c r="E15" s="134"/>
      <c r="F15" s="134"/>
      <c r="G15" s="135"/>
      <c r="H15" s="138" t="s">
        <v>64</v>
      </c>
      <c r="I15" s="139"/>
      <c r="J15" s="127">
        <f>IF(J11+J12+J13+J14&gt;1000000000,"十億対応していません",J11+J12+J13+J14)</f>
        <v>0</v>
      </c>
      <c r="K15" s="128"/>
      <c r="L15" s="128"/>
      <c r="M15" s="128"/>
      <c r="N15" s="128"/>
      <c r="O15" s="128"/>
      <c r="P15" s="128"/>
      <c r="Q15" s="128"/>
      <c r="R15" s="128"/>
      <c r="S15" s="129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5"/>
    </row>
    <row r="18" spans="9:14" hidden="1" x14ac:dyDescent="0.15"/>
    <row r="19" spans="9:14" s="104" customFormat="1" hidden="1" x14ac:dyDescent="0.15">
      <c r="I19" s="104" t="s">
        <v>89</v>
      </c>
      <c r="K19" s="104" t="s">
        <v>93</v>
      </c>
      <c r="N19" s="104">
        <v>1</v>
      </c>
    </row>
    <row r="20" spans="9:14" s="104" customFormat="1" hidden="1" x14ac:dyDescent="0.15">
      <c r="N20" s="104">
        <v>2</v>
      </c>
    </row>
    <row r="21" spans="9:14" s="104" customFormat="1" hidden="1" x14ac:dyDescent="0.15">
      <c r="N21" s="104">
        <v>3</v>
      </c>
    </row>
    <row r="22" spans="9:14" s="104" customFormat="1" hidden="1" x14ac:dyDescent="0.15">
      <c r="N22" s="104">
        <v>4</v>
      </c>
    </row>
    <row r="23" spans="9:14" s="104" customFormat="1" hidden="1" x14ac:dyDescent="0.15">
      <c r="N23" s="104">
        <v>5</v>
      </c>
    </row>
    <row r="24" spans="9:14" s="104" customFormat="1" hidden="1" x14ac:dyDescent="0.15">
      <c r="N24" s="104">
        <v>6</v>
      </c>
    </row>
    <row r="25" spans="9:14" s="104" customFormat="1" hidden="1" x14ac:dyDescent="0.15">
      <c r="N25" s="104">
        <v>7</v>
      </c>
    </row>
    <row r="26" spans="9:14" s="104" customFormat="1" hidden="1" x14ac:dyDescent="0.15">
      <c r="N26" s="104">
        <v>8</v>
      </c>
    </row>
    <row r="27" spans="9:14" s="104" customFormat="1" hidden="1" x14ac:dyDescent="0.15">
      <c r="N27" s="104">
        <v>9</v>
      </c>
    </row>
    <row r="28" spans="9:14" s="104" customFormat="1" hidden="1" x14ac:dyDescent="0.15">
      <c r="N28" s="104">
        <v>10</v>
      </c>
    </row>
    <row r="29" spans="9:14" s="104" customFormat="1" hidden="1" x14ac:dyDescent="0.15">
      <c r="N29" s="104">
        <v>11</v>
      </c>
    </row>
    <row r="30" spans="9:14" s="104" customFormat="1" hidden="1" x14ac:dyDescent="0.15">
      <c r="N30" s="104">
        <v>12</v>
      </c>
    </row>
    <row r="31" spans="9:14" s="104" customFormat="1" hidden="1" x14ac:dyDescent="0.15">
      <c r="N31" s="104">
        <v>13</v>
      </c>
    </row>
    <row r="32" spans="9:14" s="104" customFormat="1" hidden="1" x14ac:dyDescent="0.15">
      <c r="N32" s="104">
        <v>14</v>
      </c>
    </row>
    <row r="33" spans="14:14" s="104" customFormat="1" hidden="1" x14ac:dyDescent="0.15">
      <c r="N33" s="104">
        <v>15</v>
      </c>
    </row>
    <row r="34" spans="14:14" s="104" customFormat="1" hidden="1" x14ac:dyDescent="0.15">
      <c r="N34" s="104">
        <v>16</v>
      </c>
    </row>
    <row r="35" spans="14:14" s="104" customFormat="1" hidden="1" x14ac:dyDescent="0.15">
      <c r="N35" s="104">
        <v>17</v>
      </c>
    </row>
    <row r="36" spans="14:14" s="104" customFormat="1" hidden="1" x14ac:dyDescent="0.15">
      <c r="N36" s="104">
        <v>18</v>
      </c>
    </row>
    <row r="37" spans="14:14" s="104" customFormat="1" hidden="1" x14ac:dyDescent="0.15">
      <c r="N37" s="104">
        <v>19</v>
      </c>
    </row>
    <row r="38" spans="14:14" s="104" customFormat="1" hidden="1" x14ac:dyDescent="0.15">
      <c r="N38" s="104">
        <v>20</v>
      </c>
    </row>
    <row r="39" spans="14:14" s="104" customFormat="1" hidden="1" x14ac:dyDescent="0.15">
      <c r="N39" s="104">
        <v>21</v>
      </c>
    </row>
    <row r="40" spans="14:14" s="104" customFormat="1" hidden="1" x14ac:dyDescent="0.15">
      <c r="N40" s="104">
        <v>22</v>
      </c>
    </row>
    <row r="41" spans="14:14" s="104" customFormat="1" hidden="1" x14ac:dyDescent="0.15">
      <c r="N41" s="104">
        <v>23</v>
      </c>
    </row>
    <row r="42" spans="14:14" s="104" customFormat="1" hidden="1" x14ac:dyDescent="0.15">
      <c r="N42" s="104">
        <v>24</v>
      </c>
    </row>
    <row r="43" spans="14:14" s="104" customFormat="1" hidden="1" x14ac:dyDescent="0.15">
      <c r="N43" s="104">
        <v>25</v>
      </c>
    </row>
    <row r="44" spans="14:14" s="104" customFormat="1" hidden="1" x14ac:dyDescent="0.15">
      <c r="N44" s="104">
        <v>26</v>
      </c>
    </row>
    <row r="45" spans="14:14" s="104" customFormat="1" hidden="1" x14ac:dyDescent="0.15">
      <c r="N45" s="104">
        <v>27</v>
      </c>
    </row>
    <row r="46" spans="14:14" s="104" customFormat="1" hidden="1" x14ac:dyDescent="0.15">
      <c r="N46" s="104">
        <v>28</v>
      </c>
    </row>
    <row r="47" spans="14:14" s="104" customFormat="1" hidden="1" x14ac:dyDescent="0.15">
      <c r="N47" s="104">
        <v>29</v>
      </c>
    </row>
    <row r="48" spans="14:14" s="104" customFormat="1" hidden="1" x14ac:dyDescent="0.15">
      <c r="N48" s="104">
        <v>30</v>
      </c>
    </row>
    <row r="49" spans="14:14" s="104" customFormat="1" hidden="1" x14ac:dyDescent="0.15">
      <c r="N49" s="104">
        <v>31</v>
      </c>
    </row>
    <row r="50" spans="14:14" s="104" customFormat="1" x14ac:dyDescent="0.15"/>
    <row r="51" spans="14:14" s="104" customFormat="1" x14ac:dyDescent="0.15"/>
    <row r="52" spans="14:14" s="104" customFormat="1" x14ac:dyDescent="0.15"/>
    <row r="53" spans="14:14" s="104" customFormat="1" x14ac:dyDescent="0.15"/>
    <row r="54" spans="14:14" s="104" customFormat="1" x14ac:dyDescent="0.15"/>
    <row r="55" spans="14:14" s="104" customFormat="1" x14ac:dyDescent="0.15"/>
    <row r="56" spans="14:14" s="104" customFormat="1" x14ac:dyDescent="0.15"/>
    <row r="57" spans="14:14" s="104" customFormat="1" x14ac:dyDescent="0.15"/>
    <row r="58" spans="14:14" s="104" customFormat="1" x14ac:dyDescent="0.15"/>
    <row r="59" spans="14:14" s="104" customFormat="1" x14ac:dyDescent="0.15"/>
    <row r="60" spans="14:14" s="104" customFormat="1" x14ac:dyDescent="0.15"/>
    <row r="61" spans="14:14" s="104" customFormat="1" x14ac:dyDescent="0.15"/>
    <row r="62" spans="14:14" s="104" customFormat="1" x14ac:dyDescent="0.15"/>
    <row r="63" spans="14:14" s="104" customFormat="1" x14ac:dyDescent="0.15"/>
    <row r="64" spans="14:14" s="104" customFormat="1" x14ac:dyDescent="0.15"/>
    <row r="65" s="104" customFormat="1" x14ac:dyDescent="0.15"/>
    <row r="66" s="104" customFormat="1" x14ac:dyDescent="0.15"/>
    <row r="67" s="104" customFormat="1" x14ac:dyDescent="0.15"/>
    <row r="68" s="104" customFormat="1" x14ac:dyDescent="0.15"/>
    <row r="69" s="104" customFormat="1" x14ac:dyDescent="0.15"/>
    <row r="70" s="104" customFormat="1" x14ac:dyDescent="0.15"/>
    <row r="71" s="104" customFormat="1" x14ac:dyDescent="0.15"/>
    <row r="72" s="104" customFormat="1" x14ac:dyDescent="0.15"/>
    <row r="73" s="104" customFormat="1" x14ac:dyDescent="0.15"/>
    <row r="74" s="104" customFormat="1" x14ac:dyDescent="0.15"/>
    <row r="75" s="104" customFormat="1" x14ac:dyDescent="0.15"/>
    <row r="76" s="104" customFormat="1" x14ac:dyDescent="0.15"/>
    <row r="77" s="104" customFormat="1" x14ac:dyDescent="0.15"/>
    <row r="78" s="104" customFormat="1" x14ac:dyDescent="0.15"/>
    <row r="79" s="104" customFormat="1" x14ac:dyDescent="0.15"/>
    <row r="80" s="104" customFormat="1" x14ac:dyDescent="0.15"/>
    <row r="81" s="104" customFormat="1" x14ac:dyDescent="0.15"/>
    <row r="82" s="104" customFormat="1" x14ac:dyDescent="0.15"/>
    <row r="83" s="104" customFormat="1" x14ac:dyDescent="0.15"/>
    <row r="84" s="104" customFormat="1" x14ac:dyDescent="0.15"/>
  </sheetData>
  <sheetProtection insertColumns="0" insertRows="0" deleteColumns="0" deleteRows="0" selectLockedCells="1"/>
  <mergeCells count="59">
    <mergeCell ref="B13:G13"/>
    <mergeCell ref="B14:G14"/>
    <mergeCell ref="H13:I13"/>
    <mergeCell ref="J13:S13"/>
    <mergeCell ref="H14:I14"/>
    <mergeCell ref="J14:S14"/>
    <mergeCell ref="J9:K9"/>
    <mergeCell ref="L9:M9"/>
    <mergeCell ref="N9:O9"/>
    <mergeCell ref="P9:Q9"/>
    <mergeCell ref="R9:S9"/>
    <mergeCell ref="B9:G10"/>
    <mergeCell ref="B5:G5"/>
    <mergeCell ref="B7:G7"/>
    <mergeCell ref="O7:R7"/>
    <mergeCell ref="L7:N7"/>
    <mergeCell ref="H7:K7"/>
    <mergeCell ref="B4:F4"/>
    <mergeCell ref="B6:G6"/>
    <mergeCell ref="B8:G8"/>
    <mergeCell ref="S8:T8"/>
    <mergeCell ref="AA8:AB8"/>
    <mergeCell ref="H5:AH5"/>
    <mergeCell ref="H6:AH6"/>
    <mergeCell ref="H8:J8"/>
    <mergeCell ref="K8:L8"/>
    <mergeCell ref="N8:O8"/>
    <mergeCell ref="Q8:R8"/>
    <mergeCell ref="U8:W8"/>
    <mergeCell ref="T10:U10"/>
    <mergeCell ref="V10:AE10"/>
    <mergeCell ref="AF10:AG10"/>
    <mergeCell ref="X8:Y8"/>
    <mergeCell ref="H10:I10"/>
    <mergeCell ref="J10:K10"/>
    <mergeCell ref="L10:M10"/>
    <mergeCell ref="N10:O10"/>
    <mergeCell ref="AD8:AE8"/>
    <mergeCell ref="H9:I9"/>
    <mergeCell ref="T12:U12"/>
    <mergeCell ref="V12:W12"/>
    <mergeCell ref="Y12:Z12"/>
    <mergeCell ref="AB12:AC12"/>
    <mergeCell ref="R10:S10"/>
    <mergeCell ref="S7:X7"/>
    <mergeCell ref="T11:AH11"/>
    <mergeCell ref="T9:U9"/>
    <mergeCell ref="V9:AE9"/>
    <mergeCell ref="J11:S11"/>
    <mergeCell ref="B2:I2"/>
    <mergeCell ref="J12:S12"/>
    <mergeCell ref="J15:S15"/>
    <mergeCell ref="B12:G12"/>
    <mergeCell ref="B11:G11"/>
    <mergeCell ref="B15:G15"/>
    <mergeCell ref="H11:I11"/>
    <mergeCell ref="H12:I12"/>
    <mergeCell ref="H15:I15"/>
    <mergeCell ref="P10:Q10"/>
  </mergeCells>
  <phoneticPr fontId="2"/>
  <dataValidations count="5">
    <dataValidation type="list" allowBlank="1" showInputMessage="1" showErrorMessage="1" sqref="N8:O8 AA8:AB8 Y12:Z12">
      <formula1>$N$19:$N$30</formula1>
    </dataValidation>
    <dataValidation type="list" allowBlank="1" showInputMessage="1" showErrorMessage="1" sqref="Q8:R8 X8:Y8 AB12:AC12 K8:L8 AD8:AE8 V12:W12">
      <formula1>$N$19:$N$49</formula1>
    </dataValidation>
    <dataValidation type="list" allowBlank="1" showInputMessage="1" showErrorMessage="1" sqref="H9:U9">
      <formula1>$I$19:$I$20</formula1>
    </dataValidation>
    <dataValidation type="list" allowBlank="1" showInputMessage="1" showErrorMessage="1" sqref="T12:U12">
      <formula1>"平成,令和"</formula1>
    </dataValidation>
    <dataValidation type="list" allowBlank="1" showInputMessage="1" showErrorMessage="1" sqref="H7:K7 H8:J8 U8:W8">
      <formula1>"平成,令和"</formula1>
    </dataValidation>
  </dataValidations>
  <hyperlinks>
    <hyperlink ref="B2:I2" location="領収証書!O11" display="領収証書様式"/>
  </hyperlinks>
  <pageMargins left="0.31496062992125984" right="0.31496062992125984" top="0.19685039370078741" bottom="0.59055118110236227" header="0.51181102362204722" footer="0.51181102362204722"/>
  <pageSetup paperSize="9" scale="88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W58"/>
  <sheetViews>
    <sheetView showGridLines="0" showRowColHeaders="0" zoomScale="70" zoomScaleNormal="70" zoomScaleSheetLayoutView="85" workbookViewId="0">
      <selection activeCell="B2" sqref="B2:F2"/>
    </sheetView>
  </sheetViews>
  <sheetFormatPr defaultColWidth="1.625" defaultRowHeight="9.75" x14ac:dyDescent="0.15"/>
  <cols>
    <col min="1" max="1" width="0.875" style="28" customWidth="1"/>
    <col min="2" max="33" width="1.625" style="28" customWidth="1"/>
    <col min="34" max="35" width="3.625" style="28" customWidth="1"/>
    <col min="36" max="67" width="1.625" style="28" customWidth="1"/>
    <col min="68" max="69" width="3.625" style="28" customWidth="1"/>
    <col min="70" max="16384" width="1.625" style="28"/>
  </cols>
  <sheetData>
    <row r="1" spans="2:101" ht="10.5" thickBot="1" x14ac:dyDescent="0.2"/>
    <row r="2" spans="2:101" ht="14.25" thickBot="1" x14ac:dyDescent="0.2">
      <c r="B2" s="399" t="s">
        <v>92</v>
      </c>
      <c r="C2" s="400"/>
      <c r="D2" s="400"/>
      <c r="E2" s="400"/>
      <c r="F2" s="401"/>
      <c r="G2" s="103"/>
    </row>
    <row r="4" spans="2:101" ht="10.5" x14ac:dyDescent="0.15">
      <c r="AG4" s="34">
        <v>1</v>
      </c>
      <c r="AI4" s="35"/>
      <c r="BO4" s="34">
        <v>2</v>
      </c>
      <c r="BQ4" s="35"/>
      <c r="CW4" s="34">
        <v>3</v>
      </c>
    </row>
    <row r="5" spans="2:101" ht="12" customHeight="1" x14ac:dyDescent="0.15">
      <c r="B5" s="372" t="s">
        <v>4</v>
      </c>
      <c r="C5" s="373"/>
      <c r="D5" s="373"/>
      <c r="E5" s="373"/>
      <c r="F5" s="373"/>
      <c r="G5" s="374"/>
      <c r="AI5" s="35"/>
      <c r="AJ5" s="372" t="s">
        <v>4</v>
      </c>
      <c r="AK5" s="373"/>
      <c r="AL5" s="373"/>
      <c r="AM5" s="373"/>
      <c r="AN5" s="373"/>
      <c r="AO5" s="374"/>
      <c r="BQ5" s="35"/>
      <c r="BR5" s="372" t="s">
        <v>4</v>
      </c>
      <c r="BS5" s="373"/>
      <c r="BT5" s="373"/>
      <c r="BU5" s="373"/>
      <c r="BV5" s="373"/>
      <c r="BW5" s="374"/>
    </row>
    <row r="6" spans="2:101" x14ac:dyDescent="0.15">
      <c r="B6" s="36"/>
      <c r="C6" s="37"/>
      <c r="D6" s="37"/>
      <c r="E6" s="37"/>
      <c r="F6" s="37"/>
      <c r="G6" s="38"/>
      <c r="AI6" s="35"/>
      <c r="AJ6" s="36"/>
      <c r="AK6" s="37"/>
      <c r="AL6" s="37"/>
      <c r="AM6" s="37"/>
      <c r="AN6" s="37"/>
      <c r="AO6" s="38"/>
      <c r="BQ6" s="35"/>
      <c r="BR6" s="36"/>
      <c r="BS6" s="37"/>
      <c r="BT6" s="37"/>
      <c r="BU6" s="37"/>
      <c r="BV6" s="37"/>
      <c r="BW6" s="38"/>
      <c r="CC6" s="301" t="s">
        <v>41</v>
      </c>
      <c r="CD6" s="302"/>
      <c r="CE6" s="302"/>
      <c r="CF6" s="302"/>
      <c r="CG6" s="302"/>
      <c r="CH6" s="302"/>
      <c r="CI6" s="302"/>
      <c r="CJ6" s="302"/>
      <c r="CK6" s="302"/>
      <c r="CL6" s="302"/>
      <c r="CM6" s="302"/>
      <c r="CN6" s="302"/>
      <c r="CO6" s="302"/>
      <c r="CP6" s="302"/>
      <c r="CQ6" s="302"/>
      <c r="CR6" s="302"/>
      <c r="CS6" s="302"/>
      <c r="CT6" s="302"/>
      <c r="CU6" s="303"/>
    </row>
    <row r="7" spans="2:101" ht="12.95" customHeight="1" x14ac:dyDescent="0.15">
      <c r="B7" s="105" t="s">
        <v>90</v>
      </c>
      <c r="C7" s="106">
        <v>6</v>
      </c>
      <c r="D7" s="106">
        <v>2</v>
      </c>
      <c r="E7" s="107" t="s">
        <v>90</v>
      </c>
      <c r="F7" s="106">
        <v>3</v>
      </c>
      <c r="G7" s="108">
        <v>1</v>
      </c>
      <c r="AI7" s="35"/>
      <c r="AJ7" s="105" t="s">
        <v>90</v>
      </c>
      <c r="AK7" s="106">
        <v>6</v>
      </c>
      <c r="AL7" s="106">
        <v>2</v>
      </c>
      <c r="AM7" s="107" t="s">
        <v>90</v>
      </c>
      <c r="AN7" s="106">
        <v>3</v>
      </c>
      <c r="AO7" s="108">
        <v>1</v>
      </c>
      <c r="BQ7" s="35"/>
      <c r="BR7" s="105" t="s">
        <v>90</v>
      </c>
      <c r="BS7" s="106">
        <v>6</v>
      </c>
      <c r="BT7" s="106">
        <v>2</v>
      </c>
      <c r="BU7" s="107" t="s">
        <v>90</v>
      </c>
      <c r="BV7" s="106">
        <v>3</v>
      </c>
      <c r="BW7" s="108">
        <v>1</v>
      </c>
      <c r="CC7" s="307"/>
      <c r="CD7" s="308"/>
      <c r="CE7" s="308"/>
      <c r="CF7" s="308"/>
      <c r="CG7" s="308"/>
      <c r="CH7" s="308"/>
      <c r="CI7" s="308"/>
      <c r="CJ7" s="308"/>
      <c r="CK7" s="308"/>
      <c r="CL7" s="308"/>
      <c r="CM7" s="308"/>
      <c r="CN7" s="308"/>
      <c r="CO7" s="308"/>
      <c r="CP7" s="308"/>
      <c r="CQ7" s="308"/>
      <c r="CR7" s="308"/>
      <c r="CS7" s="308"/>
      <c r="CT7" s="308"/>
      <c r="CU7" s="309"/>
    </row>
    <row r="8" spans="2:101" ht="20.100000000000001" customHeight="1" x14ac:dyDescent="0.15">
      <c r="B8" s="307" t="s">
        <v>0</v>
      </c>
      <c r="C8" s="308"/>
      <c r="D8" s="308"/>
      <c r="E8" s="308"/>
      <c r="F8" s="308"/>
      <c r="G8" s="309"/>
      <c r="H8" s="375" t="s">
        <v>2</v>
      </c>
      <c r="I8" s="376"/>
      <c r="AI8" s="35"/>
      <c r="AJ8" s="307" t="s">
        <v>0</v>
      </c>
      <c r="AK8" s="308"/>
      <c r="AL8" s="308"/>
      <c r="AM8" s="308"/>
      <c r="AN8" s="308"/>
      <c r="AO8" s="309"/>
      <c r="AP8" s="375" t="s">
        <v>2</v>
      </c>
      <c r="AQ8" s="376"/>
      <c r="BQ8" s="35"/>
      <c r="BR8" s="307" t="s">
        <v>0</v>
      </c>
      <c r="BS8" s="308"/>
      <c r="BT8" s="308"/>
      <c r="BU8" s="308"/>
      <c r="BV8" s="308"/>
      <c r="BW8" s="309"/>
      <c r="BX8" s="375" t="s">
        <v>2</v>
      </c>
      <c r="BY8" s="376"/>
    </row>
    <row r="9" spans="2:101" ht="20.100000000000001" customHeight="1" x14ac:dyDescent="0.15">
      <c r="B9" s="301" t="s">
        <v>1</v>
      </c>
      <c r="C9" s="302"/>
      <c r="D9" s="302"/>
      <c r="E9" s="302"/>
      <c r="F9" s="302"/>
      <c r="G9" s="303"/>
      <c r="H9" s="377" t="s">
        <v>3</v>
      </c>
      <c r="I9" s="378"/>
      <c r="M9" s="388" t="s">
        <v>38</v>
      </c>
      <c r="N9" s="388"/>
      <c r="O9" s="388"/>
      <c r="P9" s="388"/>
      <c r="Q9" s="388"/>
      <c r="R9" s="388"/>
      <c r="S9" s="388"/>
      <c r="T9" s="388"/>
      <c r="U9" s="388"/>
      <c r="V9" s="388"/>
      <c r="W9" s="388"/>
      <c r="X9" s="388"/>
      <c r="Y9" s="388"/>
      <c r="Z9" s="388"/>
      <c r="AA9" s="388" t="s">
        <v>39</v>
      </c>
      <c r="AB9" s="388"/>
      <c r="AI9" s="35"/>
      <c r="AJ9" s="301" t="s">
        <v>1</v>
      </c>
      <c r="AK9" s="302"/>
      <c r="AL9" s="302"/>
      <c r="AM9" s="302"/>
      <c r="AN9" s="302"/>
      <c r="AO9" s="303"/>
      <c r="AP9" s="377" t="s">
        <v>3</v>
      </c>
      <c r="AQ9" s="378"/>
      <c r="AV9" s="388" t="s">
        <v>40</v>
      </c>
      <c r="AW9" s="388"/>
      <c r="AX9" s="388"/>
      <c r="AY9" s="388"/>
      <c r="AZ9" s="388"/>
      <c r="BA9" s="388"/>
      <c r="BB9" s="388"/>
      <c r="BC9" s="388"/>
      <c r="BD9" s="388"/>
      <c r="BE9" s="388"/>
      <c r="BF9" s="388"/>
      <c r="BG9" s="388"/>
      <c r="BH9" s="388"/>
      <c r="BI9" s="388" t="s">
        <v>39</v>
      </c>
      <c r="BJ9" s="388"/>
      <c r="BQ9" s="35"/>
      <c r="BR9" s="301" t="s">
        <v>1</v>
      </c>
      <c r="BS9" s="302"/>
      <c r="BT9" s="302"/>
      <c r="BU9" s="302"/>
      <c r="BV9" s="302"/>
      <c r="BW9" s="303"/>
      <c r="BX9" s="377" t="s">
        <v>3</v>
      </c>
      <c r="BY9" s="378"/>
      <c r="CA9" s="388" t="s">
        <v>42</v>
      </c>
      <c r="CB9" s="388"/>
      <c r="CC9" s="388"/>
      <c r="CD9" s="388"/>
      <c r="CE9" s="388"/>
      <c r="CF9" s="388"/>
      <c r="CG9" s="388"/>
      <c r="CH9" s="388"/>
      <c r="CI9" s="388"/>
      <c r="CJ9" s="388"/>
      <c r="CK9" s="388"/>
      <c r="CL9" s="388"/>
      <c r="CM9" s="388"/>
      <c r="CN9" s="388"/>
      <c r="CO9" s="388"/>
      <c r="CP9" s="388"/>
      <c r="CQ9" s="388" t="s">
        <v>39</v>
      </c>
      <c r="CR9" s="388"/>
    </row>
    <row r="10" spans="2:101" ht="12" customHeight="1" x14ac:dyDescent="0.15">
      <c r="B10" s="197" t="s">
        <v>18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9"/>
      <c r="O10" s="197" t="s">
        <v>19</v>
      </c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9"/>
      <c r="AI10" s="35"/>
      <c r="AJ10" s="379" t="s">
        <v>18</v>
      </c>
      <c r="AK10" s="380"/>
      <c r="AL10" s="380"/>
      <c r="AM10" s="380"/>
      <c r="AN10" s="380"/>
      <c r="AO10" s="380"/>
      <c r="AP10" s="380"/>
      <c r="AQ10" s="380"/>
      <c r="AR10" s="380"/>
      <c r="AS10" s="380"/>
      <c r="AT10" s="380"/>
      <c r="AU10" s="380"/>
      <c r="AV10" s="381"/>
      <c r="AW10" s="197" t="s">
        <v>19</v>
      </c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9"/>
      <c r="BQ10" s="35"/>
      <c r="BR10" s="379" t="s">
        <v>18</v>
      </c>
      <c r="BS10" s="380"/>
      <c r="BT10" s="380"/>
      <c r="BU10" s="380"/>
      <c r="BV10" s="380"/>
      <c r="BW10" s="380"/>
      <c r="BX10" s="380"/>
      <c r="BY10" s="380"/>
      <c r="BZ10" s="380"/>
      <c r="CA10" s="380"/>
      <c r="CB10" s="380"/>
      <c r="CC10" s="380"/>
      <c r="CD10" s="381"/>
      <c r="CE10" s="197" t="s">
        <v>19</v>
      </c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9"/>
    </row>
    <row r="11" spans="2:101" ht="20.100000000000001" customHeight="1" x14ac:dyDescent="0.15">
      <c r="B11" s="116">
        <v>0</v>
      </c>
      <c r="C11" s="117">
        <v>2</v>
      </c>
      <c r="D11" s="117">
        <v>4</v>
      </c>
      <c r="E11" s="117">
        <v>6</v>
      </c>
      <c r="F11" s="117">
        <v>0</v>
      </c>
      <c r="G11" s="272" t="s">
        <v>96</v>
      </c>
      <c r="H11" s="273"/>
      <c r="I11" s="117">
        <v>9</v>
      </c>
      <c r="J11" s="117">
        <v>6</v>
      </c>
      <c r="K11" s="117">
        <v>0</v>
      </c>
      <c r="L11" s="117">
        <v>0</v>
      </c>
      <c r="M11" s="117">
        <v>2</v>
      </c>
      <c r="N11" s="118">
        <v>8</v>
      </c>
      <c r="O11" s="269" t="s">
        <v>95</v>
      </c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1"/>
      <c r="AI11" s="35"/>
      <c r="AJ11" s="93">
        <f t="shared" ref="AJ11:AW11" si="0">IF(B11="","",B11)</f>
        <v>0</v>
      </c>
      <c r="AK11" s="94">
        <f t="shared" si="0"/>
        <v>2</v>
      </c>
      <c r="AL11" s="94">
        <f t="shared" si="0"/>
        <v>4</v>
      </c>
      <c r="AM11" s="94">
        <f t="shared" si="0"/>
        <v>6</v>
      </c>
      <c r="AN11" s="94">
        <f t="shared" si="0"/>
        <v>0</v>
      </c>
      <c r="AO11" s="176" t="str">
        <f t="shared" si="0"/>
        <v>-8-</v>
      </c>
      <c r="AP11" s="176"/>
      <c r="AQ11" s="94">
        <f t="shared" si="0"/>
        <v>9</v>
      </c>
      <c r="AR11" s="94">
        <f t="shared" si="0"/>
        <v>6</v>
      </c>
      <c r="AS11" s="94">
        <f t="shared" si="0"/>
        <v>0</v>
      </c>
      <c r="AT11" s="94">
        <f t="shared" si="0"/>
        <v>0</v>
      </c>
      <c r="AU11" s="94">
        <f t="shared" si="0"/>
        <v>2</v>
      </c>
      <c r="AV11" s="95">
        <f t="shared" si="0"/>
        <v>8</v>
      </c>
      <c r="AW11" s="214" t="str">
        <f t="shared" si="0"/>
        <v>鶴岡市会計管理者</v>
      </c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5"/>
      <c r="BQ11" s="35"/>
      <c r="BR11" s="96">
        <f t="shared" ref="BR11:CE11" si="1">AJ11</f>
        <v>0</v>
      </c>
      <c r="BS11" s="97">
        <f t="shared" si="1"/>
        <v>2</v>
      </c>
      <c r="BT11" s="97">
        <f t="shared" si="1"/>
        <v>4</v>
      </c>
      <c r="BU11" s="97">
        <f t="shared" si="1"/>
        <v>6</v>
      </c>
      <c r="BV11" s="97">
        <f t="shared" si="1"/>
        <v>0</v>
      </c>
      <c r="BW11" s="176" t="str">
        <f t="shared" si="1"/>
        <v>-8-</v>
      </c>
      <c r="BX11" s="176"/>
      <c r="BY11" s="97">
        <f t="shared" si="1"/>
        <v>9</v>
      </c>
      <c r="BZ11" s="97">
        <f t="shared" si="1"/>
        <v>6</v>
      </c>
      <c r="CA11" s="97">
        <f t="shared" si="1"/>
        <v>0</v>
      </c>
      <c r="CB11" s="97">
        <f t="shared" si="1"/>
        <v>0</v>
      </c>
      <c r="CC11" s="97">
        <f t="shared" si="1"/>
        <v>2</v>
      </c>
      <c r="CD11" s="98">
        <f t="shared" si="1"/>
        <v>8</v>
      </c>
      <c r="CE11" s="214" t="str">
        <f t="shared" si="1"/>
        <v>鶴岡市会計管理者</v>
      </c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5"/>
    </row>
    <row r="12" spans="2:101" x14ac:dyDescent="0.15"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1"/>
      <c r="AH12" s="42"/>
      <c r="AI12" s="43"/>
      <c r="AJ12" s="44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1"/>
      <c r="BP12" s="42"/>
      <c r="BQ12" s="43"/>
      <c r="BR12" s="44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1"/>
    </row>
    <row r="13" spans="2:101" x14ac:dyDescent="0.15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6"/>
      <c r="AH13" s="42"/>
      <c r="AI13" s="43"/>
      <c r="AJ13" s="44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6"/>
      <c r="BP13" s="42"/>
      <c r="BQ13" s="43"/>
      <c r="BR13" s="44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6"/>
    </row>
    <row r="14" spans="2:101" ht="12" x14ac:dyDescent="0.15">
      <c r="B14" s="44"/>
      <c r="C14" s="47" t="s">
        <v>20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6"/>
      <c r="AH14" s="42"/>
      <c r="AI14" s="43"/>
      <c r="AJ14" s="44"/>
      <c r="AK14" s="47" t="s">
        <v>20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6"/>
      <c r="BP14" s="42"/>
      <c r="BQ14" s="43"/>
      <c r="BR14" s="44"/>
      <c r="BS14" s="47" t="s">
        <v>20</v>
      </c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6"/>
    </row>
    <row r="15" spans="2:101" x14ac:dyDescent="0.15"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6"/>
      <c r="AH15" s="42"/>
      <c r="AI15" s="43"/>
      <c r="AJ15" s="44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6"/>
      <c r="BP15" s="42"/>
      <c r="BQ15" s="43"/>
      <c r="BR15" s="44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6"/>
    </row>
    <row r="16" spans="2:101" ht="9.75" customHeight="1" x14ac:dyDescent="0.15">
      <c r="B16" s="44"/>
      <c r="C16" s="222" t="str">
        <f>IF(入力票!H5="","",入力票!H5)</f>
        <v/>
      </c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48"/>
      <c r="AG16" s="46"/>
      <c r="AH16" s="42"/>
      <c r="AI16" s="43"/>
      <c r="AJ16" s="44"/>
      <c r="AK16" s="222" t="str">
        <f>C16</f>
        <v/>
      </c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48"/>
      <c r="BO16" s="46"/>
      <c r="BP16" s="42"/>
      <c r="BQ16" s="43"/>
      <c r="BR16" s="44"/>
      <c r="BS16" s="222" t="str">
        <f>AK16</f>
        <v/>
      </c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48"/>
      <c r="CW16" s="46"/>
    </row>
    <row r="17" spans="2:101" ht="9.75" customHeight="1" x14ac:dyDescent="0.15">
      <c r="B17" s="44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48"/>
      <c r="AG17" s="46"/>
      <c r="AH17" s="42"/>
      <c r="AI17" s="43"/>
      <c r="AJ17" s="44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48"/>
      <c r="BO17" s="46"/>
      <c r="BP17" s="42"/>
      <c r="BQ17" s="43"/>
      <c r="BR17" s="44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48"/>
      <c r="CW17" s="46"/>
    </row>
    <row r="18" spans="2:101" ht="9.75" customHeight="1" x14ac:dyDescent="0.15">
      <c r="B18" s="44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48"/>
      <c r="AG18" s="46"/>
      <c r="AH18" s="42"/>
      <c r="AI18" s="43"/>
      <c r="AJ18" s="44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48"/>
      <c r="BO18" s="46"/>
      <c r="BP18" s="42"/>
      <c r="BQ18" s="43"/>
      <c r="BR18" s="44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48"/>
      <c r="CW18" s="46"/>
    </row>
    <row r="19" spans="2:101" ht="9.75" customHeight="1" x14ac:dyDescent="0.15">
      <c r="B19" s="44"/>
      <c r="C19" s="223" t="str">
        <f>IF(入力票!H6="","",入力票!H6)</f>
        <v/>
      </c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46"/>
      <c r="AH19" s="42"/>
      <c r="AI19" s="43"/>
      <c r="AJ19" s="44"/>
      <c r="AK19" s="223" t="str">
        <f>C19</f>
        <v/>
      </c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46"/>
      <c r="BP19" s="42"/>
      <c r="BQ19" s="43"/>
      <c r="BR19" s="44"/>
      <c r="BS19" s="223" t="str">
        <f>AK19</f>
        <v/>
      </c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46"/>
    </row>
    <row r="20" spans="2:101" ht="9.75" customHeight="1" x14ac:dyDescent="0.15">
      <c r="B20" s="44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46"/>
      <c r="AH20" s="42"/>
      <c r="AI20" s="43"/>
      <c r="AJ20" s="44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46"/>
      <c r="BP20" s="42"/>
      <c r="BQ20" s="43"/>
      <c r="BR20" s="44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3"/>
      <c r="CN20" s="223"/>
      <c r="CO20" s="223"/>
      <c r="CP20" s="223"/>
      <c r="CQ20" s="223"/>
      <c r="CR20" s="223"/>
      <c r="CS20" s="223"/>
      <c r="CT20" s="223"/>
      <c r="CU20" s="223"/>
      <c r="CV20" s="223"/>
      <c r="CW20" s="46"/>
    </row>
    <row r="21" spans="2:101" ht="9.75" customHeight="1" x14ac:dyDescent="0.15">
      <c r="B21" s="44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46"/>
      <c r="AH21" s="42"/>
      <c r="AI21" s="43"/>
      <c r="AJ21" s="44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46"/>
      <c r="BP21" s="42"/>
      <c r="BQ21" s="43"/>
      <c r="BR21" s="44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46"/>
    </row>
    <row r="22" spans="2:101" ht="9.75" customHeight="1" x14ac:dyDescent="0.15">
      <c r="B22" s="44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6"/>
      <c r="AH22" s="42"/>
      <c r="AI22" s="43"/>
      <c r="AJ22" s="44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6"/>
      <c r="BP22" s="42"/>
      <c r="BQ22" s="43"/>
      <c r="BR22" s="44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6"/>
    </row>
    <row r="23" spans="2:101" ht="9.75" customHeight="1" x14ac:dyDescent="0.15">
      <c r="B23" s="44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6"/>
      <c r="AH23" s="42"/>
      <c r="AI23" s="43"/>
      <c r="AJ23" s="44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6"/>
      <c r="BP23" s="42"/>
      <c r="BQ23" s="43"/>
      <c r="BR23" s="44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6"/>
    </row>
    <row r="24" spans="2:101" ht="9.75" customHeight="1" x14ac:dyDescent="0.15">
      <c r="B24" s="44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6"/>
      <c r="AH24" s="42"/>
      <c r="AI24" s="43"/>
      <c r="AJ24" s="44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6"/>
      <c r="BP24" s="42"/>
      <c r="BQ24" s="43"/>
      <c r="BR24" s="44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6"/>
    </row>
    <row r="25" spans="2:101" ht="9.75" customHeight="1" x14ac:dyDescent="0.15">
      <c r="B25" s="44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6"/>
      <c r="AH25" s="42"/>
      <c r="AI25" s="43"/>
      <c r="AJ25" s="44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6"/>
      <c r="BP25" s="42"/>
      <c r="BQ25" s="43"/>
      <c r="BR25" s="44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6"/>
    </row>
    <row r="26" spans="2:101" ht="9.75" customHeight="1" x14ac:dyDescent="0.15">
      <c r="B26" s="44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6"/>
      <c r="AH26" s="42"/>
      <c r="AI26" s="43"/>
      <c r="AJ26" s="44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6"/>
      <c r="BP26" s="42"/>
      <c r="BQ26" s="43"/>
      <c r="BR26" s="44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6"/>
    </row>
    <row r="27" spans="2:101" x14ac:dyDescent="0.15"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1"/>
      <c r="AH27" s="42"/>
      <c r="AI27" s="43"/>
      <c r="AJ27" s="49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1"/>
      <c r="BP27" s="42"/>
      <c r="BQ27" s="43"/>
      <c r="BR27" s="49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1"/>
    </row>
    <row r="28" spans="2:101" ht="9.75" customHeight="1" x14ac:dyDescent="0.15">
      <c r="B28" s="216" t="s">
        <v>6</v>
      </c>
      <c r="C28" s="217"/>
      <c r="D28" s="217"/>
      <c r="E28" s="218"/>
      <c r="F28" s="219" t="s">
        <v>5</v>
      </c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1"/>
      <c r="Y28" s="219" t="s">
        <v>100</v>
      </c>
      <c r="Z28" s="220"/>
      <c r="AA28" s="220"/>
      <c r="AB28" s="220"/>
      <c r="AC28" s="220"/>
      <c r="AD28" s="220"/>
      <c r="AE28" s="220"/>
      <c r="AF28" s="220"/>
      <c r="AG28" s="221"/>
      <c r="AH28" s="52"/>
      <c r="AI28" s="43"/>
      <c r="AJ28" s="216" t="s">
        <v>6</v>
      </c>
      <c r="AK28" s="217"/>
      <c r="AL28" s="217"/>
      <c r="AM28" s="218"/>
      <c r="AN28" s="219" t="s">
        <v>5</v>
      </c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1"/>
      <c r="BG28" s="219" t="s">
        <v>100</v>
      </c>
      <c r="BH28" s="220"/>
      <c r="BI28" s="220"/>
      <c r="BJ28" s="220"/>
      <c r="BK28" s="220"/>
      <c r="BL28" s="220"/>
      <c r="BM28" s="220"/>
      <c r="BN28" s="220"/>
      <c r="BO28" s="221"/>
      <c r="BP28" s="42"/>
      <c r="BQ28" s="43"/>
      <c r="BR28" s="216" t="s">
        <v>6</v>
      </c>
      <c r="BS28" s="217"/>
      <c r="BT28" s="217"/>
      <c r="BU28" s="218"/>
      <c r="BV28" s="219" t="s">
        <v>5</v>
      </c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1"/>
      <c r="CO28" s="219" t="s">
        <v>100</v>
      </c>
      <c r="CP28" s="220"/>
      <c r="CQ28" s="220"/>
      <c r="CR28" s="220"/>
      <c r="CS28" s="220"/>
      <c r="CT28" s="220"/>
      <c r="CU28" s="220"/>
      <c r="CV28" s="220"/>
      <c r="CW28" s="221"/>
    </row>
    <row r="29" spans="2:101" ht="9.75" customHeight="1" x14ac:dyDescent="0.15">
      <c r="B29" s="203" t="str">
        <f>IF(入力票!H7="","",入力票!H7)</f>
        <v/>
      </c>
      <c r="C29" s="181"/>
      <c r="D29" s="181" t="str">
        <f>IF(入力票!L7="","",入力票!L7)</f>
        <v/>
      </c>
      <c r="E29" s="182"/>
      <c r="F29" s="90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5"/>
      <c r="Y29" s="90"/>
      <c r="Z29" s="54"/>
      <c r="AA29" s="54"/>
      <c r="AB29" s="54"/>
      <c r="AC29" s="54"/>
      <c r="AD29" s="54"/>
      <c r="AE29" s="54"/>
      <c r="AF29" s="54"/>
      <c r="AG29" s="55"/>
      <c r="AH29" s="45"/>
      <c r="AI29" s="43"/>
      <c r="AJ29" s="203" t="str">
        <f>B29</f>
        <v/>
      </c>
      <c r="AK29" s="181"/>
      <c r="AL29" s="181" t="str">
        <f>D29</f>
        <v/>
      </c>
      <c r="AM29" s="182"/>
      <c r="AN29" s="39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1"/>
      <c r="BG29" s="39"/>
      <c r="BH29" s="40"/>
      <c r="BI29" s="40"/>
      <c r="BJ29" s="40"/>
      <c r="BK29" s="40"/>
      <c r="BL29" s="40"/>
      <c r="BM29" s="40"/>
      <c r="BN29" s="40"/>
      <c r="BO29" s="41"/>
      <c r="BP29" s="42"/>
      <c r="BQ29" s="43"/>
      <c r="BR29" s="203" t="str">
        <f>AJ29</f>
        <v/>
      </c>
      <c r="BS29" s="181"/>
      <c r="BT29" s="181" t="str">
        <f>AL29</f>
        <v/>
      </c>
      <c r="BU29" s="182"/>
      <c r="BV29" s="39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1"/>
      <c r="CO29" s="39"/>
      <c r="CP29" s="40"/>
      <c r="CQ29" s="40"/>
      <c r="CR29" s="40"/>
      <c r="CS29" s="40"/>
      <c r="CT29" s="40"/>
      <c r="CU29" s="40"/>
      <c r="CV29" s="40"/>
      <c r="CW29" s="41"/>
    </row>
    <row r="30" spans="2:101" ht="10.5" customHeight="1" x14ac:dyDescent="0.15">
      <c r="B30" s="204"/>
      <c r="C30" s="183"/>
      <c r="D30" s="183"/>
      <c r="E30" s="184"/>
      <c r="F30" s="99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1"/>
      <c r="Y30" s="99" t="str">
        <f>IF(入力票!Y7="","",入力票!Y7)</f>
        <v/>
      </c>
      <c r="Z30" s="100" t="str">
        <f>IF(入力票!Z7="","",入力票!Z7)</f>
        <v/>
      </c>
      <c r="AA30" s="100" t="str">
        <f>IF(入力票!AA7="","",入力票!AA7)</f>
        <v/>
      </c>
      <c r="AB30" s="100" t="str">
        <f>IF(入力票!AB7="","",入力票!AB7)</f>
        <v/>
      </c>
      <c r="AC30" s="100" t="str">
        <f>IF(入力票!AC7="","",入力票!AC7)</f>
        <v/>
      </c>
      <c r="AD30" s="100" t="str">
        <f>IF(入力票!AD7="","",入力票!AD7)</f>
        <v/>
      </c>
      <c r="AE30" s="100" t="str">
        <f>IF(入力票!AE7="","",入力票!AE7)</f>
        <v/>
      </c>
      <c r="AF30" s="100" t="str">
        <f>IF(入力票!AF7="","",入力票!AF7)</f>
        <v/>
      </c>
      <c r="AG30" s="101" t="str">
        <f>IF(入力票!AG7="","",入力票!AG7)</f>
        <v/>
      </c>
      <c r="AH30" s="45"/>
      <c r="AI30" s="43"/>
      <c r="AJ30" s="204"/>
      <c r="AK30" s="183"/>
      <c r="AL30" s="183"/>
      <c r="AM30" s="184"/>
      <c r="AN30" s="99" t="str">
        <f t="shared" ref="AN30:BF30" si="2">IF(F30="","",F30)</f>
        <v/>
      </c>
      <c r="AO30" s="100" t="str">
        <f t="shared" si="2"/>
        <v/>
      </c>
      <c r="AP30" s="100" t="str">
        <f t="shared" si="2"/>
        <v/>
      </c>
      <c r="AQ30" s="100" t="str">
        <f t="shared" si="2"/>
        <v/>
      </c>
      <c r="AR30" s="100" t="str">
        <f t="shared" si="2"/>
        <v/>
      </c>
      <c r="AS30" s="100" t="str">
        <f t="shared" si="2"/>
        <v/>
      </c>
      <c r="AT30" s="100" t="str">
        <f t="shared" si="2"/>
        <v/>
      </c>
      <c r="AU30" s="100" t="str">
        <f t="shared" si="2"/>
        <v/>
      </c>
      <c r="AV30" s="100" t="str">
        <f t="shared" si="2"/>
        <v/>
      </c>
      <c r="AW30" s="100" t="str">
        <f t="shared" si="2"/>
        <v/>
      </c>
      <c r="AX30" s="100" t="str">
        <f t="shared" si="2"/>
        <v/>
      </c>
      <c r="AY30" s="100" t="str">
        <f t="shared" si="2"/>
        <v/>
      </c>
      <c r="AZ30" s="100" t="str">
        <f t="shared" si="2"/>
        <v/>
      </c>
      <c r="BA30" s="100" t="str">
        <f t="shared" si="2"/>
        <v/>
      </c>
      <c r="BB30" s="100" t="str">
        <f t="shared" si="2"/>
        <v/>
      </c>
      <c r="BC30" s="100" t="str">
        <f t="shared" si="2"/>
        <v/>
      </c>
      <c r="BD30" s="100" t="str">
        <f t="shared" si="2"/>
        <v/>
      </c>
      <c r="BE30" s="100" t="str">
        <f t="shared" si="2"/>
        <v/>
      </c>
      <c r="BF30" s="101" t="str">
        <f t="shared" si="2"/>
        <v/>
      </c>
      <c r="BG30" s="99" t="str">
        <f t="shared" ref="BG30:BO30" si="3">Y30</f>
        <v/>
      </c>
      <c r="BH30" s="100" t="str">
        <f t="shared" si="3"/>
        <v/>
      </c>
      <c r="BI30" s="100" t="str">
        <f t="shared" si="3"/>
        <v/>
      </c>
      <c r="BJ30" s="100" t="str">
        <f t="shared" si="3"/>
        <v/>
      </c>
      <c r="BK30" s="100" t="str">
        <f t="shared" si="3"/>
        <v/>
      </c>
      <c r="BL30" s="100" t="str">
        <f t="shared" si="3"/>
        <v/>
      </c>
      <c r="BM30" s="100" t="str">
        <f t="shared" si="3"/>
        <v/>
      </c>
      <c r="BN30" s="100" t="str">
        <f t="shared" si="3"/>
        <v/>
      </c>
      <c r="BO30" s="101" t="str">
        <f t="shared" si="3"/>
        <v/>
      </c>
      <c r="BP30" s="42"/>
      <c r="BQ30" s="43"/>
      <c r="BR30" s="204"/>
      <c r="BS30" s="183"/>
      <c r="BT30" s="183"/>
      <c r="BU30" s="184"/>
      <c r="BV30" s="99" t="str">
        <f t="shared" ref="BV30:CW30" si="4">AN30</f>
        <v/>
      </c>
      <c r="BW30" s="100" t="str">
        <f t="shared" si="4"/>
        <v/>
      </c>
      <c r="BX30" s="100" t="str">
        <f t="shared" si="4"/>
        <v/>
      </c>
      <c r="BY30" s="100" t="str">
        <f t="shared" si="4"/>
        <v/>
      </c>
      <c r="BZ30" s="100" t="str">
        <f t="shared" si="4"/>
        <v/>
      </c>
      <c r="CA30" s="100" t="str">
        <f t="shared" si="4"/>
        <v/>
      </c>
      <c r="CB30" s="100" t="str">
        <f t="shared" si="4"/>
        <v/>
      </c>
      <c r="CC30" s="100" t="str">
        <f t="shared" si="4"/>
        <v/>
      </c>
      <c r="CD30" s="100" t="str">
        <f t="shared" si="4"/>
        <v/>
      </c>
      <c r="CE30" s="100" t="str">
        <f t="shared" si="4"/>
        <v/>
      </c>
      <c r="CF30" s="100" t="str">
        <f t="shared" si="4"/>
        <v/>
      </c>
      <c r="CG30" s="100" t="str">
        <f t="shared" si="4"/>
        <v/>
      </c>
      <c r="CH30" s="100" t="str">
        <f t="shared" si="4"/>
        <v/>
      </c>
      <c r="CI30" s="100" t="str">
        <f t="shared" si="4"/>
        <v/>
      </c>
      <c r="CJ30" s="100" t="str">
        <f t="shared" si="4"/>
        <v/>
      </c>
      <c r="CK30" s="100" t="str">
        <f t="shared" si="4"/>
        <v/>
      </c>
      <c r="CL30" s="100" t="str">
        <f t="shared" si="4"/>
        <v/>
      </c>
      <c r="CM30" s="100" t="str">
        <f t="shared" si="4"/>
        <v/>
      </c>
      <c r="CN30" s="101" t="str">
        <f t="shared" si="4"/>
        <v/>
      </c>
      <c r="CO30" s="99" t="str">
        <f t="shared" si="4"/>
        <v/>
      </c>
      <c r="CP30" s="100" t="str">
        <f t="shared" si="4"/>
        <v/>
      </c>
      <c r="CQ30" s="100" t="str">
        <f t="shared" si="4"/>
        <v/>
      </c>
      <c r="CR30" s="100" t="str">
        <f t="shared" si="4"/>
        <v/>
      </c>
      <c r="CS30" s="100" t="str">
        <f t="shared" si="4"/>
        <v/>
      </c>
      <c r="CT30" s="100" t="str">
        <f t="shared" si="4"/>
        <v/>
      </c>
      <c r="CU30" s="100" t="str">
        <f t="shared" si="4"/>
        <v/>
      </c>
      <c r="CV30" s="100" t="str">
        <f t="shared" si="4"/>
        <v/>
      </c>
      <c r="CW30" s="101" t="str">
        <f t="shared" si="4"/>
        <v/>
      </c>
    </row>
    <row r="31" spans="2:101" ht="9.75" customHeight="1" x14ac:dyDescent="0.15">
      <c r="B31" s="200" t="s">
        <v>94</v>
      </c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2"/>
      <c r="T31" s="211" t="s">
        <v>7</v>
      </c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3"/>
      <c r="AH31" s="53"/>
      <c r="AI31" s="35"/>
      <c r="AJ31" s="200" t="s">
        <v>94</v>
      </c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2"/>
      <c r="BB31" s="211" t="s">
        <v>7</v>
      </c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3"/>
      <c r="BQ31" s="35"/>
      <c r="BR31" s="200" t="s">
        <v>94</v>
      </c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  <c r="CC31" s="201"/>
      <c r="CD31" s="201"/>
      <c r="CE31" s="201"/>
      <c r="CF31" s="201"/>
      <c r="CG31" s="201"/>
      <c r="CH31" s="201"/>
      <c r="CI31" s="202"/>
      <c r="CJ31" s="211" t="s">
        <v>7</v>
      </c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3"/>
    </row>
    <row r="32" spans="2:101" ht="9.75" customHeight="1" x14ac:dyDescent="0.15">
      <c r="B32" s="397" t="str">
        <f>IF(入力票!H8="","",入力票!H8)</f>
        <v/>
      </c>
      <c r="C32" s="205"/>
      <c r="D32" s="395" t="str">
        <f>IF(入力票!K8="","",入力票!K8)</f>
        <v/>
      </c>
      <c r="E32" s="395"/>
      <c r="F32" s="395" t="str">
        <f>IF(入力票!N8="","",入力票!N8)</f>
        <v/>
      </c>
      <c r="G32" s="395"/>
      <c r="H32" s="395" t="str">
        <f>IF(入力票!Q8="","",入力票!Q8)</f>
        <v/>
      </c>
      <c r="I32" s="395"/>
      <c r="J32" s="54"/>
      <c r="K32" s="205" t="str">
        <f>IF(入力票!U8="","",入力票!U8)</f>
        <v/>
      </c>
      <c r="L32" s="205"/>
      <c r="M32" s="395" t="str">
        <f>IF(入力票!X8="","",入力票!X8)</f>
        <v/>
      </c>
      <c r="N32" s="395"/>
      <c r="O32" s="395" t="str">
        <f>IF(入力票!AA8="","",入力票!AA8)</f>
        <v/>
      </c>
      <c r="P32" s="395"/>
      <c r="Q32" s="395" t="str">
        <f>IF(入力票!AD8="","",入力票!AD8)</f>
        <v/>
      </c>
      <c r="R32" s="395"/>
      <c r="S32" s="55"/>
      <c r="T32" s="102" t="str">
        <f>IF(入力票!H9="","",入力票!H9)</f>
        <v/>
      </c>
      <c r="U32" s="56" t="str">
        <f>IF(入力票!J9="","",入力票!J9)</f>
        <v/>
      </c>
      <c r="V32" s="56" t="str">
        <f>IF(入力票!L9="","",入力票!L9)</f>
        <v/>
      </c>
      <c r="W32" s="56" t="str">
        <f>IF(入力票!N9="","",入力票!N9)</f>
        <v/>
      </c>
      <c r="X32" s="56" t="str">
        <f>IF(入力票!P9="","",入力票!P9)</f>
        <v/>
      </c>
      <c r="Y32" s="56" t="str">
        <f>IF(入力票!R9="","",入力票!R9)</f>
        <v/>
      </c>
      <c r="Z32" s="56"/>
      <c r="AA32" s="56" t="str">
        <f>IF(入力票!T9="","",入力票!T9)</f>
        <v/>
      </c>
      <c r="AB32" s="57"/>
      <c r="AC32" s="57"/>
      <c r="AD32" s="57"/>
      <c r="AE32" s="57"/>
      <c r="AF32" s="57"/>
      <c r="AG32" s="58"/>
      <c r="AH32" s="53"/>
      <c r="AI32" s="35"/>
      <c r="AJ32" s="207" t="str">
        <f>B32</f>
        <v/>
      </c>
      <c r="AK32" s="193"/>
      <c r="AL32" s="205" t="str">
        <f>D32</f>
        <v/>
      </c>
      <c r="AM32" s="205"/>
      <c r="AN32" s="205" t="str">
        <f>F32</f>
        <v/>
      </c>
      <c r="AO32" s="205"/>
      <c r="AP32" s="205" t="str">
        <f>H32</f>
        <v/>
      </c>
      <c r="AQ32" s="205"/>
      <c r="AR32" s="54"/>
      <c r="AS32" s="193" t="str">
        <f>K32</f>
        <v/>
      </c>
      <c r="AT32" s="193"/>
      <c r="AU32" s="205" t="str">
        <f>M32</f>
        <v/>
      </c>
      <c r="AV32" s="205"/>
      <c r="AW32" s="205" t="str">
        <f>O32</f>
        <v/>
      </c>
      <c r="AX32" s="205"/>
      <c r="AY32" s="205" t="str">
        <f>Q32</f>
        <v/>
      </c>
      <c r="AZ32" s="205"/>
      <c r="BA32" s="55"/>
      <c r="BB32" s="102" t="str">
        <f t="shared" ref="BB32:BG32" si="5">T32</f>
        <v/>
      </c>
      <c r="BC32" s="56" t="str">
        <f t="shared" si="5"/>
        <v/>
      </c>
      <c r="BD32" s="56" t="str">
        <f t="shared" si="5"/>
        <v/>
      </c>
      <c r="BE32" s="56" t="str">
        <f t="shared" si="5"/>
        <v/>
      </c>
      <c r="BF32" s="56" t="str">
        <f t="shared" si="5"/>
        <v/>
      </c>
      <c r="BG32" s="56" t="str">
        <f t="shared" si="5"/>
        <v/>
      </c>
      <c r="BH32" s="56"/>
      <c r="BI32" s="56" t="str">
        <f>AA32</f>
        <v/>
      </c>
      <c r="BJ32" s="91"/>
      <c r="BK32" s="91"/>
      <c r="BL32" s="91"/>
      <c r="BM32" s="91"/>
      <c r="BN32" s="91"/>
      <c r="BO32" s="92"/>
      <c r="BQ32" s="35"/>
      <c r="BR32" s="207" t="str">
        <f>AJ32</f>
        <v/>
      </c>
      <c r="BS32" s="193"/>
      <c r="BT32" s="205" t="str">
        <f>AL32</f>
        <v/>
      </c>
      <c r="BU32" s="205"/>
      <c r="BV32" s="205" t="str">
        <f>AN32</f>
        <v/>
      </c>
      <c r="BW32" s="205"/>
      <c r="BX32" s="205" t="str">
        <f>AP32</f>
        <v/>
      </c>
      <c r="BY32" s="205"/>
      <c r="BZ32" s="54"/>
      <c r="CA32" s="193" t="str">
        <f>AS32</f>
        <v/>
      </c>
      <c r="CB32" s="193"/>
      <c r="CC32" s="205" t="str">
        <f>AU32</f>
        <v/>
      </c>
      <c r="CD32" s="205"/>
      <c r="CE32" s="205" t="str">
        <f>AW32</f>
        <v/>
      </c>
      <c r="CF32" s="205"/>
      <c r="CG32" s="205" t="str">
        <f>AY32</f>
        <v/>
      </c>
      <c r="CH32" s="205"/>
      <c r="CI32" s="55"/>
      <c r="CJ32" s="102" t="str">
        <f t="shared" ref="CJ32:CO32" si="6">BB32</f>
        <v/>
      </c>
      <c r="CK32" s="56" t="str">
        <f t="shared" si="6"/>
        <v/>
      </c>
      <c r="CL32" s="56" t="str">
        <f t="shared" si="6"/>
        <v/>
      </c>
      <c r="CM32" s="56" t="str">
        <f t="shared" si="6"/>
        <v/>
      </c>
      <c r="CN32" s="56" t="str">
        <f t="shared" si="6"/>
        <v/>
      </c>
      <c r="CO32" s="56" t="str">
        <f t="shared" si="6"/>
        <v/>
      </c>
      <c r="CP32" s="56"/>
      <c r="CQ32" s="56" t="str">
        <f>BI32</f>
        <v/>
      </c>
      <c r="CR32" s="91"/>
      <c r="CS32" s="91"/>
      <c r="CT32" s="91"/>
      <c r="CU32" s="91"/>
      <c r="CV32" s="91"/>
      <c r="CW32" s="92"/>
    </row>
    <row r="33" spans="2:101" ht="9.75" customHeight="1" x14ac:dyDescent="0.15">
      <c r="B33" s="398"/>
      <c r="C33" s="206"/>
      <c r="D33" s="396"/>
      <c r="E33" s="396"/>
      <c r="F33" s="396"/>
      <c r="G33" s="396"/>
      <c r="H33" s="396"/>
      <c r="I33" s="396"/>
      <c r="J33" s="209" t="s">
        <v>77</v>
      </c>
      <c r="K33" s="206"/>
      <c r="L33" s="206"/>
      <c r="M33" s="396"/>
      <c r="N33" s="396"/>
      <c r="O33" s="396"/>
      <c r="P33" s="396"/>
      <c r="Q33" s="396"/>
      <c r="R33" s="396"/>
      <c r="S33" s="185" t="s">
        <v>78</v>
      </c>
      <c r="T33" s="59" t="s">
        <v>8</v>
      </c>
      <c r="U33" s="60" t="s">
        <v>10</v>
      </c>
      <c r="V33" s="60" t="s">
        <v>12</v>
      </c>
      <c r="W33" s="60" t="s">
        <v>13</v>
      </c>
      <c r="X33" s="60" t="s">
        <v>15</v>
      </c>
      <c r="Y33" s="60" t="s">
        <v>16</v>
      </c>
      <c r="Z33" s="60"/>
      <c r="AA33" s="189" t="s">
        <v>17</v>
      </c>
      <c r="AB33" s="191" t="s">
        <v>75</v>
      </c>
      <c r="AC33" s="191" t="str">
        <f>IF(入力票!V10="","",入力票!V10)</f>
        <v/>
      </c>
      <c r="AD33" s="191"/>
      <c r="AE33" s="191"/>
      <c r="AF33" s="191"/>
      <c r="AG33" s="263" t="s">
        <v>76</v>
      </c>
      <c r="AH33" s="61"/>
      <c r="AI33" s="35"/>
      <c r="AJ33" s="208"/>
      <c r="AK33" s="194"/>
      <c r="AL33" s="206"/>
      <c r="AM33" s="206"/>
      <c r="AN33" s="206"/>
      <c r="AO33" s="206"/>
      <c r="AP33" s="206"/>
      <c r="AQ33" s="206"/>
      <c r="AR33" s="209" t="s">
        <v>79</v>
      </c>
      <c r="AS33" s="194"/>
      <c r="AT33" s="194"/>
      <c r="AU33" s="206"/>
      <c r="AV33" s="206"/>
      <c r="AW33" s="206"/>
      <c r="AX33" s="206"/>
      <c r="AY33" s="206"/>
      <c r="AZ33" s="206"/>
      <c r="BA33" s="185" t="s">
        <v>80</v>
      </c>
      <c r="BB33" s="62" t="s">
        <v>8</v>
      </c>
      <c r="BC33" s="63" t="s">
        <v>10</v>
      </c>
      <c r="BD33" s="63" t="s">
        <v>12</v>
      </c>
      <c r="BE33" s="63" t="s">
        <v>13</v>
      </c>
      <c r="BF33" s="63" t="s">
        <v>15</v>
      </c>
      <c r="BG33" s="63" t="s">
        <v>16</v>
      </c>
      <c r="BH33" s="60"/>
      <c r="BI33" s="189" t="s">
        <v>17</v>
      </c>
      <c r="BJ33" s="191" t="s">
        <v>75</v>
      </c>
      <c r="BK33" s="191" t="str">
        <f>AC33</f>
        <v/>
      </c>
      <c r="BL33" s="191"/>
      <c r="BM33" s="191"/>
      <c r="BN33" s="191"/>
      <c r="BO33" s="263" t="s">
        <v>76</v>
      </c>
      <c r="BQ33" s="35"/>
      <c r="BR33" s="208"/>
      <c r="BS33" s="194"/>
      <c r="BT33" s="206"/>
      <c r="BU33" s="206"/>
      <c r="BV33" s="206"/>
      <c r="BW33" s="206"/>
      <c r="BX33" s="206"/>
      <c r="BY33" s="206"/>
      <c r="BZ33" s="209" t="s">
        <v>79</v>
      </c>
      <c r="CA33" s="194"/>
      <c r="CB33" s="194"/>
      <c r="CC33" s="206"/>
      <c r="CD33" s="206"/>
      <c r="CE33" s="206"/>
      <c r="CF33" s="206"/>
      <c r="CG33" s="206"/>
      <c r="CH33" s="206"/>
      <c r="CI33" s="185" t="s">
        <v>80</v>
      </c>
      <c r="CJ33" s="59" t="s">
        <v>8</v>
      </c>
      <c r="CK33" s="60" t="s">
        <v>10</v>
      </c>
      <c r="CL33" s="60" t="s">
        <v>12</v>
      </c>
      <c r="CM33" s="60" t="s">
        <v>13</v>
      </c>
      <c r="CN33" s="60" t="s">
        <v>15</v>
      </c>
      <c r="CO33" s="60" t="s">
        <v>16</v>
      </c>
      <c r="CP33" s="60"/>
      <c r="CQ33" s="189" t="s">
        <v>17</v>
      </c>
      <c r="CR33" s="191" t="s">
        <v>75</v>
      </c>
      <c r="CS33" s="191" t="str">
        <f>BK33</f>
        <v/>
      </c>
      <c r="CT33" s="191"/>
      <c r="CU33" s="191"/>
      <c r="CV33" s="191"/>
      <c r="CW33" s="263" t="s">
        <v>76</v>
      </c>
    </row>
    <row r="34" spans="2:101" ht="11.25" x14ac:dyDescent="0.15">
      <c r="B34" s="64"/>
      <c r="C34" s="65"/>
      <c r="D34" s="66" t="s">
        <v>81</v>
      </c>
      <c r="E34" s="67"/>
      <c r="F34" s="66"/>
      <c r="G34" s="68" t="s">
        <v>81</v>
      </c>
      <c r="H34" s="69"/>
      <c r="I34" s="70"/>
      <c r="J34" s="210"/>
      <c r="K34" s="70"/>
      <c r="L34" s="64"/>
      <c r="M34" s="66" t="s">
        <v>81</v>
      </c>
      <c r="N34" s="67"/>
      <c r="O34" s="66"/>
      <c r="P34" s="68" t="s">
        <v>81</v>
      </c>
      <c r="Q34" s="69"/>
      <c r="R34" s="71"/>
      <c r="S34" s="186"/>
      <c r="T34" s="72" t="s">
        <v>9</v>
      </c>
      <c r="U34" s="73" t="s">
        <v>11</v>
      </c>
      <c r="V34" s="73" t="s">
        <v>11</v>
      </c>
      <c r="W34" s="73" t="s">
        <v>14</v>
      </c>
      <c r="X34" s="73" t="s">
        <v>14</v>
      </c>
      <c r="Y34" s="73" t="s">
        <v>11</v>
      </c>
      <c r="Z34" s="73"/>
      <c r="AA34" s="190"/>
      <c r="AB34" s="192"/>
      <c r="AC34" s="192"/>
      <c r="AD34" s="192"/>
      <c r="AE34" s="192"/>
      <c r="AF34" s="192"/>
      <c r="AG34" s="264"/>
      <c r="AH34" s="61"/>
      <c r="AI34" s="35"/>
      <c r="AJ34" s="64"/>
      <c r="AK34" s="65"/>
      <c r="AL34" s="66" t="s">
        <v>82</v>
      </c>
      <c r="AM34" s="67"/>
      <c r="AN34" s="66"/>
      <c r="AO34" s="68" t="s">
        <v>82</v>
      </c>
      <c r="AP34" s="69"/>
      <c r="AQ34" s="70"/>
      <c r="AR34" s="210"/>
      <c r="AS34" s="70"/>
      <c r="AT34" s="64"/>
      <c r="AU34" s="66" t="s">
        <v>82</v>
      </c>
      <c r="AV34" s="67"/>
      <c r="AW34" s="66"/>
      <c r="AX34" s="68" t="s">
        <v>82</v>
      </c>
      <c r="AY34" s="69"/>
      <c r="AZ34" s="71"/>
      <c r="BA34" s="186"/>
      <c r="BB34" s="74" t="s">
        <v>9</v>
      </c>
      <c r="BC34" s="75" t="s">
        <v>11</v>
      </c>
      <c r="BD34" s="75" t="s">
        <v>11</v>
      </c>
      <c r="BE34" s="75" t="s">
        <v>14</v>
      </c>
      <c r="BF34" s="75" t="s">
        <v>14</v>
      </c>
      <c r="BG34" s="75" t="s">
        <v>11</v>
      </c>
      <c r="BH34" s="73"/>
      <c r="BI34" s="190"/>
      <c r="BJ34" s="192"/>
      <c r="BK34" s="192"/>
      <c r="BL34" s="192"/>
      <c r="BM34" s="192"/>
      <c r="BN34" s="192"/>
      <c r="BO34" s="264"/>
      <c r="BQ34" s="35"/>
      <c r="BR34" s="64"/>
      <c r="BS34" s="65"/>
      <c r="BT34" s="66" t="s">
        <v>82</v>
      </c>
      <c r="BU34" s="67"/>
      <c r="BV34" s="66"/>
      <c r="BW34" s="68" t="s">
        <v>82</v>
      </c>
      <c r="BX34" s="69"/>
      <c r="BY34" s="70"/>
      <c r="BZ34" s="210"/>
      <c r="CA34" s="70"/>
      <c r="CB34" s="64"/>
      <c r="CC34" s="66" t="s">
        <v>82</v>
      </c>
      <c r="CD34" s="67"/>
      <c r="CE34" s="66"/>
      <c r="CF34" s="68" t="s">
        <v>82</v>
      </c>
      <c r="CG34" s="69"/>
      <c r="CH34" s="71"/>
      <c r="CI34" s="186"/>
      <c r="CJ34" s="72" t="s">
        <v>9</v>
      </c>
      <c r="CK34" s="73" t="s">
        <v>11</v>
      </c>
      <c r="CL34" s="73" t="s">
        <v>11</v>
      </c>
      <c r="CM34" s="73" t="s">
        <v>14</v>
      </c>
      <c r="CN34" s="73" t="s">
        <v>14</v>
      </c>
      <c r="CO34" s="73" t="s">
        <v>11</v>
      </c>
      <c r="CP34" s="73"/>
      <c r="CQ34" s="190"/>
      <c r="CR34" s="192"/>
      <c r="CS34" s="192"/>
      <c r="CT34" s="192"/>
      <c r="CU34" s="192"/>
      <c r="CV34" s="192"/>
      <c r="CW34" s="264"/>
    </row>
    <row r="35" spans="2:101" x14ac:dyDescent="0.15">
      <c r="B35" s="39"/>
      <c r="C35" s="40"/>
      <c r="D35" s="40"/>
      <c r="E35" s="40"/>
      <c r="F35" s="40"/>
      <c r="G35" s="40"/>
      <c r="H35" s="40"/>
      <c r="I35" s="41"/>
      <c r="J35" s="39"/>
      <c r="K35" s="41"/>
      <c r="L35" s="243" t="s">
        <v>25</v>
      </c>
      <c r="M35" s="244"/>
      <c r="N35" s="241" t="s">
        <v>22</v>
      </c>
      <c r="O35" s="242"/>
      <c r="P35" s="239" t="s">
        <v>26</v>
      </c>
      <c r="Q35" s="240"/>
      <c r="R35" s="240" t="s">
        <v>23</v>
      </c>
      <c r="S35" s="240"/>
      <c r="T35" s="240" t="s">
        <v>25</v>
      </c>
      <c r="U35" s="245"/>
      <c r="V35" s="239" t="s">
        <v>22</v>
      </c>
      <c r="W35" s="240"/>
      <c r="X35" s="240" t="s">
        <v>24</v>
      </c>
      <c r="Y35" s="240"/>
      <c r="Z35" s="240" t="s">
        <v>23</v>
      </c>
      <c r="AA35" s="245"/>
      <c r="AB35" s="239" t="s">
        <v>25</v>
      </c>
      <c r="AC35" s="240"/>
      <c r="AD35" s="240" t="s">
        <v>22</v>
      </c>
      <c r="AE35" s="240"/>
      <c r="AF35" s="240" t="s">
        <v>21</v>
      </c>
      <c r="AG35" s="245"/>
      <c r="AI35" s="35"/>
      <c r="AJ35" s="76"/>
      <c r="AK35" s="77"/>
      <c r="AL35" s="77"/>
      <c r="AM35" s="77"/>
      <c r="AN35" s="77"/>
      <c r="AO35" s="77"/>
      <c r="AP35" s="77"/>
      <c r="AQ35" s="78"/>
      <c r="AR35" s="76"/>
      <c r="AS35" s="78"/>
      <c r="AT35" s="187" t="s">
        <v>25</v>
      </c>
      <c r="AU35" s="188"/>
      <c r="AV35" s="370" t="s">
        <v>22</v>
      </c>
      <c r="AW35" s="371"/>
      <c r="AX35" s="362" t="s">
        <v>26</v>
      </c>
      <c r="AY35" s="363"/>
      <c r="AZ35" s="363" t="s">
        <v>23</v>
      </c>
      <c r="BA35" s="363"/>
      <c r="BB35" s="363" t="s">
        <v>25</v>
      </c>
      <c r="BC35" s="364"/>
      <c r="BD35" s="362" t="s">
        <v>22</v>
      </c>
      <c r="BE35" s="363"/>
      <c r="BF35" s="363" t="s">
        <v>24</v>
      </c>
      <c r="BG35" s="363"/>
      <c r="BH35" s="363" t="s">
        <v>23</v>
      </c>
      <c r="BI35" s="364"/>
      <c r="BJ35" s="362" t="s">
        <v>25</v>
      </c>
      <c r="BK35" s="363"/>
      <c r="BL35" s="363" t="s">
        <v>22</v>
      </c>
      <c r="BM35" s="363"/>
      <c r="BN35" s="363" t="s">
        <v>21</v>
      </c>
      <c r="BO35" s="364"/>
      <c r="BQ35" s="35"/>
      <c r="BR35" s="76"/>
      <c r="BS35" s="77"/>
      <c r="BT35" s="77"/>
      <c r="BU35" s="77"/>
      <c r="BV35" s="77"/>
      <c r="BW35" s="77"/>
      <c r="BX35" s="77"/>
      <c r="BY35" s="78"/>
      <c r="BZ35" s="76"/>
      <c r="CA35" s="78"/>
      <c r="CB35" s="187" t="s">
        <v>25</v>
      </c>
      <c r="CC35" s="188"/>
      <c r="CD35" s="370" t="s">
        <v>22</v>
      </c>
      <c r="CE35" s="371"/>
      <c r="CF35" s="362" t="s">
        <v>26</v>
      </c>
      <c r="CG35" s="363"/>
      <c r="CH35" s="363" t="s">
        <v>23</v>
      </c>
      <c r="CI35" s="363"/>
      <c r="CJ35" s="363" t="s">
        <v>25</v>
      </c>
      <c r="CK35" s="364"/>
      <c r="CL35" s="362" t="s">
        <v>22</v>
      </c>
      <c r="CM35" s="363"/>
      <c r="CN35" s="363" t="s">
        <v>24</v>
      </c>
      <c r="CO35" s="363"/>
      <c r="CP35" s="363" t="s">
        <v>23</v>
      </c>
      <c r="CQ35" s="364"/>
      <c r="CR35" s="362" t="s">
        <v>25</v>
      </c>
      <c r="CS35" s="363"/>
      <c r="CT35" s="363" t="s">
        <v>22</v>
      </c>
      <c r="CU35" s="363"/>
      <c r="CV35" s="363" t="s">
        <v>21</v>
      </c>
      <c r="CW35" s="364"/>
    </row>
    <row r="36" spans="2:101" ht="15.95" customHeight="1" x14ac:dyDescent="0.15">
      <c r="B36" s="255" t="s">
        <v>27</v>
      </c>
      <c r="C36" s="256"/>
      <c r="D36" s="256"/>
      <c r="E36" s="256"/>
      <c r="F36" s="256"/>
      <c r="G36" s="256"/>
      <c r="H36" s="256"/>
      <c r="I36" s="257"/>
      <c r="J36" s="265" t="s">
        <v>83</v>
      </c>
      <c r="K36" s="266"/>
      <c r="L36" s="228"/>
      <c r="M36" s="229"/>
      <c r="N36" s="232" t="str">
        <f>'桁数字・ 円マーク計算シート'!F11</f>
        <v/>
      </c>
      <c r="O36" s="233"/>
      <c r="P36" s="235" t="str">
        <f>'桁数字・ 円マーク計算シート'!G11</f>
        <v xml:space="preserve"> </v>
      </c>
      <c r="Q36" s="236"/>
      <c r="R36" s="224" t="str">
        <f>'桁数字・ 円マーク計算シート'!H11</f>
        <v xml:space="preserve"> </v>
      </c>
      <c r="S36" s="236"/>
      <c r="T36" s="224" t="str">
        <f>'桁数字・ 円マーク計算シート'!I11</f>
        <v xml:space="preserve"> </v>
      </c>
      <c r="U36" s="225"/>
      <c r="V36" s="235" t="str">
        <f>'桁数字・ 円マーク計算シート'!J11</f>
        <v xml:space="preserve"> </v>
      </c>
      <c r="W36" s="236"/>
      <c r="X36" s="224" t="str">
        <f>'桁数字・ 円マーク計算シート'!K11</f>
        <v xml:space="preserve"> </v>
      </c>
      <c r="Y36" s="236"/>
      <c r="Z36" s="224" t="str">
        <f>'桁数字・ 円マーク計算シート'!L11</f>
        <v xml:space="preserve"> </v>
      </c>
      <c r="AA36" s="225"/>
      <c r="AB36" s="235" t="str">
        <f>'桁数字・ 円マーク計算シート'!M11</f>
        <v xml:space="preserve"> </v>
      </c>
      <c r="AC36" s="236"/>
      <c r="AD36" s="224" t="str">
        <f>IF(入力票!J11=0,"",'桁数字・ 円マーク計算シート'!N11)</f>
        <v/>
      </c>
      <c r="AE36" s="236"/>
      <c r="AF36" s="224" t="str">
        <f>IF(入力票!J11=0,"",'桁数字・ 円マーク計算シート'!O11)</f>
        <v/>
      </c>
      <c r="AG36" s="225"/>
      <c r="AI36" s="35"/>
      <c r="AJ36" s="365" t="s">
        <v>27</v>
      </c>
      <c r="AK36" s="175"/>
      <c r="AL36" s="175"/>
      <c r="AM36" s="175"/>
      <c r="AN36" s="175"/>
      <c r="AO36" s="175"/>
      <c r="AP36" s="175"/>
      <c r="AQ36" s="366"/>
      <c r="AR36" s="265" t="s">
        <v>83</v>
      </c>
      <c r="AS36" s="266"/>
      <c r="AT36" s="349" t="str">
        <f>IF(L36="","",L36)</f>
        <v/>
      </c>
      <c r="AU36" s="350"/>
      <c r="AV36" s="353" t="str">
        <f>N36</f>
        <v/>
      </c>
      <c r="AW36" s="354"/>
      <c r="AX36" s="361" t="str">
        <f>P36</f>
        <v xml:space="preserve"> </v>
      </c>
      <c r="AY36" s="359"/>
      <c r="AZ36" s="359" t="str">
        <f>R36</f>
        <v xml:space="preserve"> </v>
      </c>
      <c r="BA36" s="359"/>
      <c r="BB36" s="359" t="str">
        <f>T36</f>
        <v xml:space="preserve"> </v>
      </c>
      <c r="BC36" s="360"/>
      <c r="BD36" s="361" t="str">
        <f>V36</f>
        <v xml:space="preserve"> </v>
      </c>
      <c r="BE36" s="359"/>
      <c r="BF36" s="359" t="str">
        <f>X36</f>
        <v xml:space="preserve"> </v>
      </c>
      <c r="BG36" s="359"/>
      <c r="BH36" s="359" t="str">
        <f>Z36</f>
        <v xml:space="preserve"> </v>
      </c>
      <c r="BI36" s="360"/>
      <c r="BJ36" s="361" t="str">
        <f>AB36</f>
        <v xml:space="preserve"> </v>
      </c>
      <c r="BK36" s="359"/>
      <c r="BL36" s="359" t="str">
        <f>AD36</f>
        <v/>
      </c>
      <c r="BM36" s="359"/>
      <c r="BN36" s="359" t="str">
        <f>AF36</f>
        <v/>
      </c>
      <c r="BO36" s="360"/>
      <c r="BQ36" s="35"/>
      <c r="BR36" s="365" t="s">
        <v>27</v>
      </c>
      <c r="BS36" s="175"/>
      <c r="BT36" s="175"/>
      <c r="BU36" s="175"/>
      <c r="BV36" s="175"/>
      <c r="BW36" s="175"/>
      <c r="BX36" s="175"/>
      <c r="BY36" s="366"/>
      <c r="BZ36" s="265" t="s">
        <v>83</v>
      </c>
      <c r="CA36" s="266"/>
      <c r="CB36" s="349" t="str">
        <f>AT36</f>
        <v/>
      </c>
      <c r="CC36" s="350"/>
      <c r="CD36" s="353" t="str">
        <f>AV36</f>
        <v/>
      </c>
      <c r="CE36" s="354"/>
      <c r="CF36" s="361" t="str">
        <f>AX36</f>
        <v xml:space="preserve"> </v>
      </c>
      <c r="CG36" s="359"/>
      <c r="CH36" s="359" t="str">
        <f>AZ36</f>
        <v xml:space="preserve"> </v>
      </c>
      <c r="CI36" s="359"/>
      <c r="CJ36" s="359" t="str">
        <f>BB36</f>
        <v xml:space="preserve"> </v>
      </c>
      <c r="CK36" s="360"/>
      <c r="CL36" s="361" t="str">
        <f>BD36</f>
        <v xml:space="preserve"> </v>
      </c>
      <c r="CM36" s="359"/>
      <c r="CN36" s="359" t="str">
        <f>BF36</f>
        <v xml:space="preserve"> </v>
      </c>
      <c r="CO36" s="359"/>
      <c r="CP36" s="359" t="str">
        <f>BH36</f>
        <v xml:space="preserve"> </v>
      </c>
      <c r="CQ36" s="360"/>
      <c r="CR36" s="361" t="str">
        <f>BJ36</f>
        <v xml:space="preserve"> </v>
      </c>
      <c r="CS36" s="359"/>
      <c r="CT36" s="359" t="str">
        <f>BL36</f>
        <v/>
      </c>
      <c r="CU36" s="359"/>
      <c r="CV36" s="359" t="str">
        <f>BN36</f>
        <v/>
      </c>
      <c r="CW36" s="360"/>
    </row>
    <row r="37" spans="2:101" ht="15.95" customHeight="1" x14ac:dyDescent="0.15">
      <c r="B37" s="258"/>
      <c r="C37" s="259"/>
      <c r="D37" s="259"/>
      <c r="E37" s="259"/>
      <c r="F37" s="259"/>
      <c r="G37" s="259"/>
      <c r="H37" s="259"/>
      <c r="I37" s="260"/>
      <c r="J37" s="267"/>
      <c r="K37" s="268"/>
      <c r="L37" s="230"/>
      <c r="M37" s="231"/>
      <c r="N37" s="231"/>
      <c r="O37" s="234"/>
      <c r="P37" s="237"/>
      <c r="Q37" s="238"/>
      <c r="R37" s="226"/>
      <c r="S37" s="238"/>
      <c r="T37" s="226"/>
      <c r="U37" s="227"/>
      <c r="V37" s="237"/>
      <c r="W37" s="238"/>
      <c r="X37" s="226"/>
      <c r="Y37" s="238"/>
      <c r="Z37" s="226"/>
      <c r="AA37" s="227"/>
      <c r="AB37" s="237"/>
      <c r="AC37" s="238"/>
      <c r="AD37" s="226"/>
      <c r="AE37" s="238"/>
      <c r="AF37" s="226"/>
      <c r="AG37" s="227"/>
      <c r="AI37" s="35"/>
      <c r="AJ37" s="367"/>
      <c r="AK37" s="368"/>
      <c r="AL37" s="368"/>
      <c r="AM37" s="368"/>
      <c r="AN37" s="368"/>
      <c r="AO37" s="368"/>
      <c r="AP37" s="368"/>
      <c r="AQ37" s="369"/>
      <c r="AR37" s="267"/>
      <c r="AS37" s="268"/>
      <c r="AT37" s="355"/>
      <c r="AU37" s="356"/>
      <c r="AV37" s="357"/>
      <c r="AW37" s="358"/>
      <c r="AX37" s="343"/>
      <c r="AY37" s="344"/>
      <c r="AZ37" s="344"/>
      <c r="BA37" s="344"/>
      <c r="BB37" s="344"/>
      <c r="BC37" s="345"/>
      <c r="BD37" s="343"/>
      <c r="BE37" s="344"/>
      <c r="BF37" s="344"/>
      <c r="BG37" s="344"/>
      <c r="BH37" s="344"/>
      <c r="BI37" s="345"/>
      <c r="BJ37" s="343"/>
      <c r="BK37" s="344"/>
      <c r="BL37" s="344"/>
      <c r="BM37" s="344"/>
      <c r="BN37" s="344"/>
      <c r="BO37" s="345"/>
      <c r="BQ37" s="35"/>
      <c r="BR37" s="367"/>
      <c r="BS37" s="368"/>
      <c r="BT37" s="368"/>
      <c r="BU37" s="368"/>
      <c r="BV37" s="368"/>
      <c r="BW37" s="368"/>
      <c r="BX37" s="368"/>
      <c r="BY37" s="369"/>
      <c r="BZ37" s="267"/>
      <c r="CA37" s="268"/>
      <c r="CB37" s="355"/>
      <c r="CC37" s="356"/>
      <c r="CD37" s="357"/>
      <c r="CE37" s="358"/>
      <c r="CF37" s="343"/>
      <c r="CG37" s="344"/>
      <c r="CH37" s="344"/>
      <c r="CI37" s="344"/>
      <c r="CJ37" s="344"/>
      <c r="CK37" s="345"/>
      <c r="CL37" s="343"/>
      <c r="CM37" s="344"/>
      <c r="CN37" s="344"/>
      <c r="CO37" s="344"/>
      <c r="CP37" s="344"/>
      <c r="CQ37" s="345"/>
      <c r="CR37" s="343"/>
      <c r="CS37" s="344"/>
      <c r="CT37" s="344"/>
      <c r="CU37" s="344"/>
      <c r="CV37" s="344"/>
      <c r="CW37" s="345"/>
    </row>
    <row r="38" spans="2:101" ht="15.95" customHeight="1" x14ac:dyDescent="0.15">
      <c r="B38" s="261" t="s">
        <v>28</v>
      </c>
      <c r="C38" s="261"/>
      <c r="D38" s="261"/>
      <c r="E38" s="261"/>
      <c r="F38" s="261"/>
      <c r="G38" s="261"/>
      <c r="H38" s="261"/>
      <c r="I38" s="261"/>
      <c r="J38" s="250" t="s">
        <v>84</v>
      </c>
      <c r="K38" s="251"/>
      <c r="L38" s="274"/>
      <c r="M38" s="275"/>
      <c r="N38" s="276" t="str">
        <f>'桁数字・ 円マーク計算シート'!F22</f>
        <v/>
      </c>
      <c r="O38" s="277"/>
      <c r="P38" s="278" t="str">
        <f>'桁数字・ 円マーク計算シート'!G22</f>
        <v xml:space="preserve"> </v>
      </c>
      <c r="Q38" s="279"/>
      <c r="R38" s="280" t="str">
        <f>'桁数字・ 円マーク計算シート'!H22</f>
        <v xml:space="preserve"> </v>
      </c>
      <c r="S38" s="279"/>
      <c r="T38" s="280" t="str">
        <f>'桁数字・ 円マーク計算シート'!I22</f>
        <v xml:space="preserve"> </v>
      </c>
      <c r="U38" s="281"/>
      <c r="V38" s="278" t="str">
        <f>'桁数字・ 円マーク計算シート'!J22</f>
        <v xml:space="preserve"> </v>
      </c>
      <c r="W38" s="279"/>
      <c r="X38" s="280" t="str">
        <f>'桁数字・ 円マーク計算シート'!K22</f>
        <v xml:space="preserve"> </v>
      </c>
      <c r="Y38" s="279"/>
      <c r="Z38" s="280" t="str">
        <f>'桁数字・ 円マーク計算シート'!L22</f>
        <v xml:space="preserve"> </v>
      </c>
      <c r="AA38" s="281"/>
      <c r="AB38" s="278" t="str">
        <f>'桁数字・ 円マーク計算シート'!M22</f>
        <v xml:space="preserve"> </v>
      </c>
      <c r="AC38" s="279"/>
      <c r="AD38" s="280" t="str">
        <f>IF(入力票!J12=0,"",'桁数字・ 円マーク計算シート'!N22)</f>
        <v/>
      </c>
      <c r="AE38" s="279"/>
      <c r="AF38" s="280" t="str">
        <f>IF(入力票!J12=0,"",'桁数字・ 円マーク計算シート'!O22)</f>
        <v/>
      </c>
      <c r="AG38" s="281"/>
      <c r="AI38" s="35"/>
      <c r="AJ38" s="346" t="s">
        <v>28</v>
      </c>
      <c r="AK38" s="346"/>
      <c r="AL38" s="346"/>
      <c r="AM38" s="346"/>
      <c r="AN38" s="346"/>
      <c r="AO38" s="346"/>
      <c r="AP38" s="346"/>
      <c r="AQ38" s="346"/>
      <c r="AR38" s="250" t="s">
        <v>84</v>
      </c>
      <c r="AS38" s="251"/>
      <c r="AT38" s="347" t="str">
        <f>IF(L38="","",L38)</f>
        <v/>
      </c>
      <c r="AU38" s="348"/>
      <c r="AV38" s="351" t="str">
        <f>N38</f>
        <v/>
      </c>
      <c r="AW38" s="352"/>
      <c r="AX38" s="342" t="str">
        <f>P38</f>
        <v xml:space="preserve"> </v>
      </c>
      <c r="AY38" s="327"/>
      <c r="AZ38" s="327" t="str">
        <f>R38</f>
        <v xml:space="preserve"> </v>
      </c>
      <c r="BA38" s="327"/>
      <c r="BB38" s="327" t="str">
        <f>T38</f>
        <v xml:space="preserve"> </v>
      </c>
      <c r="BC38" s="328"/>
      <c r="BD38" s="342" t="str">
        <f>V38</f>
        <v xml:space="preserve"> </v>
      </c>
      <c r="BE38" s="327"/>
      <c r="BF38" s="327" t="str">
        <f>X38</f>
        <v xml:space="preserve"> </v>
      </c>
      <c r="BG38" s="327"/>
      <c r="BH38" s="327" t="str">
        <f>Z38</f>
        <v xml:space="preserve"> </v>
      </c>
      <c r="BI38" s="328"/>
      <c r="BJ38" s="342" t="str">
        <f>AB38</f>
        <v xml:space="preserve"> </v>
      </c>
      <c r="BK38" s="327"/>
      <c r="BL38" s="327" t="str">
        <f>AD38</f>
        <v/>
      </c>
      <c r="BM38" s="327"/>
      <c r="BN38" s="327" t="str">
        <f>AF38</f>
        <v/>
      </c>
      <c r="BO38" s="328"/>
      <c r="BQ38" s="35"/>
      <c r="BR38" s="346" t="s">
        <v>28</v>
      </c>
      <c r="BS38" s="346"/>
      <c r="BT38" s="346"/>
      <c r="BU38" s="346"/>
      <c r="BV38" s="346"/>
      <c r="BW38" s="346"/>
      <c r="BX38" s="346"/>
      <c r="BY38" s="346"/>
      <c r="BZ38" s="250" t="s">
        <v>84</v>
      </c>
      <c r="CA38" s="251"/>
      <c r="CB38" s="347" t="str">
        <f>AT38</f>
        <v/>
      </c>
      <c r="CC38" s="348"/>
      <c r="CD38" s="351" t="str">
        <f>AV38</f>
        <v/>
      </c>
      <c r="CE38" s="352"/>
      <c r="CF38" s="342" t="str">
        <f>AX38</f>
        <v xml:space="preserve"> </v>
      </c>
      <c r="CG38" s="327"/>
      <c r="CH38" s="327" t="str">
        <f>AZ38</f>
        <v xml:space="preserve"> </v>
      </c>
      <c r="CI38" s="327"/>
      <c r="CJ38" s="327" t="str">
        <f>BB38</f>
        <v xml:space="preserve"> </v>
      </c>
      <c r="CK38" s="328"/>
      <c r="CL38" s="342" t="str">
        <f>BD38</f>
        <v xml:space="preserve"> </v>
      </c>
      <c r="CM38" s="327"/>
      <c r="CN38" s="327" t="str">
        <f>BF38</f>
        <v xml:space="preserve"> </v>
      </c>
      <c r="CO38" s="327"/>
      <c r="CP38" s="327" t="str">
        <f>BH38</f>
        <v xml:space="preserve"> </v>
      </c>
      <c r="CQ38" s="328"/>
      <c r="CR38" s="342" t="str">
        <f>BJ38</f>
        <v xml:space="preserve"> </v>
      </c>
      <c r="CS38" s="327"/>
      <c r="CT38" s="327" t="str">
        <f>BL38</f>
        <v/>
      </c>
      <c r="CU38" s="327"/>
      <c r="CV38" s="327" t="str">
        <f>BN38</f>
        <v/>
      </c>
      <c r="CW38" s="328"/>
    </row>
    <row r="39" spans="2:101" ht="15.95" customHeight="1" x14ac:dyDescent="0.15">
      <c r="B39" s="261"/>
      <c r="C39" s="261"/>
      <c r="D39" s="261"/>
      <c r="E39" s="261"/>
      <c r="F39" s="261"/>
      <c r="G39" s="261"/>
      <c r="H39" s="261"/>
      <c r="I39" s="261"/>
      <c r="J39" s="251"/>
      <c r="K39" s="251"/>
      <c r="L39" s="230"/>
      <c r="M39" s="231"/>
      <c r="N39" s="231"/>
      <c r="O39" s="234"/>
      <c r="P39" s="237"/>
      <c r="Q39" s="238"/>
      <c r="R39" s="226"/>
      <c r="S39" s="238"/>
      <c r="T39" s="226"/>
      <c r="U39" s="227"/>
      <c r="V39" s="237"/>
      <c r="W39" s="238"/>
      <c r="X39" s="226"/>
      <c r="Y39" s="238"/>
      <c r="Z39" s="226"/>
      <c r="AA39" s="227"/>
      <c r="AB39" s="237"/>
      <c r="AC39" s="238"/>
      <c r="AD39" s="226"/>
      <c r="AE39" s="238"/>
      <c r="AF39" s="226"/>
      <c r="AG39" s="227"/>
      <c r="AI39" s="35"/>
      <c r="AJ39" s="346"/>
      <c r="AK39" s="346"/>
      <c r="AL39" s="346"/>
      <c r="AM39" s="346"/>
      <c r="AN39" s="346"/>
      <c r="AO39" s="346"/>
      <c r="AP39" s="346"/>
      <c r="AQ39" s="346"/>
      <c r="AR39" s="251"/>
      <c r="AS39" s="251"/>
      <c r="AT39" s="355"/>
      <c r="AU39" s="356"/>
      <c r="AV39" s="357"/>
      <c r="AW39" s="358"/>
      <c r="AX39" s="343"/>
      <c r="AY39" s="344"/>
      <c r="AZ39" s="344"/>
      <c r="BA39" s="344"/>
      <c r="BB39" s="344"/>
      <c r="BC39" s="345"/>
      <c r="BD39" s="343"/>
      <c r="BE39" s="344"/>
      <c r="BF39" s="344"/>
      <c r="BG39" s="344"/>
      <c r="BH39" s="344"/>
      <c r="BI39" s="345"/>
      <c r="BJ39" s="343"/>
      <c r="BK39" s="344"/>
      <c r="BL39" s="344"/>
      <c r="BM39" s="344"/>
      <c r="BN39" s="344"/>
      <c r="BO39" s="345"/>
      <c r="BQ39" s="35"/>
      <c r="BR39" s="346"/>
      <c r="BS39" s="346"/>
      <c r="BT39" s="346"/>
      <c r="BU39" s="346"/>
      <c r="BV39" s="346"/>
      <c r="BW39" s="346"/>
      <c r="BX39" s="346"/>
      <c r="BY39" s="346"/>
      <c r="BZ39" s="251"/>
      <c r="CA39" s="251"/>
      <c r="CB39" s="355"/>
      <c r="CC39" s="356"/>
      <c r="CD39" s="357"/>
      <c r="CE39" s="358"/>
      <c r="CF39" s="343"/>
      <c r="CG39" s="344"/>
      <c r="CH39" s="344"/>
      <c r="CI39" s="344"/>
      <c r="CJ39" s="344"/>
      <c r="CK39" s="345"/>
      <c r="CL39" s="343"/>
      <c r="CM39" s="344"/>
      <c r="CN39" s="344"/>
      <c r="CO39" s="344"/>
      <c r="CP39" s="344"/>
      <c r="CQ39" s="345"/>
      <c r="CR39" s="343"/>
      <c r="CS39" s="344"/>
      <c r="CT39" s="344"/>
      <c r="CU39" s="344"/>
      <c r="CV39" s="344"/>
      <c r="CW39" s="345"/>
    </row>
    <row r="40" spans="2:101" ht="15.95" customHeight="1" x14ac:dyDescent="0.15">
      <c r="B40" s="261" t="s">
        <v>29</v>
      </c>
      <c r="C40" s="261"/>
      <c r="D40" s="261"/>
      <c r="E40" s="261"/>
      <c r="F40" s="261"/>
      <c r="G40" s="261"/>
      <c r="H40" s="261"/>
      <c r="I40" s="261"/>
      <c r="J40" s="250" t="s">
        <v>74</v>
      </c>
      <c r="K40" s="251"/>
      <c r="L40" s="278"/>
      <c r="M40" s="279"/>
      <c r="N40" s="280" t="str">
        <f>'桁数字・ 円マーク計算シート'!F44</f>
        <v/>
      </c>
      <c r="O40" s="281"/>
      <c r="P40" s="274" t="str">
        <f>'桁数字・ 円マーク計算シート'!G44</f>
        <v xml:space="preserve"> </v>
      </c>
      <c r="Q40" s="275"/>
      <c r="R40" s="276" t="str">
        <f>'桁数字・ 円マーク計算シート'!H44</f>
        <v xml:space="preserve"> </v>
      </c>
      <c r="S40" s="275"/>
      <c r="T40" s="276" t="str">
        <f>'桁数字・ 円マーク計算シート'!I44</f>
        <v xml:space="preserve"> </v>
      </c>
      <c r="U40" s="277"/>
      <c r="V40" s="274" t="str">
        <f>'桁数字・ 円マーク計算シート'!J44</f>
        <v xml:space="preserve"> </v>
      </c>
      <c r="W40" s="275"/>
      <c r="X40" s="276" t="str">
        <f>'桁数字・ 円マーク計算シート'!K44</f>
        <v xml:space="preserve"> </v>
      </c>
      <c r="Y40" s="275"/>
      <c r="Z40" s="276" t="str">
        <f>'桁数字・ 円マーク計算シート'!L44</f>
        <v xml:space="preserve"> </v>
      </c>
      <c r="AA40" s="277"/>
      <c r="AB40" s="274" t="str">
        <f>'桁数字・ 円マーク計算シート'!M44</f>
        <v xml:space="preserve"> </v>
      </c>
      <c r="AC40" s="275"/>
      <c r="AD40" s="276" t="str">
        <f>IF(入力票!J13=0,"",'桁数字・ 円マーク計算シート'!N44)</f>
        <v/>
      </c>
      <c r="AE40" s="275"/>
      <c r="AF40" s="276" t="str">
        <f>IF(入力票!J13=0,"",'桁数字・ 円マーク計算シート'!O44)</f>
        <v/>
      </c>
      <c r="AG40" s="277"/>
      <c r="AI40" s="35"/>
      <c r="AJ40" s="346" t="s">
        <v>29</v>
      </c>
      <c r="AK40" s="346"/>
      <c r="AL40" s="346"/>
      <c r="AM40" s="346"/>
      <c r="AN40" s="346"/>
      <c r="AO40" s="346"/>
      <c r="AP40" s="346"/>
      <c r="AQ40" s="346"/>
      <c r="AR40" s="250" t="s">
        <v>74</v>
      </c>
      <c r="AS40" s="251"/>
      <c r="AT40" s="347" t="str">
        <f>IF(L40="","",L40)</f>
        <v/>
      </c>
      <c r="AU40" s="348"/>
      <c r="AV40" s="351" t="str">
        <f>IF(N40="","",N40)</f>
        <v/>
      </c>
      <c r="AW40" s="352"/>
      <c r="AX40" s="342" t="str">
        <f>IF(P40="","",P40)</f>
        <v xml:space="preserve"> </v>
      </c>
      <c r="AY40" s="327"/>
      <c r="AZ40" s="327" t="str">
        <f>IF(R40="","",R40)</f>
        <v xml:space="preserve"> </v>
      </c>
      <c r="BA40" s="327"/>
      <c r="BB40" s="327" t="str">
        <f>IF(T40="","",T40)</f>
        <v xml:space="preserve"> </v>
      </c>
      <c r="BC40" s="328"/>
      <c r="BD40" s="342" t="str">
        <f>IF(V40="","",V40)</f>
        <v xml:space="preserve"> </v>
      </c>
      <c r="BE40" s="327"/>
      <c r="BF40" s="327" t="str">
        <f>IF(X40="","",X40)</f>
        <v xml:space="preserve"> </v>
      </c>
      <c r="BG40" s="327"/>
      <c r="BH40" s="327" t="str">
        <f>IF(Z40="","",Z40)</f>
        <v xml:space="preserve"> </v>
      </c>
      <c r="BI40" s="328"/>
      <c r="BJ40" s="342" t="str">
        <f>IF(AB40="","",AB40)</f>
        <v xml:space="preserve"> </v>
      </c>
      <c r="BK40" s="327"/>
      <c r="BL40" s="327" t="str">
        <f>IF(AD40="","",AD40)</f>
        <v/>
      </c>
      <c r="BM40" s="327"/>
      <c r="BN40" s="327" t="str">
        <f>IF(AF40="","",AF40)</f>
        <v/>
      </c>
      <c r="BO40" s="328"/>
      <c r="BQ40" s="35"/>
      <c r="BR40" s="346" t="s">
        <v>29</v>
      </c>
      <c r="BS40" s="346"/>
      <c r="BT40" s="346"/>
      <c r="BU40" s="346"/>
      <c r="BV40" s="346"/>
      <c r="BW40" s="346"/>
      <c r="BX40" s="346"/>
      <c r="BY40" s="346"/>
      <c r="BZ40" s="250" t="s">
        <v>74</v>
      </c>
      <c r="CA40" s="251"/>
      <c r="CB40" s="347" t="str">
        <f>AT40</f>
        <v/>
      </c>
      <c r="CC40" s="348"/>
      <c r="CD40" s="351" t="str">
        <f>AV40</f>
        <v/>
      </c>
      <c r="CE40" s="352"/>
      <c r="CF40" s="342" t="str">
        <f>AX40</f>
        <v xml:space="preserve"> </v>
      </c>
      <c r="CG40" s="327"/>
      <c r="CH40" s="327" t="str">
        <f>AZ40</f>
        <v xml:space="preserve"> </v>
      </c>
      <c r="CI40" s="327"/>
      <c r="CJ40" s="327" t="str">
        <f>BB40</f>
        <v xml:space="preserve"> </v>
      </c>
      <c r="CK40" s="328"/>
      <c r="CL40" s="342" t="str">
        <f>BD40</f>
        <v xml:space="preserve"> </v>
      </c>
      <c r="CM40" s="327"/>
      <c r="CN40" s="327" t="str">
        <f>BF40</f>
        <v xml:space="preserve"> </v>
      </c>
      <c r="CO40" s="327"/>
      <c r="CP40" s="327" t="str">
        <f>BH40</f>
        <v xml:space="preserve"> </v>
      </c>
      <c r="CQ40" s="328"/>
      <c r="CR40" s="342" t="str">
        <f>BJ40</f>
        <v xml:space="preserve"> </v>
      </c>
      <c r="CS40" s="327"/>
      <c r="CT40" s="327" t="str">
        <f>BL40</f>
        <v/>
      </c>
      <c r="CU40" s="327"/>
      <c r="CV40" s="327" t="str">
        <f>BN40</f>
        <v/>
      </c>
      <c r="CW40" s="328"/>
    </row>
    <row r="41" spans="2:101" ht="15.95" customHeight="1" x14ac:dyDescent="0.15">
      <c r="B41" s="261"/>
      <c r="C41" s="261"/>
      <c r="D41" s="261"/>
      <c r="E41" s="261"/>
      <c r="F41" s="261"/>
      <c r="G41" s="261"/>
      <c r="H41" s="261"/>
      <c r="I41" s="261"/>
      <c r="J41" s="251"/>
      <c r="K41" s="251"/>
      <c r="L41" s="237"/>
      <c r="M41" s="238"/>
      <c r="N41" s="226"/>
      <c r="O41" s="227"/>
      <c r="P41" s="230"/>
      <c r="Q41" s="231"/>
      <c r="R41" s="231"/>
      <c r="S41" s="231"/>
      <c r="T41" s="231"/>
      <c r="U41" s="234"/>
      <c r="V41" s="230"/>
      <c r="W41" s="231"/>
      <c r="X41" s="231"/>
      <c r="Y41" s="231"/>
      <c r="Z41" s="231"/>
      <c r="AA41" s="234"/>
      <c r="AB41" s="230"/>
      <c r="AC41" s="231"/>
      <c r="AD41" s="231"/>
      <c r="AE41" s="231"/>
      <c r="AF41" s="231"/>
      <c r="AG41" s="234"/>
      <c r="AI41" s="35"/>
      <c r="AJ41" s="346"/>
      <c r="AK41" s="346"/>
      <c r="AL41" s="346"/>
      <c r="AM41" s="346"/>
      <c r="AN41" s="346"/>
      <c r="AO41" s="346"/>
      <c r="AP41" s="346"/>
      <c r="AQ41" s="346"/>
      <c r="AR41" s="251"/>
      <c r="AS41" s="251"/>
      <c r="AT41" s="355"/>
      <c r="AU41" s="356"/>
      <c r="AV41" s="357"/>
      <c r="AW41" s="358"/>
      <c r="AX41" s="343"/>
      <c r="AY41" s="344"/>
      <c r="AZ41" s="344"/>
      <c r="BA41" s="344"/>
      <c r="BB41" s="344"/>
      <c r="BC41" s="345"/>
      <c r="BD41" s="343"/>
      <c r="BE41" s="344"/>
      <c r="BF41" s="344"/>
      <c r="BG41" s="344"/>
      <c r="BH41" s="344"/>
      <c r="BI41" s="345"/>
      <c r="BJ41" s="343"/>
      <c r="BK41" s="344"/>
      <c r="BL41" s="344"/>
      <c r="BM41" s="344"/>
      <c r="BN41" s="344"/>
      <c r="BO41" s="345"/>
      <c r="BQ41" s="35"/>
      <c r="BR41" s="346"/>
      <c r="BS41" s="346"/>
      <c r="BT41" s="346"/>
      <c r="BU41" s="346"/>
      <c r="BV41" s="346"/>
      <c r="BW41" s="346"/>
      <c r="BX41" s="346"/>
      <c r="BY41" s="346"/>
      <c r="BZ41" s="251"/>
      <c r="CA41" s="251"/>
      <c r="CB41" s="355"/>
      <c r="CC41" s="356"/>
      <c r="CD41" s="357"/>
      <c r="CE41" s="358"/>
      <c r="CF41" s="343"/>
      <c r="CG41" s="344"/>
      <c r="CH41" s="344"/>
      <c r="CI41" s="344"/>
      <c r="CJ41" s="344"/>
      <c r="CK41" s="345"/>
      <c r="CL41" s="343"/>
      <c r="CM41" s="344"/>
      <c r="CN41" s="344"/>
      <c r="CO41" s="344"/>
      <c r="CP41" s="344"/>
      <c r="CQ41" s="345"/>
      <c r="CR41" s="343"/>
      <c r="CS41" s="344"/>
      <c r="CT41" s="344"/>
      <c r="CU41" s="344"/>
      <c r="CV41" s="344"/>
      <c r="CW41" s="345"/>
    </row>
    <row r="42" spans="2:101" ht="15.95" customHeight="1" x14ac:dyDescent="0.15">
      <c r="B42" s="261" t="s">
        <v>30</v>
      </c>
      <c r="C42" s="261"/>
      <c r="D42" s="261"/>
      <c r="E42" s="261"/>
      <c r="F42" s="261"/>
      <c r="G42" s="261"/>
      <c r="H42" s="261"/>
      <c r="I42" s="261"/>
      <c r="J42" s="250" t="s">
        <v>85</v>
      </c>
      <c r="K42" s="251"/>
      <c r="L42" s="278"/>
      <c r="M42" s="279"/>
      <c r="N42" s="280" t="str">
        <f>'桁数字・ 円マーク計算シート'!F55</f>
        <v/>
      </c>
      <c r="O42" s="281"/>
      <c r="P42" s="274" t="str">
        <f>'桁数字・ 円マーク計算シート'!G55</f>
        <v xml:space="preserve"> </v>
      </c>
      <c r="Q42" s="275"/>
      <c r="R42" s="276" t="str">
        <f>'桁数字・ 円マーク計算シート'!H55</f>
        <v xml:space="preserve"> </v>
      </c>
      <c r="S42" s="275"/>
      <c r="T42" s="276" t="str">
        <f>'桁数字・ 円マーク計算シート'!I55</f>
        <v xml:space="preserve"> </v>
      </c>
      <c r="U42" s="277"/>
      <c r="V42" s="274" t="str">
        <f>'桁数字・ 円マーク計算シート'!J55</f>
        <v xml:space="preserve"> </v>
      </c>
      <c r="W42" s="275"/>
      <c r="X42" s="276" t="str">
        <f>'桁数字・ 円マーク計算シート'!K55</f>
        <v xml:space="preserve"> </v>
      </c>
      <c r="Y42" s="275"/>
      <c r="Z42" s="276" t="str">
        <f>'桁数字・ 円マーク計算シート'!L55</f>
        <v xml:space="preserve"> </v>
      </c>
      <c r="AA42" s="277"/>
      <c r="AB42" s="274" t="str">
        <f>'桁数字・ 円マーク計算シート'!M55</f>
        <v xml:space="preserve"> </v>
      </c>
      <c r="AC42" s="275"/>
      <c r="AD42" s="276" t="str">
        <f>IF(入力票!J14=0,"",'桁数字・ 円マーク計算シート'!N55)</f>
        <v/>
      </c>
      <c r="AE42" s="275"/>
      <c r="AF42" s="276" t="str">
        <f>IF(入力票!J14=0,"",'桁数字・ 円マーク計算シート'!O55)</f>
        <v/>
      </c>
      <c r="AG42" s="277"/>
      <c r="AI42" s="35"/>
      <c r="AJ42" s="346" t="s">
        <v>30</v>
      </c>
      <c r="AK42" s="346"/>
      <c r="AL42" s="346"/>
      <c r="AM42" s="346"/>
      <c r="AN42" s="346"/>
      <c r="AO42" s="346"/>
      <c r="AP42" s="346"/>
      <c r="AQ42" s="346"/>
      <c r="AR42" s="250" t="s">
        <v>85</v>
      </c>
      <c r="AS42" s="251"/>
      <c r="AT42" s="347" t="str">
        <f>IF(L42="","",L42)</f>
        <v/>
      </c>
      <c r="AU42" s="348"/>
      <c r="AV42" s="351" t="str">
        <f>IF(N42="","",N42)</f>
        <v/>
      </c>
      <c r="AW42" s="352"/>
      <c r="AX42" s="342" t="str">
        <f>IF(P42="","",P42)</f>
        <v xml:space="preserve"> </v>
      </c>
      <c r="AY42" s="327"/>
      <c r="AZ42" s="327" t="str">
        <f>IF(R42="","",R42)</f>
        <v xml:space="preserve"> </v>
      </c>
      <c r="BA42" s="327"/>
      <c r="BB42" s="327" t="str">
        <f>IF(T42="","",T42)</f>
        <v xml:space="preserve"> </v>
      </c>
      <c r="BC42" s="328"/>
      <c r="BD42" s="342" t="str">
        <f>IF(V42="","",V42)</f>
        <v xml:space="preserve"> </v>
      </c>
      <c r="BE42" s="327"/>
      <c r="BF42" s="327" t="str">
        <f>IF(X42="","",X42)</f>
        <v xml:space="preserve"> </v>
      </c>
      <c r="BG42" s="327"/>
      <c r="BH42" s="327" t="str">
        <f>IF(Z42="","",Z42)</f>
        <v xml:space="preserve"> </v>
      </c>
      <c r="BI42" s="328"/>
      <c r="BJ42" s="342" t="str">
        <f>IF(AB42="","",AB42)</f>
        <v xml:space="preserve"> </v>
      </c>
      <c r="BK42" s="327"/>
      <c r="BL42" s="327" t="str">
        <f>IF(AD42="","",AD42)</f>
        <v/>
      </c>
      <c r="BM42" s="327"/>
      <c r="BN42" s="327" t="str">
        <f>IF(AF42="","",AF42)</f>
        <v/>
      </c>
      <c r="BO42" s="328"/>
      <c r="BQ42" s="35"/>
      <c r="BR42" s="346" t="s">
        <v>30</v>
      </c>
      <c r="BS42" s="346"/>
      <c r="BT42" s="346"/>
      <c r="BU42" s="346"/>
      <c r="BV42" s="346"/>
      <c r="BW42" s="346"/>
      <c r="BX42" s="346"/>
      <c r="BY42" s="346"/>
      <c r="BZ42" s="250" t="s">
        <v>85</v>
      </c>
      <c r="CA42" s="251"/>
      <c r="CB42" s="347" t="str">
        <f>AT42</f>
        <v/>
      </c>
      <c r="CC42" s="348"/>
      <c r="CD42" s="351" t="str">
        <f>AV42</f>
        <v/>
      </c>
      <c r="CE42" s="352"/>
      <c r="CF42" s="342" t="str">
        <f>AX42</f>
        <v xml:space="preserve"> </v>
      </c>
      <c r="CG42" s="327"/>
      <c r="CH42" s="327" t="str">
        <f>AZ42</f>
        <v xml:space="preserve"> </v>
      </c>
      <c r="CI42" s="327"/>
      <c r="CJ42" s="327" t="str">
        <f>BB42</f>
        <v xml:space="preserve"> </v>
      </c>
      <c r="CK42" s="328"/>
      <c r="CL42" s="342" t="str">
        <f>BD42</f>
        <v xml:space="preserve"> </v>
      </c>
      <c r="CM42" s="327"/>
      <c r="CN42" s="327" t="str">
        <f>BF42</f>
        <v xml:space="preserve"> </v>
      </c>
      <c r="CO42" s="327"/>
      <c r="CP42" s="327" t="str">
        <f>BH42</f>
        <v xml:space="preserve"> </v>
      </c>
      <c r="CQ42" s="328"/>
      <c r="CR42" s="342" t="str">
        <f>BJ42</f>
        <v xml:space="preserve"> </v>
      </c>
      <c r="CS42" s="327"/>
      <c r="CT42" s="327" t="str">
        <f>BL42</f>
        <v/>
      </c>
      <c r="CU42" s="327"/>
      <c r="CV42" s="327" t="str">
        <f>BN42</f>
        <v/>
      </c>
      <c r="CW42" s="328"/>
    </row>
    <row r="43" spans="2:101" ht="15.95" customHeight="1" thickBot="1" x14ac:dyDescent="0.2">
      <c r="B43" s="262"/>
      <c r="C43" s="262"/>
      <c r="D43" s="262"/>
      <c r="E43" s="262"/>
      <c r="F43" s="262"/>
      <c r="G43" s="262"/>
      <c r="H43" s="262"/>
      <c r="I43" s="262"/>
      <c r="J43" s="252"/>
      <c r="K43" s="252"/>
      <c r="L43" s="282"/>
      <c r="M43" s="283"/>
      <c r="N43" s="284"/>
      <c r="O43" s="285"/>
      <c r="P43" s="286"/>
      <c r="Q43" s="287"/>
      <c r="R43" s="287"/>
      <c r="S43" s="287"/>
      <c r="T43" s="287"/>
      <c r="U43" s="288"/>
      <c r="V43" s="286"/>
      <c r="W43" s="287"/>
      <c r="X43" s="287"/>
      <c r="Y43" s="287"/>
      <c r="Z43" s="287"/>
      <c r="AA43" s="288"/>
      <c r="AB43" s="286"/>
      <c r="AC43" s="287"/>
      <c r="AD43" s="287"/>
      <c r="AE43" s="287"/>
      <c r="AF43" s="287"/>
      <c r="AG43" s="288"/>
      <c r="AI43" s="35"/>
      <c r="AJ43" s="249"/>
      <c r="AK43" s="249"/>
      <c r="AL43" s="249"/>
      <c r="AM43" s="249"/>
      <c r="AN43" s="249"/>
      <c r="AO43" s="249"/>
      <c r="AP43" s="249"/>
      <c r="AQ43" s="249"/>
      <c r="AR43" s="252"/>
      <c r="AS43" s="252"/>
      <c r="AT43" s="349"/>
      <c r="AU43" s="350"/>
      <c r="AV43" s="353"/>
      <c r="AW43" s="354"/>
      <c r="AX43" s="323"/>
      <c r="AY43" s="324"/>
      <c r="AZ43" s="324"/>
      <c r="BA43" s="324"/>
      <c r="BB43" s="324"/>
      <c r="BC43" s="329"/>
      <c r="BD43" s="323"/>
      <c r="BE43" s="324"/>
      <c r="BF43" s="324"/>
      <c r="BG43" s="324"/>
      <c r="BH43" s="324"/>
      <c r="BI43" s="329"/>
      <c r="BJ43" s="323"/>
      <c r="BK43" s="324"/>
      <c r="BL43" s="324"/>
      <c r="BM43" s="324"/>
      <c r="BN43" s="324"/>
      <c r="BO43" s="329"/>
      <c r="BQ43" s="35"/>
      <c r="BR43" s="249"/>
      <c r="BS43" s="249"/>
      <c r="BT43" s="249"/>
      <c r="BU43" s="249"/>
      <c r="BV43" s="249"/>
      <c r="BW43" s="249"/>
      <c r="BX43" s="249"/>
      <c r="BY43" s="249"/>
      <c r="BZ43" s="252"/>
      <c r="CA43" s="252"/>
      <c r="CB43" s="349"/>
      <c r="CC43" s="350"/>
      <c r="CD43" s="353"/>
      <c r="CE43" s="354"/>
      <c r="CF43" s="323"/>
      <c r="CG43" s="324"/>
      <c r="CH43" s="324"/>
      <c r="CI43" s="324"/>
      <c r="CJ43" s="324"/>
      <c r="CK43" s="329"/>
      <c r="CL43" s="323"/>
      <c r="CM43" s="324"/>
      <c r="CN43" s="324"/>
      <c r="CO43" s="324"/>
      <c r="CP43" s="324"/>
      <c r="CQ43" s="329"/>
      <c r="CR43" s="323"/>
      <c r="CS43" s="324"/>
      <c r="CT43" s="324"/>
      <c r="CU43" s="324"/>
      <c r="CV43" s="324"/>
      <c r="CW43" s="329"/>
    </row>
    <row r="44" spans="2:101" ht="15.95" customHeight="1" x14ac:dyDescent="0.15">
      <c r="B44" s="246" t="s">
        <v>31</v>
      </c>
      <c r="C44" s="247"/>
      <c r="D44" s="247"/>
      <c r="E44" s="247"/>
      <c r="F44" s="247"/>
      <c r="G44" s="247"/>
      <c r="H44" s="247"/>
      <c r="I44" s="247"/>
      <c r="J44" s="253" t="s">
        <v>86</v>
      </c>
      <c r="K44" s="254"/>
      <c r="L44" s="289"/>
      <c r="M44" s="290"/>
      <c r="N44" s="291" t="str">
        <f>'桁数字・ 円マーク計算シート'!F33</f>
        <v/>
      </c>
      <c r="O44" s="294"/>
      <c r="P44" s="289" t="str">
        <f>'桁数字・ 円マーク計算シート'!G33</f>
        <v xml:space="preserve"> </v>
      </c>
      <c r="Q44" s="290"/>
      <c r="R44" s="291" t="str">
        <f>'桁数字・ 円マーク計算シート'!H33</f>
        <v xml:space="preserve"> </v>
      </c>
      <c r="S44" s="290"/>
      <c r="T44" s="291" t="str">
        <f>'桁数字・ 円マーク計算シート'!I33</f>
        <v xml:space="preserve"> </v>
      </c>
      <c r="U44" s="294"/>
      <c r="V44" s="289" t="str">
        <f>'桁数字・ 円マーク計算シート'!J33</f>
        <v xml:space="preserve"> </v>
      </c>
      <c r="W44" s="290"/>
      <c r="X44" s="291" t="str">
        <f>'桁数字・ 円マーク計算シート'!K33</f>
        <v xml:space="preserve"> </v>
      </c>
      <c r="Y44" s="290"/>
      <c r="Z44" s="291" t="str">
        <f>'桁数字・ 円マーク計算シート'!L33</f>
        <v xml:space="preserve"> </v>
      </c>
      <c r="AA44" s="294"/>
      <c r="AB44" s="289" t="str">
        <f>'桁数字・ 円マーク計算シート'!M33</f>
        <v xml:space="preserve"> </v>
      </c>
      <c r="AC44" s="290"/>
      <c r="AD44" s="291" t="str">
        <f>IF(入力票!J15=0,"",'桁数字・ 円マーク計算シート'!N33)</f>
        <v/>
      </c>
      <c r="AE44" s="290"/>
      <c r="AF44" s="291" t="str">
        <f>IF(入力票!J15=0,"",'桁数字・ 円マーク計算シート'!O33)</f>
        <v/>
      </c>
      <c r="AG44" s="292"/>
      <c r="AI44" s="35"/>
      <c r="AJ44" s="246" t="s">
        <v>31</v>
      </c>
      <c r="AK44" s="247"/>
      <c r="AL44" s="247"/>
      <c r="AM44" s="247"/>
      <c r="AN44" s="247"/>
      <c r="AO44" s="247"/>
      <c r="AP44" s="247"/>
      <c r="AQ44" s="247"/>
      <c r="AR44" s="253" t="s">
        <v>86</v>
      </c>
      <c r="AS44" s="254"/>
      <c r="AT44" s="333" t="str">
        <f>IF(L44="","",L44)</f>
        <v/>
      </c>
      <c r="AU44" s="334"/>
      <c r="AV44" s="337" t="str">
        <f>N44</f>
        <v/>
      </c>
      <c r="AW44" s="338"/>
      <c r="AX44" s="321" t="str">
        <f>P44</f>
        <v xml:space="preserve"> </v>
      </c>
      <c r="AY44" s="322"/>
      <c r="AZ44" s="322" t="str">
        <f>R44</f>
        <v xml:space="preserve"> </v>
      </c>
      <c r="BA44" s="322"/>
      <c r="BB44" s="322" t="str">
        <f>T44</f>
        <v xml:space="preserve"> </v>
      </c>
      <c r="BC44" s="341"/>
      <c r="BD44" s="321" t="str">
        <f>V44</f>
        <v xml:space="preserve"> </v>
      </c>
      <c r="BE44" s="322"/>
      <c r="BF44" s="322" t="str">
        <f>X44</f>
        <v xml:space="preserve"> </v>
      </c>
      <c r="BG44" s="322"/>
      <c r="BH44" s="322" t="str">
        <f>Z44</f>
        <v xml:space="preserve"> </v>
      </c>
      <c r="BI44" s="341"/>
      <c r="BJ44" s="321" t="str">
        <f>AB44</f>
        <v xml:space="preserve"> </v>
      </c>
      <c r="BK44" s="322"/>
      <c r="BL44" s="322" t="str">
        <f>AD44</f>
        <v/>
      </c>
      <c r="BM44" s="322"/>
      <c r="BN44" s="322" t="str">
        <f>AF44</f>
        <v/>
      </c>
      <c r="BO44" s="325"/>
      <c r="BQ44" s="35"/>
      <c r="BR44" s="246" t="s">
        <v>31</v>
      </c>
      <c r="BS44" s="247"/>
      <c r="BT44" s="247"/>
      <c r="BU44" s="247"/>
      <c r="BV44" s="247"/>
      <c r="BW44" s="247"/>
      <c r="BX44" s="247"/>
      <c r="BY44" s="247"/>
      <c r="BZ44" s="253" t="s">
        <v>86</v>
      </c>
      <c r="CA44" s="254"/>
      <c r="CB44" s="333" t="str">
        <f>AT44</f>
        <v/>
      </c>
      <c r="CC44" s="334"/>
      <c r="CD44" s="337" t="str">
        <f>AV44</f>
        <v/>
      </c>
      <c r="CE44" s="338"/>
      <c r="CF44" s="321" t="str">
        <f>AX44</f>
        <v xml:space="preserve"> </v>
      </c>
      <c r="CG44" s="322"/>
      <c r="CH44" s="322" t="str">
        <f>AZ44</f>
        <v xml:space="preserve"> </v>
      </c>
      <c r="CI44" s="322"/>
      <c r="CJ44" s="322" t="str">
        <f>BB44</f>
        <v xml:space="preserve"> </v>
      </c>
      <c r="CK44" s="341"/>
      <c r="CL44" s="321" t="str">
        <f>BD44</f>
        <v xml:space="preserve"> </v>
      </c>
      <c r="CM44" s="322"/>
      <c r="CN44" s="322" t="str">
        <f>BF44</f>
        <v xml:space="preserve"> </v>
      </c>
      <c r="CO44" s="322"/>
      <c r="CP44" s="322" t="str">
        <f>BH44</f>
        <v xml:space="preserve"> </v>
      </c>
      <c r="CQ44" s="341"/>
      <c r="CR44" s="321" t="str">
        <f>BJ44</f>
        <v xml:space="preserve"> </v>
      </c>
      <c r="CS44" s="322"/>
      <c r="CT44" s="322" t="str">
        <f>BL44</f>
        <v/>
      </c>
      <c r="CU44" s="322"/>
      <c r="CV44" s="322" t="str">
        <f>BN44</f>
        <v/>
      </c>
      <c r="CW44" s="325"/>
    </row>
    <row r="45" spans="2:101" ht="15.95" customHeight="1" thickBot="1" x14ac:dyDescent="0.2">
      <c r="B45" s="248"/>
      <c r="C45" s="249"/>
      <c r="D45" s="249"/>
      <c r="E45" s="249"/>
      <c r="F45" s="249"/>
      <c r="G45" s="249"/>
      <c r="H45" s="249"/>
      <c r="I45" s="249"/>
      <c r="J45" s="252"/>
      <c r="K45" s="252"/>
      <c r="L45" s="295"/>
      <c r="M45" s="236"/>
      <c r="N45" s="296"/>
      <c r="O45" s="225"/>
      <c r="P45" s="295"/>
      <c r="Q45" s="236"/>
      <c r="R45" s="296"/>
      <c r="S45" s="283"/>
      <c r="T45" s="284"/>
      <c r="U45" s="285"/>
      <c r="V45" s="282"/>
      <c r="W45" s="283"/>
      <c r="X45" s="284"/>
      <c r="Y45" s="283"/>
      <c r="Z45" s="284"/>
      <c r="AA45" s="285"/>
      <c r="AB45" s="282"/>
      <c r="AC45" s="283"/>
      <c r="AD45" s="284"/>
      <c r="AE45" s="283"/>
      <c r="AF45" s="284"/>
      <c r="AG45" s="293"/>
      <c r="AI45" s="35"/>
      <c r="AJ45" s="330"/>
      <c r="AK45" s="331"/>
      <c r="AL45" s="331"/>
      <c r="AM45" s="331"/>
      <c r="AN45" s="331"/>
      <c r="AO45" s="331"/>
      <c r="AP45" s="331"/>
      <c r="AQ45" s="331"/>
      <c r="AR45" s="332"/>
      <c r="AS45" s="332"/>
      <c r="AT45" s="335"/>
      <c r="AU45" s="336"/>
      <c r="AV45" s="339"/>
      <c r="AW45" s="340"/>
      <c r="AX45" s="323"/>
      <c r="AY45" s="324"/>
      <c r="AZ45" s="324"/>
      <c r="BA45" s="324"/>
      <c r="BB45" s="324"/>
      <c r="BC45" s="329"/>
      <c r="BD45" s="323"/>
      <c r="BE45" s="324"/>
      <c r="BF45" s="324"/>
      <c r="BG45" s="324"/>
      <c r="BH45" s="324"/>
      <c r="BI45" s="329"/>
      <c r="BJ45" s="323"/>
      <c r="BK45" s="324"/>
      <c r="BL45" s="324"/>
      <c r="BM45" s="324"/>
      <c r="BN45" s="324"/>
      <c r="BO45" s="326"/>
      <c r="BQ45" s="35"/>
      <c r="BR45" s="330"/>
      <c r="BS45" s="331"/>
      <c r="BT45" s="331"/>
      <c r="BU45" s="331"/>
      <c r="BV45" s="331"/>
      <c r="BW45" s="331"/>
      <c r="BX45" s="331"/>
      <c r="BY45" s="331"/>
      <c r="BZ45" s="332"/>
      <c r="CA45" s="332"/>
      <c r="CB45" s="335"/>
      <c r="CC45" s="336"/>
      <c r="CD45" s="339"/>
      <c r="CE45" s="340"/>
      <c r="CF45" s="323"/>
      <c r="CG45" s="324"/>
      <c r="CH45" s="324"/>
      <c r="CI45" s="324"/>
      <c r="CJ45" s="324"/>
      <c r="CK45" s="329"/>
      <c r="CL45" s="323"/>
      <c r="CM45" s="324"/>
      <c r="CN45" s="324"/>
      <c r="CO45" s="324"/>
      <c r="CP45" s="324"/>
      <c r="CQ45" s="329"/>
      <c r="CR45" s="323"/>
      <c r="CS45" s="324"/>
      <c r="CT45" s="324"/>
      <c r="CU45" s="324"/>
      <c r="CV45" s="324"/>
      <c r="CW45" s="326"/>
    </row>
    <row r="46" spans="2:101" ht="23.25" customHeight="1" x14ac:dyDescent="0.15">
      <c r="B46" s="316" t="s">
        <v>32</v>
      </c>
      <c r="C46" s="317"/>
      <c r="D46" s="317"/>
      <c r="E46" s="318"/>
      <c r="F46" s="177" t="str">
        <f>IF(入力票!T12="","",入力票!T12)</f>
        <v/>
      </c>
      <c r="G46" s="178"/>
      <c r="H46" s="179" t="str">
        <f>IF(入力票!V12="","",入力票!V12)</f>
        <v/>
      </c>
      <c r="I46" s="179"/>
      <c r="J46" s="109"/>
      <c r="K46" s="79" t="s">
        <v>33</v>
      </c>
      <c r="L46" s="180" t="str">
        <f>IF(入力票!Y12="","",入力票!Y12)</f>
        <v/>
      </c>
      <c r="M46" s="180"/>
      <c r="N46" s="80" t="s">
        <v>34</v>
      </c>
      <c r="O46" s="180" t="str">
        <f>IF(入力票!AB12="","",入力票!AB12)</f>
        <v/>
      </c>
      <c r="P46" s="180"/>
      <c r="Q46" s="80" t="s">
        <v>35</v>
      </c>
      <c r="R46" s="81"/>
      <c r="S46" s="319" t="s">
        <v>36</v>
      </c>
      <c r="T46" s="320"/>
      <c r="U46" s="82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83"/>
      <c r="AI46" s="35"/>
      <c r="AJ46" s="316" t="str">
        <f t="shared" ref="AJ46:AY46" si="7">B46</f>
        <v>納期限</v>
      </c>
      <c r="AK46" s="317"/>
      <c r="AL46" s="317"/>
      <c r="AM46" s="318"/>
      <c r="AN46" s="177" t="str">
        <f t="shared" si="7"/>
        <v/>
      </c>
      <c r="AO46" s="178"/>
      <c r="AP46" s="179" t="str">
        <f t="shared" si="7"/>
        <v/>
      </c>
      <c r="AQ46" s="179"/>
      <c r="AR46" s="109"/>
      <c r="AS46" s="79" t="str">
        <f t="shared" si="7"/>
        <v>年</v>
      </c>
      <c r="AT46" s="180" t="str">
        <f t="shared" si="7"/>
        <v/>
      </c>
      <c r="AU46" s="180"/>
      <c r="AV46" s="80" t="str">
        <f t="shared" si="7"/>
        <v>月</v>
      </c>
      <c r="AW46" s="180" t="str">
        <f t="shared" si="7"/>
        <v/>
      </c>
      <c r="AX46" s="180"/>
      <c r="AY46" s="80" t="str">
        <f t="shared" si="7"/>
        <v>日</v>
      </c>
      <c r="AZ46" s="81"/>
      <c r="BA46" s="297" t="s">
        <v>36</v>
      </c>
      <c r="BB46" s="298"/>
      <c r="BC46" s="82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83"/>
      <c r="BQ46" s="35"/>
      <c r="BR46" s="316" t="str">
        <f>B46</f>
        <v>納期限</v>
      </c>
      <c r="BS46" s="317"/>
      <c r="BT46" s="317"/>
      <c r="BU46" s="318"/>
      <c r="BV46" s="177" t="str">
        <f>F46</f>
        <v/>
      </c>
      <c r="BW46" s="178"/>
      <c r="BX46" s="179" t="str">
        <f>H46</f>
        <v/>
      </c>
      <c r="BY46" s="179"/>
      <c r="BZ46" s="109"/>
      <c r="CA46" s="79" t="str">
        <f>K46</f>
        <v>年</v>
      </c>
      <c r="CB46" s="180" t="str">
        <f>L46</f>
        <v/>
      </c>
      <c r="CC46" s="180"/>
      <c r="CD46" s="80" t="str">
        <f>N46</f>
        <v>月</v>
      </c>
      <c r="CE46" s="180" t="str">
        <f>O46</f>
        <v/>
      </c>
      <c r="CF46" s="180"/>
      <c r="CG46" s="80" t="str">
        <f>Q46</f>
        <v>日</v>
      </c>
      <c r="CH46" s="81"/>
      <c r="CI46" s="297" t="s">
        <v>36</v>
      </c>
      <c r="CJ46" s="298"/>
      <c r="CK46" s="82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83"/>
    </row>
    <row r="47" spans="2:101" x14ac:dyDescent="0.15">
      <c r="S47" s="297"/>
      <c r="T47" s="298"/>
      <c r="U47" s="82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83"/>
      <c r="AI47" s="35"/>
      <c r="BA47" s="297"/>
      <c r="BB47" s="298"/>
      <c r="BC47" s="82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83"/>
      <c r="BQ47" s="35"/>
      <c r="BR47" s="389" t="s">
        <v>43</v>
      </c>
      <c r="BS47" s="390"/>
      <c r="BT47" s="390"/>
      <c r="BU47" s="391"/>
      <c r="BV47" s="301" t="s">
        <v>45</v>
      </c>
      <c r="BW47" s="302"/>
      <c r="BX47" s="302"/>
      <c r="BY47" s="302"/>
      <c r="BZ47" s="302"/>
      <c r="CA47" s="302"/>
      <c r="CB47" s="302"/>
      <c r="CC47" s="302"/>
      <c r="CD47" s="302"/>
      <c r="CE47" s="302"/>
      <c r="CF47" s="302"/>
      <c r="CG47" s="302"/>
      <c r="CH47" s="303"/>
      <c r="CI47" s="297"/>
      <c r="CJ47" s="298"/>
      <c r="CK47" s="82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83"/>
    </row>
    <row r="48" spans="2:101" x14ac:dyDescent="0.15">
      <c r="S48" s="297"/>
      <c r="T48" s="298"/>
      <c r="U48" s="82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83"/>
      <c r="AI48" s="35"/>
      <c r="BA48" s="297"/>
      <c r="BB48" s="298"/>
      <c r="BC48" s="82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83"/>
      <c r="BQ48" s="35"/>
      <c r="BR48" s="392" t="s">
        <v>46</v>
      </c>
      <c r="BS48" s="393"/>
      <c r="BT48" s="393"/>
      <c r="BU48" s="394"/>
      <c r="BV48" s="304"/>
      <c r="BW48" s="305"/>
      <c r="BX48" s="305"/>
      <c r="BY48" s="305"/>
      <c r="BZ48" s="305"/>
      <c r="CA48" s="305"/>
      <c r="CB48" s="305"/>
      <c r="CC48" s="305"/>
      <c r="CD48" s="305"/>
      <c r="CE48" s="305"/>
      <c r="CF48" s="305"/>
      <c r="CG48" s="305"/>
      <c r="CH48" s="306"/>
      <c r="CI48" s="297"/>
      <c r="CJ48" s="298"/>
      <c r="CK48" s="82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83"/>
    </row>
    <row r="49" spans="2:101" x14ac:dyDescent="0.15">
      <c r="S49" s="297"/>
      <c r="T49" s="298"/>
      <c r="U49" s="82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83"/>
      <c r="AI49" s="35"/>
      <c r="BA49" s="297"/>
      <c r="BB49" s="298"/>
      <c r="BC49" s="82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83"/>
      <c r="BQ49" s="35"/>
      <c r="BR49" s="385" t="s">
        <v>44</v>
      </c>
      <c r="BS49" s="386"/>
      <c r="BT49" s="386"/>
      <c r="BU49" s="387"/>
      <c r="BV49" s="307"/>
      <c r="BW49" s="308"/>
      <c r="BX49" s="308"/>
      <c r="BY49" s="308"/>
      <c r="BZ49" s="308"/>
      <c r="CA49" s="308"/>
      <c r="CB49" s="308"/>
      <c r="CC49" s="308"/>
      <c r="CD49" s="308"/>
      <c r="CE49" s="308"/>
      <c r="CF49" s="308"/>
      <c r="CG49" s="308"/>
      <c r="CH49" s="309"/>
      <c r="CI49" s="297"/>
      <c r="CJ49" s="298"/>
      <c r="CK49" s="82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83"/>
    </row>
    <row r="50" spans="2:101" x14ac:dyDescent="0.15">
      <c r="S50" s="297"/>
      <c r="T50" s="298"/>
      <c r="U50" s="82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83"/>
      <c r="AI50" s="35"/>
      <c r="BA50" s="297"/>
      <c r="BB50" s="298"/>
      <c r="BC50" s="82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83"/>
      <c r="BQ50" s="35"/>
      <c r="BR50" s="382" t="s">
        <v>47</v>
      </c>
      <c r="BS50" s="383"/>
      <c r="BT50" s="383"/>
      <c r="BU50" s="384"/>
      <c r="BV50" s="310" t="s">
        <v>98</v>
      </c>
      <c r="BW50" s="311"/>
      <c r="BX50" s="311"/>
      <c r="BY50" s="311"/>
      <c r="BZ50" s="311"/>
      <c r="CA50" s="311"/>
      <c r="CB50" s="311"/>
      <c r="CC50" s="311"/>
      <c r="CD50" s="311"/>
      <c r="CE50" s="311"/>
      <c r="CF50" s="311"/>
      <c r="CG50" s="311"/>
      <c r="CH50" s="312"/>
      <c r="CI50" s="297"/>
      <c r="CJ50" s="298"/>
      <c r="CK50" s="82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83"/>
    </row>
    <row r="51" spans="2:101" ht="10.5" x14ac:dyDescent="0.15">
      <c r="B51" s="84" t="s">
        <v>37</v>
      </c>
      <c r="S51" s="297"/>
      <c r="T51" s="298"/>
      <c r="U51" s="82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83"/>
      <c r="AI51" s="35"/>
      <c r="BA51" s="297"/>
      <c r="BB51" s="298"/>
      <c r="BC51" s="82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83"/>
      <c r="BQ51" s="35"/>
      <c r="BR51" s="385"/>
      <c r="BS51" s="386"/>
      <c r="BT51" s="386"/>
      <c r="BU51" s="387"/>
      <c r="BV51" s="313"/>
      <c r="BW51" s="314"/>
      <c r="BX51" s="314"/>
      <c r="BY51" s="314"/>
      <c r="BZ51" s="314"/>
      <c r="CA51" s="314"/>
      <c r="CB51" s="314"/>
      <c r="CC51" s="314"/>
      <c r="CD51" s="314"/>
      <c r="CE51" s="314"/>
      <c r="CF51" s="314"/>
      <c r="CG51" s="314"/>
      <c r="CH51" s="315"/>
      <c r="CI51" s="297"/>
      <c r="CJ51" s="298"/>
      <c r="CK51" s="82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83"/>
    </row>
    <row r="52" spans="2:101" x14ac:dyDescent="0.15">
      <c r="S52" s="297"/>
      <c r="T52" s="298"/>
      <c r="U52" s="82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83"/>
      <c r="AI52" s="35"/>
      <c r="BA52" s="297"/>
      <c r="BB52" s="298"/>
      <c r="BC52" s="82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83"/>
      <c r="BQ52" s="35"/>
      <c r="CI52" s="297"/>
      <c r="CJ52" s="298"/>
      <c r="CK52" s="82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83"/>
    </row>
    <row r="53" spans="2:101" ht="9.75" customHeight="1" x14ac:dyDescent="0.15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S53" s="297"/>
      <c r="T53" s="298"/>
      <c r="U53" s="82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83"/>
      <c r="AI53" s="3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BA53" s="297"/>
      <c r="BB53" s="298"/>
      <c r="BC53" s="82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83"/>
      <c r="BQ53" s="35"/>
      <c r="BR53" s="85"/>
      <c r="BS53" s="86" t="s">
        <v>48</v>
      </c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I53" s="297"/>
      <c r="CJ53" s="298"/>
      <c r="CK53" s="82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83"/>
    </row>
    <row r="54" spans="2:101" ht="9.75" customHeight="1" x14ac:dyDescent="0.15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S54" s="297"/>
      <c r="T54" s="298"/>
      <c r="U54" s="82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83"/>
      <c r="AI54" s="3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BA54" s="297"/>
      <c r="BB54" s="298"/>
      <c r="BC54" s="82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83"/>
      <c r="BQ54" s="3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I54" s="297"/>
      <c r="CJ54" s="298"/>
      <c r="CK54" s="82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83"/>
    </row>
    <row r="55" spans="2:101" ht="9.75" customHeight="1" x14ac:dyDescent="0.15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S55" s="297"/>
      <c r="T55" s="298"/>
      <c r="U55" s="82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83"/>
      <c r="AH55" s="119"/>
      <c r="AI55" s="25"/>
      <c r="AJ55" s="84" t="s">
        <v>97</v>
      </c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BA55" s="297"/>
      <c r="BB55" s="298"/>
      <c r="BC55" s="82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83"/>
      <c r="BQ55" s="35"/>
      <c r="BR55" s="84" t="s">
        <v>49</v>
      </c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I55" s="297"/>
      <c r="CJ55" s="298"/>
      <c r="CK55" s="82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83"/>
    </row>
    <row r="56" spans="2:101" ht="9.75" customHeight="1" x14ac:dyDescent="0.15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S56" s="299"/>
      <c r="T56" s="300"/>
      <c r="U56" s="87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9"/>
      <c r="AH56" s="119"/>
      <c r="AI56" s="2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BA56" s="299"/>
      <c r="BB56" s="300"/>
      <c r="BC56" s="87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9"/>
      <c r="BQ56" s="3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I56" s="299"/>
      <c r="CJ56" s="300"/>
      <c r="CK56" s="87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9"/>
    </row>
    <row r="57" spans="2:101" ht="21.75" customHeight="1" x14ac:dyDescent="0.15"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1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1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</row>
    <row r="58" spans="2:101" ht="59.25" customHeight="1" x14ac:dyDescent="0.15">
      <c r="B58" s="195" t="s">
        <v>99</v>
      </c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6"/>
      <c r="BO58" s="196"/>
      <c r="BP58" s="196"/>
      <c r="BQ58" s="196"/>
      <c r="BR58" s="196"/>
      <c r="BS58" s="196"/>
      <c r="BT58" s="196"/>
      <c r="BU58" s="196"/>
      <c r="BV58" s="196"/>
      <c r="BW58" s="196"/>
      <c r="BX58" s="196"/>
      <c r="BY58" s="196"/>
      <c r="BZ58" s="196"/>
      <c r="CA58" s="196"/>
      <c r="CB58" s="196"/>
      <c r="CC58" s="196"/>
      <c r="CD58" s="196"/>
      <c r="CE58" s="196"/>
      <c r="CF58" s="196"/>
      <c r="CG58" s="196"/>
      <c r="CH58" s="196"/>
      <c r="CI58" s="196"/>
      <c r="CJ58" s="196"/>
      <c r="CK58" s="196"/>
      <c r="CL58" s="196"/>
      <c r="CM58" s="196"/>
      <c r="CN58" s="196"/>
      <c r="CO58" s="196"/>
      <c r="CP58" s="196"/>
      <c r="CQ58" s="196"/>
      <c r="CR58" s="196"/>
      <c r="CS58" s="196"/>
      <c r="CT58" s="196"/>
      <c r="CU58" s="196"/>
      <c r="CV58" s="196"/>
      <c r="CW58" s="196"/>
    </row>
  </sheetData>
  <sheetProtection password="CC03" sheet="1" objects="1" scenarios="1" insertColumns="0" insertRows="0" deleteColumns="0" deleteRows="0" selectLockedCells="1"/>
  <mergeCells count="357">
    <mergeCell ref="AJ5:AO5"/>
    <mergeCell ref="AJ8:AO8"/>
    <mergeCell ref="AJ9:AO9"/>
    <mergeCell ref="AJ10:AV10"/>
    <mergeCell ref="AV9:BH9"/>
    <mergeCell ref="CC6:CU7"/>
    <mergeCell ref="AP8:AQ8"/>
    <mergeCell ref="AP9:AQ9"/>
    <mergeCell ref="CA9:CP9"/>
    <mergeCell ref="BI9:BJ9"/>
    <mergeCell ref="F32:G33"/>
    <mergeCell ref="B2:F2"/>
    <mergeCell ref="C19:AF21"/>
    <mergeCell ref="B5:G5"/>
    <mergeCell ref="B9:G9"/>
    <mergeCell ref="C16:AE18"/>
    <mergeCell ref="AA9:AB9"/>
    <mergeCell ref="H8:I8"/>
    <mergeCell ref="H9:I9"/>
    <mergeCell ref="B8:G8"/>
    <mergeCell ref="BR32:BS33"/>
    <mergeCell ref="BT32:BU33"/>
    <mergeCell ref="BF35:BG35"/>
    <mergeCell ref="H32:I33"/>
    <mergeCell ref="D32:E33"/>
    <mergeCell ref="B32:C33"/>
    <mergeCell ref="Q32:R33"/>
    <mergeCell ref="O32:P33"/>
    <mergeCell ref="M32:N33"/>
    <mergeCell ref="K32:L33"/>
    <mergeCell ref="BS16:CU18"/>
    <mergeCell ref="CE32:CF33"/>
    <mergeCell ref="BV32:BW33"/>
    <mergeCell ref="BX32:BY33"/>
    <mergeCell ref="BO33:BO34"/>
    <mergeCell ref="AT46:AU46"/>
    <mergeCell ref="CB46:CC46"/>
    <mergeCell ref="CA32:CB33"/>
    <mergeCell ref="CC32:CD33"/>
    <mergeCell ref="AW32:AX33"/>
    <mergeCell ref="BR47:BU47"/>
    <mergeCell ref="BR48:BU48"/>
    <mergeCell ref="BR49:BU49"/>
    <mergeCell ref="CQ9:CR9"/>
    <mergeCell ref="CE10:CW10"/>
    <mergeCell ref="CE11:CW11"/>
    <mergeCell ref="CO28:CW28"/>
    <mergeCell ref="BR31:CI31"/>
    <mergeCell ref="BZ33:BZ34"/>
    <mergeCell ref="BR29:BS30"/>
    <mergeCell ref="BL35:BM35"/>
    <mergeCell ref="BN35:BO35"/>
    <mergeCell ref="BR50:BU51"/>
    <mergeCell ref="M9:Z9"/>
    <mergeCell ref="O46:P46"/>
    <mergeCell ref="AX35:AY35"/>
    <mergeCell ref="AZ35:BA35"/>
    <mergeCell ref="BB35:BC35"/>
    <mergeCell ref="BD35:BE35"/>
    <mergeCell ref="AU32:AV33"/>
    <mergeCell ref="AJ36:AQ37"/>
    <mergeCell ref="AR36:AS37"/>
    <mergeCell ref="AT36:AU37"/>
    <mergeCell ref="AV36:AW37"/>
    <mergeCell ref="BH35:BI35"/>
    <mergeCell ref="BJ35:BK35"/>
    <mergeCell ref="BJ36:BK37"/>
    <mergeCell ref="BH36:BI37"/>
    <mergeCell ref="AV35:AW35"/>
    <mergeCell ref="BL36:BM37"/>
    <mergeCell ref="AX36:AY37"/>
    <mergeCell ref="AZ36:BA37"/>
    <mergeCell ref="BB36:BC37"/>
    <mergeCell ref="BD36:BE37"/>
    <mergeCell ref="AZ38:BA39"/>
    <mergeCell ref="BB38:BC39"/>
    <mergeCell ref="BD38:BE39"/>
    <mergeCell ref="BF38:BG39"/>
    <mergeCell ref="BF36:BG37"/>
    <mergeCell ref="BH38:BI39"/>
    <mergeCell ref="BJ38:BK39"/>
    <mergeCell ref="BL38:BM39"/>
    <mergeCell ref="BN38:BO39"/>
    <mergeCell ref="BN36:BO37"/>
    <mergeCell ref="AJ38:AQ39"/>
    <mergeCell ref="AR38:AS39"/>
    <mergeCell ref="AT38:AU39"/>
    <mergeCell ref="AV38:AW39"/>
    <mergeCell ref="AX38:AY39"/>
    <mergeCell ref="BL40:BM41"/>
    <mergeCell ref="AX40:AY41"/>
    <mergeCell ref="AZ40:BA41"/>
    <mergeCell ref="BB40:BC41"/>
    <mergeCell ref="BD40:BE41"/>
    <mergeCell ref="AJ40:AQ41"/>
    <mergeCell ref="AR40:AS41"/>
    <mergeCell ref="AT40:AU41"/>
    <mergeCell ref="AV40:AW41"/>
    <mergeCell ref="BD42:BE43"/>
    <mergeCell ref="BF42:BG43"/>
    <mergeCell ref="BF40:BG41"/>
    <mergeCell ref="BH40:BI41"/>
    <mergeCell ref="BJ40:BK41"/>
    <mergeCell ref="BJ42:BK43"/>
    <mergeCell ref="BL42:BM43"/>
    <mergeCell ref="BN42:BO43"/>
    <mergeCell ref="BN40:BO41"/>
    <mergeCell ref="AJ42:AQ43"/>
    <mergeCell ref="AR42:AS43"/>
    <mergeCell ref="AT42:AU43"/>
    <mergeCell ref="AV42:AW43"/>
    <mergeCell ref="AX42:AY43"/>
    <mergeCell ref="AZ42:BA43"/>
    <mergeCell ref="BB42:BC43"/>
    <mergeCell ref="AX44:AY45"/>
    <mergeCell ref="AZ44:BA45"/>
    <mergeCell ref="BB44:BC45"/>
    <mergeCell ref="BD44:BE45"/>
    <mergeCell ref="AJ44:AQ45"/>
    <mergeCell ref="AR44:AS45"/>
    <mergeCell ref="AT44:AU45"/>
    <mergeCell ref="AV44:AW45"/>
    <mergeCell ref="BS19:CV21"/>
    <mergeCell ref="CI33:CI34"/>
    <mergeCell ref="CQ33:CQ34"/>
    <mergeCell ref="CR33:CR34"/>
    <mergeCell ref="CS33:CV34"/>
    <mergeCell ref="BF44:BG45"/>
    <mergeCell ref="BH44:BI45"/>
    <mergeCell ref="BJ44:BK45"/>
    <mergeCell ref="BL44:BM45"/>
    <mergeCell ref="BH42:BI43"/>
    <mergeCell ref="BR5:BW5"/>
    <mergeCell ref="BR8:BW8"/>
    <mergeCell ref="BX8:BY8"/>
    <mergeCell ref="BR9:BW9"/>
    <mergeCell ref="BX9:BY9"/>
    <mergeCell ref="BN44:BO45"/>
    <mergeCell ref="BR10:CD10"/>
    <mergeCell ref="BR28:BU28"/>
    <mergeCell ref="BV28:CN28"/>
    <mergeCell ref="CJ31:CW31"/>
    <mergeCell ref="CW33:CW34"/>
    <mergeCell ref="CG32:CH33"/>
    <mergeCell ref="CB35:CC35"/>
    <mergeCell ref="CD35:CE35"/>
    <mergeCell ref="CF35:CG35"/>
    <mergeCell ref="CH35:CI35"/>
    <mergeCell ref="CJ35:CK35"/>
    <mergeCell ref="CL35:CM35"/>
    <mergeCell ref="CN35:CO35"/>
    <mergeCell ref="CP35:CQ35"/>
    <mergeCell ref="CR35:CS35"/>
    <mergeCell ref="CT35:CU35"/>
    <mergeCell ref="CV35:CW35"/>
    <mergeCell ref="BR36:BY37"/>
    <mergeCell ref="BZ36:CA37"/>
    <mergeCell ref="CB36:CC37"/>
    <mergeCell ref="CD36:CE37"/>
    <mergeCell ref="CF36:CG37"/>
    <mergeCell ref="CH36:CI37"/>
    <mergeCell ref="CJ36:CK37"/>
    <mergeCell ref="CN36:CO37"/>
    <mergeCell ref="CP36:CQ37"/>
    <mergeCell ref="CR36:CS37"/>
    <mergeCell ref="CN38:CO39"/>
    <mergeCell ref="CP38:CQ39"/>
    <mergeCell ref="CR38:CS39"/>
    <mergeCell ref="BR38:BY39"/>
    <mergeCell ref="BZ38:CA39"/>
    <mergeCell ref="CB38:CC39"/>
    <mergeCell ref="CD38:CE39"/>
    <mergeCell ref="CF38:CG39"/>
    <mergeCell ref="CH38:CI39"/>
    <mergeCell ref="CH40:CI41"/>
    <mergeCell ref="CT38:CU39"/>
    <mergeCell ref="CT36:CU37"/>
    <mergeCell ref="CV36:CW37"/>
    <mergeCell ref="CT40:CU41"/>
    <mergeCell ref="CV40:CW41"/>
    <mergeCell ref="CV38:CW39"/>
    <mergeCell ref="CJ38:CK39"/>
    <mergeCell ref="CL38:CM39"/>
    <mergeCell ref="CL36:CM37"/>
    <mergeCell ref="BR42:BY43"/>
    <mergeCell ref="BZ42:CA43"/>
    <mergeCell ref="CB42:CC43"/>
    <mergeCell ref="CD42:CE43"/>
    <mergeCell ref="CP40:CQ41"/>
    <mergeCell ref="BR40:BY41"/>
    <mergeCell ref="BZ40:CA41"/>
    <mergeCell ref="CB40:CC41"/>
    <mergeCell ref="CD40:CE41"/>
    <mergeCell ref="CF40:CG41"/>
    <mergeCell ref="CR40:CS41"/>
    <mergeCell ref="CL40:CM41"/>
    <mergeCell ref="CN40:CO41"/>
    <mergeCell ref="CR42:CS43"/>
    <mergeCell ref="CT42:CU43"/>
    <mergeCell ref="CF42:CG43"/>
    <mergeCell ref="CH42:CI43"/>
    <mergeCell ref="CJ42:CK43"/>
    <mergeCell ref="CL42:CM43"/>
    <mergeCell ref="CJ40:CK41"/>
    <mergeCell ref="CJ44:CK45"/>
    <mergeCell ref="CL44:CM45"/>
    <mergeCell ref="CN44:CO45"/>
    <mergeCell ref="CN42:CO43"/>
    <mergeCell ref="CP42:CQ43"/>
    <mergeCell ref="CP44:CQ45"/>
    <mergeCell ref="CR44:CS45"/>
    <mergeCell ref="CT44:CU45"/>
    <mergeCell ref="CV44:CW45"/>
    <mergeCell ref="CV42:CW43"/>
    <mergeCell ref="BR44:BY45"/>
    <mergeCell ref="BZ44:CA45"/>
    <mergeCell ref="CB44:CC45"/>
    <mergeCell ref="CD44:CE45"/>
    <mergeCell ref="CF44:CG45"/>
    <mergeCell ref="CH44:CI45"/>
    <mergeCell ref="CI46:CJ56"/>
    <mergeCell ref="BV47:CH49"/>
    <mergeCell ref="BV50:CH51"/>
    <mergeCell ref="B46:E46"/>
    <mergeCell ref="BR46:BU46"/>
    <mergeCell ref="CE46:CF46"/>
    <mergeCell ref="BA46:BB56"/>
    <mergeCell ref="AJ46:AM46"/>
    <mergeCell ref="AW46:AX46"/>
    <mergeCell ref="S46:T56"/>
    <mergeCell ref="L44:M45"/>
    <mergeCell ref="N44:O45"/>
    <mergeCell ref="P44:Q45"/>
    <mergeCell ref="R44:S45"/>
    <mergeCell ref="T44:U45"/>
    <mergeCell ref="V44:W45"/>
    <mergeCell ref="X42:Y43"/>
    <mergeCell ref="Z42:AA43"/>
    <mergeCell ref="AB44:AC45"/>
    <mergeCell ref="AD44:AE45"/>
    <mergeCell ref="AF44:AG45"/>
    <mergeCell ref="AB42:AC43"/>
    <mergeCell ref="AD42:AE43"/>
    <mergeCell ref="AF42:AG43"/>
    <mergeCell ref="Z44:AA45"/>
    <mergeCell ref="X44:Y45"/>
    <mergeCell ref="L42:M43"/>
    <mergeCell ref="N42:O43"/>
    <mergeCell ref="P42:Q43"/>
    <mergeCell ref="R42:S43"/>
    <mergeCell ref="T42:U43"/>
    <mergeCell ref="V42:W43"/>
    <mergeCell ref="V40:W41"/>
    <mergeCell ref="X40:Y41"/>
    <mergeCell ref="Z40:AA41"/>
    <mergeCell ref="AB40:AC41"/>
    <mergeCell ref="AD40:AE41"/>
    <mergeCell ref="AF40:AG41"/>
    <mergeCell ref="X38:Y39"/>
    <mergeCell ref="Z38:AA39"/>
    <mergeCell ref="AB38:AC39"/>
    <mergeCell ref="AD38:AE39"/>
    <mergeCell ref="AF38:AG39"/>
    <mergeCell ref="L40:M41"/>
    <mergeCell ref="N40:O41"/>
    <mergeCell ref="P40:Q41"/>
    <mergeCell ref="R40:S41"/>
    <mergeCell ref="T40:U41"/>
    <mergeCell ref="L38:M39"/>
    <mergeCell ref="N38:O39"/>
    <mergeCell ref="P38:Q39"/>
    <mergeCell ref="R38:S39"/>
    <mergeCell ref="T38:U39"/>
    <mergeCell ref="V38:W39"/>
    <mergeCell ref="J33:J34"/>
    <mergeCell ref="S33:S34"/>
    <mergeCell ref="Z36:AA37"/>
    <mergeCell ref="AB36:AC37"/>
    <mergeCell ref="AD36:AE37"/>
    <mergeCell ref="AF36:AG37"/>
    <mergeCell ref="AD35:AE35"/>
    <mergeCell ref="AB35:AC35"/>
    <mergeCell ref="Z35:AA35"/>
    <mergeCell ref="B31:S31"/>
    <mergeCell ref="F28:X28"/>
    <mergeCell ref="B10:N10"/>
    <mergeCell ref="O10:AG10"/>
    <mergeCell ref="O11:AG11"/>
    <mergeCell ref="Y28:AG28"/>
    <mergeCell ref="B28:E28"/>
    <mergeCell ref="D29:E30"/>
    <mergeCell ref="B29:C30"/>
    <mergeCell ref="G11:H11"/>
    <mergeCell ref="X35:Y35"/>
    <mergeCell ref="V35:W35"/>
    <mergeCell ref="T35:U35"/>
    <mergeCell ref="R35:S35"/>
    <mergeCell ref="V36:W37"/>
    <mergeCell ref="X36:Y37"/>
    <mergeCell ref="B44:I45"/>
    <mergeCell ref="J38:K39"/>
    <mergeCell ref="J40:K41"/>
    <mergeCell ref="J42:K43"/>
    <mergeCell ref="J44:K45"/>
    <mergeCell ref="B36:I37"/>
    <mergeCell ref="B38:I39"/>
    <mergeCell ref="B40:I41"/>
    <mergeCell ref="B42:I43"/>
    <mergeCell ref="J36:K37"/>
    <mergeCell ref="BB31:BO31"/>
    <mergeCell ref="T36:U37"/>
    <mergeCell ref="L36:M37"/>
    <mergeCell ref="N36:O37"/>
    <mergeCell ref="P36:Q37"/>
    <mergeCell ref="R36:S37"/>
    <mergeCell ref="P35:Q35"/>
    <mergeCell ref="N35:O35"/>
    <mergeCell ref="L35:M35"/>
    <mergeCell ref="AF35:AG35"/>
    <mergeCell ref="AL29:AM30"/>
    <mergeCell ref="AW11:BO11"/>
    <mergeCell ref="AJ28:AM28"/>
    <mergeCell ref="AN28:BF28"/>
    <mergeCell ref="BG28:BO28"/>
    <mergeCell ref="AK16:BM18"/>
    <mergeCell ref="AK19:BN21"/>
    <mergeCell ref="AO11:AP11"/>
    <mergeCell ref="AJ32:AK33"/>
    <mergeCell ref="AL32:AM33"/>
    <mergeCell ref="AN32:AO33"/>
    <mergeCell ref="AY32:AZ33"/>
    <mergeCell ref="AR33:AR34"/>
    <mergeCell ref="T31:AG31"/>
    <mergeCell ref="AA33:AA34"/>
    <mergeCell ref="AB33:AB34"/>
    <mergeCell ref="AG33:AG34"/>
    <mergeCell ref="AC33:AF34"/>
    <mergeCell ref="AT35:AU35"/>
    <mergeCell ref="BI33:BI34"/>
    <mergeCell ref="BJ33:BJ34"/>
    <mergeCell ref="AS32:AT33"/>
    <mergeCell ref="B58:CW58"/>
    <mergeCell ref="AW10:BO10"/>
    <mergeCell ref="BK33:BN34"/>
    <mergeCell ref="AJ31:BA31"/>
    <mergeCell ref="AJ29:AK30"/>
    <mergeCell ref="AP32:AQ33"/>
    <mergeCell ref="BW11:BX11"/>
    <mergeCell ref="F46:G46"/>
    <mergeCell ref="H46:I46"/>
    <mergeCell ref="AN46:AO46"/>
    <mergeCell ref="AP46:AQ46"/>
    <mergeCell ref="L46:M46"/>
    <mergeCell ref="BV46:BW46"/>
    <mergeCell ref="BX46:BY46"/>
    <mergeCell ref="BT29:BU30"/>
    <mergeCell ref="BA33:BA34"/>
  </mergeCells>
  <phoneticPr fontId="2"/>
  <hyperlinks>
    <hyperlink ref="B2:F2" location="入力票!H5" display="入力票"/>
  </hyperlinks>
  <pageMargins left="0.31496062992125984" right="0.31496062992125984" top="0.19685039370078741" bottom="0.59055118110236227" header="0.51181102362204722" footer="0.51181102362204722"/>
  <pageSetup paperSize="9" scale="84" orientation="landscape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5"/>
  <sheetViews>
    <sheetView topLeftCell="A28" workbookViewId="0">
      <selection activeCell="C66" sqref="C66"/>
    </sheetView>
  </sheetViews>
  <sheetFormatPr defaultRowHeight="13.5" x14ac:dyDescent="0.15"/>
  <cols>
    <col min="2" max="2" width="9.25" bestFit="1" customWidth="1"/>
    <col min="4" max="4" width="9.25" bestFit="1" customWidth="1"/>
    <col min="5" max="5" width="12.125" bestFit="1" customWidth="1"/>
    <col min="6" max="6" width="3.75" style="17" customWidth="1"/>
    <col min="7" max="15" width="3.75" style="18" customWidth="1"/>
  </cols>
  <sheetData>
    <row r="1" spans="1:15" x14ac:dyDescent="0.15">
      <c r="A1" s="8" t="s">
        <v>63</v>
      </c>
      <c r="B1" s="7">
        <f>入力票!J11</f>
        <v>0</v>
      </c>
      <c r="C1" s="4"/>
      <c r="D1" s="1"/>
      <c r="E1" s="2"/>
      <c r="F1" s="12"/>
      <c r="G1" s="13" t="s">
        <v>26</v>
      </c>
      <c r="H1" s="13" t="s">
        <v>66</v>
      </c>
      <c r="I1" s="13" t="s">
        <v>67</v>
      </c>
      <c r="J1" s="13" t="s">
        <v>68</v>
      </c>
      <c r="K1" s="13" t="s">
        <v>24</v>
      </c>
      <c r="L1" s="13" t="s">
        <v>23</v>
      </c>
      <c r="M1" s="13" t="s">
        <v>25</v>
      </c>
      <c r="N1" s="13" t="s">
        <v>22</v>
      </c>
      <c r="O1" s="13" t="s">
        <v>21</v>
      </c>
    </row>
    <row r="2" spans="1:15" x14ac:dyDescent="0.15">
      <c r="A2" s="9"/>
      <c r="B2" s="5"/>
      <c r="C2" s="5"/>
      <c r="D2" s="1" t="s">
        <v>69</v>
      </c>
      <c r="E2" s="11">
        <f>B$1</f>
        <v>0</v>
      </c>
      <c r="F2" s="12"/>
      <c r="G2" s="14" t="s">
        <v>70</v>
      </c>
      <c r="H2" s="14" t="s">
        <v>70</v>
      </c>
      <c r="I2" s="14" t="s">
        <v>70</v>
      </c>
      <c r="J2" s="14" t="s">
        <v>70</v>
      </c>
      <c r="K2" s="14" t="s">
        <v>70</v>
      </c>
      <c r="L2" s="14" t="s">
        <v>70</v>
      </c>
      <c r="M2" s="14" t="s">
        <v>70</v>
      </c>
      <c r="N2" s="13" t="s">
        <v>71</v>
      </c>
      <c r="O2" s="15" t="str">
        <f t="shared" ref="O2:O10" si="0">RIGHT(E2,1)</f>
        <v>0</v>
      </c>
    </row>
    <row r="3" spans="1:15" x14ac:dyDescent="0.15">
      <c r="A3" s="9"/>
      <c r="B3" s="5"/>
      <c r="C3" s="5"/>
      <c r="D3" s="1" t="s">
        <v>22</v>
      </c>
      <c r="E3" s="11">
        <f t="shared" ref="E3:E10" si="1">B$1</f>
        <v>0</v>
      </c>
      <c r="F3" s="12"/>
      <c r="G3" s="14" t="s">
        <v>70</v>
      </c>
      <c r="H3" s="14" t="s">
        <v>70</v>
      </c>
      <c r="I3" s="14" t="s">
        <v>70</v>
      </c>
      <c r="J3" s="14" t="s">
        <v>70</v>
      </c>
      <c r="K3" s="14" t="s">
        <v>70</v>
      </c>
      <c r="L3" s="14" t="s">
        <v>70</v>
      </c>
      <c r="M3" s="13" t="s">
        <v>72</v>
      </c>
      <c r="N3" s="15" t="str">
        <f t="shared" ref="N3:N10" si="2">RIGHT(ROUNDDOWN(E3/10,0),1)</f>
        <v>0</v>
      </c>
      <c r="O3" s="15" t="str">
        <f t="shared" si="0"/>
        <v>0</v>
      </c>
    </row>
    <row r="4" spans="1:15" x14ac:dyDescent="0.15">
      <c r="A4" s="9"/>
      <c r="B4" s="5"/>
      <c r="C4" s="5"/>
      <c r="D4" s="1" t="s">
        <v>25</v>
      </c>
      <c r="E4" s="11">
        <f t="shared" si="1"/>
        <v>0</v>
      </c>
      <c r="F4" s="12"/>
      <c r="G4" s="14" t="s">
        <v>70</v>
      </c>
      <c r="H4" s="14" t="s">
        <v>70</v>
      </c>
      <c r="I4" s="14" t="s">
        <v>70</v>
      </c>
      <c r="J4" s="14" t="s">
        <v>70</v>
      </c>
      <c r="K4" s="14" t="s">
        <v>70</v>
      </c>
      <c r="L4" s="13" t="s">
        <v>72</v>
      </c>
      <c r="M4" s="15" t="str">
        <f t="shared" ref="M4:M10" si="3">RIGHT(ROUNDDOWN(E4/100,0),1)</f>
        <v>0</v>
      </c>
      <c r="N4" s="15" t="str">
        <f t="shared" si="2"/>
        <v>0</v>
      </c>
      <c r="O4" s="15" t="str">
        <f t="shared" si="0"/>
        <v>0</v>
      </c>
    </row>
    <row r="5" spans="1:15" x14ac:dyDescent="0.15">
      <c r="A5" s="9"/>
      <c r="B5" s="5"/>
      <c r="C5" s="5"/>
      <c r="D5" s="1" t="s">
        <v>23</v>
      </c>
      <c r="E5" s="11">
        <f t="shared" si="1"/>
        <v>0</v>
      </c>
      <c r="F5" s="12"/>
      <c r="G5" s="14" t="s">
        <v>70</v>
      </c>
      <c r="H5" s="14" t="s">
        <v>70</v>
      </c>
      <c r="I5" s="14" t="s">
        <v>70</v>
      </c>
      <c r="J5" s="14" t="s">
        <v>70</v>
      </c>
      <c r="K5" s="13" t="s">
        <v>71</v>
      </c>
      <c r="L5" s="15" t="str">
        <f t="shared" ref="L5:L10" si="4">RIGHT(ROUNDDOWN(E5/1000,0),1)</f>
        <v>0</v>
      </c>
      <c r="M5" s="15" t="str">
        <f t="shared" si="3"/>
        <v>0</v>
      </c>
      <c r="N5" s="15" t="str">
        <f t="shared" si="2"/>
        <v>0</v>
      </c>
      <c r="O5" s="15" t="str">
        <f t="shared" si="0"/>
        <v>0</v>
      </c>
    </row>
    <row r="6" spans="1:15" x14ac:dyDescent="0.15">
      <c r="A6" s="9"/>
      <c r="B6" s="5"/>
      <c r="C6" s="5"/>
      <c r="D6" s="1" t="s">
        <v>24</v>
      </c>
      <c r="E6" s="11">
        <f t="shared" si="1"/>
        <v>0</v>
      </c>
      <c r="F6" s="12"/>
      <c r="G6" s="14" t="s">
        <v>70</v>
      </c>
      <c r="H6" s="14" t="s">
        <v>70</v>
      </c>
      <c r="I6" s="14" t="s">
        <v>70</v>
      </c>
      <c r="J6" s="13" t="s">
        <v>71</v>
      </c>
      <c r="K6" s="15" t="str">
        <f>RIGHT(ROUNDDOWN(E6/10000,0),1)</f>
        <v>0</v>
      </c>
      <c r="L6" s="15" t="str">
        <f t="shared" si="4"/>
        <v>0</v>
      </c>
      <c r="M6" s="15" t="str">
        <f t="shared" si="3"/>
        <v>0</v>
      </c>
      <c r="N6" s="15" t="str">
        <f t="shared" si="2"/>
        <v>0</v>
      </c>
      <c r="O6" s="15" t="str">
        <f t="shared" si="0"/>
        <v>0</v>
      </c>
    </row>
    <row r="7" spans="1:15" x14ac:dyDescent="0.15">
      <c r="A7" s="9"/>
      <c r="B7" s="5"/>
      <c r="C7" s="5"/>
      <c r="D7" s="1" t="s">
        <v>68</v>
      </c>
      <c r="E7" s="11">
        <f t="shared" si="1"/>
        <v>0</v>
      </c>
      <c r="F7" s="12"/>
      <c r="G7" s="14" t="s">
        <v>70</v>
      </c>
      <c r="H7" s="14" t="s">
        <v>70</v>
      </c>
      <c r="I7" s="13" t="s">
        <v>73</v>
      </c>
      <c r="J7" s="15" t="str">
        <f>RIGHT(ROUNDDOWN(E7/100000,0),1)</f>
        <v>0</v>
      </c>
      <c r="K7" s="15" t="str">
        <f>RIGHT(ROUNDDOWN(E7/10000,0),1)</f>
        <v>0</v>
      </c>
      <c r="L7" s="15" t="str">
        <f t="shared" si="4"/>
        <v>0</v>
      </c>
      <c r="M7" s="15" t="str">
        <f t="shared" si="3"/>
        <v>0</v>
      </c>
      <c r="N7" s="15" t="str">
        <f t="shared" si="2"/>
        <v>0</v>
      </c>
      <c r="O7" s="15" t="str">
        <f t="shared" si="0"/>
        <v>0</v>
      </c>
    </row>
    <row r="8" spans="1:15" x14ac:dyDescent="0.15">
      <c r="A8" s="9"/>
      <c r="B8" s="5"/>
      <c r="C8" s="5"/>
      <c r="D8" s="1" t="s">
        <v>67</v>
      </c>
      <c r="E8" s="11">
        <f t="shared" si="1"/>
        <v>0</v>
      </c>
      <c r="F8" s="12"/>
      <c r="G8" s="14" t="s">
        <v>70</v>
      </c>
      <c r="H8" s="13" t="s">
        <v>73</v>
      </c>
      <c r="I8" s="15" t="str">
        <f>RIGHT(ROUNDDOWN(E8/1000000,0),1)</f>
        <v>0</v>
      </c>
      <c r="J8" s="15" t="str">
        <f>RIGHT(ROUNDDOWN(E8/100000,0),1)</f>
        <v>0</v>
      </c>
      <c r="K8" s="15" t="str">
        <f>RIGHT(ROUNDDOWN(E8/10000,0),1)</f>
        <v>0</v>
      </c>
      <c r="L8" s="15" t="str">
        <f t="shared" si="4"/>
        <v>0</v>
      </c>
      <c r="M8" s="15" t="str">
        <f t="shared" si="3"/>
        <v>0</v>
      </c>
      <c r="N8" s="15" t="str">
        <f t="shared" si="2"/>
        <v>0</v>
      </c>
      <c r="O8" s="15" t="str">
        <f t="shared" si="0"/>
        <v>0</v>
      </c>
    </row>
    <row r="9" spans="1:15" x14ac:dyDescent="0.15">
      <c r="A9" s="9"/>
      <c r="B9" s="5"/>
      <c r="C9" s="5"/>
      <c r="D9" s="1" t="s">
        <v>66</v>
      </c>
      <c r="E9" s="11">
        <f t="shared" si="1"/>
        <v>0</v>
      </c>
      <c r="F9" s="12"/>
      <c r="G9" s="13" t="s">
        <v>73</v>
      </c>
      <c r="H9" s="15" t="str">
        <f>RIGHT(ROUNDDOWN(E9/10000000,0),1)</f>
        <v>0</v>
      </c>
      <c r="I9" s="15" t="str">
        <f>RIGHT(ROUNDDOWN(E9/1000000,0),1)</f>
        <v>0</v>
      </c>
      <c r="J9" s="15" t="str">
        <f>RIGHT(ROUNDDOWN(E9/100000,0),1)</f>
        <v>0</v>
      </c>
      <c r="K9" s="15" t="str">
        <f>RIGHT(ROUNDDOWN(E9/10000,0),1)</f>
        <v>0</v>
      </c>
      <c r="L9" s="15" t="str">
        <f t="shared" si="4"/>
        <v>0</v>
      </c>
      <c r="M9" s="15" t="str">
        <f t="shared" si="3"/>
        <v>0</v>
      </c>
      <c r="N9" s="15" t="str">
        <f t="shared" si="2"/>
        <v>0</v>
      </c>
      <c r="O9" s="15" t="str">
        <f t="shared" si="0"/>
        <v>0</v>
      </c>
    </row>
    <row r="10" spans="1:15" x14ac:dyDescent="0.15">
      <c r="A10" s="9"/>
      <c r="B10" s="5"/>
      <c r="C10" s="5"/>
      <c r="D10" s="1" t="s">
        <v>26</v>
      </c>
      <c r="E10" s="11">
        <f t="shared" si="1"/>
        <v>0</v>
      </c>
      <c r="F10" s="16" t="str">
        <f>IF(B1&lt;100000000,"","\")</f>
        <v/>
      </c>
      <c r="G10" s="15" t="str">
        <f>RIGHT(ROUNDDOWN(E10/100000000,0),1)</f>
        <v>0</v>
      </c>
      <c r="H10" s="15" t="str">
        <f>RIGHT(ROUNDDOWN(E10/10000000,0),1)</f>
        <v>0</v>
      </c>
      <c r="I10" s="15" t="str">
        <f>RIGHT(ROUNDDOWN(E10/1000000,0),1)</f>
        <v>0</v>
      </c>
      <c r="J10" s="15" t="str">
        <f>RIGHT(ROUNDDOWN(E10/100000,0),1)</f>
        <v>0</v>
      </c>
      <c r="K10" s="15" t="str">
        <f>RIGHT(ROUNDDOWN(E10/10000,0),1)</f>
        <v>0</v>
      </c>
      <c r="L10" s="15" t="str">
        <f t="shared" si="4"/>
        <v>0</v>
      </c>
      <c r="M10" s="15" t="str">
        <f t="shared" si="3"/>
        <v>0</v>
      </c>
      <c r="N10" s="15" t="str">
        <f t="shared" si="2"/>
        <v>0</v>
      </c>
      <c r="O10" s="15" t="str">
        <f t="shared" si="0"/>
        <v>0</v>
      </c>
    </row>
    <row r="11" spans="1:15" x14ac:dyDescent="0.15">
      <c r="A11" s="10"/>
      <c r="B11" s="6"/>
      <c r="C11" s="6"/>
      <c r="D11" s="1"/>
      <c r="E11" s="3"/>
      <c r="F11" s="16" t="str">
        <f>IF(F10="","",F10)</f>
        <v/>
      </c>
      <c r="G11" s="15" t="str">
        <f>IF(B1&lt;10,G2,IF(B1&lt;100,G3,IF(B1&lt;1000,G4,IF(B1&lt;10000,G5,IF(B1&lt;100000,G6,IF(B1&lt;1000000,G7,IF(B1&lt;10000000,G8,IF(B1&lt;100000000,G9,G10))))))))</f>
        <v xml:space="preserve"> </v>
      </c>
      <c r="H11" s="15" t="str">
        <f>IF(B1&lt;10,H2,IF(B1&lt;100,H3,IF(B1&lt;1000,H4,IF(B1&lt;10000,H5,IF(B1&lt;100000,H6,IF(B1&lt;1000000,H7,IF(B1&lt;10000000,H8,IF(B1&lt;100000000,H9,H10))))))))</f>
        <v xml:space="preserve"> </v>
      </c>
      <c r="I11" s="15" t="str">
        <f>IF(B1&lt;10,I2,IF(B1&lt;100,I3,IF(B1&lt;1000,I4,IF(B1&lt;10000,I5,IF(B1&lt;100000,I6,IF(B1&lt;1000000,I7,IF(B1&lt;10000000,I8,IF(B1&lt;100000000,I9,I10))))))))</f>
        <v xml:space="preserve"> </v>
      </c>
      <c r="J11" s="15" t="str">
        <f>IF(B1&lt;10,J2,IF(B1&lt;100,J3,IF(B1&lt;1000,J4,IF(B1&lt;10000,J5,IF(B1&lt;100000,J6,IF(B1&lt;1000000,J7,IF(B1&lt;10000000,J8,IF(B1&lt;100000000,J9,J10))))))))</f>
        <v xml:space="preserve"> </v>
      </c>
      <c r="K11" s="15" t="str">
        <f>IF(B1&lt;10,K2,IF(B1&lt;100,K3,IF(B1&lt;1000,K4,IF(B1&lt;10000,K5,IF(B1&lt;100000,K6,IF(B1&lt;1000000,K7,IF(B1&lt;10000000,K8,IF(B1&lt;100000000,K9,K10))))))))</f>
        <v xml:space="preserve"> </v>
      </c>
      <c r="L11" s="15" t="str">
        <f>IF(B1&lt;10,L2,IF(B1&lt;100,L3,IF(B1&lt;1000,L4,IF(B1&lt;10000,L5,IF(B1&lt;100000,L6,IF(B1&lt;1000000,L7,IF(B1&lt;10000000,L8,IF(B1&lt;100000000,L9,L10))))))))</f>
        <v xml:space="preserve"> </v>
      </c>
      <c r="M11" s="15" t="str">
        <f>IF(B1&lt;10,M2,IF(B1&lt;100,M3,IF(B1&lt;1000,M4,IF(B1&lt;10000,M5,IF(B1&lt;100000,M6,IF(B1&lt;1000000,M7,IF(B1&lt;10000000,M8,IF(B1&lt;100000000,M9,M10))))))))</f>
        <v xml:space="preserve"> </v>
      </c>
      <c r="N11" s="15" t="str">
        <f>IF(B1&lt;10,N2,IF(B1&lt;100,N3,IF(B1&lt;1000,N4,IF(B1&lt;10000,N5,IF(B1&lt;100000,N6,IF(B1&lt;1000000,N7,IF(B1&lt;10000000,N8,IF(B1&lt;100000000,N9,N10))))))))</f>
        <v>\</v>
      </c>
      <c r="O11" s="15" t="str">
        <f>IF(B1&lt;10,O2,IF(B1&lt;100,O3,IF(B1&lt;1000,O4,IF(B1&lt;10000,O5,IF(B1&lt;100000,O6,IF(B1&lt;1000000,O7,IF(B1&lt;10000000,O8,IF(B1&lt;100000000,O9,O10))))))))</f>
        <v>0</v>
      </c>
    </row>
    <row r="12" spans="1:15" x14ac:dyDescent="0.15">
      <c r="A12" s="8" t="s">
        <v>28</v>
      </c>
      <c r="B12" s="7">
        <f>入力票!J12</f>
        <v>0</v>
      </c>
      <c r="C12" s="4"/>
      <c r="D12" s="1"/>
      <c r="E12" s="2"/>
      <c r="F12" s="12"/>
      <c r="G12" s="13" t="s">
        <v>26</v>
      </c>
      <c r="H12" s="13" t="s">
        <v>66</v>
      </c>
      <c r="I12" s="13" t="s">
        <v>67</v>
      </c>
      <c r="J12" s="13" t="s">
        <v>68</v>
      </c>
      <c r="K12" s="13" t="s">
        <v>24</v>
      </c>
      <c r="L12" s="13" t="s">
        <v>23</v>
      </c>
      <c r="M12" s="13" t="s">
        <v>25</v>
      </c>
      <c r="N12" s="13" t="s">
        <v>22</v>
      </c>
      <c r="O12" s="13" t="s">
        <v>21</v>
      </c>
    </row>
    <row r="13" spans="1:15" x14ac:dyDescent="0.15">
      <c r="A13" s="9"/>
      <c r="B13" s="5"/>
      <c r="C13" s="5"/>
      <c r="D13" s="1" t="s">
        <v>69</v>
      </c>
      <c r="E13" s="11">
        <f>B$12</f>
        <v>0</v>
      </c>
      <c r="F13" s="12"/>
      <c r="G13" s="14" t="s">
        <v>70</v>
      </c>
      <c r="H13" s="14" t="s">
        <v>70</v>
      </c>
      <c r="I13" s="14" t="s">
        <v>70</v>
      </c>
      <c r="J13" s="14" t="s">
        <v>70</v>
      </c>
      <c r="K13" s="14" t="s">
        <v>70</v>
      </c>
      <c r="L13" s="14" t="s">
        <v>70</v>
      </c>
      <c r="M13" s="14" t="s">
        <v>70</v>
      </c>
      <c r="N13" s="13" t="s">
        <v>71</v>
      </c>
      <c r="O13" s="15" t="str">
        <f t="shared" ref="O13:O21" si="5">RIGHT(E13,1)</f>
        <v>0</v>
      </c>
    </row>
    <row r="14" spans="1:15" x14ac:dyDescent="0.15">
      <c r="A14" s="9"/>
      <c r="B14" s="5"/>
      <c r="C14" s="5"/>
      <c r="D14" s="1" t="s">
        <v>22</v>
      </c>
      <c r="E14" s="11">
        <f t="shared" ref="E14:E21" si="6">B$12</f>
        <v>0</v>
      </c>
      <c r="F14" s="12"/>
      <c r="G14" s="14" t="s">
        <v>70</v>
      </c>
      <c r="H14" s="14" t="s">
        <v>70</v>
      </c>
      <c r="I14" s="14" t="s">
        <v>70</v>
      </c>
      <c r="J14" s="14" t="s">
        <v>70</v>
      </c>
      <c r="K14" s="14" t="s">
        <v>70</v>
      </c>
      <c r="L14" s="14" t="s">
        <v>70</v>
      </c>
      <c r="M14" s="13" t="s">
        <v>72</v>
      </c>
      <c r="N14" s="15" t="str">
        <f t="shared" ref="N14:N21" si="7">RIGHT(ROUNDDOWN(E14/10,0),1)</f>
        <v>0</v>
      </c>
      <c r="O14" s="15" t="str">
        <f t="shared" si="5"/>
        <v>0</v>
      </c>
    </row>
    <row r="15" spans="1:15" x14ac:dyDescent="0.15">
      <c r="A15" s="9"/>
      <c r="B15" s="5"/>
      <c r="C15" s="5"/>
      <c r="D15" s="1" t="s">
        <v>25</v>
      </c>
      <c r="E15" s="11">
        <f t="shared" si="6"/>
        <v>0</v>
      </c>
      <c r="F15" s="12"/>
      <c r="G15" s="14" t="s">
        <v>70</v>
      </c>
      <c r="H15" s="14" t="s">
        <v>70</v>
      </c>
      <c r="I15" s="14" t="s">
        <v>70</v>
      </c>
      <c r="J15" s="14" t="s">
        <v>70</v>
      </c>
      <c r="K15" s="14" t="s">
        <v>70</v>
      </c>
      <c r="L15" s="13" t="s">
        <v>72</v>
      </c>
      <c r="M15" s="15" t="str">
        <f t="shared" ref="M15:M21" si="8">RIGHT(ROUNDDOWN(E15/100,0),1)</f>
        <v>0</v>
      </c>
      <c r="N15" s="15" t="str">
        <f t="shared" si="7"/>
        <v>0</v>
      </c>
      <c r="O15" s="15" t="str">
        <f t="shared" si="5"/>
        <v>0</v>
      </c>
    </row>
    <row r="16" spans="1:15" x14ac:dyDescent="0.15">
      <c r="A16" s="9"/>
      <c r="B16" s="5"/>
      <c r="C16" s="5"/>
      <c r="D16" s="1" t="s">
        <v>23</v>
      </c>
      <c r="E16" s="11">
        <f t="shared" si="6"/>
        <v>0</v>
      </c>
      <c r="F16" s="12"/>
      <c r="G16" s="14" t="s">
        <v>70</v>
      </c>
      <c r="H16" s="14" t="s">
        <v>70</v>
      </c>
      <c r="I16" s="14" t="s">
        <v>70</v>
      </c>
      <c r="J16" s="14" t="s">
        <v>70</v>
      </c>
      <c r="K16" s="13" t="s">
        <v>71</v>
      </c>
      <c r="L16" s="15" t="str">
        <f t="shared" ref="L16:L21" si="9">RIGHT(ROUNDDOWN(E16/1000,0),1)</f>
        <v>0</v>
      </c>
      <c r="M16" s="15" t="str">
        <f t="shared" si="8"/>
        <v>0</v>
      </c>
      <c r="N16" s="15" t="str">
        <f t="shared" si="7"/>
        <v>0</v>
      </c>
      <c r="O16" s="15" t="str">
        <f t="shared" si="5"/>
        <v>0</v>
      </c>
    </row>
    <row r="17" spans="1:15" x14ac:dyDescent="0.15">
      <c r="A17" s="9"/>
      <c r="B17" s="5"/>
      <c r="C17" s="5"/>
      <c r="D17" s="1" t="s">
        <v>24</v>
      </c>
      <c r="E17" s="11">
        <f t="shared" si="6"/>
        <v>0</v>
      </c>
      <c r="F17" s="12"/>
      <c r="G17" s="14" t="s">
        <v>70</v>
      </c>
      <c r="H17" s="14" t="s">
        <v>70</v>
      </c>
      <c r="I17" s="14" t="s">
        <v>70</v>
      </c>
      <c r="J17" s="13" t="s">
        <v>71</v>
      </c>
      <c r="K17" s="15" t="str">
        <f>RIGHT(ROUNDDOWN(E17/10000,0),1)</f>
        <v>0</v>
      </c>
      <c r="L17" s="15" t="str">
        <f t="shared" si="9"/>
        <v>0</v>
      </c>
      <c r="M17" s="15" t="str">
        <f t="shared" si="8"/>
        <v>0</v>
      </c>
      <c r="N17" s="15" t="str">
        <f t="shared" si="7"/>
        <v>0</v>
      </c>
      <c r="O17" s="15" t="str">
        <f t="shared" si="5"/>
        <v>0</v>
      </c>
    </row>
    <row r="18" spans="1:15" x14ac:dyDescent="0.15">
      <c r="A18" s="9"/>
      <c r="B18" s="5"/>
      <c r="C18" s="5"/>
      <c r="D18" s="1" t="s">
        <v>68</v>
      </c>
      <c r="E18" s="11">
        <f t="shared" si="6"/>
        <v>0</v>
      </c>
      <c r="F18" s="12"/>
      <c r="G18" s="14" t="s">
        <v>70</v>
      </c>
      <c r="H18" s="14" t="s">
        <v>70</v>
      </c>
      <c r="I18" s="13" t="s">
        <v>73</v>
      </c>
      <c r="J18" s="15" t="str">
        <f>RIGHT(ROUNDDOWN(E18/100000,0),1)</f>
        <v>0</v>
      </c>
      <c r="K18" s="15" t="str">
        <f>RIGHT(ROUNDDOWN(E18/10000,0),1)</f>
        <v>0</v>
      </c>
      <c r="L18" s="15" t="str">
        <f t="shared" si="9"/>
        <v>0</v>
      </c>
      <c r="M18" s="15" t="str">
        <f t="shared" si="8"/>
        <v>0</v>
      </c>
      <c r="N18" s="15" t="str">
        <f t="shared" si="7"/>
        <v>0</v>
      </c>
      <c r="O18" s="15" t="str">
        <f t="shared" si="5"/>
        <v>0</v>
      </c>
    </row>
    <row r="19" spans="1:15" x14ac:dyDescent="0.15">
      <c r="A19" s="9"/>
      <c r="B19" s="5"/>
      <c r="C19" s="5"/>
      <c r="D19" s="1" t="s">
        <v>67</v>
      </c>
      <c r="E19" s="11">
        <f t="shared" si="6"/>
        <v>0</v>
      </c>
      <c r="F19" s="12"/>
      <c r="G19" s="14" t="s">
        <v>70</v>
      </c>
      <c r="H19" s="13" t="s">
        <v>73</v>
      </c>
      <c r="I19" s="15" t="str">
        <f>RIGHT(ROUNDDOWN(E19/1000000,0),1)</f>
        <v>0</v>
      </c>
      <c r="J19" s="15" t="str">
        <f>RIGHT(ROUNDDOWN(E19/100000,0),1)</f>
        <v>0</v>
      </c>
      <c r="K19" s="15" t="str">
        <f>RIGHT(ROUNDDOWN(E19/10000,0),1)</f>
        <v>0</v>
      </c>
      <c r="L19" s="15" t="str">
        <f t="shared" si="9"/>
        <v>0</v>
      </c>
      <c r="M19" s="15" t="str">
        <f t="shared" si="8"/>
        <v>0</v>
      </c>
      <c r="N19" s="15" t="str">
        <f t="shared" si="7"/>
        <v>0</v>
      </c>
      <c r="O19" s="15" t="str">
        <f t="shared" si="5"/>
        <v>0</v>
      </c>
    </row>
    <row r="20" spans="1:15" x14ac:dyDescent="0.15">
      <c r="A20" s="9"/>
      <c r="B20" s="5"/>
      <c r="C20" s="5"/>
      <c r="D20" s="1" t="s">
        <v>66</v>
      </c>
      <c r="E20" s="11">
        <f t="shared" si="6"/>
        <v>0</v>
      </c>
      <c r="F20" s="12"/>
      <c r="G20" s="13" t="s">
        <v>73</v>
      </c>
      <c r="H20" s="15" t="str">
        <f>RIGHT(ROUNDDOWN(E20/10000000,0),1)</f>
        <v>0</v>
      </c>
      <c r="I20" s="15" t="str">
        <f>RIGHT(ROUNDDOWN(E20/1000000,0),1)</f>
        <v>0</v>
      </c>
      <c r="J20" s="15" t="str">
        <f>RIGHT(ROUNDDOWN(E20/100000,0),1)</f>
        <v>0</v>
      </c>
      <c r="K20" s="15" t="str">
        <f>RIGHT(ROUNDDOWN(E20/10000,0),1)</f>
        <v>0</v>
      </c>
      <c r="L20" s="15" t="str">
        <f t="shared" si="9"/>
        <v>0</v>
      </c>
      <c r="M20" s="15" t="str">
        <f t="shared" si="8"/>
        <v>0</v>
      </c>
      <c r="N20" s="15" t="str">
        <f t="shared" si="7"/>
        <v>0</v>
      </c>
      <c r="O20" s="15" t="str">
        <f t="shared" si="5"/>
        <v>0</v>
      </c>
    </row>
    <row r="21" spans="1:15" x14ac:dyDescent="0.15">
      <c r="A21" s="9"/>
      <c r="B21" s="5"/>
      <c r="C21" s="5"/>
      <c r="D21" s="1" t="s">
        <v>26</v>
      </c>
      <c r="E21" s="11">
        <f t="shared" si="6"/>
        <v>0</v>
      </c>
      <c r="F21" s="16" t="str">
        <f>IF(B12&lt;100000000,"","\")</f>
        <v/>
      </c>
      <c r="G21" s="15" t="str">
        <f>RIGHT(ROUNDDOWN(E21/100000000,0),1)</f>
        <v>0</v>
      </c>
      <c r="H21" s="15" t="str">
        <f>RIGHT(ROUNDDOWN(E21/10000000,0),1)</f>
        <v>0</v>
      </c>
      <c r="I21" s="15" t="str">
        <f>RIGHT(ROUNDDOWN(E21/1000000,0),1)</f>
        <v>0</v>
      </c>
      <c r="J21" s="15" t="str">
        <f>RIGHT(ROUNDDOWN(E21/100000,0),1)</f>
        <v>0</v>
      </c>
      <c r="K21" s="15" t="str">
        <f>RIGHT(ROUNDDOWN(E21/10000,0),1)</f>
        <v>0</v>
      </c>
      <c r="L21" s="15" t="str">
        <f t="shared" si="9"/>
        <v>0</v>
      </c>
      <c r="M21" s="15" t="str">
        <f t="shared" si="8"/>
        <v>0</v>
      </c>
      <c r="N21" s="15" t="str">
        <f t="shared" si="7"/>
        <v>0</v>
      </c>
      <c r="O21" s="15" t="str">
        <f t="shared" si="5"/>
        <v>0</v>
      </c>
    </row>
    <row r="22" spans="1:15" x14ac:dyDescent="0.15">
      <c r="A22" s="10"/>
      <c r="B22" s="6"/>
      <c r="C22" s="6"/>
      <c r="D22" s="1"/>
      <c r="E22" s="3"/>
      <c r="F22" s="16" t="str">
        <f>IF(F21="","",F21)</f>
        <v/>
      </c>
      <c r="G22" s="15" t="str">
        <f>IF(B12&lt;10,G13,IF(B12&lt;100,G14,IF(B12&lt;1000,G15,IF(B12&lt;10000,G16,IF(B12&lt;100000,G17,IF(B12&lt;1000000,G18,IF(B12&lt;10000000,G19,IF(B12&lt;100000000,G20,G21))))))))</f>
        <v xml:space="preserve"> </v>
      </c>
      <c r="H22" s="15" t="str">
        <f>IF(B12&lt;10,H13,IF(B12&lt;100,H14,IF(B12&lt;1000,H15,IF(B12&lt;10000,H16,IF(B12&lt;100000,H17,IF(B12&lt;1000000,H18,IF(B12&lt;10000000,H19,IF(B12&lt;100000000,H20,H21))))))))</f>
        <v xml:space="preserve"> </v>
      </c>
      <c r="I22" s="15" t="str">
        <f>IF(B12&lt;10,I13,IF(B12&lt;100,I14,IF(B12&lt;1000,I15,IF(B12&lt;10000,I16,IF(B12&lt;100000,I17,IF(B12&lt;1000000,I18,IF(B12&lt;10000000,I19,IF(B12&lt;100000000,I20,I21))))))))</f>
        <v xml:space="preserve"> </v>
      </c>
      <c r="J22" s="15" t="str">
        <f>IF(B12&lt;10,J13,IF(B12&lt;100,J14,IF(B12&lt;1000,J15,IF(B12&lt;10000,J16,IF(B12&lt;100000,J17,IF(B12&lt;1000000,J18,IF(B12&lt;10000000,J19,IF(B12&lt;100000000,J20,J21))))))))</f>
        <v xml:space="preserve"> </v>
      </c>
      <c r="K22" s="15" t="str">
        <f>IF(B12&lt;10,K13,IF(B12&lt;100,K14,IF(B12&lt;1000,K15,IF(B12&lt;10000,K16,IF(B12&lt;100000,K17,IF(B12&lt;1000000,K18,IF(B12&lt;10000000,K19,IF(B12&lt;100000000,K20,K21))))))))</f>
        <v xml:space="preserve"> </v>
      </c>
      <c r="L22" s="15" t="str">
        <f>IF(B12&lt;10,L13,IF(B12&lt;100,L14,IF(B12&lt;1000,L15,IF(B12&lt;10000,L16,IF(B12&lt;100000,L17,IF(B12&lt;1000000,L18,IF(B12&lt;10000000,L19,IF(B12&lt;100000000,L20,L21))))))))</f>
        <v xml:space="preserve"> </v>
      </c>
      <c r="M22" s="15" t="str">
        <f>IF(B12&lt;10,M13,IF(B12&lt;100,M14,IF(B12&lt;1000,M15,IF(B12&lt;10000,M16,IF(B12&lt;100000,M17,IF(B12&lt;1000000,M18,IF(B12&lt;10000000,M19,IF(B12&lt;100000000,M20,M21))))))))</f>
        <v xml:space="preserve"> </v>
      </c>
      <c r="N22" s="15" t="str">
        <f>IF(B12&lt;10,N13,IF(B12&lt;100,N14,IF(B12&lt;1000,N15,IF(B12&lt;10000,N16,IF(B12&lt;100000,N17,IF(B12&lt;1000000,N18,IF(B12&lt;10000000,N19,IF(B12&lt;100000000,N20,N21))))))))</f>
        <v>\</v>
      </c>
      <c r="O22" s="15" t="str">
        <f>IF(B12&lt;10,O13,IF(B12&lt;100,O14,IF(B12&lt;1000,O15,IF(B12&lt;10000,O16,IF(B12&lt;100000,O17,IF(B12&lt;1000000,O18,IF(B12&lt;10000000,O19,IF(B12&lt;100000000,O20,O21))))))))</f>
        <v>0</v>
      </c>
    </row>
    <row r="23" spans="1:15" x14ac:dyDescent="0.15">
      <c r="A23" s="8" t="s">
        <v>31</v>
      </c>
      <c r="B23" s="7">
        <f>入力票!J15</f>
        <v>0</v>
      </c>
      <c r="C23" s="4"/>
      <c r="D23" s="1"/>
      <c r="E23" s="2"/>
      <c r="F23" s="12"/>
      <c r="G23" s="13" t="s">
        <v>26</v>
      </c>
      <c r="H23" s="13" t="s">
        <v>66</v>
      </c>
      <c r="I23" s="13" t="s">
        <v>67</v>
      </c>
      <c r="J23" s="13" t="s">
        <v>68</v>
      </c>
      <c r="K23" s="13" t="s">
        <v>24</v>
      </c>
      <c r="L23" s="13" t="s">
        <v>23</v>
      </c>
      <c r="M23" s="13" t="s">
        <v>25</v>
      </c>
      <c r="N23" s="13" t="s">
        <v>22</v>
      </c>
      <c r="O23" s="13" t="s">
        <v>21</v>
      </c>
    </row>
    <row r="24" spans="1:15" x14ac:dyDescent="0.15">
      <c r="A24" s="9"/>
      <c r="B24" s="5"/>
      <c r="C24" s="5"/>
      <c r="D24" s="1" t="s">
        <v>69</v>
      </c>
      <c r="E24" s="11">
        <f>B$23</f>
        <v>0</v>
      </c>
      <c r="F24" s="12"/>
      <c r="G24" s="14" t="s">
        <v>70</v>
      </c>
      <c r="H24" s="14" t="s">
        <v>70</v>
      </c>
      <c r="I24" s="14" t="s">
        <v>70</v>
      </c>
      <c r="J24" s="14" t="s">
        <v>70</v>
      </c>
      <c r="K24" s="14" t="s">
        <v>70</v>
      </c>
      <c r="L24" s="14" t="s">
        <v>70</v>
      </c>
      <c r="M24" s="14" t="s">
        <v>70</v>
      </c>
      <c r="N24" s="13" t="s">
        <v>71</v>
      </c>
      <c r="O24" s="15" t="str">
        <f t="shared" ref="O24:O32" si="10">RIGHT(E24,1)</f>
        <v>0</v>
      </c>
    </row>
    <row r="25" spans="1:15" x14ac:dyDescent="0.15">
      <c r="A25" s="9"/>
      <c r="B25" s="5"/>
      <c r="C25" s="5"/>
      <c r="D25" s="1" t="s">
        <v>22</v>
      </c>
      <c r="E25" s="11">
        <f t="shared" ref="E25:E32" si="11">B$23</f>
        <v>0</v>
      </c>
      <c r="F25" s="12"/>
      <c r="G25" s="14" t="s">
        <v>70</v>
      </c>
      <c r="H25" s="14" t="s">
        <v>70</v>
      </c>
      <c r="I25" s="14" t="s">
        <v>70</v>
      </c>
      <c r="J25" s="14" t="s">
        <v>70</v>
      </c>
      <c r="K25" s="14" t="s">
        <v>70</v>
      </c>
      <c r="L25" s="14" t="s">
        <v>70</v>
      </c>
      <c r="M25" s="13" t="s">
        <v>72</v>
      </c>
      <c r="N25" s="15" t="str">
        <f t="shared" ref="N25:N32" si="12">RIGHT(ROUNDDOWN(E25/10,0),1)</f>
        <v>0</v>
      </c>
      <c r="O25" s="15" t="str">
        <f t="shared" si="10"/>
        <v>0</v>
      </c>
    </row>
    <row r="26" spans="1:15" x14ac:dyDescent="0.15">
      <c r="A26" s="9"/>
      <c r="B26" s="5"/>
      <c r="C26" s="5"/>
      <c r="D26" s="1" t="s">
        <v>25</v>
      </c>
      <c r="E26" s="11">
        <f t="shared" si="11"/>
        <v>0</v>
      </c>
      <c r="F26" s="12"/>
      <c r="G26" s="14" t="s">
        <v>70</v>
      </c>
      <c r="H26" s="14" t="s">
        <v>70</v>
      </c>
      <c r="I26" s="14" t="s">
        <v>70</v>
      </c>
      <c r="J26" s="14" t="s">
        <v>70</v>
      </c>
      <c r="K26" s="14" t="s">
        <v>70</v>
      </c>
      <c r="L26" s="13" t="s">
        <v>72</v>
      </c>
      <c r="M26" s="15" t="str">
        <f t="shared" ref="M26:M32" si="13">RIGHT(ROUNDDOWN(E26/100,0),1)</f>
        <v>0</v>
      </c>
      <c r="N26" s="15" t="str">
        <f t="shared" si="12"/>
        <v>0</v>
      </c>
      <c r="O26" s="15" t="str">
        <f t="shared" si="10"/>
        <v>0</v>
      </c>
    </row>
    <row r="27" spans="1:15" x14ac:dyDescent="0.15">
      <c r="A27" s="9"/>
      <c r="B27" s="5"/>
      <c r="C27" s="5"/>
      <c r="D27" s="1" t="s">
        <v>23</v>
      </c>
      <c r="E27" s="11">
        <f t="shared" si="11"/>
        <v>0</v>
      </c>
      <c r="F27" s="12"/>
      <c r="G27" s="14" t="s">
        <v>70</v>
      </c>
      <c r="H27" s="14" t="s">
        <v>70</v>
      </c>
      <c r="I27" s="14" t="s">
        <v>70</v>
      </c>
      <c r="J27" s="14" t="s">
        <v>70</v>
      </c>
      <c r="K27" s="13" t="s">
        <v>71</v>
      </c>
      <c r="L27" s="15" t="str">
        <f t="shared" ref="L27:L32" si="14">RIGHT(ROUNDDOWN(E27/1000,0),1)</f>
        <v>0</v>
      </c>
      <c r="M27" s="15" t="str">
        <f t="shared" si="13"/>
        <v>0</v>
      </c>
      <c r="N27" s="15" t="str">
        <f t="shared" si="12"/>
        <v>0</v>
      </c>
      <c r="O27" s="15" t="str">
        <f t="shared" si="10"/>
        <v>0</v>
      </c>
    </row>
    <row r="28" spans="1:15" x14ac:dyDescent="0.15">
      <c r="A28" s="9"/>
      <c r="B28" s="5"/>
      <c r="C28" s="5"/>
      <c r="D28" s="1" t="s">
        <v>24</v>
      </c>
      <c r="E28" s="11">
        <f t="shared" si="11"/>
        <v>0</v>
      </c>
      <c r="F28" s="12"/>
      <c r="G28" s="14" t="s">
        <v>70</v>
      </c>
      <c r="H28" s="14" t="s">
        <v>70</v>
      </c>
      <c r="I28" s="14" t="s">
        <v>70</v>
      </c>
      <c r="J28" s="13" t="s">
        <v>71</v>
      </c>
      <c r="K28" s="15" t="str">
        <f>RIGHT(ROUNDDOWN(E28/10000,0),1)</f>
        <v>0</v>
      </c>
      <c r="L28" s="15" t="str">
        <f t="shared" si="14"/>
        <v>0</v>
      </c>
      <c r="M28" s="15" t="str">
        <f t="shared" si="13"/>
        <v>0</v>
      </c>
      <c r="N28" s="15" t="str">
        <f t="shared" si="12"/>
        <v>0</v>
      </c>
      <c r="O28" s="15" t="str">
        <f t="shared" si="10"/>
        <v>0</v>
      </c>
    </row>
    <row r="29" spans="1:15" x14ac:dyDescent="0.15">
      <c r="A29" s="9"/>
      <c r="B29" s="5"/>
      <c r="C29" s="5"/>
      <c r="D29" s="1" t="s">
        <v>68</v>
      </c>
      <c r="E29" s="11">
        <f t="shared" si="11"/>
        <v>0</v>
      </c>
      <c r="F29" s="12"/>
      <c r="G29" s="14" t="s">
        <v>70</v>
      </c>
      <c r="H29" s="14" t="s">
        <v>70</v>
      </c>
      <c r="I29" s="13" t="s">
        <v>73</v>
      </c>
      <c r="J29" s="15" t="str">
        <f>RIGHT(ROUNDDOWN(E29/100000,0),1)</f>
        <v>0</v>
      </c>
      <c r="K29" s="15" t="str">
        <f>RIGHT(ROUNDDOWN(E29/10000,0),1)</f>
        <v>0</v>
      </c>
      <c r="L29" s="15" t="str">
        <f t="shared" si="14"/>
        <v>0</v>
      </c>
      <c r="M29" s="15" t="str">
        <f t="shared" si="13"/>
        <v>0</v>
      </c>
      <c r="N29" s="15" t="str">
        <f t="shared" si="12"/>
        <v>0</v>
      </c>
      <c r="O29" s="15" t="str">
        <f t="shared" si="10"/>
        <v>0</v>
      </c>
    </row>
    <row r="30" spans="1:15" x14ac:dyDescent="0.15">
      <c r="A30" s="9"/>
      <c r="B30" s="5"/>
      <c r="C30" s="5"/>
      <c r="D30" s="1" t="s">
        <v>67</v>
      </c>
      <c r="E30" s="11">
        <f t="shared" si="11"/>
        <v>0</v>
      </c>
      <c r="F30" s="12"/>
      <c r="G30" s="14" t="s">
        <v>70</v>
      </c>
      <c r="H30" s="13" t="s">
        <v>73</v>
      </c>
      <c r="I30" s="15" t="str">
        <f>RIGHT(ROUNDDOWN(E30/1000000,0),1)</f>
        <v>0</v>
      </c>
      <c r="J30" s="15" t="str">
        <f>RIGHT(ROUNDDOWN(E30/100000,0),1)</f>
        <v>0</v>
      </c>
      <c r="K30" s="15" t="str">
        <f>RIGHT(ROUNDDOWN(E30/10000,0),1)</f>
        <v>0</v>
      </c>
      <c r="L30" s="15" t="str">
        <f t="shared" si="14"/>
        <v>0</v>
      </c>
      <c r="M30" s="15" t="str">
        <f t="shared" si="13"/>
        <v>0</v>
      </c>
      <c r="N30" s="15" t="str">
        <f t="shared" si="12"/>
        <v>0</v>
      </c>
      <c r="O30" s="15" t="str">
        <f t="shared" si="10"/>
        <v>0</v>
      </c>
    </row>
    <row r="31" spans="1:15" x14ac:dyDescent="0.15">
      <c r="A31" s="9"/>
      <c r="B31" s="5"/>
      <c r="C31" s="5"/>
      <c r="D31" s="1" t="s">
        <v>66</v>
      </c>
      <c r="E31" s="11">
        <f t="shared" si="11"/>
        <v>0</v>
      </c>
      <c r="F31" s="12"/>
      <c r="G31" s="13" t="s">
        <v>73</v>
      </c>
      <c r="H31" s="15" t="str">
        <f>RIGHT(ROUNDDOWN(E31/10000000,0),1)</f>
        <v>0</v>
      </c>
      <c r="I31" s="15" t="str">
        <f>RIGHT(ROUNDDOWN(E31/1000000,0),1)</f>
        <v>0</v>
      </c>
      <c r="J31" s="15" t="str">
        <f>RIGHT(ROUNDDOWN(E31/100000,0),1)</f>
        <v>0</v>
      </c>
      <c r="K31" s="15" t="str">
        <f>RIGHT(ROUNDDOWN(E31/10000,0),1)</f>
        <v>0</v>
      </c>
      <c r="L31" s="15" t="str">
        <f t="shared" si="14"/>
        <v>0</v>
      </c>
      <c r="M31" s="15" t="str">
        <f t="shared" si="13"/>
        <v>0</v>
      </c>
      <c r="N31" s="15" t="str">
        <f t="shared" si="12"/>
        <v>0</v>
      </c>
      <c r="O31" s="15" t="str">
        <f t="shared" si="10"/>
        <v>0</v>
      </c>
    </row>
    <row r="32" spans="1:15" x14ac:dyDescent="0.15">
      <c r="A32" s="9"/>
      <c r="B32" s="5"/>
      <c r="C32" s="5"/>
      <c r="D32" s="1" t="s">
        <v>26</v>
      </c>
      <c r="E32" s="11">
        <f t="shared" si="11"/>
        <v>0</v>
      </c>
      <c r="F32" s="16" t="str">
        <f>IF(B23&lt;100000000,"","\")</f>
        <v/>
      </c>
      <c r="G32" s="15" t="str">
        <f>RIGHT(ROUNDDOWN(E32/100000000,0),1)</f>
        <v>0</v>
      </c>
      <c r="H32" s="15" t="str">
        <f>RIGHT(ROUNDDOWN(E32/10000000,0),1)</f>
        <v>0</v>
      </c>
      <c r="I32" s="15" t="str">
        <f>RIGHT(ROUNDDOWN(E32/1000000,0),1)</f>
        <v>0</v>
      </c>
      <c r="J32" s="15" t="str">
        <f>RIGHT(ROUNDDOWN(E32/100000,0),1)</f>
        <v>0</v>
      </c>
      <c r="K32" s="15" t="str">
        <f>RIGHT(ROUNDDOWN(E32/10000,0),1)</f>
        <v>0</v>
      </c>
      <c r="L32" s="15" t="str">
        <f t="shared" si="14"/>
        <v>0</v>
      </c>
      <c r="M32" s="15" t="str">
        <f t="shared" si="13"/>
        <v>0</v>
      </c>
      <c r="N32" s="15" t="str">
        <f t="shared" si="12"/>
        <v>0</v>
      </c>
      <c r="O32" s="15" t="str">
        <f t="shared" si="10"/>
        <v>0</v>
      </c>
    </row>
    <row r="33" spans="1:15" x14ac:dyDescent="0.15">
      <c r="A33" s="10"/>
      <c r="B33" s="6"/>
      <c r="C33" s="6"/>
      <c r="D33" s="1"/>
      <c r="E33" s="3"/>
      <c r="F33" s="16" t="str">
        <f>IF(F32="","",F32)</f>
        <v/>
      </c>
      <c r="G33" s="15" t="str">
        <f>IF(B23&lt;10,G24,IF(B23&lt;100,G25,IF(B23&lt;1000,G26,IF(B23&lt;10000,G27,IF(B23&lt;100000,G28,IF(B23&lt;1000000,G29,IF(B23&lt;10000000,G30,IF(B23&lt;100000000,G31,G32))))))))</f>
        <v xml:space="preserve"> </v>
      </c>
      <c r="H33" s="15" t="str">
        <f>IF(B23&lt;10,H24,IF(B23&lt;100,H25,IF(B23&lt;1000,H26,IF(B23&lt;10000,H27,IF(B23&lt;100000,H28,IF(B23&lt;1000000,H29,IF(B23&lt;10000000,H30,IF(B23&lt;100000000,H31,H32))))))))</f>
        <v xml:space="preserve"> </v>
      </c>
      <c r="I33" s="15" t="str">
        <f>IF(B23&lt;10,I24,IF(B23&lt;100,I25,IF(B23&lt;1000,I26,IF(B23&lt;10000,I27,IF(B23&lt;100000,I28,IF(B23&lt;1000000,I29,IF(B23&lt;10000000,I30,IF(B23&lt;100000000,I31,I32))))))))</f>
        <v xml:space="preserve"> </v>
      </c>
      <c r="J33" s="15" t="str">
        <f>IF(B23&lt;10,J24,IF(B23&lt;100,J25,IF(B23&lt;1000,J26,IF(B23&lt;10000,J27,IF(B23&lt;100000,J28,IF(B23&lt;1000000,J29,IF(B23&lt;10000000,J30,IF(B23&lt;100000000,J31,J32))))))))</f>
        <v xml:space="preserve"> </v>
      </c>
      <c r="K33" s="15" t="str">
        <f>IF(B23&lt;10,K24,IF(B23&lt;100,K25,IF(B23&lt;1000,K26,IF(B23&lt;10000,K27,IF(B23&lt;100000,K28,IF(B23&lt;1000000,K29,IF(B23&lt;10000000,K30,IF(B23&lt;100000000,K31,K32))))))))</f>
        <v xml:space="preserve"> </v>
      </c>
      <c r="L33" s="15" t="str">
        <f>IF(B23&lt;10,L24,IF(B23&lt;100,L25,IF(B23&lt;1000,L26,IF(B23&lt;10000,L27,IF(B23&lt;100000,L28,IF(B23&lt;1000000,L29,IF(B23&lt;10000000,L30,IF(B23&lt;100000000,L31,L32))))))))</f>
        <v xml:space="preserve"> </v>
      </c>
      <c r="M33" s="15" t="str">
        <f>IF(B23&lt;10,M24,IF(B23&lt;100,M25,IF(B23&lt;1000,M26,IF(B23&lt;10000,M27,IF(B23&lt;100000,M28,IF(B23&lt;1000000,M29,IF(B23&lt;10000000,M30,IF(B23&lt;100000000,M31,M32))))))))</f>
        <v xml:space="preserve"> </v>
      </c>
      <c r="N33" s="15" t="str">
        <f>IF(B23&lt;10,N24,IF(B23&lt;100,N25,IF(B23&lt;1000,N26,IF(B23&lt;10000,N27,IF(B23&lt;100000,N28,IF(B23&lt;1000000,N29,IF(B23&lt;10000000,N30,IF(B23&lt;100000000,N31,N32))))))))</f>
        <v>\</v>
      </c>
      <c r="O33" s="15" t="str">
        <f>IF(B23&lt;10,O24,IF(B23&lt;100,O25,IF(B23&lt;1000,O26,IF(B23&lt;10000,O27,IF(B23&lt;100000,O28,IF(B23&lt;1000000,O29,IF(B23&lt;10000000,O30,IF(B23&lt;100000000,O31,O32))))))))</f>
        <v>0</v>
      </c>
    </row>
    <row r="34" spans="1:15" x14ac:dyDescent="0.15">
      <c r="A34" s="8" t="s">
        <v>29</v>
      </c>
      <c r="B34" s="7">
        <f>入力票!J13</f>
        <v>0</v>
      </c>
      <c r="C34" s="4"/>
      <c r="D34" s="1"/>
      <c r="E34" s="2"/>
      <c r="F34" s="12"/>
      <c r="G34" s="13" t="s">
        <v>26</v>
      </c>
      <c r="H34" s="13" t="s">
        <v>66</v>
      </c>
      <c r="I34" s="13" t="s">
        <v>67</v>
      </c>
      <c r="J34" s="13" t="s">
        <v>68</v>
      </c>
      <c r="K34" s="13" t="s">
        <v>24</v>
      </c>
      <c r="L34" s="13" t="s">
        <v>23</v>
      </c>
      <c r="M34" s="13" t="s">
        <v>25</v>
      </c>
      <c r="N34" s="13" t="s">
        <v>22</v>
      </c>
      <c r="O34" s="13" t="s">
        <v>21</v>
      </c>
    </row>
    <row r="35" spans="1:15" x14ac:dyDescent="0.15">
      <c r="A35" s="9"/>
      <c r="B35" s="5"/>
      <c r="C35" s="5"/>
      <c r="D35" s="1" t="s">
        <v>69</v>
      </c>
      <c r="E35" s="11">
        <f>B$34</f>
        <v>0</v>
      </c>
      <c r="F35" s="12"/>
      <c r="G35" s="14" t="s">
        <v>70</v>
      </c>
      <c r="H35" s="14" t="s">
        <v>70</v>
      </c>
      <c r="I35" s="14" t="s">
        <v>70</v>
      </c>
      <c r="J35" s="14" t="s">
        <v>70</v>
      </c>
      <c r="K35" s="14" t="s">
        <v>70</v>
      </c>
      <c r="L35" s="14" t="s">
        <v>70</v>
      </c>
      <c r="M35" s="14" t="s">
        <v>70</v>
      </c>
      <c r="N35" s="13" t="s">
        <v>71</v>
      </c>
      <c r="O35" s="15" t="str">
        <f t="shared" ref="O35:O43" si="15">RIGHT(E35,1)</f>
        <v>0</v>
      </c>
    </row>
    <row r="36" spans="1:15" x14ac:dyDescent="0.15">
      <c r="A36" s="9"/>
      <c r="B36" s="5"/>
      <c r="C36" s="5"/>
      <c r="D36" s="1" t="s">
        <v>22</v>
      </c>
      <c r="E36" s="11">
        <f t="shared" ref="E36:E43" si="16">B$34</f>
        <v>0</v>
      </c>
      <c r="F36" s="12"/>
      <c r="G36" s="14" t="s">
        <v>70</v>
      </c>
      <c r="H36" s="14" t="s">
        <v>70</v>
      </c>
      <c r="I36" s="14" t="s">
        <v>70</v>
      </c>
      <c r="J36" s="14" t="s">
        <v>70</v>
      </c>
      <c r="K36" s="14" t="s">
        <v>70</v>
      </c>
      <c r="L36" s="14" t="s">
        <v>70</v>
      </c>
      <c r="M36" s="13" t="s">
        <v>72</v>
      </c>
      <c r="N36" s="15" t="str">
        <f t="shared" ref="N36:N43" si="17">RIGHT(ROUNDDOWN(E36/10,0),1)</f>
        <v>0</v>
      </c>
      <c r="O36" s="15" t="str">
        <f t="shared" si="15"/>
        <v>0</v>
      </c>
    </row>
    <row r="37" spans="1:15" x14ac:dyDescent="0.15">
      <c r="A37" s="9"/>
      <c r="B37" s="5"/>
      <c r="C37" s="5"/>
      <c r="D37" s="1" t="s">
        <v>25</v>
      </c>
      <c r="E37" s="11">
        <f t="shared" si="16"/>
        <v>0</v>
      </c>
      <c r="F37" s="12"/>
      <c r="G37" s="14" t="s">
        <v>70</v>
      </c>
      <c r="H37" s="14" t="s">
        <v>70</v>
      </c>
      <c r="I37" s="14" t="s">
        <v>70</v>
      </c>
      <c r="J37" s="14" t="s">
        <v>70</v>
      </c>
      <c r="K37" s="14" t="s">
        <v>70</v>
      </c>
      <c r="L37" s="13" t="s">
        <v>72</v>
      </c>
      <c r="M37" s="15" t="str">
        <f t="shared" ref="M37:M43" si="18">RIGHT(ROUNDDOWN(E37/100,0),1)</f>
        <v>0</v>
      </c>
      <c r="N37" s="15" t="str">
        <f t="shared" si="17"/>
        <v>0</v>
      </c>
      <c r="O37" s="15" t="str">
        <f t="shared" si="15"/>
        <v>0</v>
      </c>
    </row>
    <row r="38" spans="1:15" x14ac:dyDescent="0.15">
      <c r="A38" s="9"/>
      <c r="B38" s="5"/>
      <c r="C38" s="5"/>
      <c r="D38" s="1" t="s">
        <v>23</v>
      </c>
      <c r="E38" s="11">
        <f t="shared" si="16"/>
        <v>0</v>
      </c>
      <c r="F38" s="12"/>
      <c r="G38" s="14" t="s">
        <v>70</v>
      </c>
      <c r="H38" s="14" t="s">
        <v>70</v>
      </c>
      <c r="I38" s="14" t="s">
        <v>70</v>
      </c>
      <c r="J38" s="14" t="s">
        <v>70</v>
      </c>
      <c r="K38" s="13" t="s">
        <v>71</v>
      </c>
      <c r="L38" s="15" t="str">
        <f t="shared" ref="L38:L43" si="19">RIGHT(ROUNDDOWN(E38/1000,0),1)</f>
        <v>0</v>
      </c>
      <c r="M38" s="15" t="str">
        <f t="shared" si="18"/>
        <v>0</v>
      </c>
      <c r="N38" s="15" t="str">
        <f t="shared" si="17"/>
        <v>0</v>
      </c>
      <c r="O38" s="15" t="str">
        <f t="shared" si="15"/>
        <v>0</v>
      </c>
    </row>
    <row r="39" spans="1:15" x14ac:dyDescent="0.15">
      <c r="A39" s="9"/>
      <c r="B39" s="5"/>
      <c r="C39" s="5"/>
      <c r="D39" s="1" t="s">
        <v>24</v>
      </c>
      <c r="E39" s="11">
        <f t="shared" si="16"/>
        <v>0</v>
      </c>
      <c r="F39" s="12"/>
      <c r="G39" s="14" t="s">
        <v>70</v>
      </c>
      <c r="H39" s="14" t="s">
        <v>70</v>
      </c>
      <c r="I39" s="14" t="s">
        <v>70</v>
      </c>
      <c r="J39" s="13" t="s">
        <v>71</v>
      </c>
      <c r="K39" s="15" t="str">
        <f>RIGHT(ROUNDDOWN(E39/10000,0),1)</f>
        <v>0</v>
      </c>
      <c r="L39" s="15" t="str">
        <f t="shared" si="19"/>
        <v>0</v>
      </c>
      <c r="M39" s="15" t="str">
        <f t="shared" si="18"/>
        <v>0</v>
      </c>
      <c r="N39" s="15" t="str">
        <f t="shared" si="17"/>
        <v>0</v>
      </c>
      <c r="O39" s="15" t="str">
        <f t="shared" si="15"/>
        <v>0</v>
      </c>
    </row>
    <row r="40" spans="1:15" x14ac:dyDescent="0.15">
      <c r="A40" s="9"/>
      <c r="B40" s="5"/>
      <c r="C40" s="5"/>
      <c r="D40" s="1" t="s">
        <v>68</v>
      </c>
      <c r="E40" s="11">
        <f t="shared" si="16"/>
        <v>0</v>
      </c>
      <c r="F40" s="12"/>
      <c r="G40" s="14" t="s">
        <v>70</v>
      </c>
      <c r="H40" s="14" t="s">
        <v>70</v>
      </c>
      <c r="I40" s="13" t="s">
        <v>73</v>
      </c>
      <c r="J40" s="15" t="str">
        <f>RIGHT(ROUNDDOWN(E40/100000,0),1)</f>
        <v>0</v>
      </c>
      <c r="K40" s="15" t="str">
        <f>RIGHT(ROUNDDOWN(E40/10000,0),1)</f>
        <v>0</v>
      </c>
      <c r="L40" s="15" t="str">
        <f t="shared" si="19"/>
        <v>0</v>
      </c>
      <c r="M40" s="15" t="str">
        <f t="shared" si="18"/>
        <v>0</v>
      </c>
      <c r="N40" s="15" t="str">
        <f t="shared" si="17"/>
        <v>0</v>
      </c>
      <c r="O40" s="15" t="str">
        <f t="shared" si="15"/>
        <v>0</v>
      </c>
    </row>
    <row r="41" spans="1:15" x14ac:dyDescent="0.15">
      <c r="A41" s="9"/>
      <c r="B41" s="5"/>
      <c r="C41" s="5"/>
      <c r="D41" s="1" t="s">
        <v>67</v>
      </c>
      <c r="E41" s="11">
        <f t="shared" si="16"/>
        <v>0</v>
      </c>
      <c r="F41" s="12"/>
      <c r="G41" s="14" t="s">
        <v>70</v>
      </c>
      <c r="H41" s="13" t="s">
        <v>73</v>
      </c>
      <c r="I41" s="15" t="str">
        <f>RIGHT(ROUNDDOWN(E41/1000000,0),1)</f>
        <v>0</v>
      </c>
      <c r="J41" s="15" t="str">
        <f>RIGHT(ROUNDDOWN(E41/100000,0),1)</f>
        <v>0</v>
      </c>
      <c r="K41" s="15" t="str">
        <f>RIGHT(ROUNDDOWN(E41/10000,0),1)</f>
        <v>0</v>
      </c>
      <c r="L41" s="15" t="str">
        <f t="shared" si="19"/>
        <v>0</v>
      </c>
      <c r="M41" s="15" t="str">
        <f t="shared" si="18"/>
        <v>0</v>
      </c>
      <c r="N41" s="15" t="str">
        <f t="shared" si="17"/>
        <v>0</v>
      </c>
      <c r="O41" s="15" t="str">
        <f t="shared" si="15"/>
        <v>0</v>
      </c>
    </row>
    <row r="42" spans="1:15" x14ac:dyDescent="0.15">
      <c r="A42" s="9"/>
      <c r="B42" s="5"/>
      <c r="C42" s="5"/>
      <c r="D42" s="1" t="s">
        <v>66</v>
      </c>
      <c r="E42" s="11">
        <f t="shared" si="16"/>
        <v>0</v>
      </c>
      <c r="F42" s="12"/>
      <c r="G42" s="13" t="s">
        <v>73</v>
      </c>
      <c r="H42" s="15" t="str">
        <f>RIGHT(ROUNDDOWN(E42/10000000,0),1)</f>
        <v>0</v>
      </c>
      <c r="I42" s="15" t="str">
        <f>RIGHT(ROUNDDOWN(E42/1000000,0),1)</f>
        <v>0</v>
      </c>
      <c r="J42" s="15" t="str">
        <f>RIGHT(ROUNDDOWN(E42/100000,0),1)</f>
        <v>0</v>
      </c>
      <c r="K42" s="15" t="str">
        <f>RIGHT(ROUNDDOWN(E42/10000,0),1)</f>
        <v>0</v>
      </c>
      <c r="L42" s="15" t="str">
        <f t="shared" si="19"/>
        <v>0</v>
      </c>
      <c r="M42" s="15" t="str">
        <f t="shared" si="18"/>
        <v>0</v>
      </c>
      <c r="N42" s="15" t="str">
        <f t="shared" si="17"/>
        <v>0</v>
      </c>
      <c r="O42" s="15" t="str">
        <f t="shared" si="15"/>
        <v>0</v>
      </c>
    </row>
    <row r="43" spans="1:15" x14ac:dyDescent="0.15">
      <c r="A43" s="9"/>
      <c r="B43" s="5"/>
      <c r="C43" s="5"/>
      <c r="D43" s="1" t="s">
        <v>26</v>
      </c>
      <c r="E43" s="11">
        <f t="shared" si="16"/>
        <v>0</v>
      </c>
      <c r="F43" s="16" t="str">
        <f>IF(B34&lt;100000000,"","\")</f>
        <v/>
      </c>
      <c r="G43" s="15" t="str">
        <f>RIGHT(ROUNDDOWN(E43/100000000,0),1)</f>
        <v>0</v>
      </c>
      <c r="H43" s="15" t="str">
        <f>RIGHT(ROUNDDOWN(E43/10000000,0),1)</f>
        <v>0</v>
      </c>
      <c r="I43" s="15" t="str">
        <f>RIGHT(ROUNDDOWN(E43/1000000,0),1)</f>
        <v>0</v>
      </c>
      <c r="J43" s="15" t="str">
        <f>RIGHT(ROUNDDOWN(E43/100000,0),1)</f>
        <v>0</v>
      </c>
      <c r="K43" s="15" t="str">
        <f>RIGHT(ROUNDDOWN(E43/10000,0),1)</f>
        <v>0</v>
      </c>
      <c r="L43" s="15" t="str">
        <f t="shared" si="19"/>
        <v>0</v>
      </c>
      <c r="M43" s="15" t="str">
        <f t="shared" si="18"/>
        <v>0</v>
      </c>
      <c r="N43" s="15" t="str">
        <f t="shared" si="17"/>
        <v>0</v>
      </c>
      <c r="O43" s="15" t="str">
        <f t="shared" si="15"/>
        <v>0</v>
      </c>
    </row>
    <row r="44" spans="1:15" x14ac:dyDescent="0.15">
      <c r="A44" s="10"/>
      <c r="B44" s="6"/>
      <c r="C44" s="6"/>
      <c r="D44" s="1"/>
      <c r="E44" s="3"/>
      <c r="F44" s="16" t="str">
        <f>IF(F43="","",F43)</f>
        <v/>
      </c>
      <c r="G44" s="15" t="str">
        <f>IF(B34&lt;10,G35,IF(B34&lt;100,G36,IF(B34&lt;1000,G37,IF(B34&lt;10000,G38,IF(B34&lt;100000,G39,IF(B34&lt;1000000,G40,IF(B34&lt;10000000,G41,IF(B34&lt;100000000,G42,G43))))))))</f>
        <v xml:space="preserve"> </v>
      </c>
      <c r="H44" s="15" t="str">
        <f>IF(B34&lt;10,H35,IF(B34&lt;100,H36,IF(B34&lt;1000,H37,IF(B34&lt;10000,H38,IF(B34&lt;100000,H39,IF(B34&lt;1000000,H40,IF(B34&lt;10000000,H41,IF(B34&lt;100000000,H42,H43))))))))</f>
        <v xml:space="preserve"> </v>
      </c>
      <c r="I44" s="15" t="str">
        <f>IF(B34&lt;10,I35,IF(B34&lt;100,I36,IF(B34&lt;1000,I37,IF(B34&lt;10000,I38,IF(B34&lt;100000,I39,IF(B34&lt;1000000,I40,IF(B34&lt;10000000,I41,IF(B34&lt;100000000,I42,I43))))))))</f>
        <v xml:space="preserve"> </v>
      </c>
      <c r="J44" s="15" t="str">
        <f>IF(B34&lt;10,J35,IF(B34&lt;100,J36,IF(B34&lt;1000,J37,IF(B34&lt;10000,J38,IF(B34&lt;100000,J39,IF(B34&lt;1000000,J40,IF(B34&lt;10000000,J41,IF(B34&lt;100000000,J42,J43))))))))</f>
        <v xml:space="preserve"> </v>
      </c>
      <c r="K44" s="15" t="str">
        <f>IF(B34&lt;10,K35,IF(B34&lt;100,K36,IF(B34&lt;1000,K37,IF(B34&lt;10000,K38,IF(B34&lt;100000,K39,IF(B34&lt;1000000,K40,IF(B34&lt;10000000,K41,IF(B34&lt;100000000,K42,K43))))))))</f>
        <v xml:space="preserve"> </v>
      </c>
      <c r="L44" s="15" t="str">
        <f>IF(B34&lt;10,L35,IF(B34&lt;100,L36,IF(B34&lt;1000,L37,IF(B34&lt;10000,L38,IF(B34&lt;100000,L39,IF(B34&lt;1000000,L40,IF(B34&lt;10000000,L41,IF(B34&lt;100000000,L42,L43))))))))</f>
        <v xml:space="preserve"> </v>
      </c>
      <c r="M44" s="15" t="str">
        <f>IF(B34&lt;10,M35,IF(B34&lt;100,M36,IF(B34&lt;1000,M37,IF(B34&lt;10000,M38,IF(B34&lt;100000,M39,IF(B34&lt;1000000,M40,IF(B34&lt;10000000,M41,IF(B34&lt;100000000,M42,M43))))))))</f>
        <v xml:space="preserve"> </v>
      </c>
      <c r="N44" s="15" t="str">
        <f>IF(B34&lt;10,N35,IF(B34&lt;100,N36,IF(B34&lt;1000,N37,IF(B34&lt;10000,N38,IF(B34&lt;100000,N39,IF(B34&lt;1000000,N40,IF(B34&lt;10000000,N41,IF(B34&lt;100000000,N42,N43))))))))</f>
        <v>\</v>
      </c>
      <c r="O44" s="15" t="str">
        <f>IF(B34&lt;10,O35,IF(B34&lt;100,O36,IF(B34&lt;1000,O37,IF(B34&lt;10000,O38,IF(B34&lt;100000,O39,IF(B34&lt;1000000,O40,IF(B34&lt;10000000,O41,IF(B34&lt;100000000,O42,O43))))))))</f>
        <v>0</v>
      </c>
    </row>
    <row r="45" spans="1:15" x14ac:dyDescent="0.15">
      <c r="A45" s="8" t="s">
        <v>30</v>
      </c>
      <c r="B45" s="7">
        <f>入力票!J14</f>
        <v>0</v>
      </c>
      <c r="C45" s="4"/>
      <c r="D45" s="1"/>
      <c r="E45" s="2"/>
      <c r="F45" s="12"/>
      <c r="G45" s="13" t="s">
        <v>26</v>
      </c>
      <c r="H45" s="13" t="s">
        <v>66</v>
      </c>
      <c r="I45" s="13" t="s">
        <v>67</v>
      </c>
      <c r="J45" s="13" t="s">
        <v>68</v>
      </c>
      <c r="K45" s="13" t="s">
        <v>24</v>
      </c>
      <c r="L45" s="13" t="s">
        <v>23</v>
      </c>
      <c r="M45" s="13" t="s">
        <v>25</v>
      </c>
      <c r="N45" s="13" t="s">
        <v>22</v>
      </c>
      <c r="O45" s="13" t="s">
        <v>21</v>
      </c>
    </row>
    <row r="46" spans="1:15" x14ac:dyDescent="0.15">
      <c r="A46" s="9"/>
      <c r="B46" s="5"/>
      <c r="C46" s="5"/>
      <c r="D46" s="1" t="s">
        <v>69</v>
      </c>
      <c r="E46" s="11">
        <f>B$45</f>
        <v>0</v>
      </c>
      <c r="F46" s="12"/>
      <c r="G46" s="14" t="s">
        <v>70</v>
      </c>
      <c r="H46" s="14" t="s">
        <v>70</v>
      </c>
      <c r="I46" s="14" t="s">
        <v>70</v>
      </c>
      <c r="J46" s="14" t="s">
        <v>70</v>
      </c>
      <c r="K46" s="14" t="s">
        <v>70</v>
      </c>
      <c r="L46" s="14" t="s">
        <v>70</v>
      </c>
      <c r="M46" s="14" t="s">
        <v>70</v>
      </c>
      <c r="N46" s="13" t="s">
        <v>71</v>
      </c>
      <c r="O46" s="15" t="str">
        <f t="shared" ref="O46:O54" si="20">RIGHT(E46,1)</f>
        <v>0</v>
      </c>
    </row>
    <row r="47" spans="1:15" x14ac:dyDescent="0.15">
      <c r="A47" s="9"/>
      <c r="B47" s="5"/>
      <c r="C47" s="5"/>
      <c r="D47" s="1" t="s">
        <v>22</v>
      </c>
      <c r="E47" s="11">
        <f t="shared" ref="E47:E54" si="21">B$45</f>
        <v>0</v>
      </c>
      <c r="F47" s="12"/>
      <c r="G47" s="14" t="s">
        <v>70</v>
      </c>
      <c r="H47" s="14" t="s">
        <v>70</v>
      </c>
      <c r="I47" s="14" t="s">
        <v>70</v>
      </c>
      <c r="J47" s="14" t="s">
        <v>70</v>
      </c>
      <c r="K47" s="14" t="s">
        <v>70</v>
      </c>
      <c r="L47" s="14" t="s">
        <v>70</v>
      </c>
      <c r="M47" s="13" t="s">
        <v>72</v>
      </c>
      <c r="N47" s="15" t="str">
        <f t="shared" ref="N47:N54" si="22">RIGHT(ROUNDDOWN(E47/10,0),1)</f>
        <v>0</v>
      </c>
      <c r="O47" s="15" t="str">
        <f t="shared" si="20"/>
        <v>0</v>
      </c>
    </row>
    <row r="48" spans="1:15" x14ac:dyDescent="0.15">
      <c r="A48" s="9"/>
      <c r="B48" s="5"/>
      <c r="C48" s="5"/>
      <c r="D48" s="1" t="s">
        <v>25</v>
      </c>
      <c r="E48" s="11">
        <f t="shared" si="21"/>
        <v>0</v>
      </c>
      <c r="F48" s="12"/>
      <c r="G48" s="14" t="s">
        <v>70</v>
      </c>
      <c r="H48" s="14" t="s">
        <v>70</v>
      </c>
      <c r="I48" s="14" t="s">
        <v>70</v>
      </c>
      <c r="J48" s="14" t="s">
        <v>70</v>
      </c>
      <c r="K48" s="14" t="s">
        <v>70</v>
      </c>
      <c r="L48" s="13" t="s">
        <v>72</v>
      </c>
      <c r="M48" s="15" t="str">
        <f t="shared" ref="M48:M54" si="23">RIGHT(ROUNDDOWN(E48/100,0),1)</f>
        <v>0</v>
      </c>
      <c r="N48" s="15" t="str">
        <f t="shared" si="22"/>
        <v>0</v>
      </c>
      <c r="O48" s="15" t="str">
        <f t="shared" si="20"/>
        <v>0</v>
      </c>
    </row>
    <row r="49" spans="1:15" x14ac:dyDescent="0.15">
      <c r="A49" s="9"/>
      <c r="B49" s="5"/>
      <c r="C49" s="5"/>
      <c r="D49" s="1" t="s">
        <v>23</v>
      </c>
      <c r="E49" s="11">
        <f t="shared" si="21"/>
        <v>0</v>
      </c>
      <c r="F49" s="12"/>
      <c r="G49" s="14" t="s">
        <v>70</v>
      </c>
      <c r="H49" s="14" t="s">
        <v>70</v>
      </c>
      <c r="I49" s="14" t="s">
        <v>70</v>
      </c>
      <c r="J49" s="14" t="s">
        <v>70</v>
      </c>
      <c r="K49" s="13" t="s">
        <v>71</v>
      </c>
      <c r="L49" s="15" t="str">
        <f t="shared" ref="L49:L54" si="24">RIGHT(ROUNDDOWN(E49/1000,0),1)</f>
        <v>0</v>
      </c>
      <c r="M49" s="15" t="str">
        <f t="shared" si="23"/>
        <v>0</v>
      </c>
      <c r="N49" s="15" t="str">
        <f t="shared" si="22"/>
        <v>0</v>
      </c>
      <c r="O49" s="15" t="str">
        <f t="shared" si="20"/>
        <v>0</v>
      </c>
    </row>
    <row r="50" spans="1:15" x14ac:dyDescent="0.15">
      <c r="A50" s="9"/>
      <c r="B50" s="5"/>
      <c r="C50" s="5"/>
      <c r="D50" s="1" t="s">
        <v>24</v>
      </c>
      <c r="E50" s="11">
        <f t="shared" si="21"/>
        <v>0</v>
      </c>
      <c r="F50" s="12"/>
      <c r="G50" s="14" t="s">
        <v>70</v>
      </c>
      <c r="H50" s="14" t="s">
        <v>70</v>
      </c>
      <c r="I50" s="14" t="s">
        <v>70</v>
      </c>
      <c r="J50" s="13" t="s">
        <v>71</v>
      </c>
      <c r="K50" s="15" t="str">
        <f>RIGHT(ROUNDDOWN(E50/10000,0),1)</f>
        <v>0</v>
      </c>
      <c r="L50" s="15" t="str">
        <f t="shared" si="24"/>
        <v>0</v>
      </c>
      <c r="M50" s="15" t="str">
        <f t="shared" si="23"/>
        <v>0</v>
      </c>
      <c r="N50" s="15" t="str">
        <f t="shared" si="22"/>
        <v>0</v>
      </c>
      <c r="O50" s="15" t="str">
        <f t="shared" si="20"/>
        <v>0</v>
      </c>
    </row>
    <row r="51" spans="1:15" x14ac:dyDescent="0.15">
      <c r="A51" s="9"/>
      <c r="B51" s="5"/>
      <c r="C51" s="5"/>
      <c r="D51" s="1" t="s">
        <v>68</v>
      </c>
      <c r="E51" s="11">
        <f t="shared" si="21"/>
        <v>0</v>
      </c>
      <c r="F51" s="12"/>
      <c r="G51" s="14" t="s">
        <v>70</v>
      </c>
      <c r="H51" s="14" t="s">
        <v>70</v>
      </c>
      <c r="I51" s="13" t="s">
        <v>73</v>
      </c>
      <c r="J51" s="15" t="str">
        <f>RIGHT(ROUNDDOWN(E51/100000,0),1)</f>
        <v>0</v>
      </c>
      <c r="K51" s="15" t="str">
        <f>RIGHT(ROUNDDOWN(E51/10000,0),1)</f>
        <v>0</v>
      </c>
      <c r="L51" s="15" t="str">
        <f t="shared" si="24"/>
        <v>0</v>
      </c>
      <c r="M51" s="15" t="str">
        <f t="shared" si="23"/>
        <v>0</v>
      </c>
      <c r="N51" s="15" t="str">
        <f t="shared" si="22"/>
        <v>0</v>
      </c>
      <c r="O51" s="15" t="str">
        <f t="shared" si="20"/>
        <v>0</v>
      </c>
    </row>
    <row r="52" spans="1:15" x14ac:dyDescent="0.15">
      <c r="A52" s="9"/>
      <c r="B52" s="5"/>
      <c r="C52" s="5"/>
      <c r="D52" s="1" t="s">
        <v>67</v>
      </c>
      <c r="E52" s="11">
        <f t="shared" si="21"/>
        <v>0</v>
      </c>
      <c r="F52" s="12"/>
      <c r="G52" s="14" t="s">
        <v>70</v>
      </c>
      <c r="H52" s="13" t="s">
        <v>73</v>
      </c>
      <c r="I52" s="15" t="str">
        <f>RIGHT(ROUNDDOWN(E52/1000000,0),1)</f>
        <v>0</v>
      </c>
      <c r="J52" s="15" t="str">
        <f>RIGHT(ROUNDDOWN(E52/100000,0),1)</f>
        <v>0</v>
      </c>
      <c r="K52" s="15" t="str">
        <f>RIGHT(ROUNDDOWN(E52/10000,0),1)</f>
        <v>0</v>
      </c>
      <c r="L52" s="15" t="str">
        <f t="shared" si="24"/>
        <v>0</v>
      </c>
      <c r="M52" s="15" t="str">
        <f t="shared" si="23"/>
        <v>0</v>
      </c>
      <c r="N52" s="15" t="str">
        <f t="shared" si="22"/>
        <v>0</v>
      </c>
      <c r="O52" s="15" t="str">
        <f t="shared" si="20"/>
        <v>0</v>
      </c>
    </row>
    <row r="53" spans="1:15" x14ac:dyDescent="0.15">
      <c r="A53" s="9"/>
      <c r="B53" s="5"/>
      <c r="C53" s="5"/>
      <c r="D53" s="1" t="s">
        <v>66</v>
      </c>
      <c r="E53" s="11">
        <f t="shared" si="21"/>
        <v>0</v>
      </c>
      <c r="F53" s="12"/>
      <c r="G53" s="13" t="s">
        <v>73</v>
      </c>
      <c r="H53" s="15" t="str">
        <f>RIGHT(ROUNDDOWN(E53/10000000,0),1)</f>
        <v>0</v>
      </c>
      <c r="I53" s="15" t="str">
        <f>RIGHT(ROUNDDOWN(E53/1000000,0),1)</f>
        <v>0</v>
      </c>
      <c r="J53" s="15" t="str">
        <f>RIGHT(ROUNDDOWN(E53/100000,0),1)</f>
        <v>0</v>
      </c>
      <c r="K53" s="15" t="str">
        <f>RIGHT(ROUNDDOWN(E53/10000,0),1)</f>
        <v>0</v>
      </c>
      <c r="L53" s="15" t="str">
        <f t="shared" si="24"/>
        <v>0</v>
      </c>
      <c r="M53" s="15" t="str">
        <f t="shared" si="23"/>
        <v>0</v>
      </c>
      <c r="N53" s="15" t="str">
        <f t="shared" si="22"/>
        <v>0</v>
      </c>
      <c r="O53" s="15" t="str">
        <f t="shared" si="20"/>
        <v>0</v>
      </c>
    </row>
    <row r="54" spans="1:15" x14ac:dyDescent="0.15">
      <c r="A54" s="9"/>
      <c r="B54" s="5"/>
      <c r="C54" s="5"/>
      <c r="D54" s="1" t="s">
        <v>26</v>
      </c>
      <c r="E54" s="11">
        <f t="shared" si="21"/>
        <v>0</v>
      </c>
      <c r="F54" s="16" t="str">
        <f>IF(B45&lt;100000000,"","\")</f>
        <v/>
      </c>
      <c r="G54" s="15" t="str">
        <f>RIGHT(ROUNDDOWN(E54/100000000,0),1)</f>
        <v>0</v>
      </c>
      <c r="H54" s="15" t="str">
        <f>RIGHT(ROUNDDOWN(E54/10000000,0),1)</f>
        <v>0</v>
      </c>
      <c r="I54" s="15" t="str">
        <f>RIGHT(ROUNDDOWN(E54/1000000,0),1)</f>
        <v>0</v>
      </c>
      <c r="J54" s="15" t="str">
        <f>RIGHT(ROUNDDOWN(E54/100000,0),1)</f>
        <v>0</v>
      </c>
      <c r="K54" s="15" t="str">
        <f>RIGHT(ROUNDDOWN(E54/10000,0),1)</f>
        <v>0</v>
      </c>
      <c r="L54" s="15" t="str">
        <f t="shared" si="24"/>
        <v>0</v>
      </c>
      <c r="M54" s="15" t="str">
        <f t="shared" si="23"/>
        <v>0</v>
      </c>
      <c r="N54" s="15" t="str">
        <f t="shared" si="22"/>
        <v>0</v>
      </c>
      <c r="O54" s="15" t="str">
        <f t="shared" si="20"/>
        <v>0</v>
      </c>
    </row>
    <row r="55" spans="1:15" x14ac:dyDescent="0.15">
      <c r="A55" s="10"/>
      <c r="B55" s="6"/>
      <c r="C55" s="6"/>
      <c r="D55" s="1"/>
      <c r="E55" s="3"/>
      <c r="F55" s="16" t="str">
        <f>IF(F54="","",F54)</f>
        <v/>
      </c>
      <c r="G55" s="15" t="str">
        <f>IF(B45&lt;10,G46,IF(B45&lt;100,G47,IF(B45&lt;1000,G48,IF(B45&lt;10000,G49,IF(B45&lt;100000,G50,IF(B45&lt;1000000,G51,IF(B45&lt;10000000,G52,IF(B45&lt;100000000,G53,G54))))))))</f>
        <v xml:space="preserve"> </v>
      </c>
      <c r="H55" s="15" t="str">
        <f>IF(B45&lt;10,H46,IF(B45&lt;100,H47,IF(B45&lt;1000,H48,IF(B45&lt;10000,H49,IF(B45&lt;100000,H50,IF(B45&lt;1000000,H51,IF(B45&lt;10000000,H52,IF(B45&lt;100000000,H53,H54))))))))</f>
        <v xml:space="preserve"> </v>
      </c>
      <c r="I55" s="15" t="str">
        <f>IF(B45&lt;10,I46,IF(B45&lt;100,I47,IF(B45&lt;1000,I48,IF(B45&lt;10000,I49,IF(B45&lt;100000,I50,IF(B45&lt;1000000,I51,IF(B45&lt;10000000,I52,IF(B45&lt;100000000,I53,I54))))))))</f>
        <v xml:space="preserve"> </v>
      </c>
      <c r="J55" s="15" t="str">
        <f>IF(B45&lt;10,J46,IF(B45&lt;100,J47,IF(B45&lt;1000,J48,IF(B45&lt;10000,J49,IF(B45&lt;100000,J50,IF(B45&lt;1000000,J51,IF(B45&lt;10000000,J52,IF(B45&lt;100000000,J53,J54))))))))</f>
        <v xml:space="preserve"> </v>
      </c>
      <c r="K55" s="15" t="str">
        <f>IF(B45&lt;10,K46,IF(B45&lt;100,K47,IF(B45&lt;1000,K48,IF(B45&lt;10000,K49,IF(B45&lt;100000,K50,IF(B45&lt;1000000,K51,IF(B45&lt;10000000,K52,IF(B45&lt;100000000,K53,K54))))))))</f>
        <v xml:space="preserve"> </v>
      </c>
      <c r="L55" s="15" t="str">
        <f>IF(B45&lt;10,L46,IF(B45&lt;100,L47,IF(B45&lt;1000,L48,IF(B45&lt;10000,L49,IF(B45&lt;100000,L50,IF(B45&lt;1000000,L51,IF(B45&lt;10000000,L52,IF(B45&lt;100000000,L53,L54))))))))</f>
        <v xml:space="preserve"> </v>
      </c>
      <c r="M55" s="15" t="str">
        <f>IF(B45&lt;10,M46,IF(B45&lt;100,M47,IF(B45&lt;1000,M48,IF(B45&lt;10000,M49,IF(B45&lt;100000,M50,IF(B45&lt;1000000,M51,IF(B45&lt;10000000,M52,IF(B45&lt;100000000,M53,M54))))))))</f>
        <v xml:space="preserve"> </v>
      </c>
      <c r="N55" s="15" t="str">
        <f>IF(B45&lt;10,N46,IF(B45&lt;100,N47,IF(B45&lt;1000,N48,IF(B45&lt;10000,N49,IF(B45&lt;100000,N50,IF(B45&lt;1000000,N51,IF(B45&lt;10000000,N52,IF(B45&lt;100000000,N53,N54))))))))</f>
        <v>\</v>
      </c>
      <c r="O55" s="15" t="str">
        <f>IF(B45&lt;10,O46,IF(B45&lt;100,O47,IF(B45&lt;1000,O48,IF(B45&lt;10000,O49,IF(B45&lt;100000,O50,IF(B45&lt;1000000,O51,IF(B45&lt;10000000,O52,IF(B45&lt;100000000,O53,O54))))))))</f>
        <v>0</v>
      </c>
    </row>
  </sheetData>
  <sheetProtection password="CC03" sheet="1" objects="1" scenarios="1"/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入力票</vt:lpstr>
      <vt:lpstr>領収証書</vt:lpstr>
      <vt:lpstr>桁数字・ 円マーク計算シート</vt:lpstr>
      <vt:lpstr>領収証書!Print_Area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A243</cp:lastModifiedBy>
  <cp:lastPrinted>2019-05-15T06:27:56Z</cp:lastPrinted>
  <dcterms:created xsi:type="dcterms:W3CDTF">2012-01-25T00:35:30Z</dcterms:created>
  <dcterms:modified xsi:type="dcterms:W3CDTF">2019-05-15T06:28:11Z</dcterms:modified>
</cp:coreProperties>
</file>