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6.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7.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8.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codeName="ThisWorkbook" defaultThemeVersion="124226"/>
  <mc:AlternateContent xmlns:mc="http://schemas.openxmlformats.org/markup-compatibility/2006">
    <mc:Choice Requires="x15">
      <x15ac:absPath xmlns:x15ac="http://schemas.microsoft.com/office/spreadsheetml/2010/11/ac" url="\\10.13.18.201\share\07高齢者支援予防\大川\包括関連連絡会定例会\R3保健師等会議\R040314時点＜重要＞起案データ：介護予防ケアマネジメントマニュアル\R3年度ホームページ掲載用データ\"/>
    </mc:Choice>
  </mc:AlternateContent>
  <xr:revisionPtr revIDLastSave="0" documentId="13_ncr:20001_{03F99161-95C6-4436-ADBF-CEF2C2EA3419}" xr6:coauthVersionLast="36" xr6:coauthVersionMax="36" xr10:uidLastSave="{00000000-0000-0000-0000-000000000000}"/>
  <bookViews>
    <workbookView xWindow="0" yWindow="0" windowWidth="20490" windowHeight="7455" tabRatio="891" xr2:uid="{00000000-000D-0000-FFFF-FFFF00000000}"/>
  </bookViews>
  <sheets>
    <sheet name="Ver11ﾏﾈｼﾞﾒﾝﾄ関連様式について" sheetId="63" r:id="rId1"/>
    <sheet name="共通シート" sheetId="13" r:id="rId2"/>
    <sheet name="様式1アセスメントシート1" sheetId="49" r:id="rId3"/>
    <sheet name="様式1アセスメントシート2" sheetId="50" r:id="rId4"/>
    <sheet name="様式2医療機関へ利用報告書" sheetId="54" r:id="rId5"/>
    <sheet name="様式3利用者基本情報(表)" sheetId="53" r:id="rId6"/>
    <sheet name="様式3利用者基本情報(裏)" sheetId="15" r:id="rId7"/>
    <sheet name="様式4サービス・支援計画書" sheetId="30" r:id="rId8"/>
    <sheet name="様式４鶴岡市支援計画表 (噴出し入り)" sheetId="60" r:id="rId9"/>
    <sheet name="様式5興味関心シート" sheetId="43" r:id="rId10"/>
    <sheet name="様式6週間サービス計画表" sheetId="22" r:id="rId11"/>
    <sheet name="様式7経過記録" sheetId="41" r:id="rId12"/>
    <sheet name="様式8サービス担当者会議" sheetId="38" r:id="rId13"/>
    <sheet name="様式9サービス利用票・実績報告書" sheetId="58" r:id="rId14"/>
    <sheet name="様式10サービス支援評価表" sheetId="62" r:id="rId15"/>
    <sheet name="様式10サービス支援評価表(吹き出し）" sheetId="19" r:id="rId16"/>
    <sheet name="様式11基本チェックリスト" sheetId="51" r:id="rId17"/>
    <sheet name="様式11基本チェックリスト吹き出し" sheetId="72" r:id="rId18"/>
    <sheet name="様式12特定医療機関同意書" sheetId="59" r:id="rId19"/>
    <sheet name="Ver10コンボ用シート" sheetId="10"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[1]医療機関マスタ!$C$3:$C$104</definedName>
    <definedName name="b">[2]Ver10コンボ用シート!$H$3:$H$7</definedName>
    <definedName name="d">[2]Ver10コンボ用シート!$B$3:$B$18</definedName>
    <definedName name="e">[1]選択肢マスタ!$E$21:$E$39</definedName>
    <definedName name="_xlnm.Print_Area" localSheetId="19">Ver10コンボ用シート!$A$1:$P$64</definedName>
    <definedName name="_xlnm.Print_Area" localSheetId="0">Ver11ﾏﾈｼﾞﾒﾝﾄ関連様式について!$A$1:$D$20</definedName>
    <definedName name="_xlnm.Print_Area" localSheetId="1">共通シート!$B$1:$M$52</definedName>
    <definedName name="_xlnm.Print_Area" localSheetId="14">様式10サービス支援評価表!$A$1:$N$43</definedName>
    <definedName name="_xlnm.Print_Area" localSheetId="15">'様式10サービス支援評価表(吹き出し）'!$A$1:$N$43</definedName>
    <definedName name="_xlnm.Print_Area" localSheetId="16">様式11基本チェックリスト!$A$1:$T$40</definedName>
    <definedName name="_xlnm.Print_Area" localSheetId="17">様式11基本チェックリスト吹き出し!$A$1:$T$40</definedName>
    <definedName name="_xlnm.Print_Area" localSheetId="18">様式12特定医療機関同意書!$A$1:$C$29</definedName>
    <definedName name="_xlnm.Print_Area" localSheetId="2">様式1アセスメントシート1!$A$1:$BH$44</definedName>
    <definedName name="_xlnm.Print_Area" localSheetId="3">様式1アセスメントシート2!$A$1:$I$71</definedName>
    <definedName name="_xlnm.Print_Area" localSheetId="4">様式2医療機関へ利用報告書!$A$1:$CH$23</definedName>
    <definedName name="_xlnm.Print_Area" localSheetId="5">'様式3利用者基本情報(表)'!$B$1:$V$39</definedName>
    <definedName name="_xlnm.Print_Area" localSheetId="6">'様式3利用者基本情報(裏)'!$B$1:$I$33</definedName>
    <definedName name="_xlnm.Print_Area" localSheetId="7">様式4サービス・支援計画書!$A$1:$AV$23</definedName>
    <definedName name="_xlnm.Print_Area" localSheetId="8">'様式４鶴岡市支援計画表 (噴出し入り)'!$A$1:$AU$24</definedName>
    <definedName name="_xlnm.Print_Area" localSheetId="9">様式5興味関心シート!$A$1:$M$38</definedName>
    <definedName name="_xlnm.Print_Area" localSheetId="10">様式6週間サービス計画表!$A$1:$K$58</definedName>
    <definedName name="_xlnm.Print_Area" localSheetId="11">様式7経過記録!$A$1:$E$39</definedName>
    <definedName name="_xlnm.Print_Area" localSheetId="12">様式8サービス担当者会議!$A$1:$P$23</definedName>
    <definedName name="_xlnm.Print_Titles" localSheetId="3">様式1アセスメントシート2!$5:$5</definedName>
    <definedName name="R居宅介護支援・介護予防支援" localSheetId="5">[3]居宅介護支援事業所マスタ!$C$3:$G$41</definedName>
    <definedName name="R居宅介護支援・介護予防支援">[4]居宅介護支援事業所マスタ!$C$3:$G$41</definedName>
    <definedName name="yousiki11">[5]居宅介護支援事業所マスタ!$C$3:$C$41</definedName>
    <definedName name="フリガナ" localSheetId="8">[6]共通シート!$C$21</definedName>
    <definedName name="フリガナ" localSheetId="11">[7]共通シート!$C$21</definedName>
    <definedName name="フリガナ">[8]共通シート!$C$21</definedName>
    <definedName name="モニタリング" localSheetId="5">[9]コンボ用シート!$J$3:$J$4</definedName>
    <definedName name="モニタリング" localSheetId="8">#REF!</definedName>
    <definedName name="モニタリング" localSheetId="11">#REF!</definedName>
    <definedName name="モニタリング">Ver10コンボ用シート!$J$3:$J$4</definedName>
    <definedName name="医療と介護の連携様式１">[10]居宅介護支援事業所マスタ!$C$3:$G$41</definedName>
    <definedName name="医療機関" localSheetId="5">[3]医療機関マスタ!$C$3:$C$104</definedName>
    <definedName name="医療機関">[4]医療機関マスタ!$C$3:$C$104</definedName>
    <definedName name="介護度">[10]選択肢マスタ!$B$9:$B$17</definedName>
    <definedName name="基本相談状況" localSheetId="1">Ver10コンボ用シート!$F$3:$F$4</definedName>
    <definedName name="基本相談状況" localSheetId="8">#REF!</definedName>
    <definedName name="基本相談状況" localSheetId="11">#REF!</definedName>
    <definedName name="基本相談状況">Ver10コンボ用シート!$F$3:$F$4</definedName>
    <definedName name="居宅介護支援・介護予防支援" localSheetId="5">[3]居宅介護支援事業所マスタ!$C$3:$C$41</definedName>
    <definedName name="居宅介護支援・介護予防支援">[4]居宅介護支援事業所マスタ!$C$3:$C$41</definedName>
    <definedName name="区分支給限度額" localSheetId="14">#REF!</definedName>
    <definedName name="区分支給限度額" localSheetId="17">#REF!</definedName>
    <definedName name="区分支給限度額" localSheetId="5">'[9]利用票(実績)'!$BR$17:$BS$23</definedName>
    <definedName name="区分支給限度額" localSheetId="8">#REF!</definedName>
    <definedName name="区分支給限度額" localSheetId="11">#REF!</definedName>
    <definedName name="区分支給限度額">#REF!</definedName>
    <definedName name="経済状況" localSheetId="5">[9]コンボ用シート!$G$3:$G$7</definedName>
    <definedName name="経済状況" localSheetId="6">[11]コンボ用シート!$G$3:$G$6</definedName>
    <definedName name="経済状況" localSheetId="8">#REF!</definedName>
    <definedName name="経済状況" localSheetId="11">#REF!</definedName>
    <definedName name="経済状況">Ver10コンボ用シート!$G$3:$G$7</definedName>
    <definedName name="計画作成事業者名" localSheetId="1">Ver10コンボ用シート!$A$3:$A$50</definedName>
    <definedName name="計画作成事業者名" localSheetId="8">#REF!</definedName>
    <definedName name="計画作成事業者名" localSheetId="11">#REF!</definedName>
    <definedName name="計画作成事業者名">Ver10コンボ用シート!$A$3:$A$50</definedName>
    <definedName name="元号" localSheetId="8">#REF!</definedName>
    <definedName name="元号" localSheetId="11">#REF!</definedName>
    <definedName name="元号">Ver10コンボ用シート!$D$3:$D$6</definedName>
    <definedName name="支援計画実施事業名" localSheetId="1">Ver10コンボ用シート!$N$3:$N$5</definedName>
    <definedName name="支援計画実施事業名" localSheetId="8">#REF!</definedName>
    <definedName name="支援計画実施事業名" localSheetId="11">#REF!</definedName>
    <definedName name="支援計画実施事業名">Ver10コンボ用シート!$N$3:$N$5</definedName>
    <definedName name="支援計画状況1" localSheetId="5">[9]コンボ用シート!$L$3:$L$5</definedName>
    <definedName name="支援計画状況1" localSheetId="8">#REF!</definedName>
    <definedName name="支援計画状況1" localSheetId="11">#REF!</definedName>
    <definedName name="支援計画状況1">Ver10コンボ用シート!$L$3:$L$5</definedName>
    <definedName name="支援計画認定状態" localSheetId="1">Ver10コンボ用シート!$M$3:$M$4</definedName>
    <definedName name="支援計画認定状態" localSheetId="8">#REF!</definedName>
    <definedName name="支援計画認定状態" localSheetId="11">#REF!</definedName>
    <definedName name="支援計画認定状態">Ver10コンボ用シート!$M$3:$M$4</definedName>
    <definedName name="氏名" localSheetId="8">[6]共通シート!$C$22</definedName>
    <definedName name="氏名" localSheetId="11">[7]共通シート!$C$22</definedName>
    <definedName name="氏名">[8]共通シート!$C$22</definedName>
    <definedName name="次回予約" localSheetId="5">[9]コンボ用シート!$I$3:$I$4</definedName>
    <definedName name="次回予約" localSheetId="8">#REF!</definedName>
    <definedName name="次回予約" localSheetId="11">#REF!</definedName>
    <definedName name="次回予約">Ver10コンボ用シート!$I$3:$I$4</definedName>
    <definedName name="実施事業１" localSheetId="8">#REF!</definedName>
    <definedName name="実施事業１" localSheetId="11">#REF!</definedName>
    <definedName name="実施事業１">Ver10コンボ用シート!$N$3:$N$5</definedName>
    <definedName name="状態">[10]選択肢マスタ!$B$5:$B$7</definedName>
    <definedName name="性別" localSheetId="1">Ver10コンボ用シート!$C$3:$C$4</definedName>
    <definedName name="性別" localSheetId="8">#REF!</definedName>
    <definedName name="性別" localSheetId="11">#REF!</definedName>
    <definedName name="性別">Ver10コンボ用シート!$C$3:$C$4</definedName>
    <definedName name="生年月日" localSheetId="8">[6]共通シート!$H$22</definedName>
    <definedName name="生年月日" localSheetId="11">[7]共通シート!$H$22</definedName>
    <definedName name="生年月日">[8]共通シート!$H$22</definedName>
    <definedName name="相談方法" localSheetId="1">Ver10コンボ用シート!$E$3:$E$6</definedName>
    <definedName name="相談方法" localSheetId="8">#REF!</definedName>
    <definedName name="相談方法" localSheetId="11">#REF!</definedName>
    <definedName name="相談方法">Ver10コンボ用シート!$E$3:$E$6</definedName>
    <definedName name="対応" localSheetId="5">[9]コンボ用シート!$H$3:$H$7</definedName>
    <definedName name="対応" localSheetId="8">#REF!</definedName>
    <definedName name="対応" localSheetId="11">#REF!</definedName>
    <definedName name="対応">Ver10コンボ用シート!$H$3:$H$7</definedName>
    <definedName name="単位数マスタ" localSheetId="14">#REF!</definedName>
    <definedName name="単位数マスタ" localSheetId="17">#REF!</definedName>
    <definedName name="単位数マスタ" localSheetId="5">'[9]利用票(実績)'!$AV$45:$AX$1473</definedName>
    <definedName name="単位数マスタ" localSheetId="8">#REF!</definedName>
    <definedName name="単位数マスタ" localSheetId="11">#REF!</definedName>
    <definedName name="単位数マスタ">#REF!</definedName>
    <definedName name="単位数表" localSheetId="14">#REF!</definedName>
    <definedName name="単位数表" localSheetId="17">#REF!</definedName>
    <definedName name="単位数表" localSheetId="8">#REF!</definedName>
    <definedName name="単位数表">#REF!</definedName>
    <definedName name="地域包括支援センター名" localSheetId="5">[9]コンボ用シート!$B$3:$B$18</definedName>
    <definedName name="地域包括支援センター名" localSheetId="8">#REF!</definedName>
    <definedName name="地域包括支援センター名" localSheetId="11">#REF!</definedName>
    <definedName name="地域包括支援センター名">Ver10コンボ用シート!$B$3:$B$14</definedName>
    <definedName name="認定要介護度" localSheetId="1">Ver10コンボ用シート!$K$3:$K$11</definedName>
    <definedName name="認定要介護度" localSheetId="8">#REF!</definedName>
    <definedName name="認定要介護度" localSheetId="11">#REF!</definedName>
    <definedName name="認定要介護度">Ver10コンボ用シート!$K$3:$K$11</definedName>
    <definedName name="被保番" localSheetId="8">[6]共通シート!$H$19</definedName>
    <definedName name="被保番" localSheetId="11">[7]共通シート!$H$19</definedName>
    <definedName name="被保番">[8]共通シート!$H$19</definedName>
    <definedName name="頻度1">[10]選択肢マスタ!$H$2:$H$24</definedName>
    <definedName name="頻度2Ⅱ">[10]選択肢マスタ!$H$29:$H$30</definedName>
    <definedName name="保険者番号" localSheetId="8">#REF!</definedName>
    <definedName name="保険者番号" localSheetId="11">#REF!</definedName>
    <definedName name="保険者番号">Ver10コンボ用シート!$P$3</definedName>
    <definedName name="包括支援センター名" localSheetId="1">Ver10コンボ用シート!$B$3:$B$14</definedName>
    <definedName name="有床医療機関">[10]医療機関マスタ!$C$3:$C$19</definedName>
    <definedName name="予防地域" localSheetId="7">[12]コンボ用シート!$O$3:$O$4</definedName>
    <definedName name="予防地域" localSheetId="8">[13]コンボ用シート!$O$3:$O$4</definedName>
    <definedName name="予防地域" localSheetId="11">#REF!</definedName>
    <definedName name="予防地域">Ver10コンボ用シート!$O$3:$O$4</definedName>
    <definedName name="要介護度" localSheetId="8">[6]共通シート!$F$41</definedName>
    <definedName name="要介護度" localSheetId="11">[7]共通シート!$F$41</definedName>
    <definedName name="要介護度">[8]共通シート!$F$41</definedName>
    <definedName name="利用サービス">[10]選択肢マスタ!$E$2:$E$19</definedName>
    <definedName name="利用サービスⅡ" localSheetId="5">[3]選択肢マスタ!$E$21:$E$39</definedName>
    <definedName name="利用サービスⅡ">[4]選択肢マスタ!$E$21:$E$39</definedName>
  </definedNames>
  <calcPr calcId="191029" refMode="R1C1"/>
  <fileRecoveryPr repairLoad="1"/>
</workbook>
</file>

<file path=xl/calcChain.xml><?xml version="1.0" encoding="utf-8"?>
<calcChain xmlns="http://schemas.openxmlformats.org/spreadsheetml/2006/main">
  <c r="AU31" i="58" l="1"/>
  <c r="AU29" i="58"/>
  <c r="AU27" i="58"/>
  <c r="AU25" i="58"/>
  <c r="AU23" i="58"/>
  <c r="AU21" i="58"/>
  <c r="AU20" i="58"/>
  <c r="AU19" i="58"/>
  <c r="AU17" i="58"/>
  <c r="AQ7" i="58"/>
  <c r="Q7" i="58"/>
  <c r="AJ6" i="58"/>
  <c r="AA6" i="58"/>
  <c r="Q6" i="58"/>
  <c r="D6" i="58"/>
  <c r="AQ5" i="58"/>
  <c r="AA5" i="58"/>
  <c r="AQ3" i="58"/>
  <c r="AA3" i="58"/>
  <c r="AF17" i="54"/>
  <c r="Q17" i="54"/>
  <c r="A17" i="54"/>
  <c r="AH8" i="30" l="1"/>
  <c r="J7" i="53"/>
  <c r="G6" i="53"/>
  <c r="R6" i="72" l="1"/>
  <c r="P6" i="72"/>
  <c r="D6" i="72"/>
  <c r="D5" i="72"/>
  <c r="O4" i="72"/>
  <c r="D4" i="72"/>
  <c r="D3" i="72"/>
  <c r="V1" i="30" l="1"/>
  <c r="C4" i="38"/>
  <c r="K43" i="62" l="1"/>
  <c r="K42" i="62"/>
  <c r="K41" i="62"/>
  <c r="I41" i="62"/>
  <c r="K40" i="62"/>
  <c r="I40" i="62"/>
  <c r="K39" i="62"/>
  <c r="I39" i="62"/>
  <c r="A30" i="62"/>
  <c r="A22" i="62"/>
  <c r="A14" i="62"/>
  <c r="A6" i="62"/>
  <c r="J3" i="62"/>
  <c r="B3" i="62"/>
  <c r="J2" i="62"/>
  <c r="M2" i="30" l="1"/>
  <c r="AG14" i="60" l="1"/>
  <c r="AG11" i="60"/>
  <c r="AG8" i="60"/>
  <c r="AG5" i="60"/>
  <c r="AI8" i="30" l="1"/>
  <c r="T2" i="30" l="1"/>
  <c r="S18" i="53" l="1"/>
  <c r="I18" i="53"/>
  <c r="D18" i="53"/>
  <c r="L17" i="53"/>
  <c r="M14" i="53"/>
  <c r="C14" i="53"/>
  <c r="C13" i="53"/>
  <c r="M12" i="53"/>
  <c r="C12" i="53"/>
  <c r="M11" i="53"/>
  <c r="C11" i="53"/>
  <c r="K10" i="53"/>
  <c r="C10" i="53"/>
  <c r="S7" i="53"/>
  <c r="O7" i="53"/>
  <c r="G7" i="53"/>
  <c r="O6" i="53"/>
  <c r="J6" i="53"/>
  <c r="F6" i="53"/>
  <c r="C6" i="53"/>
  <c r="L4" i="53"/>
  <c r="C4" i="53"/>
  <c r="C17" i="53" l="1"/>
  <c r="R6" i="51"/>
  <c r="D3" i="51"/>
  <c r="P6" i="51"/>
  <c r="D6" i="51"/>
  <c r="O4" i="51"/>
  <c r="D4" i="51"/>
  <c r="D5" i="51"/>
  <c r="B4" i="43"/>
  <c r="A2" i="50"/>
  <c r="F8" i="49"/>
  <c r="G7" i="49"/>
  <c r="R5" i="49"/>
  <c r="R6" i="49"/>
  <c r="F5" i="49"/>
  <c r="R3" i="49"/>
  <c r="F3" i="49"/>
  <c r="H4" i="43"/>
  <c r="K41" i="19"/>
  <c r="J2" i="30"/>
  <c r="D2" i="41"/>
  <c r="B2" i="41"/>
  <c r="AI5" i="30"/>
  <c r="AU1" i="30"/>
  <c r="K4" i="38"/>
  <c r="O22" i="13"/>
  <c r="M21" i="13" s="1"/>
  <c r="N3" i="38"/>
  <c r="J3" i="38"/>
  <c r="F3" i="38"/>
  <c r="C3" i="38"/>
  <c r="H2" i="38"/>
  <c r="C2" i="38"/>
  <c r="A30" i="19"/>
  <c r="A14" i="19"/>
  <c r="A6" i="19"/>
  <c r="W2" i="30"/>
  <c r="AI1" i="30"/>
  <c r="M4" i="30"/>
  <c r="I4" i="30"/>
  <c r="B4" i="30"/>
  <c r="B2" i="30"/>
  <c r="AH5" i="30"/>
  <c r="C19" i="13"/>
  <c r="C2" i="13" s="1"/>
  <c r="B3" i="19"/>
  <c r="J3" i="19"/>
  <c r="I39" i="19"/>
  <c r="K39" i="19"/>
  <c r="I40" i="19"/>
  <c r="K40" i="19"/>
  <c r="I41" i="19"/>
  <c r="K42" i="19"/>
  <c r="K43" i="19"/>
  <c r="D4" i="22"/>
  <c r="I2" i="22"/>
  <c r="I4" i="22"/>
  <c r="S10" i="53" l="1"/>
  <c r="M6" i="72"/>
  <c r="M6" i="51"/>
  <c r="E4" i="43"/>
</calcChain>
</file>

<file path=xl/sharedStrings.xml><?xml version="1.0" encoding="utf-8"?>
<sst xmlns="http://schemas.openxmlformats.org/spreadsheetml/2006/main" count="1332" uniqueCount="868">
  <si>
    <t>対象者</t>
    <rPh sb="0" eb="3">
      <t>タイショウシャ</t>
    </rPh>
    <phoneticPr fontId="2"/>
  </si>
  <si>
    <t>利用者の状況</t>
    <rPh sb="0" eb="3">
      <t>リヨウシャ</t>
    </rPh>
    <rPh sb="4" eb="6">
      <t>ジョウキョウ</t>
    </rPh>
    <phoneticPr fontId="2"/>
  </si>
  <si>
    <t>民生委員</t>
    <rPh sb="0" eb="2">
      <t>ミンセイ</t>
    </rPh>
    <rPh sb="2" eb="4">
      <t>イイン</t>
    </rPh>
    <phoneticPr fontId="2"/>
  </si>
  <si>
    <t>～</t>
    <phoneticPr fontId="2"/>
  </si>
  <si>
    <t>介護予防サービス担当者会議記録</t>
    <rPh sb="0" eb="2">
      <t>カイゴ</t>
    </rPh>
    <rPh sb="2" eb="4">
      <t>ヨボウ</t>
    </rPh>
    <rPh sb="11" eb="13">
      <t>カイギ</t>
    </rPh>
    <phoneticPr fontId="2"/>
  </si>
  <si>
    <t>ご本人</t>
    <rPh sb="1" eb="3">
      <t>ホンニン</t>
    </rPh>
    <phoneticPr fontId="2"/>
  </si>
  <si>
    <t>様</t>
    <phoneticPr fontId="2"/>
  </si>
  <si>
    <t>氏名</t>
    <phoneticPr fontId="2"/>
  </si>
  <si>
    <t>①</t>
    <phoneticPr fontId="2"/>
  </si>
  <si>
    <t>②</t>
    <phoneticPr fontId="2"/>
  </si>
  <si>
    <t>③</t>
    <phoneticPr fontId="2"/>
  </si>
  <si>
    <t>④</t>
    <phoneticPr fontId="2"/>
  </si>
  <si>
    <t>出席者</t>
    <phoneticPr fontId="2"/>
  </si>
  <si>
    <t>所属</t>
    <phoneticPr fontId="2"/>
  </si>
  <si>
    <t>通所</t>
    <rPh sb="0" eb="1">
      <t>ツウ</t>
    </rPh>
    <rPh sb="1" eb="2">
      <t>ショ</t>
    </rPh>
    <phoneticPr fontId="2"/>
  </si>
  <si>
    <t>生年
月日</t>
    <rPh sb="0" eb="2">
      <t>セイネン</t>
    </rPh>
    <rPh sb="3" eb="5">
      <t>ガッピ</t>
    </rPh>
    <phoneticPr fontId="2"/>
  </si>
  <si>
    <t>123-4567</t>
    <phoneticPr fontId="2"/>
  </si>
  <si>
    <t>あり</t>
  </si>
  <si>
    <t>運動不足</t>
    <rPh sb="0" eb="2">
      <t>ウンドウ</t>
    </rPh>
    <rPh sb="2" eb="4">
      <t>ブソク</t>
    </rPh>
    <phoneticPr fontId="2"/>
  </si>
  <si>
    <t>栄養改善</t>
    <rPh sb="0" eb="2">
      <t>エイヨウ</t>
    </rPh>
    <rPh sb="2" eb="4">
      <t>カイゼン</t>
    </rPh>
    <phoneticPr fontId="2"/>
  </si>
  <si>
    <t>閉じこもり予防</t>
    <rPh sb="0" eb="1">
      <t>ト</t>
    </rPh>
    <rPh sb="5" eb="7">
      <t>ヨボウ</t>
    </rPh>
    <phoneticPr fontId="2"/>
  </si>
  <si>
    <t>支　援　計　画</t>
    <rPh sb="0" eb="1">
      <t>ササ</t>
    </rPh>
    <rPh sb="2" eb="3">
      <t>エン</t>
    </rPh>
    <rPh sb="4" eb="5">
      <t>ケイ</t>
    </rPh>
    <rPh sb="6" eb="7">
      <t>ガ</t>
    </rPh>
    <phoneticPr fontId="2"/>
  </si>
  <si>
    <t>対　　　応　　　者</t>
    <rPh sb="0" eb="1">
      <t>タイ</t>
    </rPh>
    <rPh sb="4" eb="5">
      <t>オウ</t>
    </rPh>
    <rPh sb="8" eb="9">
      <t>シャ</t>
    </rPh>
    <phoneticPr fontId="2"/>
  </si>
  <si>
    <t>サービスの利用状況</t>
    <rPh sb="5" eb="7">
      <t>リヨウ</t>
    </rPh>
    <rPh sb="7" eb="9">
      <t>ジョウキョウ</t>
    </rPh>
    <phoneticPr fontId="2"/>
  </si>
  <si>
    <t>特　　記　　事　　項</t>
    <rPh sb="0" eb="1">
      <t>トク</t>
    </rPh>
    <rPh sb="3" eb="4">
      <t>キ</t>
    </rPh>
    <rPh sb="6" eb="7">
      <t>コト</t>
    </rPh>
    <rPh sb="9" eb="10">
      <t>コウ</t>
    </rPh>
    <phoneticPr fontId="2"/>
  </si>
  <si>
    <t>◆基本チェックリストの(該当した質問項目数)/(質問項目数) をお書きください。</t>
    <phoneticPr fontId="2"/>
  </si>
  <si>
    <t>有効期間</t>
    <phoneticPr fontId="2"/>
  </si>
  <si>
    <t>担当者</t>
    <phoneticPr fontId="2"/>
  </si>
  <si>
    <t>課題に対する目標と具体策の提案</t>
    <phoneticPr fontId="2"/>
  </si>
  <si>
    <t>日常生活（家庭生活）について</t>
    <phoneticPr fontId="2"/>
  </si>
  <si>
    <t>2.</t>
    <phoneticPr fontId="2"/>
  </si>
  <si>
    <t>　　　　　　　　　　　　　</t>
    <phoneticPr fontId="2"/>
  </si>
  <si>
    <t>目標</t>
    <phoneticPr fontId="2"/>
  </si>
  <si>
    <t>毎日のこころみ</t>
    <phoneticPr fontId="2"/>
  </si>
  <si>
    <t>昼食（軽食）</t>
    <rPh sb="0" eb="2">
      <t>チュウショク</t>
    </rPh>
    <rPh sb="3" eb="5">
      <t>ケイショク</t>
    </rPh>
    <phoneticPr fontId="2"/>
  </si>
  <si>
    <t>（</t>
    <phoneticPr fontId="2"/>
  </si>
  <si>
    <t>）</t>
    <phoneticPr fontId="2"/>
  </si>
  <si>
    <t>(</t>
    <phoneticPr fontId="2"/>
  </si>
  <si>
    <t>)</t>
    <phoneticPr fontId="2"/>
  </si>
  <si>
    <t>相談継続次回予約日</t>
    <rPh sb="0" eb="2">
      <t>ソウダン</t>
    </rPh>
    <rPh sb="2" eb="4">
      <t>ケイゾク</t>
    </rPh>
    <rPh sb="4" eb="6">
      <t>ジカイ</t>
    </rPh>
    <rPh sb="6" eb="8">
      <t>ヨヤク</t>
    </rPh>
    <rPh sb="8" eb="9">
      <t>ビ</t>
    </rPh>
    <phoneticPr fontId="2"/>
  </si>
  <si>
    <t>モニタリング 不要・必要</t>
    <rPh sb="7" eb="9">
      <t>フヨウ</t>
    </rPh>
    <rPh sb="10" eb="12">
      <t>ヒツヨウ</t>
    </rPh>
    <phoneticPr fontId="2"/>
  </si>
  <si>
    <t>必要</t>
    <rPh sb="0" eb="2">
      <t>ヒツヨウ</t>
    </rPh>
    <phoneticPr fontId="2"/>
  </si>
  <si>
    <t>情報提供のみ</t>
    <rPh sb="0" eb="2">
      <t>ジョウホウ</t>
    </rPh>
    <rPh sb="2" eb="4">
      <t>テイキョウ</t>
    </rPh>
    <phoneticPr fontId="2"/>
  </si>
  <si>
    <t>対応</t>
    <phoneticPr fontId="2"/>
  </si>
  <si>
    <t>対応</t>
    <phoneticPr fontId="2"/>
  </si>
  <si>
    <t>次回予約</t>
    <rPh sb="0" eb="2">
      <t>ジカイ</t>
    </rPh>
    <rPh sb="2" eb="4">
      <t>ヨヤク</t>
    </rPh>
    <phoneticPr fontId="2"/>
  </si>
  <si>
    <t>緊急</t>
    <rPh sb="0" eb="2">
      <t>キンキュウ</t>
    </rPh>
    <phoneticPr fontId="2"/>
  </si>
  <si>
    <t>あり</t>
    <phoneticPr fontId="2"/>
  </si>
  <si>
    <t>不要</t>
    <rPh sb="0" eb="2">
      <t>フヨウ</t>
    </rPh>
    <phoneticPr fontId="2"/>
  </si>
  <si>
    <t>通常</t>
    <rPh sb="0" eb="2">
      <t>ツウジョウ</t>
    </rPh>
    <phoneticPr fontId="2"/>
  </si>
  <si>
    <t>なし</t>
    <phoneticPr fontId="2"/>
  </si>
  <si>
    <t>Tel</t>
    <phoneticPr fontId="2"/>
  </si>
  <si>
    <t>厚生年金</t>
    <phoneticPr fontId="2"/>
  </si>
  <si>
    <t>障害年金　</t>
    <phoneticPr fontId="2"/>
  </si>
  <si>
    <t>生活保護　</t>
    <phoneticPr fontId="2"/>
  </si>
  <si>
    <r>
      <t xml:space="preserve">目標
</t>
    </r>
    <r>
      <rPr>
        <b/>
        <sz val="6"/>
        <rFont val="ＭＳ Ｐゴシック"/>
        <family val="3"/>
        <charset val="128"/>
      </rPr>
      <t>達成/未達成</t>
    </r>
    <rPh sb="0" eb="2">
      <t>モクヒョウ</t>
    </rPh>
    <rPh sb="3" eb="5">
      <t>タッセイ</t>
    </rPh>
    <rPh sb="6" eb="9">
      <t>ミタッセイ</t>
    </rPh>
    <phoneticPr fontId="2"/>
  </si>
  <si>
    <t xml:space="preserve">フリガナ
本人氏名 </t>
    <rPh sb="5" eb="7">
      <t>ホンニン</t>
    </rPh>
    <rPh sb="7" eb="9">
      <t>シメイ</t>
    </rPh>
    <phoneticPr fontId="2"/>
  </si>
  <si>
    <t>住所</t>
    <rPh sb="0" eb="2">
      <t>ジュウショ</t>
    </rPh>
    <phoneticPr fontId="2"/>
  </si>
  <si>
    <t>/</t>
    <phoneticPr fontId="2"/>
  </si>
  <si>
    <t>本人</t>
    <rPh sb="0" eb="2">
      <t>ホンニン</t>
    </rPh>
    <phoneticPr fontId="2"/>
  </si>
  <si>
    <t>認定情報</t>
    <rPh sb="0" eb="2">
      <t>ニンテイ</t>
    </rPh>
    <rPh sb="2" eb="4">
      <t>ジョウホウ</t>
    </rPh>
    <phoneticPr fontId="2"/>
  </si>
  <si>
    <t>様</t>
    <rPh sb="0" eb="1">
      <t>サマ</t>
    </rPh>
    <phoneticPr fontId="2"/>
  </si>
  <si>
    <t>計画作成者氏名</t>
    <rPh sb="0" eb="2">
      <t>ケイカク</t>
    </rPh>
    <rPh sb="2" eb="5">
      <t>サクセイシャ</t>
    </rPh>
    <rPh sb="5" eb="7">
      <t>シメイ</t>
    </rPh>
    <phoneticPr fontId="2"/>
  </si>
  <si>
    <t>目標</t>
    <rPh sb="0" eb="2">
      <t>モクヒョウ</t>
    </rPh>
    <phoneticPr fontId="2"/>
  </si>
  <si>
    <t>事業所</t>
    <rPh sb="0" eb="3">
      <t>ジギョウショ</t>
    </rPh>
    <phoneticPr fontId="2"/>
  </si>
  <si>
    <t>期間</t>
    <rPh sb="0" eb="2">
      <t>キカン</t>
    </rPh>
    <phoneticPr fontId="2"/>
  </si>
  <si>
    <t>健康管理について</t>
    <rPh sb="0" eb="2">
      <t>ケンコウ</t>
    </rPh>
    <rPh sb="2" eb="4">
      <t>カンリ</t>
    </rPh>
    <phoneticPr fontId="2"/>
  </si>
  <si>
    <t>総合的な方針：生活不活発病の改善・予防のポイント</t>
    <rPh sb="0" eb="3">
      <t>ソウゴウテキ</t>
    </rPh>
    <rPh sb="4" eb="6">
      <t>ホウシン</t>
    </rPh>
    <rPh sb="7" eb="9">
      <t>セイカツ</t>
    </rPh>
    <rPh sb="9" eb="12">
      <t>フカッパツ</t>
    </rPh>
    <rPh sb="12" eb="13">
      <t>ビョウ</t>
    </rPh>
    <rPh sb="14" eb="16">
      <t>カイゼン</t>
    </rPh>
    <rPh sb="17" eb="19">
      <t>ヨボウ</t>
    </rPh>
    <phoneticPr fontId="2"/>
  </si>
  <si>
    <t>うつ予防</t>
    <rPh sb="2" eb="4">
      <t>ヨボウ</t>
    </rPh>
    <phoneticPr fontId="2"/>
  </si>
  <si>
    <t>地域包括支援
センター</t>
    <rPh sb="0" eb="2">
      <t>チイキ</t>
    </rPh>
    <rPh sb="2" eb="4">
      <t>ホウカツ</t>
    </rPh>
    <rPh sb="4" eb="6">
      <t>シエン</t>
    </rPh>
    <phoneticPr fontId="2"/>
  </si>
  <si>
    <t>利用者基本情報</t>
    <rPh sb="0" eb="3">
      <t>リヨウシャ</t>
    </rPh>
    <rPh sb="3" eb="5">
      <t>キホン</t>
    </rPh>
    <rPh sb="5" eb="7">
      <t>ジョウホウ</t>
    </rPh>
    <phoneticPr fontId="2"/>
  </si>
  <si>
    <t>相談日</t>
    <rPh sb="0" eb="3">
      <t>ソウダンビ</t>
    </rPh>
    <phoneticPr fontId="2"/>
  </si>
  <si>
    <t>氏名</t>
    <rPh sb="0" eb="2">
      <t>シメイ</t>
    </rPh>
    <phoneticPr fontId="2"/>
  </si>
  <si>
    <t>続柄</t>
    <rPh sb="0" eb="2">
      <t>ツヅキガラ</t>
    </rPh>
    <phoneticPr fontId="2"/>
  </si>
  <si>
    <t>緊急連絡先</t>
    <rPh sb="0" eb="2">
      <t>キンキュウ</t>
    </rPh>
    <rPh sb="2" eb="5">
      <t>レンラクサキ</t>
    </rPh>
    <phoneticPr fontId="2"/>
  </si>
  <si>
    <t>住所・連絡先</t>
    <rPh sb="0" eb="2">
      <t>ジュウショ</t>
    </rPh>
    <rPh sb="3" eb="6">
      <t>レンラクサキ</t>
    </rPh>
    <phoneticPr fontId="2"/>
  </si>
  <si>
    <t>住所
連絡先</t>
    <rPh sb="0" eb="2">
      <t>ジュウショ</t>
    </rPh>
    <rPh sb="3" eb="6">
      <t>レンラクサキ</t>
    </rPh>
    <phoneticPr fontId="2"/>
  </si>
  <si>
    <t>来所者
（相談者）</t>
    <rPh sb="0" eb="3">
      <t>ライショシャ</t>
    </rPh>
    <rPh sb="5" eb="8">
      <t>ソウダンシャ</t>
    </rPh>
    <phoneticPr fontId="2"/>
  </si>
  <si>
    <t>家族構成</t>
    <rPh sb="0" eb="2">
      <t>カゾク</t>
    </rPh>
    <rPh sb="2" eb="4">
      <t>コウセイ</t>
    </rPh>
    <phoneticPr fontId="2"/>
  </si>
  <si>
    <t>経済状況</t>
    <rPh sb="0" eb="2">
      <t>ケイザイ</t>
    </rPh>
    <rPh sb="2" eb="4">
      <t>ジョウキョウ</t>
    </rPh>
    <phoneticPr fontId="2"/>
  </si>
  <si>
    <t>本人の
住居環境</t>
    <rPh sb="0" eb="2">
      <t>ホンニン</t>
    </rPh>
    <rPh sb="4" eb="6">
      <t>ジュウキョ</t>
    </rPh>
    <rPh sb="6" eb="8">
      <t>カンキョウ</t>
    </rPh>
    <phoneticPr fontId="2"/>
  </si>
  <si>
    <t>障害等認定</t>
    <rPh sb="0" eb="3">
      <t>ショウガイトウ</t>
    </rPh>
    <rPh sb="3" eb="5">
      <t>ニンテイ</t>
    </rPh>
    <phoneticPr fontId="2"/>
  </si>
  <si>
    <t>日常生活
自立度</t>
    <rPh sb="0" eb="2">
      <t>ニチジョウ</t>
    </rPh>
    <rPh sb="2" eb="4">
      <t>セイカツ</t>
    </rPh>
    <rPh sb="5" eb="8">
      <t>ジリツド</t>
    </rPh>
    <phoneticPr fontId="2"/>
  </si>
  <si>
    <t>本人の現況</t>
    <rPh sb="0" eb="2">
      <t>ホンニン</t>
    </rPh>
    <rPh sb="3" eb="5">
      <t>ゲンキョウ</t>
    </rPh>
    <phoneticPr fontId="2"/>
  </si>
  <si>
    <t>《基本情報》</t>
    <rPh sb="1" eb="3">
      <t>キホン</t>
    </rPh>
    <rPh sb="3" eb="5">
      <t>ジョウホウ</t>
    </rPh>
    <phoneticPr fontId="2"/>
  </si>
  <si>
    <t>《介護予防に関する事項》</t>
    <rPh sb="1" eb="5">
      <t>カイゴヨボウ</t>
    </rPh>
    <rPh sb="6" eb="7">
      <t>カン</t>
    </rPh>
    <rPh sb="9" eb="11">
      <t>ジコウ</t>
    </rPh>
    <phoneticPr fontId="2"/>
  </si>
  <si>
    <t>公的サービス</t>
    <rPh sb="0" eb="2">
      <t>コウテキ</t>
    </rPh>
    <phoneticPr fontId="2"/>
  </si>
  <si>
    <t>《現在利用しているサービス》</t>
    <rPh sb="1" eb="3">
      <t>ゲンザイ</t>
    </rPh>
    <rPh sb="3" eb="5">
      <t>リヨウ</t>
    </rPh>
    <phoneticPr fontId="2"/>
  </si>
  <si>
    <t>計画作成事業者
事業所
（所在地/連絡先）</t>
    <rPh sb="0" eb="2">
      <t>ケイカク</t>
    </rPh>
    <rPh sb="2" eb="4">
      <t>サクセイ</t>
    </rPh>
    <rPh sb="4" eb="6">
      <t>ジギョウ</t>
    </rPh>
    <rPh sb="6" eb="7">
      <t>シャ</t>
    </rPh>
    <rPh sb="8" eb="11">
      <t>ジギョウショ</t>
    </rPh>
    <rPh sb="13" eb="16">
      <t>ショザイチ</t>
    </rPh>
    <rPh sb="17" eb="20">
      <t>レンラクサキ</t>
    </rPh>
    <phoneticPr fontId="2"/>
  </si>
  <si>
    <t>計画作成者
氏名</t>
    <rPh sb="0" eb="2">
      <t>ケイカク</t>
    </rPh>
    <rPh sb="2" eb="5">
      <t>サクセイシャ</t>
    </rPh>
    <rPh sb="6" eb="8">
      <t>シメイ</t>
    </rPh>
    <phoneticPr fontId="2"/>
  </si>
  <si>
    <t>計画作成事業者
事業所名</t>
    <rPh sb="0" eb="2">
      <t>ケイカク</t>
    </rPh>
    <rPh sb="2" eb="4">
      <t>サクセイ</t>
    </rPh>
    <rPh sb="4" eb="7">
      <t>ジギョウシャ</t>
    </rPh>
    <rPh sb="8" eb="11">
      <t>ジギョウショ</t>
    </rPh>
    <rPh sb="11" eb="12">
      <t>メイ</t>
    </rPh>
    <phoneticPr fontId="2"/>
  </si>
  <si>
    <t>《現病歴・既往歴と経過》（新しいものから書く・現在の状況に関連するものは必ず書く）</t>
    <rPh sb="1" eb="2">
      <t>ゲン</t>
    </rPh>
    <rPh sb="2" eb="4">
      <t>ビョウレキ</t>
    </rPh>
    <rPh sb="5" eb="7">
      <t>キオウ</t>
    </rPh>
    <rPh sb="7" eb="8">
      <t>レキ</t>
    </rPh>
    <rPh sb="9" eb="11">
      <t>ケイカ</t>
    </rPh>
    <rPh sb="13" eb="14">
      <t>アタラ</t>
    </rPh>
    <rPh sb="20" eb="21">
      <t>カ</t>
    </rPh>
    <rPh sb="23" eb="25">
      <t>ゲンザイ</t>
    </rPh>
    <rPh sb="26" eb="28">
      <t>ジョウキョウ</t>
    </rPh>
    <rPh sb="29" eb="31">
      <t>カンレン</t>
    </rPh>
    <rPh sb="36" eb="37">
      <t>カナラ</t>
    </rPh>
    <rPh sb="38" eb="39">
      <t>カ</t>
    </rPh>
    <phoneticPr fontId="2"/>
  </si>
  <si>
    <t>年月日</t>
    <rPh sb="0" eb="3">
      <t>ネンガッピ</t>
    </rPh>
    <phoneticPr fontId="2"/>
  </si>
  <si>
    <t>病名</t>
    <rPh sb="0" eb="2">
      <t>ビョウメイ</t>
    </rPh>
    <phoneticPr fontId="2"/>
  </si>
  <si>
    <t>時間</t>
    <rPh sb="0" eb="2">
      <t>ジカン</t>
    </rPh>
    <phoneticPr fontId="2"/>
  </si>
  <si>
    <t>介護者・家族</t>
    <rPh sb="0" eb="3">
      <t>カイゴシャ</t>
    </rPh>
    <rPh sb="4" eb="6">
      <t>カゾク</t>
    </rPh>
    <phoneticPr fontId="2"/>
  </si>
  <si>
    <t>経過</t>
    <rPh sb="0" eb="2">
      <t>ケイカ</t>
    </rPh>
    <phoneticPr fontId="2"/>
  </si>
  <si>
    <t>治療中の場合は内容</t>
    <rPh sb="0" eb="3">
      <t>チリョウチュウ</t>
    </rPh>
    <rPh sb="4" eb="6">
      <t>バアイ</t>
    </rPh>
    <rPh sb="7" eb="9">
      <t>ナイヨウ</t>
    </rPh>
    <phoneticPr fontId="2"/>
  </si>
  <si>
    <t>非公的サービス</t>
    <rPh sb="0" eb="1">
      <t>ヒ</t>
    </rPh>
    <rPh sb="1" eb="3">
      <t>コウテキ</t>
    </rPh>
    <phoneticPr fontId="2"/>
  </si>
  <si>
    <t>１日の生活・すごし方</t>
    <rPh sb="1" eb="2">
      <t>ヒ</t>
    </rPh>
    <rPh sb="3" eb="5">
      <t>セイカツ</t>
    </rPh>
    <rPh sb="9" eb="10">
      <t>カタ</t>
    </rPh>
    <phoneticPr fontId="2"/>
  </si>
  <si>
    <t>現在の生活状況（どんな暮らしを送っているか）</t>
    <rPh sb="0" eb="2">
      <t>ゲンザイ</t>
    </rPh>
    <rPh sb="3" eb="5">
      <t>セイカツ</t>
    </rPh>
    <rPh sb="5" eb="7">
      <t>ジョウキョウ</t>
    </rPh>
    <rPh sb="11" eb="12">
      <t>ク</t>
    </rPh>
    <rPh sb="15" eb="16">
      <t>オク</t>
    </rPh>
    <phoneticPr fontId="2"/>
  </si>
  <si>
    <t>今までの生活</t>
    <rPh sb="0" eb="1">
      <t>イマ</t>
    </rPh>
    <rPh sb="4" eb="6">
      <t>セイカツ</t>
    </rPh>
    <phoneticPr fontId="2"/>
  </si>
  <si>
    <t>趣味・楽しみ・特技</t>
    <rPh sb="0" eb="2">
      <t>シュミ</t>
    </rPh>
    <rPh sb="3" eb="4">
      <t>タノ</t>
    </rPh>
    <rPh sb="7" eb="9">
      <t>トクギ</t>
    </rPh>
    <phoneticPr fontId="2"/>
  </si>
  <si>
    <t>友人・地域との関係</t>
    <rPh sb="0" eb="2">
      <t>ユウジン</t>
    </rPh>
    <rPh sb="3" eb="5">
      <t>チイキ</t>
    </rPh>
    <rPh sb="7" eb="9">
      <t>カンケイ</t>
    </rPh>
    <phoneticPr fontId="2"/>
  </si>
  <si>
    <t>年　月　日</t>
    <rPh sb="0" eb="1">
      <t>トシ</t>
    </rPh>
    <rPh sb="2" eb="3">
      <t>ツキ</t>
    </rPh>
    <rPh sb="4" eb="5">
      <t>ヒ</t>
    </rPh>
    <phoneticPr fontId="2"/>
  </si>
  <si>
    <t>内　　　　　　　容</t>
    <rPh sb="0" eb="1">
      <t>ウチ</t>
    </rPh>
    <rPh sb="8" eb="9">
      <t>カタチ</t>
    </rPh>
    <phoneticPr fontId="2"/>
  </si>
  <si>
    <t>　利用者名</t>
    <rPh sb="1" eb="3">
      <t>リヨウ</t>
    </rPh>
    <rPh sb="3" eb="4">
      <t>シャ</t>
    </rPh>
    <rPh sb="4" eb="5">
      <t>メイ</t>
    </rPh>
    <phoneticPr fontId="2"/>
  </si>
  <si>
    <t>評価期間</t>
    <rPh sb="0" eb="2">
      <t>ヒョウカ</t>
    </rPh>
    <rPh sb="2" eb="4">
      <t>キカン</t>
    </rPh>
    <phoneticPr fontId="2"/>
  </si>
  <si>
    <t>目標達成状況</t>
    <rPh sb="0" eb="2">
      <t>モクヒョウ</t>
    </rPh>
    <rPh sb="2" eb="4">
      <t>タッセイ</t>
    </rPh>
    <rPh sb="4" eb="6">
      <t>ジョウキョウ</t>
    </rPh>
    <phoneticPr fontId="2"/>
  </si>
  <si>
    <t>目標達成しない原因
（本人・家族の意見）</t>
    <rPh sb="0" eb="2">
      <t>モクヒョウ</t>
    </rPh>
    <rPh sb="2" eb="4">
      <t>タッセイ</t>
    </rPh>
    <rPh sb="7" eb="9">
      <t>ゲンイン</t>
    </rPh>
    <rPh sb="11" eb="13">
      <t>ホンニン</t>
    </rPh>
    <rPh sb="14" eb="16">
      <t>カゾク</t>
    </rPh>
    <rPh sb="17" eb="19">
      <t>イケン</t>
    </rPh>
    <phoneticPr fontId="2"/>
  </si>
  <si>
    <t>目標達成しない原因
（計画作成者の評価）</t>
    <rPh sb="0" eb="2">
      <t>モクヒョウ</t>
    </rPh>
    <rPh sb="2" eb="4">
      <t>タッセイ</t>
    </rPh>
    <rPh sb="7" eb="9">
      <t>ゲンイン</t>
    </rPh>
    <rPh sb="11" eb="13">
      <t>ケイカク</t>
    </rPh>
    <rPh sb="13" eb="16">
      <t>サクセイシャ</t>
    </rPh>
    <rPh sb="17" eb="19">
      <t>ヒョウカ</t>
    </rPh>
    <phoneticPr fontId="2"/>
  </si>
  <si>
    <t>今後の方針</t>
    <rPh sb="0" eb="2">
      <t>コンゴ</t>
    </rPh>
    <rPh sb="3" eb="5">
      <t>ホウシン</t>
    </rPh>
    <phoneticPr fontId="2"/>
  </si>
  <si>
    <t>利用者名</t>
    <rPh sb="0" eb="2">
      <t>リヨウ</t>
    </rPh>
    <rPh sb="2" eb="3">
      <t>シャ</t>
    </rPh>
    <rPh sb="3" eb="4">
      <t>メイ</t>
    </rPh>
    <phoneticPr fontId="2"/>
  </si>
  <si>
    <t>総合的な方針</t>
    <rPh sb="0" eb="3">
      <t>ソウゴウテキ</t>
    </rPh>
    <rPh sb="4" eb="6">
      <t>ホウシン</t>
    </rPh>
    <phoneticPr fontId="2"/>
  </si>
  <si>
    <t>地域包括支援センター意見</t>
    <rPh sb="0" eb="2">
      <t>チイキ</t>
    </rPh>
    <rPh sb="2" eb="4">
      <t>ホウカツ</t>
    </rPh>
    <rPh sb="4" eb="6">
      <t>シエン</t>
    </rPh>
    <rPh sb="10" eb="12">
      <t>イケン</t>
    </rPh>
    <phoneticPr fontId="2"/>
  </si>
  <si>
    <t>プラン継続</t>
    <rPh sb="3" eb="5">
      <t>ケイゾク</t>
    </rPh>
    <phoneticPr fontId="2"/>
  </si>
  <si>
    <t>プラン変更</t>
    <rPh sb="3" eb="5">
      <t>ヘンコウ</t>
    </rPh>
    <phoneticPr fontId="2"/>
  </si>
  <si>
    <t>終了</t>
    <rPh sb="0" eb="2">
      <t>シュウリョウ</t>
    </rPh>
    <phoneticPr fontId="2"/>
  </si>
  <si>
    <t>介護給付</t>
    <rPh sb="0" eb="2">
      <t>カイゴ</t>
    </rPh>
    <rPh sb="2" eb="4">
      <t>キュウフ</t>
    </rPh>
    <phoneticPr fontId="2"/>
  </si>
  <si>
    <t>予防給付</t>
    <rPh sb="0" eb="2">
      <t>ヨボウ</t>
    </rPh>
    <rPh sb="2" eb="4">
      <t>キュウフ</t>
    </rPh>
    <phoneticPr fontId="2"/>
  </si>
  <si>
    <t>共通シート</t>
    <rPh sb="0" eb="2">
      <t>キョウツウ</t>
    </rPh>
    <phoneticPr fontId="2"/>
  </si>
  <si>
    <t>被保険者番号</t>
    <rPh sb="0" eb="4">
      <t>ヒホケンシャ</t>
    </rPh>
    <rPh sb="4" eb="6">
      <t>バンゴウ</t>
    </rPh>
    <phoneticPr fontId="2"/>
  </si>
  <si>
    <t>《計画作成者情報》</t>
    <rPh sb="1" eb="3">
      <t>ケイカク</t>
    </rPh>
    <rPh sb="3" eb="6">
      <t>サクセイシャ</t>
    </rPh>
    <rPh sb="6" eb="8">
      <t>ジョウホウ</t>
    </rPh>
    <phoneticPr fontId="2"/>
  </si>
  <si>
    <t>《利用者情報》</t>
    <rPh sb="1" eb="4">
      <t>リヨウシャ</t>
    </rPh>
    <rPh sb="4" eb="6">
      <t>ジョウホウ</t>
    </rPh>
    <phoneticPr fontId="2"/>
  </si>
  <si>
    <t>　初回作成日</t>
    <rPh sb="1" eb="3">
      <t>ショカイ</t>
    </rPh>
    <rPh sb="3" eb="5">
      <t>サクセイ</t>
    </rPh>
    <rPh sb="5" eb="6">
      <t>ビ</t>
    </rPh>
    <phoneticPr fontId="2"/>
  </si>
  <si>
    <t>　計画作成（変更）日</t>
    <rPh sb="1" eb="3">
      <t>ケイカク</t>
    </rPh>
    <rPh sb="3" eb="5">
      <t>サクセイ</t>
    </rPh>
    <rPh sb="6" eb="8">
      <t>ヘンコウ</t>
    </rPh>
    <rPh sb="9" eb="10">
      <t>ヒ</t>
    </rPh>
    <phoneticPr fontId="2"/>
  </si>
  <si>
    <t>元号</t>
    <rPh sb="0" eb="2">
      <t>ゲンゴウ</t>
    </rPh>
    <phoneticPr fontId="2"/>
  </si>
  <si>
    <t>保険者番号</t>
    <rPh sb="0" eb="3">
      <t>ホケンシャ</t>
    </rPh>
    <rPh sb="3" eb="5">
      <t>バンゴウ</t>
    </rPh>
    <phoneticPr fontId="2"/>
  </si>
  <si>
    <t>性別</t>
    <rPh sb="0" eb="2">
      <t>セイベツ</t>
    </rPh>
    <phoneticPr fontId="2"/>
  </si>
  <si>
    <t>　認定有効期限</t>
    <rPh sb="1" eb="3">
      <t>ニンテイ</t>
    </rPh>
    <rPh sb="3" eb="5">
      <t>ユウコウ</t>
    </rPh>
    <rPh sb="5" eb="7">
      <t>キゲン</t>
    </rPh>
    <phoneticPr fontId="2"/>
  </si>
  <si>
    <t>　前回の要介護度</t>
    <rPh sb="1" eb="3">
      <t>ゼンカイ</t>
    </rPh>
    <rPh sb="4" eb="5">
      <t>ヨウ</t>
    </rPh>
    <rPh sb="5" eb="7">
      <t>カイゴ</t>
    </rPh>
    <rPh sb="7" eb="8">
      <t>ド</t>
    </rPh>
    <phoneticPr fontId="2"/>
  </si>
  <si>
    <t>経過記録情報</t>
    <rPh sb="0" eb="2">
      <t>ケイカ</t>
    </rPh>
    <rPh sb="2" eb="4">
      <t>キロク</t>
    </rPh>
    <rPh sb="4" eb="6">
      <t>ジョウホウ</t>
    </rPh>
    <phoneticPr fontId="2"/>
  </si>
  <si>
    <t>　経過記録開始日</t>
    <rPh sb="1" eb="3">
      <t>ケイカ</t>
    </rPh>
    <rPh sb="3" eb="5">
      <t>キロク</t>
    </rPh>
    <rPh sb="5" eb="7">
      <t>カイシ</t>
    </rPh>
    <rPh sb="7" eb="8">
      <t>ビ</t>
    </rPh>
    <phoneticPr fontId="2"/>
  </si>
  <si>
    <t>　評価日</t>
    <rPh sb="1" eb="3">
      <t>ヒョウカ</t>
    </rPh>
    <rPh sb="3" eb="4">
      <t>ビ</t>
    </rPh>
    <phoneticPr fontId="2"/>
  </si>
  <si>
    <t>　計画同意日</t>
    <rPh sb="1" eb="3">
      <t>ケイカク</t>
    </rPh>
    <rPh sb="3" eb="5">
      <t>ドウイ</t>
    </rPh>
    <rPh sb="5" eb="6">
      <t>ヒ</t>
    </rPh>
    <phoneticPr fontId="2"/>
  </si>
  <si>
    <t>　初回・紹介・継続</t>
    <rPh sb="1" eb="3">
      <t>ショカイ</t>
    </rPh>
    <rPh sb="4" eb="6">
      <t>ショウカイ</t>
    </rPh>
    <rPh sb="7" eb="9">
      <t>ケイゾク</t>
    </rPh>
    <phoneticPr fontId="2"/>
  </si>
  <si>
    <t>　情報提供同意日</t>
    <rPh sb="1" eb="3">
      <t>ジョウホウ</t>
    </rPh>
    <rPh sb="3" eb="5">
      <t>テイキョウ</t>
    </rPh>
    <rPh sb="5" eb="7">
      <t>ドウイ</t>
    </rPh>
    <rPh sb="7" eb="8">
      <t>ビ</t>
    </rPh>
    <phoneticPr fontId="2"/>
  </si>
  <si>
    <t>　包括支援センター意見</t>
    <rPh sb="1" eb="3">
      <t>ホウカツ</t>
    </rPh>
    <rPh sb="3" eb="5">
      <t>シエン</t>
    </rPh>
    <rPh sb="9" eb="11">
      <t>イケン</t>
    </rPh>
    <phoneticPr fontId="2"/>
  </si>
  <si>
    <t>　初回相談日</t>
    <rPh sb="1" eb="3">
      <t>ショカイ</t>
    </rPh>
    <rPh sb="3" eb="5">
      <t>ソウダン</t>
    </rPh>
    <rPh sb="5" eb="6">
      <t>ビ</t>
    </rPh>
    <phoneticPr fontId="2"/>
  </si>
  <si>
    <t>　初回・再来</t>
    <rPh sb="1" eb="3">
      <t>ショカイ</t>
    </rPh>
    <rPh sb="4" eb="6">
      <t>サイライ</t>
    </rPh>
    <phoneticPr fontId="2"/>
  </si>
  <si>
    <t>　相談日</t>
    <rPh sb="1" eb="4">
      <t>ソウダンビ</t>
    </rPh>
    <phoneticPr fontId="2"/>
  </si>
  <si>
    <t>　前回相談日</t>
    <rPh sb="1" eb="3">
      <t>ゼンカイ</t>
    </rPh>
    <rPh sb="3" eb="5">
      <t>ソウダン</t>
    </rPh>
    <rPh sb="5" eb="6">
      <t>ビ</t>
    </rPh>
    <phoneticPr fontId="2"/>
  </si>
  <si>
    <t>　相談方法</t>
    <rPh sb="1" eb="3">
      <t>ソウダン</t>
    </rPh>
    <rPh sb="3" eb="5">
      <t>ホウホウ</t>
    </rPh>
    <phoneticPr fontId="2"/>
  </si>
  <si>
    <t>計画作成事業者事業所名</t>
    <rPh sb="0" eb="2">
      <t>ケイカク</t>
    </rPh>
    <rPh sb="2" eb="4">
      <t>サクセイ</t>
    </rPh>
    <rPh sb="4" eb="7">
      <t>ジギョウシャ</t>
    </rPh>
    <rPh sb="7" eb="10">
      <t>ジギョウショ</t>
    </rPh>
    <rPh sb="10" eb="11">
      <t>メイ</t>
    </rPh>
    <phoneticPr fontId="2"/>
  </si>
  <si>
    <t>地域包括支援センター名</t>
    <rPh sb="0" eb="2">
      <t>チイキ</t>
    </rPh>
    <rPh sb="2" eb="4">
      <t>ホウカツ</t>
    </rPh>
    <rPh sb="4" eb="6">
      <t>シエン</t>
    </rPh>
    <rPh sb="10" eb="11">
      <t>メイ</t>
    </rPh>
    <phoneticPr fontId="2"/>
  </si>
  <si>
    <t>相談方法</t>
    <rPh sb="0" eb="2">
      <t>ソウダン</t>
    </rPh>
    <rPh sb="2" eb="4">
      <t>ホウホウ</t>
    </rPh>
    <phoneticPr fontId="2"/>
  </si>
  <si>
    <t>初回/再来</t>
    <rPh sb="0" eb="2">
      <t>ショカイ</t>
    </rPh>
    <rPh sb="3" eb="5">
      <t>サイライ</t>
    </rPh>
    <phoneticPr fontId="2"/>
  </si>
  <si>
    <t>要介護度</t>
    <rPh sb="0" eb="3">
      <t>ヨウカイゴ</t>
    </rPh>
    <rPh sb="3" eb="4">
      <t>ド</t>
    </rPh>
    <phoneticPr fontId="2"/>
  </si>
  <si>
    <t>初回/紹介/継続</t>
    <rPh sb="0" eb="2">
      <t>ショカイ</t>
    </rPh>
    <rPh sb="3" eb="5">
      <t>ショウカイ</t>
    </rPh>
    <rPh sb="6" eb="8">
      <t>ケイゾク</t>
    </rPh>
    <phoneticPr fontId="2"/>
  </si>
  <si>
    <t>認定状態</t>
    <rPh sb="0" eb="2">
      <t>ニンテイ</t>
    </rPh>
    <rPh sb="2" eb="4">
      <t>ジョウタイ</t>
    </rPh>
    <phoneticPr fontId="2"/>
  </si>
  <si>
    <t>支援計画作成情報</t>
    <rPh sb="0" eb="2">
      <t>シエン</t>
    </rPh>
    <rPh sb="2" eb="4">
      <t>ケイカク</t>
    </rPh>
    <rPh sb="4" eb="6">
      <t>サクセイ</t>
    </rPh>
    <rPh sb="6" eb="8">
      <t>ジョウホウ</t>
    </rPh>
    <phoneticPr fontId="2"/>
  </si>
  <si>
    <t>男</t>
    <rPh sb="0" eb="1">
      <t>オトコ</t>
    </rPh>
    <phoneticPr fontId="2"/>
  </si>
  <si>
    <t>女</t>
    <rPh sb="0" eb="1">
      <t>オンナ</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</si>
  <si>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</si>
  <si>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</si>
  <si>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</si>
  <si>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</si>
  <si>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来所</t>
    <rPh sb="0" eb="2">
      <t>ライショ</t>
    </rPh>
    <phoneticPr fontId="2"/>
  </si>
  <si>
    <t>電話</t>
    <rPh sb="0" eb="2">
      <t>デンワ</t>
    </rPh>
    <phoneticPr fontId="2"/>
  </si>
  <si>
    <t>その他</t>
    <rPh sb="2" eb="3">
      <t>タ</t>
    </rPh>
    <phoneticPr fontId="2"/>
  </si>
  <si>
    <t>初回</t>
    <rPh sb="0" eb="2">
      <t>ショカイ</t>
    </rPh>
    <phoneticPr fontId="2"/>
  </si>
  <si>
    <t>再来</t>
    <rPh sb="0" eb="2">
      <t>サイライ</t>
    </rPh>
    <phoneticPr fontId="2"/>
  </si>
  <si>
    <t>紹介</t>
    <rPh sb="0" eb="2">
      <t>ショウカイ</t>
    </rPh>
    <phoneticPr fontId="2"/>
  </si>
  <si>
    <t>継続</t>
    <rPh sb="0" eb="2">
      <t>ケイゾク</t>
    </rPh>
    <phoneticPr fontId="2"/>
  </si>
  <si>
    <t>認定済</t>
    <rPh sb="0" eb="2">
      <t>ニンテイ</t>
    </rPh>
    <rPh sb="2" eb="3">
      <t>ズ</t>
    </rPh>
    <phoneticPr fontId="2"/>
  </si>
  <si>
    <t>申請中</t>
    <rPh sb="0" eb="3">
      <t>シンセイチュウ</t>
    </rPh>
    <phoneticPr fontId="2"/>
  </si>
  <si>
    <t>　氏名</t>
    <rPh sb="1" eb="3">
      <t>シメイ</t>
    </rPh>
    <phoneticPr fontId="2"/>
  </si>
  <si>
    <t>評価日</t>
    <rPh sb="0" eb="2">
      <t>ヒョウカ</t>
    </rPh>
    <rPh sb="2" eb="3">
      <t>ビ</t>
    </rPh>
    <phoneticPr fontId="2"/>
  </si>
  <si>
    <t>月</t>
    <rPh sb="0" eb="1">
      <t>ゲツ</t>
    </rPh>
    <phoneticPr fontId="2"/>
  </si>
  <si>
    <t>火</t>
    <rPh sb="0" eb="1">
      <t>カ</t>
    </rPh>
    <phoneticPr fontId="2"/>
  </si>
  <si>
    <t>要支援１</t>
    <rPh sb="0" eb="1">
      <t>ヨウ</t>
    </rPh>
    <rPh sb="1" eb="3">
      <t>シエン</t>
    </rPh>
    <phoneticPr fontId="2"/>
  </si>
  <si>
    <t>要介護１</t>
    <rPh sb="0" eb="3">
      <t>ヨウカイゴ</t>
    </rPh>
    <phoneticPr fontId="2"/>
  </si>
  <si>
    <t>要支援２</t>
    <rPh sb="0" eb="3">
      <t>ヨウシエン</t>
    </rPh>
    <phoneticPr fontId="2"/>
  </si>
  <si>
    <t>要介護２</t>
    <rPh sb="0" eb="3">
      <t>ヨウカイゴ</t>
    </rPh>
    <phoneticPr fontId="2"/>
  </si>
  <si>
    <t>要介護３</t>
    <rPh sb="0" eb="3">
      <t>ヨウカイゴ</t>
    </rPh>
    <phoneticPr fontId="2"/>
  </si>
  <si>
    <t>要介護４</t>
    <rPh sb="0" eb="3">
      <t>ヨウカイゴ</t>
    </rPh>
    <phoneticPr fontId="2"/>
  </si>
  <si>
    <t>利用者氏名</t>
  </si>
  <si>
    <t>有効期間</t>
    <rPh sb="0" eb="2">
      <t>ユウコウ</t>
    </rPh>
    <rPh sb="2" eb="4">
      <t>キカン</t>
    </rPh>
    <phoneticPr fontId="2"/>
  </si>
  <si>
    <t>開催日時</t>
    <rPh sb="0" eb="2">
      <t>カイサイ</t>
    </rPh>
    <phoneticPr fontId="2"/>
  </si>
  <si>
    <t>開催場所</t>
    <rPh sb="0" eb="2">
      <t>カイサイ</t>
    </rPh>
    <rPh sb="2" eb="4">
      <t>バショ</t>
    </rPh>
    <phoneticPr fontId="2"/>
  </si>
  <si>
    <t>検討事項</t>
  </si>
  <si>
    <t>出席者の意見</t>
    <rPh sb="0" eb="3">
      <t>シュッセキシャ</t>
    </rPh>
    <rPh sb="4" eb="6">
      <t>イケン</t>
    </rPh>
    <phoneticPr fontId="2"/>
  </si>
  <si>
    <t>今後検討を要すること
　</t>
    <rPh sb="0" eb="2">
      <t>コンゴ</t>
    </rPh>
    <rPh sb="2" eb="4">
      <t>ケントウ</t>
    </rPh>
    <rPh sb="5" eb="6">
      <t>ヨウ</t>
    </rPh>
    <phoneticPr fontId="2"/>
  </si>
  <si>
    <t>要介護５</t>
    <rPh sb="0" eb="3">
      <t>ヨウカイゴ</t>
    </rPh>
    <phoneticPr fontId="2"/>
  </si>
  <si>
    <t>ファイル名</t>
    <rPh sb="4" eb="5">
      <t>メイ</t>
    </rPh>
    <phoneticPr fontId="2"/>
  </si>
  <si>
    <t>水</t>
    <rPh sb="0" eb="1">
      <t>スイ</t>
    </rPh>
    <phoneticPr fontId="2"/>
  </si>
  <si>
    <t>木</t>
    <rPh sb="0" eb="1">
      <t>モク</t>
    </rPh>
    <phoneticPr fontId="2"/>
  </si>
  <si>
    <t>金</t>
    <rPh sb="0" eb="1">
      <t>キン</t>
    </rPh>
    <phoneticPr fontId="2"/>
  </si>
  <si>
    <t>土</t>
    <rPh sb="0" eb="1">
      <t>ツチ</t>
    </rPh>
    <phoneticPr fontId="2"/>
  </si>
  <si>
    <t>日</t>
    <rPh sb="0" eb="1">
      <t>ニチ</t>
    </rPh>
    <phoneticPr fontId="2"/>
  </si>
  <si>
    <t>深夜</t>
    <rPh sb="0" eb="2">
      <t>シンヤ</t>
    </rPh>
    <phoneticPr fontId="2"/>
  </si>
  <si>
    <t>早朝</t>
    <rPh sb="0" eb="2">
      <t>ソウチョウ</t>
    </rPh>
    <phoneticPr fontId="2"/>
  </si>
  <si>
    <t>午前</t>
    <rPh sb="0" eb="2">
      <t>ゴゼン</t>
    </rPh>
    <phoneticPr fontId="2"/>
  </si>
  <si>
    <t>午後</t>
    <rPh sb="0" eb="2">
      <t>ゴゴ</t>
    </rPh>
    <phoneticPr fontId="2"/>
  </si>
  <si>
    <t>夜間</t>
    <rPh sb="0" eb="2">
      <t>ヤカン</t>
    </rPh>
    <phoneticPr fontId="2"/>
  </si>
  <si>
    <t>週単位以外の支援</t>
    <rPh sb="0" eb="1">
      <t>シュウ</t>
    </rPh>
    <rPh sb="1" eb="3">
      <t>タンイ</t>
    </rPh>
    <rPh sb="3" eb="5">
      <t>イガイ</t>
    </rPh>
    <rPh sb="6" eb="8">
      <t>シエン</t>
    </rPh>
    <phoneticPr fontId="2"/>
  </si>
  <si>
    <t>計画年月</t>
    <rPh sb="0" eb="2">
      <t>ケイカク</t>
    </rPh>
    <rPh sb="2" eb="4">
      <t>ネンゲツ</t>
    </rPh>
    <phoneticPr fontId="2"/>
  </si>
  <si>
    <t>　計画開始月</t>
    <rPh sb="1" eb="3">
      <t>ケイカク</t>
    </rPh>
    <rPh sb="3" eb="5">
      <t>カイシ</t>
    </rPh>
    <rPh sb="5" eb="6">
      <t>ツキ</t>
    </rPh>
    <phoneticPr fontId="2"/>
  </si>
  <si>
    <t>主な日常生活上の活動</t>
    <rPh sb="0" eb="1">
      <t>オモ</t>
    </rPh>
    <rPh sb="2" eb="4">
      <t>ニチジョウ</t>
    </rPh>
    <rPh sb="4" eb="6">
      <t>セイカツ</t>
    </rPh>
    <rPh sb="6" eb="7">
      <t>ジョウ</t>
    </rPh>
    <rPh sb="8" eb="10">
      <t>カツドウ</t>
    </rPh>
    <phoneticPr fontId="2"/>
  </si>
  <si>
    <t>②</t>
    <phoneticPr fontId="2"/>
  </si>
  <si>
    <t>要支援２</t>
    <rPh sb="0" eb="1">
      <t>ヨウ</t>
    </rPh>
    <rPh sb="1" eb="3">
      <t>シエン</t>
    </rPh>
    <phoneticPr fontId="2"/>
  </si>
  <si>
    <t>要支援１</t>
    <rPh sb="0" eb="1">
      <t>ヨウ</t>
    </rPh>
    <phoneticPr fontId="2"/>
  </si>
  <si>
    <t>備考</t>
    <rPh sb="0" eb="2">
      <t>ビコウ</t>
    </rPh>
    <phoneticPr fontId="2"/>
  </si>
  <si>
    <t>国民年金　</t>
  </si>
  <si>
    <t>③</t>
    <phoneticPr fontId="2"/>
  </si>
  <si>
    <t>　　　　　　　　　　　　　　　　　　　　</t>
  </si>
  <si>
    <t>①</t>
    <phoneticPr fontId="2"/>
  </si>
  <si>
    <t>生　年　月　日</t>
    <rPh sb="0" eb="1">
      <t>ショウ</t>
    </rPh>
    <rPh sb="2" eb="3">
      <t>トシ</t>
    </rPh>
    <rPh sb="4" eb="5">
      <t>ツキ</t>
    </rPh>
    <rPh sb="6" eb="7">
      <t>ヒ</t>
    </rPh>
    <phoneticPr fontId="2"/>
  </si>
  <si>
    <t>Fax</t>
    <phoneticPr fontId="2"/>
  </si>
  <si>
    <t>その他の場合</t>
    <rPh sb="2" eb="3">
      <t>タ</t>
    </rPh>
    <rPh sb="4" eb="6">
      <t>バアイ</t>
    </rPh>
    <phoneticPr fontId="2"/>
  </si>
  <si>
    <t>〒</t>
    <phoneticPr fontId="2"/>
  </si>
  <si>
    <t>Tel</t>
    <phoneticPr fontId="2"/>
  </si>
  <si>
    <t>作成担当者：</t>
    <phoneticPr fontId="2"/>
  </si>
  <si>
    <t>生年月日</t>
    <rPh sb="0" eb="2">
      <t>セイネン</t>
    </rPh>
    <rPh sb="2" eb="4">
      <t>ガッピ</t>
    </rPh>
    <phoneticPr fontId="2"/>
  </si>
  <si>
    <t>Tel</t>
  </si>
  <si>
    <t>Fax</t>
  </si>
  <si>
    <t>障害高齢者の日常生活自立度</t>
    <rPh sb="0" eb="2">
      <t>ショウガイ</t>
    </rPh>
    <rPh sb="2" eb="5">
      <t>コウレイシャ</t>
    </rPh>
    <rPh sb="6" eb="8">
      <t>ニチジョウ</t>
    </rPh>
    <rPh sb="8" eb="10">
      <t>セイカツ</t>
    </rPh>
    <rPh sb="10" eb="13">
      <t>ジリツド</t>
    </rPh>
    <phoneticPr fontId="2"/>
  </si>
  <si>
    <t>認知症高齢者の日常生活自立度</t>
    <rPh sb="0" eb="2">
      <t>ニンチ</t>
    </rPh>
    <rPh sb="2" eb="3">
      <t>ショウ</t>
    </rPh>
    <rPh sb="3" eb="6">
      <t>コウレイシャ</t>
    </rPh>
    <rPh sb="7" eb="9">
      <t>ニチジョウ</t>
    </rPh>
    <rPh sb="9" eb="11">
      <t>セイカツ</t>
    </rPh>
    <rPh sb="11" eb="14">
      <t>ジリツド</t>
    </rPh>
    <phoneticPr fontId="2"/>
  </si>
  <si>
    <t>　　</t>
    <phoneticPr fontId="2"/>
  </si>
  <si>
    <t>　　　　　　　　家　族　構　成</t>
    <rPh sb="8" eb="9">
      <t>イエ</t>
    </rPh>
    <rPh sb="10" eb="11">
      <t>ゾク</t>
    </rPh>
    <rPh sb="12" eb="13">
      <t>カマエ</t>
    </rPh>
    <rPh sb="14" eb="15">
      <t>シゲル</t>
    </rPh>
    <phoneticPr fontId="2"/>
  </si>
  <si>
    <t>3.</t>
    <phoneticPr fontId="2"/>
  </si>
  <si>
    <t>４.</t>
    <phoneticPr fontId="2"/>
  </si>
  <si>
    <t>□</t>
    <phoneticPr fontId="2"/>
  </si>
  <si>
    <t>□</t>
    <phoneticPr fontId="2"/>
  </si>
  <si>
    <t>前回</t>
    <rPh sb="0" eb="2">
      <t>ゼンカイ</t>
    </rPh>
    <phoneticPr fontId="2"/>
  </si>
  <si>
    <t>医療機関・医師名
（主治医・意見作成者に☆）</t>
    <rPh sb="0" eb="2">
      <t>イリョウ</t>
    </rPh>
    <rPh sb="2" eb="4">
      <t>キカン</t>
    </rPh>
    <rPh sb="5" eb="7">
      <t>イシ</t>
    </rPh>
    <rPh sb="7" eb="8">
      <t>メイ</t>
    </rPh>
    <rPh sb="10" eb="13">
      <t>シュジイ</t>
    </rPh>
    <rPh sb="14" eb="16">
      <t>イケン</t>
    </rPh>
    <rPh sb="16" eb="19">
      <t>サクセイシャ</t>
    </rPh>
    <phoneticPr fontId="2"/>
  </si>
  <si>
    <t>　◎＝本人、○＝女性、□＝男性
　●■＝死亡、☆＝キーパーソン
　主介護者に「主」
　副介護者に「副」　（同居家族は○）</t>
    <rPh sb="3" eb="5">
      <t>ホンニン</t>
    </rPh>
    <rPh sb="8" eb="10">
      <t>ジョセイ</t>
    </rPh>
    <rPh sb="13" eb="15">
      <t>ダンセイ</t>
    </rPh>
    <rPh sb="33" eb="34">
      <t>シュ</t>
    </rPh>
    <rPh sb="34" eb="37">
      <t>カイゴシャ</t>
    </rPh>
    <rPh sb="39" eb="40">
      <t>シュ</t>
    </rPh>
    <rPh sb="43" eb="44">
      <t>フク</t>
    </rPh>
    <rPh sb="44" eb="47">
      <t>カイゴシャ</t>
    </rPh>
    <rPh sb="49" eb="50">
      <t>フク</t>
    </rPh>
    <rPh sb="53" eb="55">
      <t>ドウキョ</t>
    </rPh>
    <rPh sb="55" eb="57">
      <t>カゾク</t>
    </rPh>
    <phoneticPr fontId="2"/>
  </si>
  <si>
    <t>有効期限：</t>
  </si>
  <si>
    <t>　</t>
    <phoneticPr fontId="2"/>
  </si>
  <si>
    <t>階</t>
    <rPh sb="0" eb="1">
      <t>カイ</t>
    </rPh>
    <phoneticPr fontId="2"/>
  </si>
  <si>
    <t>週間サービス計画表</t>
    <rPh sb="0" eb="2">
      <t>シュウカン</t>
    </rPh>
    <rPh sb="6" eb="8">
      <t>ケイカク</t>
    </rPh>
    <rPh sb="8" eb="9">
      <t>オモテ</t>
    </rPh>
    <phoneticPr fontId="2"/>
  </si>
  <si>
    <t>自室の有無</t>
    <phoneticPr fontId="2"/>
  </si>
  <si>
    <t>計画作成日</t>
    <rPh sb="0" eb="2">
      <t>ケイカク</t>
    </rPh>
    <rPh sb="2" eb="5">
      <t>サクセイビ</t>
    </rPh>
    <phoneticPr fontId="2"/>
  </si>
  <si>
    <t>Tel</t>
    <phoneticPr fontId="2"/>
  </si>
  <si>
    <t>Tel</t>
    <phoneticPr fontId="2"/>
  </si>
  <si>
    <t>Tel</t>
    <phoneticPr fontId="2"/>
  </si>
  <si>
    <t>モニタリング</t>
    <phoneticPr fontId="2"/>
  </si>
  <si>
    <t>緊急・通常・継続・情報提供のみ・終了</t>
    <rPh sb="0" eb="2">
      <t>キンキュウ</t>
    </rPh>
    <rPh sb="3" eb="5">
      <t>ツウジョウ</t>
    </rPh>
    <rPh sb="6" eb="8">
      <t>ケイゾク</t>
    </rPh>
    <rPh sb="9" eb="11">
      <t>ジョウホウ</t>
    </rPh>
    <rPh sb="11" eb="13">
      <t>テイキョウ</t>
    </rPh>
    <rPh sb="16" eb="18">
      <t>シュウリョウ</t>
    </rPh>
    <phoneticPr fontId="2"/>
  </si>
  <si>
    <t>相談継続日時</t>
    <rPh sb="0" eb="2">
      <t>ソウダン</t>
    </rPh>
    <rPh sb="2" eb="4">
      <t>ケイゾク</t>
    </rPh>
    <rPh sb="4" eb="6">
      <t>ニチジ</t>
    </rPh>
    <phoneticPr fontId="2"/>
  </si>
  <si>
    <t>相談継続次回予約日 あり・なし</t>
    <rPh sb="0" eb="2">
      <t>ソウダン</t>
    </rPh>
    <rPh sb="2" eb="4">
      <t>ケイゾク</t>
    </rPh>
    <rPh sb="4" eb="6">
      <t>ジカイ</t>
    </rPh>
    <rPh sb="6" eb="8">
      <t>ヨヤク</t>
    </rPh>
    <rPh sb="8" eb="9">
      <t>ビ</t>
    </rPh>
    <phoneticPr fontId="2"/>
  </si>
  <si>
    <t>対
応</t>
    <rPh sb="0" eb="1">
      <t>タイ</t>
    </rPh>
    <rPh sb="2" eb="3">
      <t>オウ</t>
    </rPh>
    <phoneticPr fontId="2"/>
  </si>
  <si>
    <t>から</t>
    <phoneticPr fontId="2"/>
  </si>
  <si>
    <t>支援評価表情報</t>
    <rPh sb="0" eb="2">
      <t>シエン</t>
    </rPh>
    <rPh sb="2" eb="4">
      <t>ヒョウカ</t>
    </rPh>
    <rPh sb="4" eb="5">
      <t>ヒョウ</t>
    </rPh>
    <rPh sb="5" eb="7">
      <t>ジョウホウ</t>
    </rPh>
    <phoneticPr fontId="2"/>
  </si>
  <si>
    <t>週間サービス
計画表情報</t>
    <rPh sb="0" eb="2">
      <t>シュウカン</t>
    </rPh>
    <rPh sb="7" eb="9">
      <t>ケイカク</t>
    </rPh>
    <rPh sb="9" eb="10">
      <t>ヒョウ</t>
    </rPh>
    <rPh sb="10" eb="12">
      <t>ジョウホウ</t>
    </rPh>
    <phoneticPr fontId="2"/>
  </si>
  <si>
    <t>支援計画表情報</t>
    <rPh sb="0" eb="2">
      <t>シエン</t>
    </rPh>
    <rPh sb="2" eb="4">
      <t>ケイカク</t>
    </rPh>
    <rPh sb="4" eb="5">
      <t>ヒョウ</t>
    </rPh>
    <rPh sb="5" eb="7">
      <t>ジョウホウ</t>
    </rPh>
    <phoneticPr fontId="2"/>
  </si>
  <si>
    <t>062034</t>
    <phoneticPr fontId="2"/>
  </si>
  <si>
    <t>指定居宅介護支援センターふじの花荘</t>
    <rPh sb="0" eb="2">
      <t>シテイ</t>
    </rPh>
    <rPh sb="2" eb="4">
      <t>キョタク</t>
    </rPh>
    <rPh sb="4" eb="6">
      <t>カイゴ</t>
    </rPh>
    <rPh sb="6" eb="8">
      <t>シエン</t>
    </rPh>
    <rPh sb="15" eb="16">
      <t>ハナ</t>
    </rPh>
    <rPh sb="16" eb="17">
      <t>ソウ</t>
    </rPh>
    <phoneticPr fontId="2"/>
  </si>
  <si>
    <t>指定居宅介護支援センターかみじ荘</t>
    <rPh sb="0" eb="2">
      <t>シテイ</t>
    </rPh>
    <rPh sb="2" eb="4">
      <t>キョタク</t>
    </rPh>
    <rPh sb="4" eb="6">
      <t>カイゴ</t>
    </rPh>
    <rPh sb="6" eb="8">
      <t>シエン</t>
    </rPh>
    <rPh sb="15" eb="16">
      <t>ソウ</t>
    </rPh>
    <phoneticPr fontId="2"/>
  </si>
  <si>
    <t>年齢</t>
    <rPh sb="0" eb="2">
      <t>ネンレイ</t>
    </rPh>
    <phoneticPr fontId="2"/>
  </si>
  <si>
    <t>　　</t>
    <phoneticPr fontId="2"/>
  </si>
  <si>
    <t>記号</t>
    <rPh sb="0" eb="2">
      <t>キゴウ</t>
    </rPh>
    <phoneticPr fontId="2"/>
  </si>
  <si>
    <t>介護者</t>
    <rPh sb="0" eb="3">
      <t>カイゴシャ</t>
    </rPh>
    <phoneticPr fontId="2"/>
  </si>
  <si>
    <t>続柄</t>
    <rPh sb="0" eb="1">
      <t>ツヅ</t>
    </rPh>
    <rPh sb="1" eb="2">
      <t>ガラ</t>
    </rPh>
    <phoneticPr fontId="2"/>
  </si>
  <si>
    <t>口腔ケア</t>
    <rPh sb="0" eb="2">
      <t>コウクウ</t>
    </rPh>
    <phoneticPr fontId="2"/>
  </si>
  <si>
    <t>物忘れ</t>
    <rPh sb="0" eb="2">
      <t>モノワス</t>
    </rPh>
    <phoneticPr fontId="2"/>
  </si>
  <si>
    <t>【健康状態について】　</t>
    <phoneticPr fontId="2"/>
  </si>
  <si>
    <t>□主治医意見書、健診結果、観察結果等を踏まえた留意点</t>
  </si>
  <si>
    <t>【本来行うべき支援が実施できない場合】妥当な支援の実施に向けた方針</t>
    <phoneticPr fontId="2"/>
  </si>
  <si>
    <t>具体策についての意向
本人・家族</t>
    <phoneticPr fontId="2"/>
  </si>
  <si>
    <t>～</t>
    <phoneticPr fontId="2"/>
  </si>
  <si>
    <t>鶴岡市</t>
    <rPh sb="0" eb="3">
      <t>ツルオカシ</t>
    </rPh>
    <phoneticPr fontId="2"/>
  </si>
  <si>
    <t>被保険者
番号</t>
    <rPh sb="0" eb="4">
      <t>ヒホケンシャ</t>
    </rPh>
    <rPh sb="5" eb="7">
      <t>バンゴウ</t>
    </rPh>
    <phoneticPr fontId="2"/>
  </si>
  <si>
    <t>様</t>
  </si>
  <si>
    <t>介護度</t>
    <rPh sb="0" eb="2">
      <t>カイゴ</t>
    </rPh>
    <rPh sb="2" eb="3">
      <t>ド</t>
    </rPh>
    <phoneticPr fontId="2"/>
  </si>
  <si>
    <t>認定日</t>
    <rPh sb="0" eb="2">
      <t>ニンテイ</t>
    </rPh>
    <rPh sb="2" eb="3">
      <t>ビ</t>
    </rPh>
    <phoneticPr fontId="2"/>
  </si>
  <si>
    <t>計画作成事業所：</t>
    <rPh sb="0" eb="2">
      <t>ケイカク</t>
    </rPh>
    <rPh sb="2" eb="4">
      <t>サクセイ</t>
    </rPh>
    <rPh sb="4" eb="7">
      <t>ジギョウショ</t>
    </rPh>
    <phoneticPr fontId="2"/>
  </si>
  <si>
    <t>１年後になっていたい私</t>
    <rPh sb="1" eb="2">
      <t>ネン</t>
    </rPh>
    <rPh sb="2" eb="3">
      <t>ゴ</t>
    </rPh>
    <rPh sb="10" eb="11">
      <t>ワタシ</t>
    </rPh>
    <phoneticPr fontId="2"/>
  </si>
  <si>
    <t>本人・家族の意欲・意向</t>
    <rPh sb="0" eb="2">
      <t>ホンニン</t>
    </rPh>
    <rPh sb="3" eb="5">
      <t>カゾク</t>
    </rPh>
    <rPh sb="6" eb="8">
      <t>イヨク</t>
    </rPh>
    <rPh sb="9" eb="11">
      <t>イコウ</t>
    </rPh>
    <phoneticPr fontId="2"/>
  </si>
  <si>
    <t>領域における
課題</t>
    <rPh sb="0" eb="2">
      <t>リョウイキ</t>
    </rPh>
    <rPh sb="7" eb="9">
      <t>カダイ</t>
    </rPh>
    <phoneticPr fontId="2"/>
  </si>
  <si>
    <t>総合的課題</t>
    <phoneticPr fontId="2"/>
  </si>
  <si>
    <t>社会参加、対人関係コミュニケーションについて</t>
    <rPh sb="0" eb="2">
      <t>シャカイ</t>
    </rPh>
    <rPh sb="2" eb="4">
      <t>サンカ</t>
    </rPh>
    <rPh sb="5" eb="7">
      <t>タイジン</t>
    </rPh>
    <rPh sb="7" eb="9">
      <t>カンケイ</t>
    </rPh>
    <phoneticPr fontId="2"/>
  </si>
  <si>
    <t>目標についての支援ポイント</t>
    <rPh sb="0" eb="2">
      <t>モクヒョウ</t>
    </rPh>
    <rPh sb="7" eb="9">
      <t>シエン</t>
    </rPh>
    <phoneticPr fontId="2"/>
  </si>
  <si>
    <t>1.</t>
    <phoneticPr fontId="2"/>
  </si>
  <si>
    <t>訪問</t>
    <rPh sb="0" eb="2">
      <t>ホウモン</t>
    </rPh>
    <phoneticPr fontId="2"/>
  </si>
  <si>
    <t>起床</t>
    <rPh sb="0" eb="2">
      <t>キショウ</t>
    </rPh>
    <phoneticPr fontId="2"/>
  </si>
  <si>
    <t>昼食</t>
    <rPh sb="0" eb="2">
      <t>チュウショク</t>
    </rPh>
    <phoneticPr fontId="2"/>
  </si>
  <si>
    <t>夕食</t>
    <rPh sb="0" eb="2">
      <t>ユウショク</t>
    </rPh>
    <phoneticPr fontId="2"/>
  </si>
  <si>
    <t>朝食</t>
    <rPh sb="0" eb="2">
      <t>チョウショク</t>
    </rPh>
    <phoneticPr fontId="2"/>
  </si>
  <si>
    <t>就寝</t>
    <rPh sb="0" eb="2">
      <t>シュウシン</t>
    </rPh>
    <phoneticPr fontId="2"/>
  </si>
  <si>
    <t>具体策</t>
    <rPh sb="0" eb="2">
      <t>グタイ</t>
    </rPh>
    <rPh sb="2" eb="3">
      <t>サク</t>
    </rPh>
    <phoneticPr fontId="2"/>
  </si>
  <si>
    <t>世帯課税 あり・　なし</t>
    <rPh sb="0" eb="2">
      <t>セタイ</t>
    </rPh>
    <rPh sb="2" eb="4">
      <t>カゼイ</t>
    </rPh>
    <phoneticPr fontId="2"/>
  </si>
  <si>
    <t>居宅介護支援センターふれあい</t>
    <rPh sb="0" eb="2">
      <t>キョタク</t>
    </rPh>
    <rPh sb="2" eb="4">
      <t>カイゴ</t>
    </rPh>
    <rPh sb="4" eb="6">
      <t>シエン</t>
    </rPh>
    <phoneticPr fontId="2"/>
  </si>
  <si>
    <t>居宅介護支援センターおおやま</t>
    <rPh sb="0" eb="2">
      <t>キョタク</t>
    </rPh>
    <rPh sb="2" eb="4">
      <t>カイゴ</t>
    </rPh>
    <rPh sb="4" eb="6">
      <t>シエン</t>
    </rPh>
    <phoneticPr fontId="2"/>
  </si>
  <si>
    <t>とようら居宅介護支援センター</t>
    <rPh sb="4" eb="6">
      <t>キョタク</t>
    </rPh>
    <rPh sb="6" eb="8">
      <t>カイゴ</t>
    </rPh>
    <rPh sb="8" eb="10">
      <t>シエン</t>
    </rPh>
    <phoneticPr fontId="2"/>
  </si>
  <si>
    <t>ひまわり居宅介護支援事業所</t>
    <rPh sb="4" eb="6">
      <t>キョタク</t>
    </rPh>
    <rPh sb="6" eb="8">
      <t>カイゴ</t>
    </rPh>
    <rPh sb="8" eb="10">
      <t>シエン</t>
    </rPh>
    <rPh sb="10" eb="13">
      <t>ジギョウショ</t>
    </rPh>
    <phoneticPr fontId="2"/>
  </si>
  <si>
    <t>居宅介護支援センターたかだて</t>
    <rPh sb="0" eb="2">
      <t>キョタク</t>
    </rPh>
    <rPh sb="2" eb="4">
      <t>カイゴ</t>
    </rPh>
    <rPh sb="4" eb="6">
      <t>シエン</t>
    </rPh>
    <phoneticPr fontId="2"/>
  </si>
  <si>
    <t>ケアプランセンター大地</t>
    <rPh sb="9" eb="11">
      <t>ダイチ</t>
    </rPh>
    <phoneticPr fontId="2"/>
  </si>
  <si>
    <t>健楽園地域包括支援センター</t>
    <rPh sb="0" eb="3">
      <t>ケンラクエン</t>
    </rPh>
    <rPh sb="3" eb="5">
      <t>チイキ</t>
    </rPh>
    <rPh sb="5" eb="7">
      <t>ホウカツ</t>
    </rPh>
    <rPh sb="7" eb="9">
      <t>シエン</t>
    </rPh>
    <phoneticPr fontId="2"/>
  </si>
  <si>
    <t>地域包括支援センターふじしま</t>
    <rPh sb="0" eb="2">
      <t>チイキ</t>
    </rPh>
    <rPh sb="2" eb="4">
      <t>ホウカツ</t>
    </rPh>
    <rPh sb="4" eb="6">
      <t>シエン</t>
    </rPh>
    <phoneticPr fontId="2"/>
  </si>
  <si>
    <t>①提案のとおり</t>
    <rPh sb="1" eb="3">
      <t>テイアン</t>
    </rPh>
    <phoneticPr fontId="2"/>
  </si>
  <si>
    <t>②意向あり</t>
    <rPh sb="1" eb="3">
      <t>イコウ</t>
    </rPh>
    <phoneticPr fontId="2"/>
  </si>
  <si>
    <t>永寿荘地域包括支援センター</t>
    <rPh sb="0" eb="2">
      <t>エイジュ</t>
    </rPh>
    <rPh sb="2" eb="3">
      <t>ソウ</t>
    </rPh>
    <rPh sb="3" eb="5">
      <t>チイキ</t>
    </rPh>
    <rPh sb="5" eb="7">
      <t>ホウカツ</t>
    </rPh>
    <rPh sb="7" eb="9">
      <t>シエン</t>
    </rPh>
    <phoneticPr fontId="2"/>
  </si>
  <si>
    <t>地域包括支援センターあさひ</t>
    <rPh sb="0" eb="2">
      <t>チイキ</t>
    </rPh>
    <rPh sb="2" eb="4">
      <t>ホウカツ</t>
    </rPh>
    <rPh sb="4" eb="6">
      <t>シエン</t>
    </rPh>
    <phoneticPr fontId="2"/>
  </si>
  <si>
    <t>鶴岡　花子</t>
    <rPh sb="0" eb="2">
      <t>ツルオカ</t>
    </rPh>
    <rPh sb="3" eb="5">
      <t>ハナコ</t>
    </rPh>
    <phoneticPr fontId="2"/>
  </si>
  <si>
    <t>藤島　太郎</t>
    <rPh sb="0" eb="2">
      <t>フジシマ</t>
    </rPh>
    <rPh sb="3" eb="5">
      <t>タロウ</t>
    </rPh>
    <phoneticPr fontId="2"/>
  </si>
  <si>
    <t>○○あんしん支援センター</t>
    <rPh sb="6" eb="8">
      <t>シエン</t>
    </rPh>
    <phoneticPr fontId="2"/>
  </si>
  <si>
    <t>○○地域包括支援センター</t>
    <rPh sb="2" eb="4">
      <t>チイキ</t>
    </rPh>
    <rPh sb="4" eb="6">
      <t>ホウカツ</t>
    </rPh>
    <rPh sb="6" eb="8">
      <t>シエン</t>
    </rPh>
    <phoneticPr fontId="2"/>
  </si>
  <si>
    <t>0001234567</t>
    <phoneticPr fontId="2"/>
  </si>
  <si>
    <t>羽黒　朝子</t>
    <rPh sb="0" eb="2">
      <t>ハグロ</t>
    </rPh>
    <rPh sb="3" eb="5">
      <t>アサコ</t>
    </rPh>
    <phoneticPr fontId="2"/>
  </si>
  <si>
    <t>ﾊｸﾞﾛ ｱｻｺ</t>
    <phoneticPr fontId="2"/>
  </si>
  <si>
    <t>鶴岡市馬場町９－２５</t>
    <rPh sb="0" eb="3">
      <t>ツルオカシ</t>
    </rPh>
    <rPh sb="3" eb="6">
      <t>ババチョウ</t>
    </rPh>
    <phoneticPr fontId="2"/>
  </si>
  <si>
    <t>29-2111</t>
    <phoneticPr fontId="2"/>
  </si>
  <si>
    <t>事業対象者</t>
    <rPh sb="0" eb="2">
      <t>ジギョウ</t>
    </rPh>
    <rPh sb="2" eb="4">
      <t>タイショウ</t>
    </rPh>
    <rPh sb="4" eb="5">
      <t>シャ</t>
    </rPh>
    <phoneticPr fontId="2"/>
  </si>
  <si>
    <t>事業対象者</t>
    <rPh sb="0" eb="2">
      <t>ジギョウ</t>
    </rPh>
    <rPh sb="2" eb="5">
      <t>タイショウシャ</t>
    </rPh>
    <phoneticPr fontId="2"/>
  </si>
  <si>
    <t>要支援１・要支援２　総合事業</t>
    <rPh sb="0" eb="1">
      <t>ヨウ</t>
    </rPh>
    <rPh sb="1" eb="3">
      <t>シエン</t>
    </rPh>
    <rPh sb="5" eb="8">
      <t>ヨウシエン</t>
    </rPh>
    <rPh sb="10" eb="12">
      <t>ソウゴウ</t>
    </rPh>
    <rPh sb="12" eb="14">
      <t>ジギョウ</t>
    </rPh>
    <phoneticPr fontId="2"/>
  </si>
  <si>
    <t>予防給付・総合事業</t>
    <rPh sb="0" eb="2">
      <t>ヨボウ</t>
    </rPh>
    <rPh sb="2" eb="4">
      <t>キュウフ</t>
    </rPh>
    <rPh sb="5" eb="7">
      <t>ソウゴウ</t>
    </rPh>
    <rPh sb="7" eb="9">
      <t>ジギョウ</t>
    </rPh>
    <phoneticPr fontId="2"/>
  </si>
  <si>
    <t>　認定年月日・チェック票記入日</t>
    <rPh sb="1" eb="3">
      <t>ニンテイ</t>
    </rPh>
    <rPh sb="3" eb="6">
      <t>ネンガッピ</t>
    </rPh>
    <rPh sb="11" eb="12">
      <t>ヒョウ</t>
    </rPh>
    <rPh sb="12" eb="14">
      <t>キニュウ</t>
    </rPh>
    <rPh sb="14" eb="15">
      <t>ビ</t>
    </rPh>
    <phoneticPr fontId="2"/>
  </si>
  <si>
    <t>認定日・チェックリスト記入日：</t>
    <rPh sb="0" eb="2">
      <t>ニンテイ</t>
    </rPh>
    <rPh sb="2" eb="3">
      <t>ビ</t>
    </rPh>
    <rPh sb="11" eb="13">
      <t>キニュウ</t>
    </rPh>
    <rPh sb="13" eb="14">
      <t>ビ</t>
    </rPh>
    <phoneticPr fontId="2"/>
  </si>
  <si>
    <t>予防給付
地域支援事業</t>
    <rPh sb="0" eb="2">
      <t>ヨボウ</t>
    </rPh>
    <rPh sb="2" eb="4">
      <t>キュウフ</t>
    </rPh>
    <rPh sb="5" eb="7">
      <t>チイキ</t>
    </rPh>
    <rPh sb="7" eb="9">
      <t>シエン</t>
    </rPh>
    <rPh sb="9" eb="11">
      <t>ジギョウ</t>
    </rPh>
    <phoneticPr fontId="2"/>
  </si>
  <si>
    <t>介護予防・生活支援サービス事業</t>
    <rPh sb="0" eb="2">
      <t>カイゴ</t>
    </rPh>
    <rPh sb="2" eb="4">
      <t>ヨボウ</t>
    </rPh>
    <rPh sb="5" eb="7">
      <t>セイカツ</t>
    </rPh>
    <rPh sb="7" eb="9">
      <t>シエン</t>
    </rPh>
    <rPh sb="13" eb="15">
      <t>ジギョウ</t>
    </rPh>
    <phoneticPr fontId="2"/>
  </si>
  <si>
    <t>一般介護予防事業</t>
    <rPh sb="0" eb="2">
      <t>イッパン</t>
    </rPh>
    <rPh sb="2" eb="4">
      <t>カイゴ</t>
    </rPh>
    <rPh sb="4" eb="6">
      <t>ヨボウ</t>
    </rPh>
    <rPh sb="6" eb="8">
      <t>ジギョウ</t>
    </rPh>
    <phoneticPr fontId="2"/>
  </si>
  <si>
    <t>生活行為</t>
  </si>
  <si>
    <t>している</t>
  </si>
  <si>
    <t>してみたい</t>
  </si>
  <si>
    <t>興味がある</t>
  </si>
  <si>
    <t>自分でトイレへ行く</t>
  </si>
  <si>
    <t>生涯学習・歴史</t>
  </si>
  <si>
    <t>一人でお風呂に入る</t>
  </si>
  <si>
    <t>読書</t>
  </si>
  <si>
    <t>自分で服を着る</t>
  </si>
  <si>
    <t>俳句</t>
  </si>
  <si>
    <t>自分で食べる</t>
  </si>
  <si>
    <t>書道・習字</t>
  </si>
  <si>
    <t>歯磨きをする</t>
  </si>
  <si>
    <t>絵を描く・絵手紙</t>
  </si>
  <si>
    <t>身だしなみを整える</t>
  </si>
  <si>
    <t>パソコン・ワープロ</t>
  </si>
  <si>
    <t>好きなときに眠る</t>
  </si>
  <si>
    <t>写真</t>
  </si>
  <si>
    <t>掃除・整理整頓</t>
  </si>
  <si>
    <t>映画・観劇・演奏会</t>
  </si>
  <si>
    <t>料理を作る</t>
  </si>
  <si>
    <t>お茶・お花</t>
  </si>
  <si>
    <t>買い物</t>
  </si>
  <si>
    <t>歌を歌う・カラオケ</t>
  </si>
  <si>
    <t>家や庭の手入れ・世話</t>
  </si>
  <si>
    <t>音楽を聴く・楽器演奏</t>
  </si>
  <si>
    <t>洗濯・洗濯物たたみ</t>
  </si>
  <si>
    <t>将棋・囲碁・ゲーム</t>
  </si>
  <si>
    <t>自転車・車の運転</t>
  </si>
  <si>
    <t>体操・運動</t>
  </si>
  <si>
    <t>電車・バスでの外出</t>
  </si>
  <si>
    <t>散歩</t>
  </si>
  <si>
    <t>動物の世話</t>
  </si>
  <si>
    <t>ダンス・踊り</t>
  </si>
  <si>
    <t>友達とおしゃべり・遊ぶ</t>
  </si>
  <si>
    <t>野球・相撲観戦</t>
  </si>
  <si>
    <t>家族・親戚との団らん</t>
  </si>
  <si>
    <t>競馬・競輪・競艇・パチンコ</t>
  </si>
  <si>
    <t>デート・異性との交流</t>
  </si>
  <si>
    <t>編み物</t>
  </si>
  <si>
    <t>居酒屋に行く</t>
  </si>
  <si>
    <t>針仕事</t>
  </si>
  <si>
    <t>ボランティア</t>
  </si>
  <si>
    <t>畑仕事</t>
  </si>
  <si>
    <t>賃金を伴う仕事</t>
  </si>
  <si>
    <t>お参り・宗教活動</t>
  </si>
  <si>
    <t>旅行・温泉</t>
  </si>
  <si>
    <t>居宅介護支援事業所・地域包括支援センター</t>
    <phoneticPr fontId="2"/>
  </si>
  <si>
    <t>医療機関</t>
    <rPh sb="0" eb="2">
      <t>イリョウ</t>
    </rPh>
    <rPh sb="2" eb="4">
      <t>キカン</t>
    </rPh>
    <phoneticPr fontId="2"/>
  </si>
  <si>
    <t>＜依頼日＞</t>
  </si>
  <si>
    <t>＜依頼先医療機関名＞</t>
  </si>
  <si>
    <t>＜依頼元＞</t>
    <phoneticPr fontId="2"/>
  </si>
  <si>
    <t>事業所名</t>
    <phoneticPr fontId="2"/>
  </si>
  <si>
    <t>電話</t>
    <phoneticPr fontId="2"/>
  </si>
  <si>
    <t>FAX</t>
    <phoneticPr fontId="2"/>
  </si>
  <si>
    <t>＜連絡欄＞</t>
  </si>
  <si>
    <t>氏　　名</t>
    <phoneticPr fontId="2"/>
  </si>
  <si>
    <t>生年月日</t>
    <phoneticPr fontId="2"/>
  </si>
  <si>
    <t>住　　所</t>
    <phoneticPr fontId="2"/>
  </si>
  <si>
    <t>利用状況</t>
    <rPh sb="0" eb="2">
      <t>リヨウ</t>
    </rPh>
    <rPh sb="2" eb="4">
      <t>ジョウキョウ</t>
    </rPh>
    <phoneticPr fontId="2"/>
  </si>
  <si>
    <t>連絡欄</t>
    <phoneticPr fontId="2"/>
  </si>
  <si>
    <t>開始</t>
    <rPh sb="0" eb="2">
      <t>カイシ</t>
    </rPh>
    <phoneticPr fontId="2"/>
  </si>
  <si>
    <t>再開</t>
    <rPh sb="0" eb="2">
      <t>サイカイ</t>
    </rPh>
    <phoneticPr fontId="2"/>
  </si>
  <si>
    <t/>
  </si>
  <si>
    <t>0.はい</t>
  </si>
  <si>
    <t>1.いいえ</t>
  </si>
  <si>
    <t>この１年間に転んだことがありますか</t>
  </si>
  <si>
    <t>1.はい</t>
  </si>
  <si>
    <t>転倒に対する不安は大きいですか</t>
  </si>
  <si>
    <t>お茶や汁物等でむせることがありますか</t>
  </si>
  <si>
    <t>口の渇きが気になりますか</t>
  </si>
  <si>
    <t>昨年と比べて外出の回数が減っていますか</t>
  </si>
  <si>
    <t>自分で電話番号を調べて、電話をかけることをしていますか</t>
  </si>
  <si>
    <t>今日が何月何日かわからない時がありますか</t>
  </si>
  <si>
    <t>口腔</t>
    <rPh sb="0" eb="2">
      <t>コウクウ</t>
    </rPh>
    <phoneticPr fontId="2"/>
  </si>
  <si>
    <t>29-4180</t>
    <phoneticPr fontId="2"/>
  </si>
  <si>
    <t>興味・関心チェックシート</t>
    <phoneticPr fontId="49"/>
  </si>
  <si>
    <t>氏名：　　　　　   　　  　</t>
    <phoneticPr fontId="49"/>
  </si>
  <si>
    <t>年齢：　　　</t>
    <phoneticPr fontId="49"/>
  </si>
  <si>
    <t>歳　</t>
    <phoneticPr fontId="49"/>
  </si>
  <si>
    <t>性別：</t>
    <phoneticPr fontId="49"/>
  </si>
  <si>
    <t>　表の生活行為について、</t>
    <phoneticPr fontId="49"/>
  </si>
  <si>
    <t>現在しているものには「している」の列に「○」</t>
    <phoneticPr fontId="49"/>
  </si>
  <si>
    <t>現在していないがしてみたいものには「してみたい」の列に「○」</t>
    <phoneticPr fontId="49"/>
  </si>
  <si>
    <t>どれにも該当しないものは「している」の列に「×」をつけてください。</t>
    <phoneticPr fontId="49"/>
  </si>
  <si>
    <t>リスト以外の生活行為に思いあたるものがあれば、空欄を利用して記載してください。</t>
    <phoneticPr fontId="49"/>
  </si>
  <si>
    <t>ゴルフ・グラウンドゴルフ・水泳・テニスなどのスポーツ</t>
    <phoneticPr fontId="49"/>
  </si>
  <si>
    <t>地域活動（町内会・老人クラブ）</t>
    <phoneticPr fontId="49"/>
  </si>
  <si>
    <t>【基本情報】</t>
    <rPh sb="1" eb="3">
      <t>キホン</t>
    </rPh>
    <rPh sb="3" eb="5">
      <t>ジョウホウ</t>
    </rPh>
    <phoneticPr fontId="2"/>
  </si>
  <si>
    <t>【痛みなどの状況】</t>
    <rPh sb="1" eb="2">
      <t>イタ</t>
    </rPh>
    <rPh sb="6" eb="8">
      <t>ジョウキョウ</t>
    </rPh>
    <phoneticPr fontId="2"/>
  </si>
  <si>
    <t>☎</t>
    <phoneticPr fontId="2"/>
  </si>
  <si>
    <t>麻痺には斜線///</t>
    <rPh sb="0" eb="2">
      <t>マヒ</t>
    </rPh>
    <rPh sb="4" eb="6">
      <t>シャセン</t>
    </rPh>
    <phoneticPr fontId="2"/>
  </si>
  <si>
    <t>硬縮には●</t>
    <rPh sb="0" eb="1">
      <t>コウ</t>
    </rPh>
    <rPh sb="1" eb="2">
      <t>シュク</t>
    </rPh>
    <phoneticPr fontId="2"/>
  </si>
  <si>
    <t>/////</t>
    <phoneticPr fontId="2"/>
  </si>
  <si>
    <t>氏　名</t>
    <rPh sb="0" eb="1">
      <t>シ</t>
    </rPh>
    <rPh sb="2" eb="3">
      <t>メイ</t>
    </rPh>
    <phoneticPr fontId="2"/>
  </si>
  <si>
    <t>住　所</t>
    <rPh sb="0" eb="1">
      <t>ジュウ</t>
    </rPh>
    <rPh sb="2" eb="3">
      <t>ショ</t>
    </rPh>
    <phoneticPr fontId="2"/>
  </si>
  <si>
    <t>〒</t>
    <phoneticPr fontId="2"/>
  </si>
  <si>
    <t>～</t>
    <phoneticPr fontId="2"/>
  </si>
  <si>
    <t>自宅・職場・携帯</t>
    <rPh sb="0" eb="2">
      <t>ジタク</t>
    </rPh>
    <rPh sb="3" eb="5">
      <t>ショクバ</t>
    </rPh>
    <rPh sb="6" eb="8">
      <t>ケイタイ</t>
    </rPh>
    <phoneticPr fontId="2"/>
  </si>
  <si>
    <t>関係</t>
    <rPh sb="0" eb="2">
      <t>カンケイ</t>
    </rPh>
    <phoneticPr fontId="2"/>
  </si>
  <si>
    <t>）</t>
    <phoneticPr fontId="2"/>
  </si>
  <si>
    <t>　　　　　　　　　居宅届出　　　　　
　　　　　　　　契約日　　　　　　</t>
    <rPh sb="9" eb="11">
      <t>キョタク</t>
    </rPh>
    <rPh sb="11" eb="13">
      <t>トドケデ</t>
    </rPh>
    <rPh sb="27" eb="30">
      <t>ケイヤクビ</t>
    </rPh>
    <phoneticPr fontId="2"/>
  </si>
  <si>
    <t>【ケアマネジメント連携図】</t>
    <rPh sb="9" eb="11">
      <t>レンケイ</t>
    </rPh>
    <rPh sb="11" eb="12">
      <t>ズ</t>
    </rPh>
    <phoneticPr fontId="2"/>
  </si>
  <si>
    <t>疎遠な関係</t>
    <rPh sb="0" eb="2">
      <t>ソエン</t>
    </rPh>
    <rPh sb="3" eb="5">
      <t>カンケイ</t>
    </rPh>
    <phoneticPr fontId="2"/>
  </si>
  <si>
    <t>普通の関係</t>
    <rPh sb="0" eb="2">
      <t>フツウ</t>
    </rPh>
    <rPh sb="3" eb="5">
      <t>カンケイ</t>
    </rPh>
    <phoneticPr fontId="2"/>
  </si>
  <si>
    <t>強い関係</t>
    <rPh sb="0" eb="1">
      <t>ツヨ</t>
    </rPh>
    <rPh sb="2" eb="4">
      <t>カンケイ</t>
    </rPh>
    <phoneticPr fontId="2"/>
  </si>
  <si>
    <t>同居者は線で囲む</t>
    <rPh sb="0" eb="3">
      <t>ドウキョシャ</t>
    </rPh>
    <rPh sb="4" eb="5">
      <t>セン</t>
    </rPh>
    <rPh sb="6" eb="7">
      <t>カコ</t>
    </rPh>
    <phoneticPr fontId="2"/>
  </si>
  <si>
    <t>気持ちの向き</t>
    <rPh sb="0" eb="2">
      <t>キモ</t>
    </rPh>
    <rPh sb="4" eb="5">
      <t>ム</t>
    </rPh>
    <phoneticPr fontId="2"/>
  </si>
  <si>
    <t>拒否的な関係</t>
    <rPh sb="0" eb="3">
      <t>キョヒテキ</t>
    </rPh>
    <rPh sb="4" eb="6">
      <t>カンケイ</t>
    </rPh>
    <phoneticPr fontId="2"/>
  </si>
  <si>
    <t>は死亡</t>
    <rPh sb="1" eb="3">
      <t>シボウ</t>
    </rPh>
    <phoneticPr fontId="2"/>
  </si>
  <si>
    <t>福祉用具貸与</t>
    <rPh sb="0" eb="2">
      <t>フクシ</t>
    </rPh>
    <rPh sb="2" eb="4">
      <t>ヨウグ</t>
    </rPh>
    <rPh sb="4" eb="6">
      <t>タイヨ</t>
    </rPh>
    <phoneticPr fontId="2"/>
  </si>
  <si>
    <t>居宅支援</t>
    <rPh sb="0" eb="2">
      <t>キョタク</t>
    </rPh>
    <rPh sb="2" eb="4">
      <t>シエン</t>
    </rPh>
    <phoneticPr fontId="2"/>
  </si>
  <si>
    <t>【ライフスケール】</t>
    <phoneticPr fontId="2"/>
  </si>
  <si>
    <t>出生地</t>
    <rPh sb="0" eb="3">
      <t>シュッセイチ</t>
    </rPh>
    <phoneticPr fontId="2"/>
  </si>
  <si>
    <t>☎</t>
    <phoneticPr fontId="2"/>
  </si>
  <si>
    <t>役職</t>
    <rPh sb="0" eb="2">
      <t>ヤクショク</t>
    </rPh>
    <phoneticPr fontId="2"/>
  </si>
  <si>
    <t>結婚</t>
    <rPh sb="0" eb="2">
      <t>ケッコン</t>
    </rPh>
    <phoneticPr fontId="2"/>
  </si>
  <si>
    <t>主治医</t>
    <rPh sb="0" eb="3">
      <t>シュジイ</t>
    </rPh>
    <phoneticPr fontId="2"/>
  </si>
  <si>
    <t>人生</t>
    <rPh sb="0" eb="2">
      <t>ジンセイ</t>
    </rPh>
    <phoneticPr fontId="2"/>
  </si>
  <si>
    <t>初恋</t>
    <rPh sb="0" eb="2">
      <t>ハツコイ</t>
    </rPh>
    <phoneticPr fontId="2"/>
  </si>
  <si>
    <t>仕事</t>
    <rPh sb="0" eb="2">
      <t>シゴト</t>
    </rPh>
    <phoneticPr fontId="2"/>
  </si>
  <si>
    <t>☎</t>
    <phoneticPr fontId="2"/>
  </si>
  <si>
    <t>出生</t>
    <rPh sb="0" eb="2">
      <t>シュッセイ</t>
    </rPh>
    <phoneticPr fontId="2"/>
  </si>
  <si>
    <t>行政関係者</t>
    <rPh sb="0" eb="2">
      <t>ギョウセイ</t>
    </rPh>
    <rPh sb="2" eb="5">
      <t>カンケイシャ</t>
    </rPh>
    <phoneticPr fontId="2"/>
  </si>
  <si>
    <t>家庭・家族</t>
    <rPh sb="0" eb="2">
      <t>カテイ</t>
    </rPh>
    <rPh sb="3" eb="5">
      <t>カゾク</t>
    </rPh>
    <phoneticPr fontId="2"/>
  </si>
  <si>
    <t>地域包括支援センター</t>
    <rPh sb="0" eb="2">
      <t>チイキ</t>
    </rPh>
    <rPh sb="2" eb="4">
      <t>ホウカツ</t>
    </rPh>
    <rPh sb="4" eb="6">
      <t>シエン</t>
    </rPh>
    <phoneticPr fontId="2"/>
  </si>
  <si>
    <t>トータルマネジメントのためのアセスメントシート２</t>
    <phoneticPr fontId="2"/>
  </si>
  <si>
    <t>　　実施年月日：　</t>
    <rPh sb="2" eb="4">
      <t>ジッシ</t>
    </rPh>
    <rPh sb="4" eb="7">
      <t>ネンガッピ</t>
    </rPh>
    <phoneticPr fontId="2"/>
  </si>
  <si>
    <t>担当者：　</t>
    <rPh sb="0" eb="3">
      <t>タントウシャ</t>
    </rPh>
    <phoneticPr fontId="2"/>
  </si>
  <si>
    <t>概況</t>
    <rPh sb="0" eb="2">
      <t>ガイキョウ</t>
    </rPh>
    <phoneticPr fontId="2"/>
  </si>
  <si>
    <t>項目ごとの主訴、全体的状況</t>
    <rPh sb="0" eb="2">
      <t>コウモク</t>
    </rPh>
    <rPh sb="5" eb="7">
      <t>シュソ</t>
    </rPh>
    <rPh sb="8" eb="10">
      <t>ゼンタイ</t>
    </rPh>
    <rPh sb="10" eb="11">
      <t>テキ</t>
    </rPh>
    <rPh sb="11" eb="13">
      <t>ジョウキョウ</t>
    </rPh>
    <phoneticPr fontId="2"/>
  </si>
  <si>
    <t>運動機能（支えの必要性）</t>
  </si>
  <si>
    <t>◆立ち上り： □なし　□あり　◆階段の昇り：□つかまらずに可　□つかまって可　□できない</t>
    <rPh sb="16" eb="18">
      <t>カイダン</t>
    </rPh>
    <rPh sb="19" eb="20">
      <t>ノボ</t>
    </rPh>
    <rPh sb="29" eb="30">
      <t>カ</t>
    </rPh>
    <rPh sb="37" eb="38">
      <t>カ</t>
    </rPh>
    <phoneticPr fontId="2"/>
  </si>
  <si>
    <t>歩行状況（歩行レベル）</t>
  </si>
  <si>
    <t>転倒傾向　</t>
  </si>
  <si>
    <t>転倒：なし・あり　　　　　　　　　　　　つまずき：なし・あり　　　　　　　　　　　　　　　　</t>
    <phoneticPr fontId="2"/>
  </si>
  <si>
    <t>移動範囲　</t>
  </si>
  <si>
    <t>□近隣中心　　　□市内くらい　　　□市外まで　　</t>
    <phoneticPr fontId="2"/>
  </si>
  <si>
    <t>移動手段</t>
  </si>
  <si>
    <t>□電車　　□バス　　□タクシー　　□自転車　　□バイク　□車（運転）　□車（同乗）　　□徒歩</t>
    <phoneticPr fontId="2"/>
  </si>
  <si>
    <t>□自分　　　□家族　　　□知人　　　□ヘルパー等</t>
  </si>
  <si>
    <t>献立を考える</t>
  </si>
  <si>
    <t>□自分　　　□家族</t>
  </si>
  <si>
    <t>調理</t>
  </si>
  <si>
    <t>□自分　　　□家族　　　□知人　　　□ヘルパー等　　　□配食サービス　　　□惣菜購入</t>
  </si>
  <si>
    <t>食べる楽しみ</t>
  </si>
  <si>
    <t>□感じる　　□あまり感じない（　　　　　　　　　　　　　　　　　　　　　　　　　　　）好物：</t>
    <rPh sb="43" eb="45">
      <t>コウブツ</t>
    </rPh>
    <phoneticPr fontId="2"/>
  </si>
  <si>
    <t>洗濯</t>
  </si>
  <si>
    <t>□自分　　　□家族　　　□知人　　　□ヘルパー等　　　　　　□していない</t>
  </si>
  <si>
    <t>掃除</t>
  </si>
  <si>
    <t>整理整頓・ごみ捨て</t>
  </si>
  <si>
    <t>身だしなみへの関心</t>
  </si>
  <si>
    <t>□高い　　　　　　□普通　　　　　　　□低い</t>
  </si>
  <si>
    <t>電気機器類の操作</t>
  </si>
  <si>
    <t>□できる　　　　　□迷う　　　　　□難しい（何が：　　　　　　　　　　　　　　　　　）</t>
  </si>
  <si>
    <t>火の始末</t>
  </si>
  <si>
    <t>□心配ない　　　　□心配している　　　　　　□火の消し忘れ等の経験がある</t>
  </si>
  <si>
    <t>電話の利用</t>
  </si>
  <si>
    <t>□できる　　□できない（理由：　　　　　　　　　　　　　　　　　　　　　　　　　　　）</t>
  </si>
  <si>
    <t>金銭管理（家計の管理）</t>
  </si>
  <si>
    <t>役所や金融機関等の手続き</t>
  </si>
  <si>
    <t>□一人でできる　　□人に尋ねながらしている　　□できない　　□していない</t>
  </si>
  <si>
    <t>悪質商法への注意</t>
  </si>
  <si>
    <t>□注意している　　　　　□注意していない　　　　　　　□被害経験がある</t>
  </si>
  <si>
    <t>情報への関心</t>
  </si>
  <si>
    <t>□新聞　　　□テレビ・ラジオ　　　　□人づて　　　□近隣の広報　　　　□関心がない</t>
  </si>
  <si>
    <t>社会参加</t>
  </si>
  <si>
    <t>活動性</t>
  </si>
  <si>
    <t>□趣味や楽しみがある（　　　　　　　　　　　　　　　）　□仕事をしている</t>
    <phoneticPr fontId="2"/>
  </si>
  <si>
    <t>□地域活動やボランティア活動に参加している　　　　　　　□特にない</t>
  </si>
  <si>
    <t>外出頻度</t>
  </si>
  <si>
    <t>□ほぼ毎日　　□週２～３回　　□週１回程度　　□月に２～３回　　□殆ど出ない　◆去年と比較して　□減少　□変わらない</t>
    <rPh sb="40" eb="42">
      <t>キョネン</t>
    </rPh>
    <rPh sb="43" eb="45">
      <t>ヒカク</t>
    </rPh>
    <rPh sb="49" eb="51">
      <t>ゲンショウ</t>
    </rPh>
    <rPh sb="53" eb="54">
      <t>カ</t>
    </rPh>
    <phoneticPr fontId="2"/>
  </si>
  <si>
    <t>外出目的</t>
  </si>
  <si>
    <t>□趣味・楽しみ　　□仕事　　□地域活動等への参加　　□その他（　　　　　　　　　　　）</t>
  </si>
  <si>
    <t>外出先</t>
    <rPh sb="2" eb="3">
      <t>サキ</t>
    </rPh>
    <phoneticPr fontId="2"/>
  </si>
  <si>
    <t>行きつけの店等：以前：　　　　　　　　　　　　　　　　　　　現在：</t>
    <rPh sb="0" eb="1">
      <t>イ</t>
    </rPh>
    <rPh sb="5" eb="6">
      <t>ミセ</t>
    </rPh>
    <rPh sb="6" eb="7">
      <t>ナド</t>
    </rPh>
    <rPh sb="8" eb="10">
      <t>イゼン</t>
    </rPh>
    <rPh sb="30" eb="32">
      <t>ゲンザイ</t>
    </rPh>
    <phoneticPr fontId="2"/>
  </si>
  <si>
    <t>対人関係</t>
  </si>
  <si>
    <t>家族との交流</t>
  </si>
  <si>
    <t>状況：</t>
  </si>
  <si>
    <t>近隣との交流</t>
  </si>
  <si>
    <t>友人・知人との交流</t>
  </si>
  <si>
    <t>コミュニケーション</t>
  </si>
  <si>
    <t xml:space="preserve">□自己の意思の表出ができる　　　　　□他者の話の内容が理解できる    </t>
    <phoneticPr fontId="2"/>
  </si>
  <si>
    <t>仕事や特技</t>
    <rPh sb="0" eb="2">
      <t>シゴト</t>
    </rPh>
    <rPh sb="3" eb="5">
      <t>トクギ</t>
    </rPh>
    <phoneticPr fontId="2"/>
  </si>
  <si>
    <t>若い頃：　　　　　　　　　　　　　　　　　</t>
    <rPh sb="0" eb="1">
      <t>ワカ</t>
    </rPh>
    <rPh sb="2" eb="3">
      <t>コロ</t>
    </rPh>
    <phoneticPr fontId="2"/>
  </si>
  <si>
    <t>現在：　</t>
    <phoneticPr fontId="2"/>
  </si>
  <si>
    <t>受診の状況</t>
  </si>
  <si>
    <t>□定期的に受診している　（　　回/週・月）　　□必要時に受診している　　　□受診しない</t>
    <rPh sb="15" eb="16">
      <t>カイ</t>
    </rPh>
    <rPh sb="17" eb="18">
      <t>シュウ</t>
    </rPh>
    <rPh sb="19" eb="20">
      <t>ツキ</t>
    </rPh>
    <phoneticPr fontId="2"/>
  </si>
  <si>
    <t>服薬管理の状況</t>
  </si>
  <si>
    <t>□指示通り飲める　　　□他者の指示があれば飲める　　　　□できない</t>
  </si>
  <si>
    <t>健診の状況</t>
  </si>
  <si>
    <t>□健康診断を受けている　　　□受けていない</t>
  </si>
  <si>
    <t>口腔機能の状況　</t>
    <phoneticPr fontId="2"/>
  </si>
  <si>
    <t>□痛みがある（□歯　□歯ぐき　□粘膜）　□くちの渇き　　　　□義歯が合わない</t>
  </si>
  <si>
    <t>□硬い物が食べにくい　　　□むせる　　　□飲み込みにくい　　　□臭いが気になる</t>
  </si>
  <si>
    <t>歯の手入れ（義歯含む）</t>
  </si>
  <si>
    <t>頻度（　　　回／日・週・月）　　方法：歯磨き　・　うがい　・　　　　　　　　　　　　　　　　　　　　　　　　　</t>
    <rPh sb="19" eb="21">
      <t>ハミガ</t>
    </rPh>
    <phoneticPr fontId="2"/>
  </si>
  <si>
    <t>食生活・栄養状況</t>
  </si>
  <si>
    <t>食事回数（　　　回／日）　状況：□バランスに気をつけている　　□偏っている　　□関心がない</t>
    <rPh sb="0" eb="2">
      <t>ショクジ</t>
    </rPh>
    <phoneticPr fontId="2"/>
  </si>
  <si>
    <t>水分摂取の状況</t>
  </si>
  <si>
    <t>□気をつけている（　　　　　　　　　　　　　　　　　　）　□特に気をつけていない　　　</t>
  </si>
  <si>
    <t>飲酒状況・喫煙状況</t>
  </si>
  <si>
    <t>□飲酒：頻度（　　回／日・週）　量（　　　　／回）　□喫煙：量（　　　　本／日・週）</t>
  </si>
  <si>
    <t>適度な運動</t>
  </si>
  <si>
    <t>□している（　　　　　　　　　　　）　□していない（理由：　　　　　　　　　　　　　）</t>
  </si>
  <si>
    <t>適度な休養・睡眠</t>
    <rPh sb="6" eb="8">
      <t>スイミン</t>
    </rPh>
    <phoneticPr fontId="2"/>
  </si>
  <si>
    <t>◆休養：□心がけている　　□つい無理をしてしまう　◆睡眠：□よく眠れる　□眠れない：</t>
    <rPh sb="1" eb="3">
      <t>キュウヨウ</t>
    </rPh>
    <rPh sb="26" eb="28">
      <t>スイミン</t>
    </rPh>
    <rPh sb="32" eb="33">
      <t>ネム</t>
    </rPh>
    <rPh sb="37" eb="38">
      <t>ネム</t>
    </rPh>
    <phoneticPr fontId="2"/>
  </si>
  <si>
    <t>排泄の状況</t>
  </si>
  <si>
    <t>□支障ない　　□尿漏れ・尿失禁がある（気がかりなこと　　　　　　　　　　　　）□紙パンツ・パット利用　なし・あり</t>
    <rPh sb="40" eb="41">
      <t>カミ</t>
    </rPh>
    <rPh sb="48" eb="50">
      <t>リヨウ</t>
    </rPh>
    <phoneticPr fontId="2"/>
  </si>
  <si>
    <t>入浴の状況</t>
  </si>
  <si>
    <t>頻度（　　　回／週・月）　　　　方法：□入浴　□シャワー　□清拭など　</t>
  </si>
  <si>
    <t>生活リズム</t>
  </si>
  <si>
    <t>□保たれている　　□あまり保たれていない（　　　　　　）</t>
    <phoneticPr fontId="2"/>
  </si>
  <si>
    <t>物忘れの状況</t>
  </si>
  <si>
    <t>物忘れ：□ある　□なし　　　　本人の認識：□あり　　□なし　　◆今日の年月日の理解　□できる　□できない</t>
    <rPh sb="32" eb="34">
      <t>キョウ</t>
    </rPh>
    <rPh sb="35" eb="38">
      <t>ネンガッピ</t>
    </rPh>
    <rPh sb="39" eb="41">
      <t>リカイ</t>
    </rPh>
    <phoneticPr fontId="2"/>
  </si>
  <si>
    <t xml:space="preserve">◆市民税世帯課税　なし・あり
</t>
    <rPh sb="1" eb="4">
      <t>シミンゼイ</t>
    </rPh>
    <rPh sb="4" eb="6">
      <t>セタイ</t>
    </rPh>
    <rPh sb="6" eb="8">
      <t>カゼイ</t>
    </rPh>
    <phoneticPr fontId="2"/>
  </si>
  <si>
    <t>居住環境</t>
  </si>
  <si>
    <t>室内（　　　　　　　　　　　　　　　　）　屋外（　　　　　　　　　　　　　　　　　　）</t>
  </si>
  <si>
    <t>経済状況</t>
  </si>
  <si>
    <t>収入　国民・厚生・共済・障害・その他　年金（　　　　　円）主な使途：　　　　　　　　　　心配なこと：</t>
    <rPh sb="3" eb="5">
      <t>コクミン</t>
    </rPh>
    <rPh sb="6" eb="8">
      <t>コウセイ</t>
    </rPh>
    <rPh sb="9" eb="11">
      <t>キョウサイ</t>
    </rPh>
    <rPh sb="12" eb="14">
      <t>ショウガイ</t>
    </rPh>
    <rPh sb="17" eb="18">
      <t>タ</t>
    </rPh>
    <rPh sb="19" eb="21">
      <t>ネンキン</t>
    </rPh>
    <phoneticPr fontId="2"/>
  </si>
  <si>
    <t>家族の状況</t>
  </si>
  <si>
    <t>独居・　　人家族　　　　　　　　　　　　　　　　　　　　　　　　　　　　　　　</t>
    <rPh sb="0" eb="2">
      <t>ドッキョ</t>
    </rPh>
    <rPh sb="5" eb="6">
      <t>ニン</t>
    </rPh>
    <rPh sb="6" eb="8">
      <t>カゾク</t>
    </rPh>
    <phoneticPr fontId="2"/>
  </si>
  <si>
    <t>家族の介護力</t>
  </si>
  <si>
    <t>□期待できる　　　□期待できない（理由：　　　　　　　　　　　　　　　　　　　　　　）</t>
    <phoneticPr fontId="2"/>
  </si>
  <si>
    <t>虐待の可能性</t>
  </si>
  <si>
    <t>□みられない　　　□要注意（根拠：　　　　　　　　　　　　　　　　　　　　　　　　　）</t>
  </si>
  <si>
    <t>精神的な不安・意欲低下</t>
  </si>
  <si>
    <t>□ない　　　　□みられる：　　　　　　　　　　　　　　　　　　　　　</t>
    <phoneticPr fontId="2"/>
  </si>
  <si>
    <t>見守りの状況</t>
  </si>
  <si>
    <t>□ある（□家族　□民生委員等　□近隣住人　□その他　　　　　　　　　　　　　　　）□ない</t>
    <phoneticPr fontId="2"/>
  </si>
  <si>
    <t>緊急時のSOS発信</t>
  </si>
  <si>
    <t>□自分なりの対応ができる　　□自信がない　　□特に考えていない</t>
  </si>
  <si>
    <t>緊急性の判断：□できる　□できにくい　　　　□緊急連絡先：</t>
    <rPh sb="23" eb="25">
      <t>キンキュウ</t>
    </rPh>
    <rPh sb="25" eb="28">
      <t>レンラクサキ</t>
    </rPh>
    <phoneticPr fontId="2"/>
  </si>
  <si>
    <t>価値観</t>
  </si>
  <si>
    <t>大切にしたいこと：　　　　　　　　　　　　　　　　　　　　　　　　　　　　　　　　　　</t>
    <phoneticPr fontId="2"/>
  </si>
  <si>
    <t>嫌なこと：　　　　　　　　　　　　　　　　　　　　　　　　　　　　　　　　　　　</t>
    <phoneticPr fontId="2"/>
  </si>
  <si>
    <t>本人の主訴や意向（実現したいこと等）　　　</t>
    <rPh sb="16" eb="17">
      <t>ナド</t>
    </rPh>
    <phoneticPr fontId="2"/>
  </si>
  <si>
    <t>　　　　　　　　　　　　　　　　　　</t>
    <phoneticPr fontId="2"/>
  </si>
  <si>
    <t>家族の主訴や意向</t>
  </si>
  <si>
    <t>これからの生活についての希望</t>
    <phoneticPr fontId="2"/>
  </si>
  <si>
    <t>現在利用しているサービスなど</t>
  </si>
  <si>
    <t>全体的な印象</t>
  </si>
  <si>
    <t>本人等のセルフケアや家族の支援、
インフォーマルサービス</t>
    <rPh sb="0" eb="3">
      <t>ホンニンナド</t>
    </rPh>
    <rPh sb="10" eb="12">
      <t>カゾク</t>
    </rPh>
    <rPh sb="13" eb="15">
      <t>シエン</t>
    </rPh>
    <phoneticPr fontId="2"/>
  </si>
  <si>
    <t>計画作成者氏名：</t>
    <rPh sb="0" eb="2">
      <t>ケイカク</t>
    </rPh>
    <rPh sb="2" eb="5">
      <t>サクセイシャ</t>
    </rPh>
    <rPh sb="5" eb="7">
      <t>シメイ</t>
    </rPh>
    <phoneticPr fontId="2"/>
  </si>
  <si>
    <t>（引用）「平成25年度老人保健健康増進等事業　医療から介護保険まで一貫した生活行為の自立支援に向けたリハビリテーションの効果と質に関する評価研究」　　　　　　一般社団法人　日本作業療法士協会（2014.3）</t>
    <rPh sb="1" eb="3">
      <t>インヨウ</t>
    </rPh>
    <phoneticPr fontId="49"/>
  </si>
  <si>
    <t>孫・子供の世話</t>
    <phoneticPr fontId="49"/>
  </si>
  <si>
    <t>基本チェックリスト</t>
    <rPh sb="0" eb="2">
      <t>キホン</t>
    </rPh>
    <phoneticPr fontId="2"/>
  </si>
  <si>
    <t>記入日</t>
    <rPh sb="0" eb="2">
      <t>キニュウ</t>
    </rPh>
    <rPh sb="2" eb="3">
      <t>ビ</t>
    </rPh>
    <phoneticPr fontId="2"/>
  </si>
  <si>
    <t>担当者</t>
    <rPh sb="0" eb="3">
      <t>タントウシャ</t>
    </rPh>
    <phoneticPr fontId="2"/>
  </si>
  <si>
    <t>フリガナ</t>
    <phoneticPr fontId="2"/>
  </si>
  <si>
    <t>連絡先</t>
    <rPh sb="0" eb="3">
      <t>レンラクサキ</t>
    </rPh>
    <phoneticPr fontId="2"/>
  </si>
  <si>
    <t>連絡可能
な時間帯</t>
    <rPh sb="0" eb="2">
      <t>レンラク</t>
    </rPh>
    <rPh sb="2" eb="4">
      <t>カノウ</t>
    </rPh>
    <rPh sb="6" eb="9">
      <t>ジカンタイ</t>
    </rPh>
    <phoneticPr fontId="2"/>
  </si>
  <si>
    <t>相談内容
・
既往歴等</t>
    <rPh sb="0" eb="2">
      <t>ソウダン</t>
    </rPh>
    <rPh sb="2" eb="4">
      <t>ナイヨウ</t>
    </rPh>
    <rPh sb="7" eb="9">
      <t>キオウ</t>
    </rPh>
    <rPh sb="9" eb="10">
      <t>レキ</t>
    </rPh>
    <rPh sb="10" eb="11">
      <t>トウ</t>
    </rPh>
    <phoneticPr fontId="2"/>
  </si>
  <si>
    <t>NO</t>
  </si>
  <si>
    <t>質　問　項　目</t>
    <phoneticPr fontId="2"/>
  </si>
  <si>
    <t>回　答</t>
  </si>
  <si>
    <t>判　定</t>
  </si>
  <si>
    <t>生活</t>
    <rPh sb="0" eb="2">
      <t>セイカツ</t>
    </rPh>
    <phoneticPr fontId="2"/>
  </si>
  <si>
    <t>バスや電車で１人で外出していますか</t>
    <phoneticPr fontId="2"/>
  </si>
  <si>
    <t>日用品の買い物をしていますか</t>
    <phoneticPr fontId="2"/>
  </si>
  <si>
    <t>預貯金の出し入れをしていますか</t>
    <rPh sb="0" eb="3">
      <t>ヨチョキン</t>
    </rPh>
    <rPh sb="4" eb="5">
      <t>ダ</t>
    </rPh>
    <rPh sb="6" eb="7">
      <t>イ</t>
    </rPh>
    <phoneticPr fontId="2"/>
  </si>
  <si>
    <t>1.いいえ</t>
    <phoneticPr fontId="2"/>
  </si>
  <si>
    <t>友人の家を訪ねていますか</t>
    <phoneticPr fontId="2"/>
  </si>
  <si>
    <t>家族や友人の相談にのっていますか</t>
    <phoneticPr fontId="2"/>
  </si>
  <si>
    <t>運動機能</t>
    <rPh sb="0" eb="2">
      <t>ウンドウ</t>
    </rPh>
    <rPh sb="2" eb="4">
      <t>キノウ</t>
    </rPh>
    <phoneticPr fontId="2"/>
  </si>
  <si>
    <t>階段を手すりや壁をつたわらずに昇っていますか</t>
    <phoneticPr fontId="2"/>
  </si>
  <si>
    <r>
      <t xml:space="preserve">( 　 )/5
</t>
    </r>
    <r>
      <rPr>
        <sz val="10"/>
        <rFont val="ＭＳ Ｐゴシック"/>
        <family val="3"/>
        <charset val="128"/>
      </rPr>
      <t>3/5
以上</t>
    </r>
    <rPh sb="13" eb="15">
      <t>イジョウ</t>
    </rPh>
    <phoneticPr fontId="2"/>
  </si>
  <si>
    <t>椅子に座った状態から何もつかまらずに立ち上がっていますか</t>
    <rPh sb="0" eb="2">
      <t>イス</t>
    </rPh>
    <phoneticPr fontId="2"/>
  </si>
  <si>
    <t>１５分位続けて歩いていますか</t>
    <phoneticPr fontId="2"/>
  </si>
  <si>
    <t>1.いいえ</t>
    <phoneticPr fontId="2"/>
  </si>
  <si>
    <t>0.いいえ</t>
    <phoneticPr fontId="2"/>
  </si>
  <si>
    <t>( 　 )</t>
    <phoneticPr fontId="2"/>
  </si>
  <si>
    <t>／</t>
  </si>
  <si>
    <t>栄養</t>
    <rPh sb="0" eb="2">
      <t>エイヨウ</t>
    </rPh>
    <phoneticPr fontId="2"/>
  </si>
  <si>
    <t>６ヶ月間で２～３Kg以上の体重減少がありましたか</t>
  </si>
  <si>
    <r>
      <t xml:space="preserve">( 　 )/2
</t>
    </r>
    <r>
      <rPr>
        <sz val="10"/>
        <rFont val="ＭＳ Ｐゴシック"/>
        <family val="3"/>
        <charset val="128"/>
      </rPr>
      <t>2/2</t>
    </r>
    <phoneticPr fontId="2"/>
  </si>
  <si>
    <r>
      <t>　身長　　　　　cm  　　体重　　　　　　Kg　　（ＢＭＩ＝　　　　　）</t>
    </r>
    <r>
      <rPr>
        <sz val="11"/>
        <rFont val="ＭＳ ゴシック"/>
        <family val="3"/>
        <charset val="128"/>
      </rPr>
      <t>(注）</t>
    </r>
    <r>
      <rPr>
        <sz val="12"/>
        <rFont val="ＭＳ ゴシック"/>
        <family val="3"/>
        <charset val="128"/>
      </rPr>
      <t>　</t>
    </r>
    <rPh sb="38" eb="39">
      <t>チュウ</t>
    </rPh>
    <phoneticPr fontId="2"/>
  </si>
  <si>
    <t>半年前に比べて固いものが食べにくくなりましたか</t>
    <rPh sb="2" eb="3">
      <t>マエ</t>
    </rPh>
    <phoneticPr fontId="2"/>
  </si>
  <si>
    <t>10/20</t>
    <phoneticPr fontId="2"/>
  </si>
  <si>
    <r>
      <t xml:space="preserve">(  　)/3
</t>
    </r>
    <r>
      <rPr>
        <sz val="10"/>
        <rFont val="ＭＳ Ｐゴシック"/>
        <family val="3"/>
        <charset val="128"/>
      </rPr>
      <t>2/3
以上</t>
    </r>
    <rPh sb="13" eb="15">
      <t>イジョウ</t>
    </rPh>
    <phoneticPr fontId="2"/>
  </si>
  <si>
    <t>以上</t>
    <rPh sb="0" eb="2">
      <t>イジョウ</t>
    </rPh>
    <phoneticPr fontId="2"/>
  </si>
  <si>
    <t>外出</t>
    <rPh sb="0" eb="2">
      <t>ガイシュツ</t>
    </rPh>
    <phoneticPr fontId="2"/>
  </si>
  <si>
    <t>週に１回以上は外出していますか</t>
    <phoneticPr fontId="2"/>
  </si>
  <si>
    <r>
      <t xml:space="preserve">( 　 )/2
</t>
    </r>
    <r>
      <rPr>
        <sz val="9"/>
        <rFont val="ＭＳ Ｐゴシック"/>
        <family val="3"/>
        <charset val="128"/>
      </rPr>
      <t>No.16
該当</t>
    </r>
    <rPh sb="14" eb="16">
      <t>ガイトウ</t>
    </rPh>
    <phoneticPr fontId="2"/>
  </si>
  <si>
    <t>0.いいえ</t>
    <phoneticPr fontId="2"/>
  </si>
  <si>
    <t>認知</t>
    <rPh sb="0" eb="2">
      <t>ニンチ</t>
    </rPh>
    <phoneticPr fontId="2"/>
  </si>
  <si>
    <t>周りの人から「いつも同じ事を聞く｣などの物忘れがあると言われますか</t>
    <rPh sb="12" eb="13">
      <t>コト</t>
    </rPh>
    <rPh sb="27" eb="28">
      <t>イ</t>
    </rPh>
    <phoneticPr fontId="2"/>
  </si>
  <si>
    <t>0.いいえ</t>
    <phoneticPr fontId="2"/>
  </si>
  <si>
    <r>
      <t xml:space="preserve">(  　)/3
</t>
    </r>
    <r>
      <rPr>
        <sz val="10"/>
        <rFont val="ＭＳ Ｐゴシック"/>
        <family val="3"/>
        <charset val="128"/>
      </rPr>
      <t>1/3
以上</t>
    </r>
    <rPh sb="13" eb="15">
      <t>イジョウ</t>
    </rPh>
    <phoneticPr fontId="2"/>
  </si>
  <si>
    <t>1.いいえ</t>
    <phoneticPr fontId="2"/>
  </si>
  <si>
    <t>こころ</t>
    <phoneticPr fontId="2"/>
  </si>
  <si>
    <r>
      <t>（ここ２週間）</t>
    </r>
    <r>
      <rPr>
        <sz val="12"/>
        <rFont val="ＭＳ ゴシック"/>
        <family val="3"/>
        <charset val="128"/>
      </rPr>
      <t>毎日の生活に充実感がない</t>
    </r>
    <phoneticPr fontId="2"/>
  </si>
  <si>
    <r>
      <t xml:space="preserve">
( 　 )/5
</t>
    </r>
    <r>
      <rPr>
        <sz val="10"/>
        <rFont val="ＭＳ Ｐゴシック"/>
        <family val="3"/>
        <charset val="128"/>
      </rPr>
      <t xml:space="preserve">
2/5
以上</t>
    </r>
    <rPh sb="14" eb="16">
      <t>イジョウ</t>
    </rPh>
    <phoneticPr fontId="2"/>
  </si>
  <si>
    <r>
      <t>（ここ２週間）</t>
    </r>
    <r>
      <rPr>
        <sz val="12"/>
        <rFont val="ＭＳ ゴシック"/>
        <family val="3"/>
        <charset val="128"/>
      </rPr>
      <t>これまで楽しんでやれていたことが楽しめなくなった</t>
    </r>
    <phoneticPr fontId="2"/>
  </si>
  <si>
    <r>
      <t>（ここ２週間）</t>
    </r>
    <r>
      <rPr>
        <sz val="12"/>
        <rFont val="ＭＳ ゴシック"/>
        <family val="3"/>
        <charset val="128"/>
      </rPr>
      <t>以前は楽にできていたことが今ではおっくうに感じられる</t>
    </r>
    <phoneticPr fontId="2"/>
  </si>
  <si>
    <r>
      <t>（ここ２週間）</t>
    </r>
    <r>
      <rPr>
        <sz val="12"/>
        <rFont val="ＭＳ ゴシック"/>
        <family val="3"/>
        <charset val="128"/>
      </rPr>
      <t>自分が役に立つ人間だと思えない</t>
    </r>
    <phoneticPr fontId="2"/>
  </si>
  <si>
    <r>
      <t>（ここ２週間）</t>
    </r>
    <r>
      <rPr>
        <sz val="12"/>
        <rFont val="ＭＳ ゴシック"/>
        <family val="3"/>
        <charset val="128"/>
      </rPr>
      <t>わけもなく疲れたような感じがする</t>
    </r>
    <phoneticPr fontId="2"/>
  </si>
  <si>
    <t>（注）BMI=体重（Kg）÷身長（ｍ）÷身長（ｍ）が18.5未満の場合に該当とする</t>
    <phoneticPr fontId="2"/>
  </si>
  <si>
    <t>介護保険事業の適切な運営に活用するため、基本チェックリストを地域包括支援センター及び居宅介護支援事業所へ提供することに同意します。</t>
    <rPh sb="0" eb="2">
      <t>カイゴ</t>
    </rPh>
    <rPh sb="2" eb="4">
      <t>ホケン</t>
    </rPh>
    <rPh sb="4" eb="6">
      <t>ジギョウ</t>
    </rPh>
    <rPh sb="7" eb="9">
      <t>テキセツ</t>
    </rPh>
    <rPh sb="10" eb="12">
      <t>ウンエイ</t>
    </rPh>
    <rPh sb="13" eb="15">
      <t>カツヨウ</t>
    </rPh>
    <rPh sb="20" eb="22">
      <t>キホン</t>
    </rPh>
    <rPh sb="30" eb="32">
      <t>チイキ</t>
    </rPh>
    <rPh sb="32" eb="34">
      <t>ホウカツ</t>
    </rPh>
    <rPh sb="34" eb="36">
      <t>シエン</t>
    </rPh>
    <rPh sb="40" eb="41">
      <t>オヨ</t>
    </rPh>
    <rPh sb="42" eb="44">
      <t>キョタク</t>
    </rPh>
    <rPh sb="44" eb="46">
      <t>カイゴ</t>
    </rPh>
    <rPh sb="46" eb="48">
      <t>シエン</t>
    </rPh>
    <rPh sb="48" eb="51">
      <t>ジギョウショ</t>
    </rPh>
    <rPh sb="52" eb="54">
      <t>テイキョウ</t>
    </rPh>
    <rPh sb="59" eb="61">
      <t>ドウイ</t>
    </rPh>
    <phoneticPr fontId="2"/>
  </si>
  <si>
    <r>
      <t>　　氏名</t>
    </r>
    <r>
      <rPr>
        <u/>
        <sz val="11"/>
        <rFont val="ＭＳ Ｐゴシック"/>
        <family val="3"/>
        <charset val="128"/>
      </rPr>
      <t/>
    </r>
    <rPh sb="2" eb="4">
      <t>シメイ</t>
    </rPh>
    <phoneticPr fontId="2"/>
  </si>
  <si>
    <t>年　齢</t>
    <rPh sb="0" eb="1">
      <t>トシ</t>
    </rPh>
    <rPh sb="2" eb="3">
      <t>トシ</t>
    </rPh>
    <phoneticPr fontId="2"/>
  </si>
  <si>
    <t>・</t>
    <phoneticPr fontId="2"/>
  </si>
  <si>
    <t>続
柄</t>
    <phoneticPr fontId="2"/>
  </si>
  <si>
    <t>同居</t>
    <phoneticPr fontId="2"/>
  </si>
  <si>
    <t>家族関係等の状況</t>
    <phoneticPr fontId="2"/>
  </si>
  <si>
    <t>モニタリング必要日</t>
    <phoneticPr fontId="2"/>
  </si>
  <si>
    <t>利用者基本情報　
作成担当者氏名</t>
    <rPh sb="0" eb="3">
      <t>リヨウシャ</t>
    </rPh>
    <rPh sb="3" eb="5">
      <t>キホン</t>
    </rPh>
    <rPh sb="5" eb="7">
      <t>ジョウホウ</t>
    </rPh>
    <rPh sb="9" eb="11">
      <t>サクセイ</t>
    </rPh>
    <rPh sb="11" eb="14">
      <t>タントウシャ</t>
    </rPh>
    <rPh sb="14" eb="16">
      <t>シメイ</t>
    </rPh>
    <phoneticPr fontId="2"/>
  </si>
  <si>
    <t>委託先介護支援　
専門員氏名</t>
    <rPh sb="0" eb="3">
      <t>イタクサキ</t>
    </rPh>
    <rPh sb="3" eb="5">
      <t>カイゴ</t>
    </rPh>
    <rPh sb="5" eb="7">
      <t>シエン</t>
    </rPh>
    <rPh sb="9" eb="11">
      <t>センモン</t>
    </rPh>
    <rPh sb="11" eb="12">
      <t>イン</t>
    </rPh>
    <rPh sb="12" eb="14">
      <t>シメイ</t>
    </rPh>
    <phoneticPr fontId="2"/>
  </si>
  <si>
    <t>記入日：</t>
    <phoneticPr fontId="49"/>
  </si>
  <si>
    <r>
      <t>する・しない、できる・できないにかかわらず、</t>
    </r>
    <r>
      <rPr>
        <sz val="11"/>
        <rFont val="ＭＳ Ｐゴシック"/>
        <family val="3"/>
        <charset val="128"/>
      </rPr>
      <t>興味があるものには「興味がある」の列に「○」を付けてください。</t>
    </r>
    <phoneticPr fontId="49"/>
  </si>
  <si>
    <t>　</t>
    <phoneticPr fontId="2"/>
  </si>
  <si>
    <t>利用報告書</t>
    <rPh sb="0" eb="2">
      <t>リヨウ</t>
    </rPh>
    <rPh sb="2" eb="5">
      <t>ホウコクショ</t>
    </rPh>
    <phoneticPr fontId="2"/>
  </si>
  <si>
    <t>いつもお世話になりありがとうございます。下記の方が、標記サービスの利用を希望されておりますのでご報告いたします。</t>
    <phoneticPr fontId="2"/>
  </si>
  <si>
    <t>介護度
(事業対象)</t>
    <rPh sb="0" eb="2">
      <t>カイゴ</t>
    </rPh>
    <rPh sb="2" eb="3">
      <t>ド</t>
    </rPh>
    <rPh sb="5" eb="7">
      <t>ジギョウ</t>
    </rPh>
    <rPh sb="7" eb="9">
      <t>タイショウ</t>
    </rPh>
    <phoneticPr fontId="2"/>
  </si>
  <si>
    <t>認定済・申請中</t>
    <rPh sb="0" eb="2">
      <t>ニンテイ</t>
    </rPh>
    <rPh sb="2" eb="3">
      <t>ズ</t>
    </rPh>
    <rPh sb="4" eb="7">
      <t>シンセイチュウ</t>
    </rPh>
    <phoneticPr fontId="2"/>
  </si>
  <si>
    <t>月分　　サービス利用票・実績報告書</t>
    <rPh sb="0" eb="1">
      <t>ガツ</t>
    </rPh>
    <rPh sb="1" eb="2">
      <t>ブン</t>
    </rPh>
    <rPh sb="8" eb="10">
      <t>リヨウ</t>
    </rPh>
    <rPh sb="10" eb="11">
      <t>ヒョウ</t>
    </rPh>
    <rPh sb="12" eb="14">
      <t>ジッセキ</t>
    </rPh>
    <rPh sb="14" eb="17">
      <t>ホウコクショ</t>
    </rPh>
    <phoneticPr fontId="2"/>
  </si>
  <si>
    <t>保険者号</t>
    <rPh sb="0" eb="3">
      <t>ホケンシャ</t>
    </rPh>
    <rPh sb="3" eb="4">
      <t>ゴウ</t>
    </rPh>
    <phoneticPr fontId="2"/>
  </si>
  <si>
    <t>保険者名</t>
    <rPh sb="0" eb="2">
      <t>ホケン</t>
    </rPh>
    <rPh sb="2" eb="3">
      <t>ジャ</t>
    </rPh>
    <rPh sb="3" eb="4">
      <t>メイ</t>
    </rPh>
    <phoneticPr fontId="2"/>
  </si>
  <si>
    <t>ケアマネジメント担当事業所</t>
    <rPh sb="8" eb="10">
      <t>タントウ</t>
    </rPh>
    <rPh sb="10" eb="12">
      <t>ジギョウ</t>
    </rPh>
    <rPh sb="12" eb="13">
      <t>ショ</t>
    </rPh>
    <phoneticPr fontId="2"/>
  </si>
  <si>
    <t>作成年月日</t>
    <rPh sb="0" eb="2">
      <t>サクセイ</t>
    </rPh>
    <rPh sb="2" eb="5">
      <t>ネンガッピ</t>
    </rPh>
    <phoneticPr fontId="2"/>
  </si>
  <si>
    <t>届出年月日</t>
    <rPh sb="0" eb="2">
      <t>トドケデ</t>
    </rPh>
    <rPh sb="2" eb="5">
      <t>ネンガッピ</t>
    </rPh>
    <phoneticPr fontId="2"/>
  </si>
  <si>
    <t>被保険者
番　号</t>
    <rPh sb="0" eb="4">
      <t>ヒホケンシャ</t>
    </rPh>
    <rPh sb="5" eb="6">
      <t>バン</t>
    </rPh>
    <rPh sb="7" eb="8">
      <t>ゴウ</t>
    </rPh>
    <phoneticPr fontId="2"/>
  </si>
  <si>
    <t>フ リ ガ ナ</t>
    <phoneticPr fontId="2"/>
  </si>
  <si>
    <t>被保険者氏名</t>
    <rPh sb="0" eb="4">
      <t>ヒホケンシャ</t>
    </rPh>
    <rPh sb="4" eb="6">
      <t>シメイ</t>
    </rPh>
    <phoneticPr fontId="2"/>
  </si>
  <si>
    <t>要介護状態
区分等</t>
    <rPh sb="0" eb="3">
      <t>ヨウカイゴ</t>
    </rPh>
    <rPh sb="3" eb="5">
      <t>ジョウタイ</t>
    </rPh>
    <rPh sb="6" eb="8">
      <t>クブン</t>
    </rPh>
    <rPh sb="8" eb="9">
      <t>トウ</t>
    </rPh>
    <phoneticPr fontId="2"/>
  </si>
  <si>
    <t>区分支給
限度基準額</t>
    <rPh sb="0" eb="2">
      <t>クブン</t>
    </rPh>
    <rPh sb="2" eb="4">
      <t>シキュウ</t>
    </rPh>
    <rPh sb="5" eb="7">
      <t>ゲンド</t>
    </rPh>
    <rPh sb="7" eb="9">
      <t>キジュン</t>
    </rPh>
    <rPh sb="9" eb="10">
      <t>ガク</t>
    </rPh>
    <phoneticPr fontId="2"/>
  </si>
  <si>
    <t>限度額
適用期間</t>
    <rPh sb="0" eb="2">
      <t>ゲンド</t>
    </rPh>
    <rPh sb="2" eb="3">
      <t>ガク</t>
    </rPh>
    <rPh sb="4" eb="6">
      <t>テキヨウ</t>
    </rPh>
    <rPh sb="6" eb="8">
      <t>キカン</t>
    </rPh>
    <phoneticPr fontId="2"/>
  </si>
  <si>
    <t>単位／月</t>
    <phoneticPr fontId="2"/>
  </si>
  <si>
    <t>有</t>
  </si>
  <si>
    <t>提供時間帯</t>
    <rPh sb="0" eb="1">
      <t>ツツミ</t>
    </rPh>
    <rPh sb="1" eb="2">
      <t>トモ</t>
    </rPh>
    <rPh sb="2" eb="5">
      <t>ジカンタイ</t>
    </rPh>
    <phoneticPr fontId="2"/>
  </si>
  <si>
    <t>サービス内容</t>
    <rPh sb="4" eb="6">
      <t>ナイヨウ</t>
    </rPh>
    <phoneticPr fontId="2"/>
  </si>
  <si>
    <t>サービス
事業者
事業所名</t>
    <phoneticPr fontId="2"/>
  </si>
  <si>
    <t>月間サービス計画及び実績の記録</t>
    <rPh sb="0" eb="2">
      <t>ゲッカン</t>
    </rPh>
    <rPh sb="6" eb="8">
      <t>ケイカク</t>
    </rPh>
    <rPh sb="8" eb="9">
      <t>オヨ</t>
    </rPh>
    <rPh sb="10" eb="12">
      <t>ジッセキ</t>
    </rPh>
    <rPh sb="13" eb="15">
      <t>キロク</t>
    </rPh>
    <phoneticPr fontId="2"/>
  </si>
  <si>
    <t>日付</t>
    <rPh sb="0" eb="2">
      <t>ヒヅケ</t>
    </rPh>
    <phoneticPr fontId="2"/>
  </si>
  <si>
    <t>合計
回数</t>
    <rPh sb="0" eb="2">
      <t>ゴウケイ</t>
    </rPh>
    <rPh sb="3" eb="5">
      <t>カイスウ</t>
    </rPh>
    <phoneticPr fontId="2"/>
  </si>
  <si>
    <t>曜日</t>
    <rPh sb="0" eb="2">
      <t>ヨウビ</t>
    </rPh>
    <phoneticPr fontId="2"/>
  </si>
  <si>
    <t>土</t>
  </si>
  <si>
    <t>日</t>
  </si>
  <si>
    <t>月</t>
  </si>
  <si>
    <t>火</t>
  </si>
  <si>
    <t>水</t>
  </si>
  <si>
    <t>木</t>
  </si>
  <si>
    <t>金</t>
  </si>
  <si>
    <t>予定</t>
    <rPh sb="0" eb="2">
      <t>ヨテイ</t>
    </rPh>
    <phoneticPr fontId="2"/>
  </si>
  <si>
    <t>実績</t>
    <rPh sb="0" eb="2">
      <t>ジッセキ</t>
    </rPh>
    <phoneticPr fontId="2"/>
  </si>
  <si>
    <t>○本人の状態・サービス利用時の様子など（実績報告の際記入）</t>
    <rPh sb="1" eb="3">
      <t>ホンニン</t>
    </rPh>
    <rPh sb="4" eb="6">
      <t>ジョウタイ</t>
    </rPh>
    <rPh sb="11" eb="13">
      <t>リヨウ</t>
    </rPh>
    <rPh sb="13" eb="14">
      <t>ジ</t>
    </rPh>
    <rPh sb="15" eb="17">
      <t>ヨウス</t>
    </rPh>
    <rPh sb="20" eb="22">
      <t>ジッセキ</t>
    </rPh>
    <rPh sb="22" eb="24">
      <t>ホウコク</t>
    </rPh>
    <rPh sb="25" eb="26">
      <t>サイ</t>
    </rPh>
    <rPh sb="26" eb="28">
      <t>キニュウ</t>
    </rPh>
    <phoneticPr fontId="8"/>
  </si>
  <si>
    <t>サービス提供事業所記入欄</t>
    <rPh sb="4" eb="6">
      <t>テイキョウ</t>
    </rPh>
    <rPh sb="6" eb="8">
      <t>ジギョウ</t>
    </rPh>
    <rPh sb="8" eb="9">
      <t>ショ</t>
    </rPh>
    <rPh sb="9" eb="11">
      <t>キニュウ</t>
    </rPh>
    <rPh sb="11" eb="12">
      <t>ラン</t>
    </rPh>
    <phoneticPr fontId="8"/>
  </si>
  <si>
    <t>同　 意　 書</t>
    <phoneticPr fontId="2"/>
  </si>
  <si>
    <t>住　所　　鶴岡市　　　　　　　　　　　　　　　　　　　　</t>
    <phoneticPr fontId="2"/>
  </si>
  <si>
    <t>（同意を受けた方）</t>
  </si>
  <si>
    <t>生年月日　　明大昭　　　年　　月　　日</t>
    <phoneticPr fontId="2"/>
  </si>
  <si>
    <t>認定
総合事業
情報</t>
    <rPh sb="0" eb="2">
      <t>ニンテイ</t>
    </rPh>
    <rPh sb="3" eb="5">
      <t>ソウゴウ</t>
    </rPh>
    <rPh sb="5" eb="7">
      <t>ジギョウ</t>
    </rPh>
    <rPh sb="8" eb="10">
      <t>ジョウホウ</t>
    </rPh>
    <phoneticPr fontId="2"/>
  </si>
  <si>
    <r>
      <t>　介護度</t>
    </r>
    <r>
      <rPr>
        <sz val="11"/>
        <rFont val="ＭＳ Ｐゴシック"/>
        <family val="3"/>
        <charset val="128"/>
      </rPr>
      <t>(事業該当）</t>
    </r>
    <rPh sb="1" eb="3">
      <t>カイゴ</t>
    </rPh>
    <rPh sb="3" eb="4">
      <t>ド</t>
    </rPh>
    <rPh sb="5" eb="7">
      <t>ジギョウ</t>
    </rPh>
    <rPh sb="7" eb="9">
      <t>ガイトウ</t>
    </rPh>
    <phoneticPr fontId="2"/>
  </si>
  <si>
    <r>
      <t>　認定</t>
    </r>
    <r>
      <rPr>
        <sz val="11"/>
        <rFont val="ＭＳ Ｐゴシック"/>
        <family val="3"/>
        <charset val="128"/>
      </rPr>
      <t>(判定)状態</t>
    </r>
    <rPh sb="1" eb="3">
      <t>ニンテイ</t>
    </rPh>
    <rPh sb="4" eb="6">
      <t>ハンテイ</t>
    </rPh>
    <rPh sb="7" eb="9">
      <t>ジョウタイ</t>
    </rPh>
    <phoneticPr fontId="2"/>
  </si>
  <si>
    <r>
      <t>　要支援１・要支援２　</t>
    </r>
    <r>
      <rPr>
        <sz val="11"/>
        <rFont val="ＭＳ Ｐゴシック"/>
        <family val="3"/>
        <charset val="128"/>
      </rPr>
      <t>事業対象者</t>
    </r>
    <rPh sb="1" eb="2">
      <t>ヨウ</t>
    </rPh>
    <rPh sb="2" eb="4">
      <t>シエン</t>
    </rPh>
    <rPh sb="6" eb="7">
      <t>ヨウ</t>
    </rPh>
    <rPh sb="7" eb="9">
      <t>シエン</t>
    </rPh>
    <rPh sb="11" eb="13">
      <t>ジギョウ</t>
    </rPh>
    <rPh sb="13" eb="16">
      <t>タイショウシャ</t>
    </rPh>
    <phoneticPr fontId="2"/>
  </si>
  <si>
    <t>通所サービス／短期集中予防サービス(通所C・訪問C）</t>
    <rPh sb="0" eb="2">
      <t>ツウショ</t>
    </rPh>
    <phoneticPr fontId="2"/>
  </si>
  <si>
    <t>介護予防サービス・支援計画書(ケアマネジメント結果等記録表）</t>
    <rPh sb="13" eb="14">
      <t>ショ</t>
    </rPh>
    <rPh sb="23" eb="25">
      <t>ケッカ</t>
    </rPh>
    <rPh sb="25" eb="26">
      <t>トウ</t>
    </rPh>
    <rPh sb="26" eb="28">
      <t>キロク</t>
    </rPh>
    <rPh sb="28" eb="29">
      <t>ヒョウ</t>
    </rPh>
    <phoneticPr fontId="2"/>
  </si>
  <si>
    <t>認定日
記入日</t>
    <rPh sb="0" eb="2">
      <t>ニンテイ</t>
    </rPh>
    <rPh sb="2" eb="3">
      <t>ビ</t>
    </rPh>
    <rPh sb="4" eb="6">
      <t>キニュウ</t>
    </rPh>
    <rPh sb="6" eb="7">
      <t>ビ</t>
    </rPh>
    <phoneticPr fontId="2"/>
  </si>
  <si>
    <t>鶴岡地区医師会ケアプランセンターふきのとう</t>
    <rPh sb="0" eb="2">
      <t>ツ</t>
    </rPh>
    <rPh sb="2" eb="4">
      <t>チク</t>
    </rPh>
    <rPh sb="4" eb="7">
      <t>イシカイ</t>
    </rPh>
    <phoneticPr fontId="2"/>
  </si>
  <si>
    <t>ケアプランセンターひだまり</t>
  </si>
  <si>
    <r>
      <t>介護支援センター</t>
    </r>
    <r>
      <rPr>
        <sz val="11"/>
        <rFont val="ＭＳ Ｐゴシック"/>
        <family val="3"/>
        <charset val="128"/>
      </rPr>
      <t>「よつばの里」</t>
    </r>
    <rPh sb="0" eb="2">
      <t>カイゴ</t>
    </rPh>
    <rPh sb="2" eb="4">
      <t>シエン</t>
    </rPh>
    <rPh sb="13" eb="14">
      <t>サト</t>
    </rPh>
    <phoneticPr fontId="2"/>
  </si>
  <si>
    <t>健楽園居宅介護支援センターみはら</t>
    <rPh sb="0" eb="1">
      <t>ケン</t>
    </rPh>
    <rPh sb="1" eb="2">
      <t>ラク</t>
    </rPh>
    <rPh sb="2" eb="3">
      <t>エン</t>
    </rPh>
    <rPh sb="3" eb="5">
      <t>キョタク</t>
    </rPh>
    <rPh sb="5" eb="7">
      <t>カイゴ</t>
    </rPh>
    <rPh sb="7" eb="9">
      <t>シエン</t>
    </rPh>
    <phoneticPr fontId="2"/>
  </si>
  <si>
    <t>永寿荘居宅介護支援センター</t>
    <rPh sb="0" eb="2">
      <t>エイジュ</t>
    </rPh>
    <rPh sb="2" eb="3">
      <t>ソウ</t>
    </rPh>
    <rPh sb="3" eb="5">
      <t>キョタク</t>
    </rPh>
    <rPh sb="5" eb="7">
      <t>カイゴ</t>
    </rPh>
    <rPh sb="7" eb="9">
      <t>シエン</t>
    </rPh>
    <phoneticPr fontId="2"/>
  </si>
  <si>
    <t>指定居宅介護支援事業所　みどり</t>
    <phoneticPr fontId="2"/>
  </si>
  <si>
    <t>ニチイケアセンター鶴岡みさき</t>
    <rPh sb="9" eb="11">
      <t>ツ</t>
    </rPh>
    <phoneticPr fontId="2"/>
  </si>
  <si>
    <r>
      <t>介護</t>
    </r>
    <r>
      <rPr>
        <sz val="11"/>
        <rFont val="ＭＳ Ｐゴシック"/>
        <family val="3"/>
        <charset val="128"/>
      </rPr>
      <t>老人保健施設かけはし</t>
    </r>
    <rPh sb="0" eb="2">
      <t>カイゴ</t>
    </rPh>
    <rPh sb="2" eb="4">
      <t>ロウジン</t>
    </rPh>
    <rPh sb="4" eb="6">
      <t>ホケン</t>
    </rPh>
    <rPh sb="6" eb="8">
      <t>シセツ</t>
    </rPh>
    <phoneticPr fontId="2"/>
  </si>
  <si>
    <t>鶴岡市農業協同組合福祉サービス</t>
    <rPh sb="0" eb="2">
      <t>ツ</t>
    </rPh>
    <rPh sb="2" eb="3">
      <t>シ</t>
    </rPh>
    <rPh sb="3" eb="5">
      <t>ノウギョウ</t>
    </rPh>
    <rPh sb="5" eb="7">
      <t>キョウドウ</t>
    </rPh>
    <rPh sb="7" eb="9">
      <t>クミアイ</t>
    </rPh>
    <rPh sb="9" eb="11">
      <t>フクシ</t>
    </rPh>
    <phoneticPr fontId="2"/>
  </si>
  <si>
    <r>
      <t>しおん荘</t>
    </r>
    <r>
      <rPr>
        <sz val="11"/>
        <rFont val="ＭＳ Ｐゴシック"/>
        <family val="3"/>
        <charset val="128"/>
      </rPr>
      <t>居宅介護支援事業所</t>
    </r>
    <rPh sb="3" eb="4">
      <t>ソウ</t>
    </rPh>
    <rPh sb="4" eb="6">
      <t>キョタク</t>
    </rPh>
    <rPh sb="6" eb="8">
      <t>カイゴ</t>
    </rPh>
    <rPh sb="8" eb="10">
      <t>シエン</t>
    </rPh>
    <rPh sb="10" eb="13">
      <t>ジギョウショ</t>
    </rPh>
    <phoneticPr fontId="2"/>
  </si>
  <si>
    <t>里くみ居宅介護支援事業所</t>
    <phoneticPr fontId="2"/>
  </si>
  <si>
    <t>介護支援センタータスクル</t>
    <rPh sb="0" eb="2">
      <t>カイゴ</t>
    </rPh>
    <rPh sb="2" eb="4">
      <t>シエン</t>
    </rPh>
    <phoneticPr fontId="2"/>
  </si>
  <si>
    <t>銀座夢ハウスケアプランステーション</t>
    <rPh sb="0" eb="2">
      <t>ギンザ</t>
    </rPh>
    <rPh sb="2" eb="3">
      <t>ユメ</t>
    </rPh>
    <phoneticPr fontId="2"/>
  </si>
  <si>
    <t>指定居宅介護支援事業所　澄花</t>
    <rPh sb="12" eb="13">
      <t>スミ</t>
    </rPh>
    <rPh sb="13" eb="14">
      <t>ハナ</t>
    </rPh>
    <phoneticPr fontId="2"/>
  </si>
  <si>
    <t>庄内たがわ農業協同組合</t>
  </si>
  <si>
    <t>瑞穂の郷　ケアプランセンター</t>
    <rPh sb="0" eb="2">
      <t>ミズホ</t>
    </rPh>
    <rPh sb="3" eb="4">
      <t>ゴウ</t>
    </rPh>
    <phoneticPr fontId="2"/>
  </si>
  <si>
    <t>介護予防支援・介護予防ケアマネジメント（第１号介護予防支援事業）　サービス評価表</t>
    <rPh sb="0" eb="2">
      <t>カイゴ</t>
    </rPh>
    <rPh sb="2" eb="4">
      <t>ヨボウ</t>
    </rPh>
    <rPh sb="4" eb="6">
      <t>シエン</t>
    </rPh>
    <rPh sb="7" eb="9">
      <t>カイゴ</t>
    </rPh>
    <rPh sb="9" eb="11">
      <t>ヨボウ</t>
    </rPh>
    <rPh sb="20" eb="21">
      <t>ダイ</t>
    </rPh>
    <rPh sb="22" eb="23">
      <t>ゴウ</t>
    </rPh>
    <rPh sb="23" eb="25">
      <t>カイゴ</t>
    </rPh>
    <rPh sb="25" eb="27">
      <t>ヨボウ</t>
    </rPh>
    <rPh sb="27" eb="29">
      <t>シエン</t>
    </rPh>
    <rPh sb="29" eb="31">
      <t>ジギョウ</t>
    </rPh>
    <rPh sb="37" eb="39">
      <t>ヒョウカ</t>
    </rPh>
    <rPh sb="39" eb="40">
      <t>オモテ</t>
    </rPh>
    <phoneticPr fontId="2"/>
  </si>
  <si>
    <t>自宅内は、歩行可。屋外はシルバーカーを使用。外出は通院のみ。息子の車で通院する。</t>
    <rPh sb="0" eb="2">
      <t>ジタク</t>
    </rPh>
    <rPh sb="2" eb="3">
      <t>ナイ</t>
    </rPh>
    <rPh sb="5" eb="7">
      <t>ホコウ</t>
    </rPh>
    <rPh sb="7" eb="8">
      <t>カ</t>
    </rPh>
    <rPh sb="9" eb="11">
      <t>オクガイ</t>
    </rPh>
    <rPh sb="19" eb="21">
      <t>シヨウ</t>
    </rPh>
    <rPh sb="22" eb="24">
      <t>ガイシュツ</t>
    </rPh>
    <rPh sb="25" eb="27">
      <t>ツウイン</t>
    </rPh>
    <rPh sb="30" eb="32">
      <t>ムスコ</t>
    </rPh>
    <rPh sb="33" eb="34">
      <t>クルマ</t>
    </rPh>
    <rPh sb="35" eb="37">
      <t>ツウイン</t>
    </rPh>
    <phoneticPr fontId="2"/>
  </si>
  <si>
    <t>（本人）腰痛があり億劫になろ、動きたくない日もあるが、友人宅には遊びに行きたい。（長男）前のように活発になって欲しい。</t>
    <rPh sb="1" eb="3">
      <t>ホンニン</t>
    </rPh>
    <rPh sb="4" eb="6">
      <t>ヨウツウ</t>
    </rPh>
    <rPh sb="9" eb="11">
      <t>オックウ</t>
    </rPh>
    <rPh sb="15" eb="16">
      <t>ウゴ</t>
    </rPh>
    <rPh sb="21" eb="22">
      <t>ヒ</t>
    </rPh>
    <rPh sb="27" eb="30">
      <t>ユウジンタク</t>
    </rPh>
    <rPh sb="32" eb="33">
      <t>アソ</t>
    </rPh>
    <rPh sb="35" eb="36">
      <t>イ</t>
    </rPh>
    <rPh sb="41" eb="43">
      <t>チョウナン</t>
    </rPh>
    <rPh sb="44" eb="45">
      <t>マエ</t>
    </rPh>
    <rPh sb="49" eb="51">
      <t>カッパツ</t>
    </rPh>
    <rPh sb="55" eb="56">
      <t>ホ</t>
    </rPh>
    <phoneticPr fontId="2"/>
  </si>
  <si>
    <t>体調に応じ家事をしている。食事は時々簡単な単品の煮物を多めに作り、それでしばらくは済ませてしまうことが多い。買い物は長男や次男嫁が買ってくる。</t>
    <rPh sb="0" eb="2">
      <t>タイチョウ</t>
    </rPh>
    <rPh sb="3" eb="4">
      <t>オウ</t>
    </rPh>
    <rPh sb="5" eb="7">
      <t>カジ</t>
    </rPh>
    <rPh sb="13" eb="15">
      <t>ショクジ</t>
    </rPh>
    <rPh sb="16" eb="18">
      <t>トキドキ</t>
    </rPh>
    <rPh sb="18" eb="20">
      <t>カンタン</t>
    </rPh>
    <rPh sb="21" eb="23">
      <t>タンピン</t>
    </rPh>
    <rPh sb="24" eb="26">
      <t>ニモノ</t>
    </rPh>
    <rPh sb="27" eb="28">
      <t>オオ</t>
    </rPh>
    <rPh sb="30" eb="31">
      <t>ツク</t>
    </rPh>
    <rPh sb="41" eb="42">
      <t>ス</t>
    </rPh>
    <rPh sb="51" eb="52">
      <t>オオ</t>
    </rPh>
    <rPh sb="54" eb="55">
      <t>カ</t>
    </rPh>
    <rPh sb="56" eb="57">
      <t>モノ</t>
    </rPh>
    <rPh sb="58" eb="60">
      <t>チョウナン</t>
    </rPh>
    <rPh sb="61" eb="63">
      <t>ジナン</t>
    </rPh>
    <rPh sb="63" eb="64">
      <t>ヨメ</t>
    </rPh>
    <rPh sb="65" eb="66">
      <t>カ</t>
    </rPh>
    <phoneticPr fontId="2"/>
  </si>
  <si>
    <t>（本人）腰痛があり、食事の支度や買い物が面倒になる。たまに近隣友人たちが、おかずなどおすそ分けしてくれるので助かる。</t>
    <rPh sb="1" eb="3">
      <t>ホンニン</t>
    </rPh>
    <rPh sb="4" eb="6">
      <t>ヨウツウ</t>
    </rPh>
    <rPh sb="10" eb="12">
      <t>ショクジ</t>
    </rPh>
    <rPh sb="13" eb="15">
      <t>シタク</t>
    </rPh>
    <rPh sb="16" eb="17">
      <t>カ</t>
    </rPh>
    <rPh sb="18" eb="19">
      <t>モノ</t>
    </rPh>
    <rPh sb="20" eb="22">
      <t>メンドウ</t>
    </rPh>
    <rPh sb="29" eb="31">
      <t>キンリン</t>
    </rPh>
    <rPh sb="31" eb="33">
      <t>ユウジン</t>
    </rPh>
    <rPh sb="45" eb="46">
      <t>ワ</t>
    </rPh>
    <rPh sb="54" eb="55">
      <t>タス</t>
    </rPh>
    <phoneticPr fontId="2"/>
  </si>
  <si>
    <t>近隣友人たちが、腰痛を気遣って週1～2回お茶を飲みに来ている。時々友人との約束を忘れるなどもの忘れが増えてきている。</t>
    <rPh sb="0" eb="2">
      <t>キンリン</t>
    </rPh>
    <rPh sb="2" eb="4">
      <t>ユウジン</t>
    </rPh>
    <rPh sb="8" eb="10">
      <t>ヨウツウ</t>
    </rPh>
    <rPh sb="11" eb="13">
      <t>キヅカ</t>
    </rPh>
    <rPh sb="15" eb="16">
      <t>シュウ</t>
    </rPh>
    <rPh sb="19" eb="20">
      <t>カイ</t>
    </rPh>
    <rPh sb="21" eb="22">
      <t>チャ</t>
    </rPh>
    <rPh sb="23" eb="24">
      <t>ノ</t>
    </rPh>
    <rPh sb="26" eb="27">
      <t>キ</t>
    </rPh>
    <rPh sb="31" eb="33">
      <t>トキドキ</t>
    </rPh>
    <rPh sb="33" eb="35">
      <t>ユウジン</t>
    </rPh>
    <rPh sb="37" eb="39">
      <t>ヤクソク</t>
    </rPh>
    <rPh sb="40" eb="41">
      <t>ワス</t>
    </rPh>
    <rPh sb="47" eb="48">
      <t>ワス</t>
    </rPh>
    <rPh sb="50" eb="51">
      <t>フ</t>
    </rPh>
    <phoneticPr fontId="2"/>
  </si>
  <si>
    <t>（本人）友人の訪問はありがたくいつかお礼がしたい。最近忘れっぽくて不安。これ以上悪化したくないわ。
（長男）できるだけ今まで通りの生活をしてほしい。</t>
    <rPh sb="1" eb="3">
      <t>ホンニン</t>
    </rPh>
    <rPh sb="4" eb="6">
      <t>ユウジン</t>
    </rPh>
    <rPh sb="7" eb="9">
      <t>ホウモン</t>
    </rPh>
    <rPh sb="19" eb="20">
      <t>レイ</t>
    </rPh>
    <rPh sb="25" eb="27">
      <t>サイキン</t>
    </rPh>
    <rPh sb="27" eb="28">
      <t>ワス</t>
    </rPh>
    <rPh sb="33" eb="35">
      <t>フアン</t>
    </rPh>
    <rPh sb="38" eb="40">
      <t>イジョウ</t>
    </rPh>
    <rPh sb="40" eb="42">
      <t>アッカ</t>
    </rPh>
    <rPh sb="51" eb="53">
      <t>チョウナン</t>
    </rPh>
    <rPh sb="59" eb="60">
      <t>イマ</t>
    </rPh>
    <rPh sb="62" eb="63">
      <t>ドオ</t>
    </rPh>
    <rPh sb="65" eb="67">
      <t>セイカツ</t>
    </rPh>
    <phoneticPr fontId="2"/>
  </si>
  <si>
    <t>骨折後、いくらか軽減したが、腰痛は残っている。通院は長男や次男夫婦が交代で送迎している。水分摂取800㏄/日。入れ歯が合わない。</t>
    <rPh sb="0" eb="2">
      <t>コッセツ</t>
    </rPh>
    <rPh sb="2" eb="3">
      <t>ゴ</t>
    </rPh>
    <rPh sb="8" eb="10">
      <t>ケイゲン</t>
    </rPh>
    <rPh sb="14" eb="16">
      <t>ヨウツウ</t>
    </rPh>
    <rPh sb="17" eb="18">
      <t>ノコ</t>
    </rPh>
    <rPh sb="23" eb="25">
      <t>ツウイン</t>
    </rPh>
    <rPh sb="26" eb="28">
      <t>チョウナン</t>
    </rPh>
    <rPh sb="29" eb="31">
      <t>ジナン</t>
    </rPh>
    <rPh sb="31" eb="33">
      <t>フウフ</t>
    </rPh>
    <rPh sb="34" eb="36">
      <t>コウタイ</t>
    </rPh>
    <rPh sb="37" eb="39">
      <t>ソウゲイ</t>
    </rPh>
    <rPh sb="44" eb="46">
      <t>スイブン</t>
    </rPh>
    <rPh sb="46" eb="48">
      <t>セッシュ</t>
    </rPh>
    <rPh sb="53" eb="54">
      <t>ヒ</t>
    </rPh>
    <rPh sb="55" eb="56">
      <t>イ</t>
    </rPh>
    <rPh sb="57" eb="58">
      <t>バ</t>
    </rPh>
    <rPh sb="59" eb="60">
      <t>ア</t>
    </rPh>
    <phoneticPr fontId="2"/>
  </si>
  <si>
    <t>（本人）便秘もあり、食べたくない日もある。最近何となく何かをしようという気が起きない。</t>
    <rPh sb="1" eb="3">
      <t>ホンニン</t>
    </rPh>
    <rPh sb="4" eb="6">
      <t>ベンピ</t>
    </rPh>
    <rPh sb="10" eb="11">
      <t>タ</t>
    </rPh>
    <rPh sb="16" eb="17">
      <t>ヒ</t>
    </rPh>
    <rPh sb="21" eb="23">
      <t>サイキン</t>
    </rPh>
    <rPh sb="23" eb="24">
      <t>ナン</t>
    </rPh>
    <rPh sb="27" eb="28">
      <t>ナニ</t>
    </rPh>
    <rPh sb="36" eb="37">
      <t>キ</t>
    </rPh>
    <rPh sb="38" eb="39">
      <t>オ</t>
    </rPh>
    <phoneticPr fontId="2"/>
  </si>
  <si>
    <t>1.腰痛のため調理や買い物をする機会が減り、義歯調整ができないことから、同じ献立が続くなど、栄養バランスの偏りが起きている。また、水分摂取不足や活動量の低下による便秘もあり、食生活の見直しが必要である。
2.もの忘れや気分の落ち込み、腰痛があることで、動くことが億劫で、運動量が減り、筋力低下を招いている。痛みをコントロールしながら、活動量を上げていくことにより、脳の活性化や体力アップにつながる可能性は高い。</t>
    <rPh sb="2" eb="4">
      <t>ヨウツウ</t>
    </rPh>
    <rPh sb="7" eb="9">
      <t>チョウリ</t>
    </rPh>
    <rPh sb="10" eb="11">
      <t>カ</t>
    </rPh>
    <rPh sb="12" eb="13">
      <t>モノ</t>
    </rPh>
    <rPh sb="16" eb="18">
      <t>キカイ</t>
    </rPh>
    <rPh sb="19" eb="20">
      <t>ヘ</t>
    </rPh>
    <rPh sb="22" eb="24">
      <t>ギシ</t>
    </rPh>
    <rPh sb="24" eb="26">
      <t>チョウセイ</t>
    </rPh>
    <rPh sb="36" eb="37">
      <t>オナ</t>
    </rPh>
    <rPh sb="38" eb="40">
      <t>コンダテ</t>
    </rPh>
    <rPh sb="41" eb="42">
      <t>ツヅ</t>
    </rPh>
    <rPh sb="46" eb="48">
      <t>エイヨウ</t>
    </rPh>
    <rPh sb="53" eb="54">
      <t>カタヨ</t>
    </rPh>
    <rPh sb="56" eb="57">
      <t>オ</t>
    </rPh>
    <rPh sb="65" eb="67">
      <t>スイブン</t>
    </rPh>
    <rPh sb="67" eb="69">
      <t>セッシュ</t>
    </rPh>
    <rPh sb="69" eb="71">
      <t>フソク</t>
    </rPh>
    <rPh sb="72" eb="75">
      <t>カツドウリョウ</t>
    </rPh>
    <rPh sb="76" eb="78">
      <t>テイカ</t>
    </rPh>
    <rPh sb="81" eb="83">
      <t>ベンピ</t>
    </rPh>
    <rPh sb="87" eb="90">
      <t>ショクセイカツ</t>
    </rPh>
    <rPh sb="91" eb="93">
      <t>ミナオ</t>
    </rPh>
    <rPh sb="95" eb="97">
      <t>ヒツヨウ</t>
    </rPh>
    <rPh sb="107" eb="108">
      <t>ワス</t>
    </rPh>
    <rPh sb="110" eb="112">
      <t>キブン</t>
    </rPh>
    <rPh sb="113" eb="114">
      <t>オ</t>
    </rPh>
    <rPh sb="115" eb="116">
      <t>コ</t>
    </rPh>
    <rPh sb="118" eb="120">
      <t>ヨウツウ</t>
    </rPh>
    <rPh sb="127" eb="128">
      <t>ウゴ</t>
    </rPh>
    <rPh sb="132" eb="134">
      <t>オックウ</t>
    </rPh>
    <rPh sb="136" eb="138">
      <t>ウンドウ</t>
    </rPh>
    <rPh sb="138" eb="139">
      <t>リョウ</t>
    </rPh>
    <rPh sb="140" eb="141">
      <t>ヘ</t>
    </rPh>
    <rPh sb="143" eb="145">
      <t>キンリョク</t>
    </rPh>
    <rPh sb="145" eb="147">
      <t>テイカ</t>
    </rPh>
    <rPh sb="148" eb="149">
      <t>マネ</t>
    </rPh>
    <rPh sb="154" eb="155">
      <t>イタ</t>
    </rPh>
    <rPh sb="168" eb="171">
      <t>カツドウリョウ</t>
    </rPh>
    <rPh sb="172" eb="173">
      <t>ア</t>
    </rPh>
    <rPh sb="183" eb="184">
      <t>ノウ</t>
    </rPh>
    <rPh sb="185" eb="188">
      <t>カッセイカ</t>
    </rPh>
    <rPh sb="189" eb="191">
      <t>タイリョク</t>
    </rPh>
    <rPh sb="199" eb="202">
      <t>カノウセイ</t>
    </rPh>
    <rPh sb="203" eb="204">
      <t>タカ</t>
    </rPh>
    <phoneticPr fontId="2"/>
  </si>
  <si>
    <t>1.食生活の改善のため食事内容をチェック表にチェックをしてみる。まずは１日１回、足りないものを意識しながら自分で調理する。</t>
    <rPh sb="2" eb="5">
      <t>ショクセイカツ</t>
    </rPh>
    <rPh sb="6" eb="8">
      <t>カイゼン</t>
    </rPh>
    <rPh sb="11" eb="13">
      <t>ショクジ</t>
    </rPh>
    <rPh sb="13" eb="15">
      <t>ナイヨウ</t>
    </rPh>
    <rPh sb="20" eb="21">
      <t>ヒョウ</t>
    </rPh>
    <rPh sb="36" eb="37">
      <t>ヒ</t>
    </rPh>
    <rPh sb="38" eb="39">
      <t>カイ</t>
    </rPh>
    <rPh sb="40" eb="41">
      <t>タ</t>
    </rPh>
    <rPh sb="47" eb="49">
      <t>イシキ</t>
    </rPh>
    <rPh sb="53" eb="55">
      <t>ジブン</t>
    </rPh>
    <rPh sb="56" eb="58">
      <t>チョウリ</t>
    </rPh>
    <phoneticPr fontId="2"/>
  </si>
  <si>
    <t>2.便秘を改善するための食事・水分補給・運動を行う。
3.かかりつけの歯医者で入れ歯の治療をする。
4.配食サービスを利用する。</t>
    <rPh sb="35" eb="38">
      <t>ハイシャ</t>
    </rPh>
    <rPh sb="39" eb="40">
      <t>イ</t>
    </rPh>
    <rPh sb="41" eb="42">
      <t>バ</t>
    </rPh>
    <rPh sb="43" eb="45">
      <t>チリョウ</t>
    </rPh>
    <rPh sb="52" eb="54">
      <t>ハイショク</t>
    </rPh>
    <rPh sb="59" eb="61">
      <t>リヨウ</t>
    </rPh>
    <phoneticPr fontId="2"/>
  </si>
  <si>
    <t>以前のように１５分先のＳさん家に遊びにいけるようになる。</t>
    <rPh sb="0" eb="2">
      <t>イゼン</t>
    </rPh>
    <rPh sb="8" eb="9">
      <t>フン</t>
    </rPh>
    <rPh sb="9" eb="10">
      <t>サキ</t>
    </rPh>
    <rPh sb="14" eb="15">
      <t>イエ</t>
    </rPh>
    <rPh sb="16" eb="17">
      <t>アソ</t>
    </rPh>
    <phoneticPr fontId="2"/>
  </si>
  <si>
    <t xml:space="preserve">②意向あり
</t>
    <rPh sb="1" eb="3">
      <t>イコウ</t>
    </rPh>
    <phoneticPr fontId="2"/>
  </si>
  <si>
    <t>肉や魚、野菜などなるべく多くの食材を取り入れ、１日１食、自分で食事を作る。</t>
    <rPh sb="0" eb="1">
      <t>ニク</t>
    </rPh>
    <rPh sb="2" eb="3">
      <t>サカナ</t>
    </rPh>
    <rPh sb="4" eb="6">
      <t>ヤサイ</t>
    </rPh>
    <rPh sb="12" eb="13">
      <t>オオ</t>
    </rPh>
    <rPh sb="15" eb="17">
      <t>ショクザイ</t>
    </rPh>
    <rPh sb="18" eb="19">
      <t>ト</t>
    </rPh>
    <rPh sb="20" eb="21">
      <t>イ</t>
    </rPh>
    <rPh sb="24" eb="25">
      <t>ヒ</t>
    </rPh>
    <rPh sb="26" eb="27">
      <t>ショク</t>
    </rPh>
    <rPh sb="28" eb="30">
      <t>ジブン</t>
    </rPh>
    <rPh sb="31" eb="33">
      <t>ショクジ</t>
    </rPh>
    <rPh sb="34" eb="35">
      <t>ツク</t>
    </rPh>
    <phoneticPr fontId="2"/>
  </si>
  <si>
    <t>１日１食、自分で食事を作る。</t>
    <rPh sb="1" eb="2">
      <t>ヒ</t>
    </rPh>
    <rPh sb="3" eb="4">
      <t>ショク</t>
    </rPh>
    <rPh sb="5" eb="7">
      <t>ジブン</t>
    </rPh>
    <rPh sb="8" eb="10">
      <t>ショクジ</t>
    </rPh>
    <rPh sb="11" eb="12">
      <t>ツク</t>
    </rPh>
    <phoneticPr fontId="2"/>
  </si>
  <si>
    <t>近隣友人に草餅を作って、家に届けたい。</t>
    <rPh sb="0" eb="2">
      <t>キンリン</t>
    </rPh>
    <rPh sb="2" eb="4">
      <t>ユウジン</t>
    </rPh>
    <rPh sb="5" eb="7">
      <t>クサモチ</t>
    </rPh>
    <rPh sb="8" eb="9">
      <t>ツク</t>
    </rPh>
    <rPh sb="12" eb="13">
      <t>イエ</t>
    </rPh>
    <rPh sb="14" eb="15">
      <t>トド</t>
    </rPh>
    <phoneticPr fontId="2"/>
  </si>
  <si>
    <t>1.腰痛緩和の方法を主治医と相談し治療に専念する。
2.専門的な指導のもと、運動を行い、足腰の力をつけるため、通所リハビリに通う。
3.自宅でできる簡単な体操を習得する。</t>
    <rPh sb="2" eb="4">
      <t>ヨウツウ</t>
    </rPh>
    <rPh sb="4" eb="6">
      <t>カンワ</t>
    </rPh>
    <rPh sb="7" eb="9">
      <t>ホウホウ</t>
    </rPh>
    <rPh sb="10" eb="13">
      <t>シュジイ</t>
    </rPh>
    <rPh sb="14" eb="16">
      <t>ソウダン</t>
    </rPh>
    <rPh sb="17" eb="19">
      <t>チリョウ</t>
    </rPh>
    <rPh sb="20" eb="22">
      <t>センネン</t>
    </rPh>
    <rPh sb="28" eb="30">
      <t>センモン</t>
    </rPh>
    <rPh sb="30" eb="31">
      <t>テキ</t>
    </rPh>
    <rPh sb="32" eb="34">
      <t>シドウ</t>
    </rPh>
    <rPh sb="38" eb="40">
      <t>ウンドウ</t>
    </rPh>
    <rPh sb="41" eb="42">
      <t>オコナ</t>
    </rPh>
    <rPh sb="44" eb="46">
      <t>アシコシ</t>
    </rPh>
    <rPh sb="47" eb="48">
      <t>チカラ</t>
    </rPh>
    <rPh sb="55" eb="57">
      <t>ツウショ</t>
    </rPh>
    <rPh sb="62" eb="63">
      <t>カヨ</t>
    </rPh>
    <rPh sb="68" eb="70">
      <t>ジタク</t>
    </rPh>
    <rPh sb="74" eb="76">
      <t>カンタン</t>
    </rPh>
    <rPh sb="77" eb="79">
      <t>タイソウ</t>
    </rPh>
    <rPh sb="80" eb="82">
      <t>シュウトク</t>
    </rPh>
    <phoneticPr fontId="2"/>
  </si>
  <si>
    <t>腰痛のために、動くことが億劫になっていることが原因で、食事内容にも偏りがみられます。筋力をつけるためにも食生活を見直して、運動も取り入れた生活を送って頂くことで徐々に手術前の生活に近づけるよう、支援していきます。</t>
    <rPh sb="0" eb="2">
      <t>ヨウツウ</t>
    </rPh>
    <rPh sb="7" eb="8">
      <t>ウゴ</t>
    </rPh>
    <rPh sb="12" eb="14">
      <t>オックウ</t>
    </rPh>
    <rPh sb="23" eb="25">
      <t>ゲンイン</t>
    </rPh>
    <rPh sb="27" eb="29">
      <t>ショクジ</t>
    </rPh>
    <rPh sb="29" eb="31">
      <t>ナイヨウ</t>
    </rPh>
    <rPh sb="33" eb="34">
      <t>カタヨ</t>
    </rPh>
    <rPh sb="42" eb="44">
      <t>キンリョク</t>
    </rPh>
    <rPh sb="52" eb="55">
      <t>ショクセイカツ</t>
    </rPh>
    <rPh sb="56" eb="58">
      <t>ミナオ</t>
    </rPh>
    <rPh sb="61" eb="63">
      <t>ウンドウ</t>
    </rPh>
    <rPh sb="64" eb="65">
      <t>ト</t>
    </rPh>
    <rPh sb="66" eb="67">
      <t>イ</t>
    </rPh>
    <rPh sb="69" eb="71">
      <t>セイカツ</t>
    </rPh>
    <rPh sb="72" eb="73">
      <t>オク</t>
    </rPh>
    <rPh sb="75" eb="76">
      <t>イタダ</t>
    </rPh>
    <rPh sb="80" eb="82">
      <t>ジョジョ</t>
    </rPh>
    <rPh sb="83" eb="85">
      <t>シュジュツ</t>
    </rPh>
    <rPh sb="85" eb="86">
      <t>マエ</t>
    </rPh>
    <rPh sb="87" eb="89">
      <t>セイカツ</t>
    </rPh>
    <rPh sb="90" eb="91">
      <t>チカ</t>
    </rPh>
    <rPh sb="97" eb="99">
      <t>シエン</t>
    </rPh>
    <phoneticPr fontId="2"/>
  </si>
  <si>
    <t>有効期間</t>
    <phoneticPr fontId="2"/>
  </si>
  <si>
    <t>～</t>
    <phoneticPr fontId="2"/>
  </si>
  <si>
    <t>毎日のこころみ</t>
    <phoneticPr fontId="2"/>
  </si>
  <si>
    <t>担当者</t>
    <phoneticPr fontId="2"/>
  </si>
  <si>
    <t>課題に対する目標と具体策の提案</t>
    <phoneticPr fontId="2"/>
  </si>
  <si>
    <t>具体策についての意向
本人・家族</t>
    <phoneticPr fontId="2"/>
  </si>
  <si>
    <t>目標</t>
    <phoneticPr fontId="2"/>
  </si>
  <si>
    <t>本人等のセルフケアや家族の支援、インフォーマルサービス</t>
    <rPh sb="0" eb="3">
      <t>ホンニンナド</t>
    </rPh>
    <rPh sb="10" eb="12">
      <t>カゾク</t>
    </rPh>
    <rPh sb="13" eb="15">
      <t>シエン</t>
    </rPh>
    <phoneticPr fontId="2"/>
  </si>
  <si>
    <t>　アセスメントの領域と現在の状況　（箇条書きでよい。）
運動・移動について</t>
    <rPh sb="8" eb="10">
      <t>リョウイキ</t>
    </rPh>
    <rPh sb="11" eb="13">
      <t>ゲンザイ</t>
    </rPh>
    <rPh sb="14" eb="16">
      <t>ジョウキョウ</t>
    </rPh>
    <rPh sb="18" eb="21">
      <t>カジョウガ</t>
    </rPh>
    <rPh sb="29" eb="31">
      <t>ウンドウ</t>
    </rPh>
    <rPh sb="32" eb="34">
      <t>イドウ</t>
    </rPh>
    <phoneticPr fontId="2"/>
  </si>
  <si>
    <t>総合的課題</t>
    <phoneticPr fontId="2"/>
  </si>
  <si>
    <t>1.</t>
    <phoneticPr fontId="2"/>
  </si>
  <si>
    <t>1.</t>
    <phoneticPr fontId="2"/>
  </si>
  <si>
    <t>日常生活（家庭生活）について</t>
    <phoneticPr fontId="2"/>
  </si>
  <si>
    <t>2</t>
    <phoneticPr fontId="2"/>
  </si>
  <si>
    <t>2.</t>
    <phoneticPr fontId="2"/>
  </si>
  <si>
    <t>3.</t>
    <phoneticPr fontId="2"/>
  </si>
  <si>
    <t>4.</t>
    <phoneticPr fontId="2"/>
  </si>
  <si>
    <t>４.</t>
    <phoneticPr fontId="2"/>
  </si>
  <si>
    <t>【本来行うべき支援が実施できない場合】妥当な支援の実施に向けた方針</t>
    <phoneticPr fontId="2"/>
  </si>
  <si>
    <t>　</t>
    <phoneticPr fontId="2"/>
  </si>
  <si>
    <t>　　　　　　　　　　　　　</t>
    <phoneticPr fontId="2"/>
  </si>
  <si>
    <t>【健康状態について】　</t>
    <phoneticPr fontId="2"/>
  </si>
  <si>
    <t>◆基本チェックリストの(該当した質問項目数)/(質問項目数) をお書きください。</t>
    <phoneticPr fontId="2"/>
  </si>
  <si>
    <t>□主治医意見書、健診結果、観察結果等を踏まえた留意点</t>
    <phoneticPr fontId="2"/>
  </si>
  <si>
    <t>合計３点以上がハイリスク</t>
    <rPh sb="0" eb="2">
      <t>ゴウケイ</t>
    </rPh>
    <rPh sb="3" eb="4">
      <t>テン</t>
    </rPh>
    <rPh sb="4" eb="6">
      <t>イジョウ</t>
    </rPh>
    <phoneticPr fontId="2"/>
  </si>
  <si>
    <t>合計２点以上がハイリスク</t>
    <rPh sb="0" eb="2">
      <t>ゴウケイ</t>
    </rPh>
    <rPh sb="3" eb="4">
      <t>テン</t>
    </rPh>
    <rPh sb="4" eb="6">
      <t>イジョウ</t>
    </rPh>
    <phoneticPr fontId="2"/>
  </si>
  <si>
    <t>合計２点以上が
ハイリスク</t>
    <rPh sb="0" eb="2">
      <t>ゴウケイ</t>
    </rPh>
    <rPh sb="3" eb="4">
      <t>テン</t>
    </rPh>
    <rPh sb="4" eb="6">
      <t>イジョウ</t>
    </rPh>
    <phoneticPr fontId="2"/>
  </si>
  <si>
    <t>16項目該当が
ハイリスク</t>
    <rPh sb="2" eb="4">
      <t>コウモク</t>
    </rPh>
    <rPh sb="4" eb="6">
      <t>ガイトウ</t>
    </rPh>
    <phoneticPr fontId="2"/>
  </si>
  <si>
    <t>合計１点以上が
ハイリスク</t>
    <rPh sb="0" eb="2">
      <t>ゴウケイ</t>
    </rPh>
    <rPh sb="3" eb="4">
      <t>テン</t>
    </rPh>
    <rPh sb="4" eb="6">
      <t>イジョウ</t>
    </rPh>
    <phoneticPr fontId="2"/>
  </si>
  <si>
    <r>
      <t>　</t>
    </r>
    <r>
      <rPr>
        <sz val="12"/>
        <rFont val="ＭＳ Ｐゴシック"/>
        <family val="3"/>
        <charset val="128"/>
      </rPr>
      <t>/5</t>
    </r>
    <phoneticPr fontId="2"/>
  </si>
  <si>
    <t>/2</t>
    <phoneticPr fontId="2"/>
  </si>
  <si>
    <t>/3</t>
    <phoneticPr fontId="2"/>
  </si>
  <si>
    <t>/3</t>
    <phoneticPr fontId="2"/>
  </si>
  <si>
    <t>/5</t>
    <phoneticPr fontId="2"/>
  </si>
  <si>
    <t>介護予防サービス・支援計画書(ケアマネジメント結果等記録表）</t>
    <phoneticPr fontId="2"/>
  </si>
  <si>
    <t>認定
総合事業情報</t>
    <rPh sb="0" eb="2">
      <t>ニンテイ</t>
    </rPh>
    <rPh sb="3" eb="5">
      <t>ソウゴウ</t>
    </rPh>
    <rPh sb="5" eb="7">
      <t>ジギョウ</t>
    </rPh>
    <rPh sb="7" eb="9">
      <t>ジョウホウ</t>
    </rPh>
    <phoneticPr fontId="2"/>
  </si>
  <si>
    <t>認定日記入日</t>
    <rPh sb="0" eb="2">
      <t>ニンテイ</t>
    </rPh>
    <rPh sb="2" eb="3">
      <t>ビ</t>
    </rPh>
    <rPh sb="3" eb="5">
      <t>キニュウ</t>
    </rPh>
    <rPh sb="5" eb="6">
      <t>ビ</t>
    </rPh>
    <phoneticPr fontId="2"/>
  </si>
  <si>
    <t>予防給付
地域支援事業</t>
    <phoneticPr fontId="2"/>
  </si>
  <si>
    <t>腰痛圧迫骨折により腰痛、両下肢痛顕著なため、平成28年12月手術施行。術後経過良好。リハビリ・湿布などで経過観察中。運動により生活機能の改善が期待できる。</t>
    <rPh sb="0" eb="2">
      <t>ヨウツウ</t>
    </rPh>
    <rPh sb="2" eb="4">
      <t>アッパク</t>
    </rPh>
    <rPh sb="4" eb="6">
      <t>コッセツ</t>
    </rPh>
    <rPh sb="9" eb="11">
      <t>ヨウツウ</t>
    </rPh>
    <rPh sb="12" eb="15">
      <t>リョウカシ</t>
    </rPh>
    <rPh sb="15" eb="16">
      <t>ツウ</t>
    </rPh>
    <rPh sb="16" eb="18">
      <t>ケンチョ</t>
    </rPh>
    <rPh sb="22" eb="24">
      <t>ヘイセイ</t>
    </rPh>
    <rPh sb="26" eb="27">
      <t>ネン</t>
    </rPh>
    <rPh sb="29" eb="30">
      <t>ガツ</t>
    </rPh>
    <rPh sb="30" eb="32">
      <t>シュジュツ</t>
    </rPh>
    <rPh sb="32" eb="34">
      <t>シコウ</t>
    </rPh>
    <rPh sb="35" eb="37">
      <t>ジュツゴ</t>
    </rPh>
    <rPh sb="37" eb="39">
      <t>ケイカ</t>
    </rPh>
    <rPh sb="39" eb="41">
      <t>リョウコウ</t>
    </rPh>
    <rPh sb="47" eb="49">
      <t>シップ</t>
    </rPh>
    <rPh sb="52" eb="54">
      <t>ケイカ</t>
    </rPh>
    <rPh sb="54" eb="56">
      <t>カンサツ</t>
    </rPh>
    <rPh sb="56" eb="57">
      <t>チュウ</t>
    </rPh>
    <rPh sb="58" eb="60">
      <t>ウンドウ</t>
    </rPh>
    <rPh sb="63" eb="65">
      <t>セイカツ</t>
    </rPh>
    <rPh sb="65" eb="67">
      <t>キノウ</t>
    </rPh>
    <rPh sb="68" eb="70">
      <t>カイゼン</t>
    </rPh>
    <rPh sb="71" eb="73">
      <t>キタイ</t>
    </rPh>
    <phoneticPr fontId="2"/>
  </si>
  <si>
    <t>（本人）
1.食事チェック内容を意識しながら食事を作り、食べた物を書き出す。
2.腰に負担のない運動を続ける。
3.水分は１日の中で1,500ｃｃ（ペットボトル３本）を飲む。
（家族）
１.通院の介助。
2.バランスの取れた食事を作るのに足りない食材を購入。
3.月に１回は孫が遊びに来る。
4.水分摂取を促す。
（病院）
1.栄養士による食事指導を受ける。</t>
    <rPh sb="1" eb="3">
      <t>ホンニン</t>
    </rPh>
    <rPh sb="7" eb="9">
      <t>ショクジ</t>
    </rPh>
    <rPh sb="13" eb="15">
      <t>ナイヨウ</t>
    </rPh>
    <rPh sb="16" eb="18">
      <t>イシキ</t>
    </rPh>
    <rPh sb="22" eb="24">
      <t>ショクジ</t>
    </rPh>
    <rPh sb="25" eb="26">
      <t>ツク</t>
    </rPh>
    <rPh sb="28" eb="29">
      <t>タ</t>
    </rPh>
    <rPh sb="31" eb="32">
      <t>モノ</t>
    </rPh>
    <rPh sb="33" eb="34">
      <t>カ</t>
    </rPh>
    <rPh sb="35" eb="36">
      <t>ダ</t>
    </rPh>
    <rPh sb="41" eb="42">
      <t>コシ</t>
    </rPh>
    <rPh sb="43" eb="45">
      <t>フタン</t>
    </rPh>
    <rPh sb="48" eb="50">
      <t>ウンドウ</t>
    </rPh>
    <rPh sb="51" eb="52">
      <t>ツヅ</t>
    </rPh>
    <rPh sb="58" eb="60">
      <t>スイブン</t>
    </rPh>
    <rPh sb="62" eb="63">
      <t>ヒ</t>
    </rPh>
    <rPh sb="64" eb="65">
      <t>ナカ</t>
    </rPh>
    <rPh sb="81" eb="82">
      <t>ボン</t>
    </rPh>
    <rPh sb="84" eb="85">
      <t>ノ</t>
    </rPh>
    <rPh sb="89" eb="91">
      <t>カゾク</t>
    </rPh>
    <rPh sb="95" eb="97">
      <t>ツウイン</t>
    </rPh>
    <rPh sb="98" eb="100">
      <t>カイジョ</t>
    </rPh>
    <rPh sb="109" eb="110">
      <t>ト</t>
    </rPh>
    <rPh sb="112" eb="114">
      <t>ショクジ</t>
    </rPh>
    <rPh sb="115" eb="116">
      <t>ツク</t>
    </rPh>
    <rPh sb="119" eb="120">
      <t>タ</t>
    </rPh>
    <rPh sb="123" eb="125">
      <t>ショクザイ</t>
    </rPh>
    <rPh sb="126" eb="128">
      <t>コウニュウ</t>
    </rPh>
    <rPh sb="132" eb="133">
      <t>ツキ</t>
    </rPh>
    <rPh sb="135" eb="136">
      <t>カイ</t>
    </rPh>
    <rPh sb="137" eb="138">
      <t>マゴ</t>
    </rPh>
    <rPh sb="139" eb="140">
      <t>アソ</t>
    </rPh>
    <rPh sb="142" eb="143">
      <t>ク</t>
    </rPh>
    <rPh sb="148" eb="150">
      <t>スイブン</t>
    </rPh>
    <rPh sb="150" eb="152">
      <t>セッシュ</t>
    </rPh>
    <rPh sb="153" eb="154">
      <t>ウナガ</t>
    </rPh>
    <rPh sb="158" eb="160">
      <t>ビョウイン</t>
    </rPh>
    <rPh sb="164" eb="167">
      <t>エイヨウシ</t>
    </rPh>
    <rPh sb="170" eb="172">
      <t>ショクジ</t>
    </rPh>
    <rPh sb="172" eb="174">
      <t>シドウ</t>
    </rPh>
    <rPh sb="175" eb="176">
      <t>ウ</t>
    </rPh>
    <phoneticPr fontId="2"/>
  </si>
  <si>
    <t xml:space="preserve">Qヘルパーステーション
A事業所
Ｐ通所リハビリ
</t>
    <rPh sb="14" eb="17">
      <t>ジギョウショ</t>
    </rPh>
    <rPh sb="21" eb="23">
      <t>ツウショ</t>
    </rPh>
    <phoneticPr fontId="2"/>
  </si>
  <si>
    <t>支援者や家族が訪問したときには腰痛の状態や食事の内容の確認を行う。
腰痛が強い場合は、当日の運動量やトレーニング方法を調整する。
サービス導入時には水分摂取を促す。</t>
    <phoneticPr fontId="2"/>
  </si>
  <si>
    <t>○年○月○日</t>
    <rPh sb="1" eb="2">
      <t>ネン</t>
    </rPh>
    <rPh sb="3" eb="4">
      <t>ツキ</t>
    </rPh>
    <rPh sb="5" eb="6">
      <t>ヒ</t>
    </rPh>
    <phoneticPr fontId="2"/>
  </si>
  <si>
    <t>○年○月～○年○月</t>
    <rPh sb="6" eb="7">
      <t>ネン</t>
    </rPh>
    <rPh sb="8" eb="9">
      <t>ツキ</t>
    </rPh>
    <phoneticPr fontId="2"/>
  </si>
  <si>
    <t>様式№</t>
    <rPh sb="0" eb="2">
      <t>ヨウシキ</t>
    </rPh>
    <phoneticPr fontId="2"/>
  </si>
  <si>
    <t>項目</t>
    <rPh sb="0" eb="1">
      <t>コウ</t>
    </rPh>
    <rPh sb="1" eb="2">
      <t>モク</t>
    </rPh>
    <phoneticPr fontId="2"/>
  </si>
  <si>
    <t>ケアマネジメントの類型</t>
    <rPh sb="9" eb="11">
      <t>ルイケイ</t>
    </rPh>
    <phoneticPr fontId="2"/>
  </si>
  <si>
    <t>トータルマネジメントのためのアセスメントシート１～２</t>
    <phoneticPr fontId="2"/>
  </si>
  <si>
    <t>適宜活用</t>
    <rPh sb="0" eb="2">
      <t>テキギ</t>
    </rPh>
    <rPh sb="2" eb="4">
      <t>カツヨウ</t>
    </rPh>
    <phoneticPr fontId="2"/>
  </si>
  <si>
    <t>介護予防・生活支援サービス事業利用報告書</t>
    <rPh sb="0" eb="2">
      <t>カイゴ</t>
    </rPh>
    <rPh sb="2" eb="4">
      <t>ヨボウ</t>
    </rPh>
    <rPh sb="5" eb="7">
      <t>セイカツ</t>
    </rPh>
    <rPh sb="7" eb="9">
      <t>シエン</t>
    </rPh>
    <rPh sb="13" eb="15">
      <t>ジギョウ</t>
    </rPh>
    <rPh sb="15" eb="17">
      <t>リヨウ</t>
    </rPh>
    <rPh sb="17" eb="19">
      <t>ホウコク</t>
    </rPh>
    <rPh sb="19" eb="20">
      <t>ショ</t>
    </rPh>
    <phoneticPr fontId="2"/>
  </si>
  <si>
    <t>必要時</t>
    <rPh sb="0" eb="2">
      <t>ヒツヨウ</t>
    </rPh>
    <rPh sb="2" eb="3">
      <t>ジ</t>
    </rPh>
    <phoneticPr fontId="2"/>
  </si>
  <si>
    <t>A/B/C</t>
    <phoneticPr fontId="2"/>
  </si>
  <si>
    <t>介護予防支援</t>
    <rPh sb="0" eb="2">
      <t>カイゴ</t>
    </rPh>
    <rPh sb="2" eb="4">
      <t>ヨボウ</t>
    </rPh>
    <rPh sb="4" eb="6">
      <t>シエン</t>
    </rPh>
    <phoneticPr fontId="2"/>
  </si>
  <si>
    <t>介護予防サービス・支援計画書(ケアマネジメント結果等記録表）</t>
    <rPh sb="0" eb="2">
      <t>カイゴ</t>
    </rPh>
    <rPh sb="2" eb="4">
      <t>ヨボウ</t>
    </rPh>
    <rPh sb="9" eb="11">
      <t>シエン</t>
    </rPh>
    <rPh sb="11" eb="13">
      <t>ケイカク</t>
    </rPh>
    <rPh sb="13" eb="14">
      <t>ショ</t>
    </rPh>
    <rPh sb="23" eb="25">
      <t>ケッカ</t>
    </rPh>
    <rPh sb="25" eb="26">
      <t>トウ</t>
    </rPh>
    <rPh sb="26" eb="28">
      <t>キロク</t>
    </rPh>
    <rPh sb="28" eb="29">
      <t>ヒョウ</t>
    </rPh>
    <phoneticPr fontId="2"/>
  </si>
  <si>
    <t>興味・関心チェックシート</t>
    <rPh sb="0" eb="2">
      <t>キョウミ</t>
    </rPh>
    <rPh sb="3" eb="5">
      <t>カンシン</t>
    </rPh>
    <phoneticPr fontId="2"/>
  </si>
  <si>
    <t>A/B</t>
    <phoneticPr fontId="2"/>
  </si>
  <si>
    <t>週間サービス計画表</t>
    <rPh sb="0" eb="2">
      <t>シュウカン</t>
    </rPh>
    <rPh sb="6" eb="8">
      <t>ケイカク</t>
    </rPh>
    <rPh sb="8" eb="9">
      <t>ヒョウ</t>
    </rPh>
    <phoneticPr fontId="2"/>
  </si>
  <si>
    <t>介護予防支援・介護予防ケアマネジメント経過記録</t>
    <rPh sb="0" eb="2">
      <t>カイゴ</t>
    </rPh>
    <rPh sb="2" eb="4">
      <t>ヨボウ</t>
    </rPh>
    <rPh sb="4" eb="6">
      <t>シエン</t>
    </rPh>
    <rPh sb="7" eb="9">
      <t>カイゴ</t>
    </rPh>
    <rPh sb="9" eb="11">
      <t>ヨボウ</t>
    </rPh>
    <rPh sb="19" eb="21">
      <t>ケイカ</t>
    </rPh>
    <rPh sb="21" eb="23">
      <t>キロク</t>
    </rPh>
    <phoneticPr fontId="2"/>
  </si>
  <si>
    <t>介護予防サービス担当者会議記録</t>
    <rPh sb="0" eb="2">
      <t>カイゴ</t>
    </rPh>
    <rPh sb="2" eb="4">
      <t>ヨボウ</t>
    </rPh>
    <rPh sb="8" eb="11">
      <t>タントウシャ</t>
    </rPh>
    <rPh sb="11" eb="13">
      <t>カイギ</t>
    </rPh>
    <rPh sb="13" eb="15">
      <t>キロク</t>
    </rPh>
    <phoneticPr fontId="2"/>
  </si>
  <si>
    <t>介護予防サービス利用票・実績報告書</t>
    <rPh sb="0" eb="2">
      <t>カイゴ</t>
    </rPh>
    <rPh sb="2" eb="4">
      <t>ヨボウ</t>
    </rPh>
    <rPh sb="8" eb="10">
      <t>リヨウ</t>
    </rPh>
    <rPh sb="10" eb="11">
      <t>ヒョウ</t>
    </rPh>
    <rPh sb="12" eb="14">
      <t>ジッセキ</t>
    </rPh>
    <rPh sb="14" eb="17">
      <t>ホウコクショ</t>
    </rPh>
    <phoneticPr fontId="2"/>
  </si>
  <si>
    <t>介護予防支援・介護予防ケアマネジメントサービス支援評価表</t>
    <rPh sb="0" eb="2">
      <t>カイゴ</t>
    </rPh>
    <rPh sb="2" eb="4">
      <t>ヨボウ</t>
    </rPh>
    <rPh sb="4" eb="6">
      <t>シエン</t>
    </rPh>
    <rPh sb="7" eb="9">
      <t>カイゴ</t>
    </rPh>
    <rPh sb="9" eb="11">
      <t>ヨボウ</t>
    </rPh>
    <rPh sb="23" eb="25">
      <t>シエン</t>
    </rPh>
    <rPh sb="25" eb="27">
      <t>ヒョウカ</t>
    </rPh>
    <rPh sb="27" eb="28">
      <t>ヒョウ</t>
    </rPh>
    <phoneticPr fontId="2"/>
  </si>
  <si>
    <t>＊事業所が保有するパッケージのシステム(プログラム)等がある場合、独自様式を利用しても可</t>
    <rPh sb="1" eb="3">
      <t>ジギョウ</t>
    </rPh>
    <rPh sb="3" eb="4">
      <t>ショ</t>
    </rPh>
    <rPh sb="5" eb="7">
      <t>ホユウ</t>
    </rPh>
    <rPh sb="26" eb="27">
      <t>トウ</t>
    </rPh>
    <rPh sb="30" eb="32">
      <t>バアイ</t>
    </rPh>
    <rPh sb="33" eb="35">
      <t>ドクジ</t>
    </rPh>
    <rPh sb="35" eb="37">
      <t>ヨウシキ</t>
    </rPh>
    <rPh sb="38" eb="40">
      <t>リヨウ</t>
    </rPh>
    <rPh sb="43" eb="44">
      <t>カ</t>
    </rPh>
    <phoneticPr fontId="2"/>
  </si>
  <si>
    <t>氏名　　　　　　　　　　　　　　　　　　　　（続柄　　　　　　）</t>
    <rPh sb="0" eb="2">
      <t>シメイ</t>
    </rPh>
    <phoneticPr fontId="2"/>
  </si>
  <si>
    <t>羽黒朝子</t>
    <rPh sb="0" eb="2">
      <t>ハグロ</t>
    </rPh>
    <rPh sb="2" eb="4">
      <t>アサコ</t>
    </rPh>
    <phoneticPr fontId="2"/>
  </si>
  <si>
    <t>令和</t>
    <rPh sb="0" eb="2">
      <t>レイワ</t>
    </rPh>
    <phoneticPr fontId="2"/>
  </si>
  <si>
    <t>医療機関同意書</t>
    <rPh sb="0" eb="2">
      <t>イリョウ</t>
    </rPh>
    <rPh sb="2" eb="4">
      <t>キカン</t>
    </rPh>
    <rPh sb="4" eb="6">
      <t>ドウイ</t>
    </rPh>
    <rPh sb="6" eb="7">
      <t>ショ</t>
    </rPh>
    <phoneticPr fontId="2"/>
  </si>
  <si>
    <t>＊Ver11はマネジメント様式集のため、請求書関連は添付していない</t>
    <rPh sb="13" eb="15">
      <t>ヨウシキ</t>
    </rPh>
    <rPh sb="15" eb="16">
      <t>シュウ</t>
    </rPh>
    <rPh sb="20" eb="23">
      <t>セイキュウショ</t>
    </rPh>
    <rPh sb="23" eb="25">
      <t>カンレン</t>
    </rPh>
    <rPh sb="26" eb="28">
      <t>テンプ</t>
    </rPh>
    <phoneticPr fontId="2"/>
  </si>
  <si>
    <t>氏　名　　　　　　　　　　　　　　　</t>
    <phoneticPr fontId="2"/>
  </si>
  <si>
    <t>　担当者　　氏名　　　                    　　</t>
    <phoneticPr fontId="2"/>
  </si>
  <si>
    <t>＜３＞関連様式　鶴岡市介護予防ケアマネジメントVer１１ アセスメントツール</t>
    <rPh sb="3" eb="7">
      <t>カンレンヨウシキ</t>
    </rPh>
    <rPh sb="8" eb="11">
      <t>ツルオカシ</t>
    </rPh>
    <rPh sb="11" eb="13">
      <t>カイゴ</t>
    </rPh>
    <rPh sb="13" eb="15">
      <t>ヨボウ</t>
    </rPh>
    <phoneticPr fontId="2"/>
  </si>
  <si>
    <t>ご家族</t>
    <rPh sb="1" eb="3">
      <t>カゾク</t>
    </rPh>
    <phoneticPr fontId="2"/>
  </si>
  <si>
    <t>本人、長男と面談</t>
    <rPh sb="0" eb="2">
      <t>ホンニン</t>
    </rPh>
    <rPh sb="3" eb="5">
      <t>チョウナン</t>
    </rPh>
    <rPh sb="6" eb="8">
      <t>メンダン</t>
    </rPh>
    <phoneticPr fontId="2"/>
  </si>
  <si>
    <t>電話</t>
    <rPh sb="0" eb="2">
      <t>デンワ</t>
    </rPh>
    <phoneticPr fontId="2"/>
  </si>
  <si>
    <t>自宅へ訪問</t>
    <rPh sb="0" eb="2">
      <t>ジタク</t>
    </rPh>
    <rPh sb="3" eb="5">
      <t>ホウモン</t>
    </rPh>
    <phoneticPr fontId="2"/>
  </si>
  <si>
    <t>本人、長男と面談</t>
    <rPh sb="0" eb="2">
      <t>ホンニン</t>
    </rPh>
    <rPh sb="3" eb="5">
      <t>チョウナン</t>
    </rPh>
    <rPh sb="6" eb="8">
      <t>メンダン</t>
    </rPh>
    <phoneticPr fontId="2"/>
  </si>
  <si>
    <t>令和3年10月15日</t>
    <rPh sb="0" eb="1">
      <t>レイ</t>
    </rPh>
    <rPh sb="1" eb="2">
      <t>ワ</t>
    </rPh>
    <rPh sb="3" eb="4">
      <t>ネン</t>
    </rPh>
    <rPh sb="6" eb="7">
      <t>ガツ</t>
    </rPh>
    <rPh sb="9" eb="10">
      <t>ニチ</t>
    </rPh>
    <phoneticPr fontId="2"/>
  </si>
  <si>
    <t>令和3年10月17日</t>
    <rPh sb="0" eb="1">
      <t>レイ</t>
    </rPh>
    <rPh sb="1" eb="2">
      <t>ワ</t>
    </rPh>
    <rPh sb="3" eb="4">
      <t>ネン</t>
    </rPh>
    <rPh sb="6" eb="7">
      <t>ガツ</t>
    </rPh>
    <rPh sb="9" eb="10">
      <t>ニチ</t>
    </rPh>
    <phoneticPr fontId="2"/>
  </si>
  <si>
    <t>令和3年11月5日</t>
    <rPh sb="0" eb="1">
      <t>レイ</t>
    </rPh>
    <rPh sb="1" eb="2">
      <t>ワ</t>
    </rPh>
    <rPh sb="3" eb="4">
      <t>ネン</t>
    </rPh>
    <rPh sb="6" eb="7">
      <t>ガツ</t>
    </rPh>
    <rPh sb="8" eb="9">
      <t>ニチ</t>
    </rPh>
    <phoneticPr fontId="2"/>
  </si>
  <si>
    <t>地域包括支援センターかたりあい</t>
    <rPh sb="0" eb="2">
      <t>チイキ</t>
    </rPh>
    <rPh sb="2" eb="4">
      <t>ホウカツ</t>
    </rPh>
    <rPh sb="4" eb="6">
      <t>シエン</t>
    </rPh>
    <phoneticPr fontId="2"/>
  </si>
  <si>
    <t>鶴岡西地域包括支援センター</t>
    <rPh sb="0" eb="2">
      <t>ツルオカ</t>
    </rPh>
    <rPh sb="2" eb="3">
      <t>ニシ</t>
    </rPh>
    <rPh sb="3" eb="5">
      <t>チイキ</t>
    </rPh>
    <rPh sb="5" eb="7">
      <t>ホウカツ</t>
    </rPh>
    <rPh sb="7" eb="9">
      <t>シエン</t>
    </rPh>
    <phoneticPr fontId="2"/>
  </si>
  <si>
    <t>地域包括支援センターはぐろ</t>
    <rPh sb="0" eb="2">
      <t>チイキ</t>
    </rPh>
    <rPh sb="2" eb="4">
      <t>ホウカツ</t>
    </rPh>
    <rPh sb="4" eb="6">
      <t>シエン</t>
    </rPh>
    <phoneticPr fontId="2"/>
  </si>
  <si>
    <t>地域包括支援センターなえづ</t>
    <rPh sb="0" eb="6">
      <t>チイキホウカツシエン</t>
    </rPh>
    <phoneticPr fontId="2"/>
  </si>
  <si>
    <t>地域包括支援センターあつみ</t>
    <rPh sb="0" eb="6">
      <t>チイキホウカツシエン</t>
    </rPh>
    <phoneticPr fontId="2"/>
  </si>
  <si>
    <t>居宅介護支援センター愛寿園</t>
  </si>
  <si>
    <t>支援センター温寿荘</t>
    <phoneticPr fontId="2"/>
  </si>
  <si>
    <t>居宅介護支援事業所いつき</t>
    <rPh sb="0" eb="2">
      <t>キョタク</t>
    </rPh>
    <rPh sb="2" eb="4">
      <t>カイゴ</t>
    </rPh>
    <rPh sb="4" eb="6">
      <t>シエン</t>
    </rPh>
    <rPh sb="6" eb="9">
      <t>ジギョウショ</t>
    </rPh>
    <phoneticPr fontId="2"/>
  </si>
  <si>
    <t>クオリティケアサービス</t>
    <phoneticPr fontId="2"/>
  </si>
  <si>
    <t>◆アセスメントツールご利用に関する注意事項（２０２２版）◆</t>
  </si>
  <si>
    <t>協立ケアプランセンターふたば</t>
    <phoneticPr fontId="2"/>
  </si>
  <si>
    <t>協立ケアプランセンターわかば</t>
    <phoneticPr fontId="2"/>
  </si>
  <si>
    <t>ケアプランセンター虹</t>
    <phoneticPr fontId="2"/>
  </si>
  <si>
    <t>なえづ居宅介護支援センター</t>
    <phoneticPr fontId="2"/>
  </si>
  <si>
    <t>山王フジックス指定居宅介護支援事業所</t>
    <phoneticPr fontId="2"/>
  </si>
  <si>
    <t>ケアリッツ介護支援サービス</t>
    <rPh sb="5" eb="7">
      <t>カイゴ</t>
    </rPh>
    <rPh sb="7" eb="9">
      <t>シエン</t>
    </rPh>
    <phoneticPr fontId="2"/>
  </si>
  <si>
    <t>くしびき居宅介護支援センター</t>
    <rPh sb="4" eb="6">
      <t>キョタク</t>
    </rPh>
    <rPh sb="6" eb="8">
      <t>カイゴ</t>
    </rPh>
    <rPh sb="8" eb="10">
      <t>シエン</t>
    </rPh>
    <phoneticPr fontId="2"/>
  </si>
  <si>
    <t>居宅介護支援センターであい</t>
    <rPh sb="0" eb="2">
      <t>キョタク</t>
    </rPh>
    <rPh sb="2" eb="4">
      <t>カイゴ</t>
    </rPh>
    <rPh sb="4" eb="6">
      <t>シエン</t>
    </rPh>
    <phoneticPr fontId="2"/>
  </si>
  <si>
    <t>地域包括支援センターつくし</t>
    <rPh sb="0" eb="6">
      <t>チイキホウカツシエン</t>
    </rPh>
    <phoneticPr fontId="2"/>
  </si>
  <si>
    <t>地域包括支援センターくしびき</t>
    <rPh sb="0" eb="2">
      <t>チイキ</t>
    </rPh>
    <rPh sb="2" eb="4">
      <t>ホウカツ</t>
    </rPh>
    <rPh sb="4" eb="6">
      <t>シエン</t>
    </rPh>
    <phoneticPr fontId="2"/>
  </si>
  <si>
    <r>
      <t>フリガナ</t>
    </r>
    <r>
      <rPr>
        <sz val="12"/>
        <rFont val="ＭＳ Ｐゴシック"/>
        <family val="3"/>
        <charset val="128"/>
      </rPr>
      <t xml:space="preserve">
本人氏名</t>
    </r>
    <rPh sb="5" eb="7">
      <t>ホンニン</t>
    </rPh>
    <rPh sb="7" eb="9">
      <t>シメイ</t>
    </rPh>
    <phoneticPr fontId="2"/>
  </si>
  <si>
    <t>地域包括支援
センター名</t>
    <rPh sb="0" eb="2">
      <t>チイキ</t>
    </rPh>
    <rPh sb="2" eb="4">
      <t>ホウカツ</t>
    </rPh>
    <rPh sb="4" eb="6">
      <t>シエン</t>
    </rPh>
    <rPh sb="11" eb="12">
      <t>メイ</t>
    </rPh>
    <phoneticPr fontId="2"/>
  </si>
  <si>
    <t>領 域</t>
    <phoneticPr fontId="2"/>
  </si>
  <si>
    <t>ア　セ　ス　メ　ン　ト　項　目</t>
    <phoneticPr fontId="2"/>
  </si>
  <si>
    <t>　　　　　コミュニケーション
Ｃ　社会参加・対人関係・</t>
    <phoneticPr fontId="2"/>
  </si>
  <si>
    <t>　　　　について
Ａ　運動･移動</t>
    <phoneticPr fontId="2"/>
  </si>
  <si>
    <t>うつの状況
（ここ2週間の状況）</t>
    <rPh sb="3" eb="5">
      <t>ジョウキョウ</t>
    </rPh>
    <rPh sb="10" eb="12">
      <t>シュウカン</t>
    </rPh>
    <rPh sb="13" eb="15">
      <t>ジョウキョウ</t>
    </rPh>
    <phoneticPr fontId="2"/>
  </si>
  <si>
    <t>□生活の充実感　□楽しんでいたことが楽しめない　□楽にできていたことが億劫　□役に立たない　□わけもなく疲れる
◆うつ治療　有・無</t>
    <rPh sb="1" eb="3">
      <t>セイカツ</t>
    </rPh>
    <rPh sb="4" eb="7">
      <t>ジュウジツカン</t>
    </rPh>
    <rPh sb="9" eb="10">
      <t>タノ</t>
    </rPh>
    <rPh sb="18" eb="19">
      <t>タノ</t>
    </rPh>
    <rPh sb="25" eb="26">
      <t>ラク</t>
    </rPh>
    <rPh sb="35" eb="37">
      <t>オックウ</t>
    </rPh>
    <rPh sb="39" eb="40">
      <t>ヤク</t>
    </rPh>
    <rPh sb="41" eb="42">
      <t>タ</t>
    </rPh>
    <rPh sb="52" eb="53">
      <t>ツカ</t>
    </rPh>
    <rPh sb="59" eb="61">
      <t>チリョウ</t>
    </rPh>
    <rPh sb="62" eb="63">
      <t>ユウ</t>
    </rPh>
    <rPh sb="64" eb="65">
      <t>ム</t>
    </rPh>
    <phoneticPr fontId="2"/>
  </si>
  <si>
    <t>（前回の介護度</t>
    <rPh sb="1" eb="3">
      <t>ゼンカイ</t>
    </rPh>
    <rPh sb="4" eb="7">
      <t>カイゴド</t>
    </rPh>
    <phoneticPr fontId="2"/>
  </si>
  <si>
    <t>　　　　(</t>
    <phoneticPr fontId="2"/>
  </si>
  <si>
    <t>　住宅改修の有無</t>
    <phoneticPr fontId="2"/>
  </si>
  <si>
    <t>◎</t>
    <phoneticPr fontId="2"/>
  </si>
  <si>
    <t>痛いところには○</t>
    <rPh sb="0" eb="1">
      <t>イタ</t>
    </rPh>
    <phoneticPr fontId="2"/>
  </si>
  <si>
    <t>Ｂ　日常生活・家庭生活について</t>
    <phoneticPr fontId="2"/>
  </si>
  <si>
    <t>Ｄ　健康管理について</t>
  </si>
  <si>
    <t>Ｅ　そ　の　他</t>
  </si>
  <si>
    <t>室内：自立・杖・歩行器・車椅子　　　　　　屋外：自立・杖・歩行器・車椅子・シルバーカー　　（　　）分位可　</t>
    <rPh sb="3" eb="5">
      <t>ジリツ</t>
    </rPh>
    <rPh sb="6" eb="7">
      <t>ツエ</t>
    </rPh>
    <rPh sb="8" eb="10">
      <t>ホコウ</t>
    </rPh>
    <rPh sb="10" eb="11">
      <t>キ</t>
    </rPh>
    <rPh sb="12" eb="15">
      <t>クルマイス</t>
    </rPh>
    <rPh sb="24" eb="26">
      <t>ジリツ</t>
    </rPh>
    <rPh sb="27" eb="28">
      <t>ツエ</t>
    </rPh>
    <rPh sb="29" eb="31">
      <t>ホコウ</t>
    </rPh>
    <rPh sb="31" eb="32">
      <t>キ</t>
    </rPh>
    <rPh sb="33" eb="36">
      <t>クルマイス</t>
    </rPh>
    <rPh sb="49" eb="50">
      <t>フン</t>
    </rPh>
    <rPh sb="50" eb="51">
      <t>クライ</t>
    </rPh>
    <rPh sb="51" eb="52">
      <t>カ</t>
    </rPh>
    <phoneticPr fontId="2"/>
  </si>
  <si>
    <t>　事業所名　　　　　　　　</t>
    <phoneticPr fontId="2"/>
  </si>
  <si>
    <t>　連絡先　　　　　（　　　）</t>
    <phoneticPr fontId="2"/>
  </si>
  <si>
    <t>電話番号　　　　（　　　）　　　　　　　　　　　　</t>
    <phoneticPr fontId="2"/>
  </si>
  <si>
    <t>項　　目</t>
    <rPh sb="0" eb="1">
      <t>コウ</t>
    </rPh>
    <rPh sb="3" eb="4">
      <t>メ</t>
    </rPh>
    <phoneticPr fontId="2"/>
  </si>
  <si>
    <t>目　　的</t>
    <rPh sb="0" eb="1">
      <t>メ</t>
    </rPh>
    <rPh sb="3" eb="4">
      <t>マト</t>
    </rPh>
    <phoneticPr fontId="2"/>
  </si>
  <si>
    <t>手　　段</t>
    <rPh sb="0" eb="1">
      <t>テ</t>
    </rPh>
    <rPh sb="3" eb="4">
      <t>ダン</t>
    </rPh>
    <phoneticPr fontId="2"/>
  </si>
  <si>
    <t>　訪問</t>
    <rPh sb="1" eb="3">
      <t>ホウモン</t>
    </rPh>
    <phoneticPr fontId="2"/>
  </si>
  <si>
    <t>モニタリング</t>
    <phoneticPr fontId="2"/>
  </si>
  <si>
    <t>例)　　藤島太郎</t>
    <rPh sb="0" eb="1">
      <t>レイ</t>
    </rPh>
    <rPh sb="4" eb="8">
      <t>フジシマタロウ</t>
    </rPh>
    <phoneticPr fontId="2"/>
  </si>
  <si>
    <t>自宅へ訪問　　　</t>
    <rPh sb="0" eb="2">
      <t>ジタク</t>
    </rPh>
    <rPh sb="3" eb="5">
      <t>ホウモン</t>
    </rPh>
    <phoneticPr fontId="2"/>
  </si>
  <si>
    <t>〇病院▲▲看護師へ</t>
    <rPh sb="1" eb="3">
      <t>ビョウイン</t>
    </rPh>
    <rPh sb="5" eb="8">
      <t>カンゴシ</t>
    </rPh>
    <phoneticPr fontId="2"/>
  </si>
  <si>
    <t>電話</t>
    <rPh sb="0" eb="2">
      <t>デンワ</t>
    </rPh>
    <phoneticPr fontId="2"/>
  </si>
  <si>
    <t>状況報告</t>
    <rPh sb="0" eb="2">
      <t>ジョウキョウ</t>
    </rPh>
    <rPh sb="2" eb="4">
      <t>ホウコク</t>
    </rPh>
    <phoneticPr fontId="2"/>
  </si>
  <si>
    <t>例)　　藤島太郎</t>
    <rPh sb="0" eb="1">
      <t>レイ</t>
    </rPh>
    <phoneticPr fontId="2"/>
  </si>
  <si>
    <t>訪問</t>
    <rPh sb="0" eb="2">
      <t>ホウモン</t>
    </rPh>
    <phoneticPr fontId="2"/>
  </si>
  <si>
    <t>アセスメント</t>
    <phoneticPr fontId="2"/>
  </si>
  <si>
    <t>　※２　サービス担当者会議を開催した場合には、会議出席者（所属（職種）氏名）、検討した内容等を記入する。</t>
    <rPh sb="8" eb="11">
      <t>タントウシャ</t>
    </rPh>
    <rPh sb="11" eb="13">
      <t>カイギ</t>
    </rPh>
    <rPh sb="14" eb="16">
      <t>カイサイ</t>
    </rPh>
    <rPh sb="18" eb="20">
      <t>バアイ</t>
    </rPh>
    <rPh sb="23" eb="25">
      <t>カイギ</t>
    </rPh>
    <rPh sb="25" eb="28">
      <t>シュッセキシャ</t>
    </rPh>
    <rPh sb="29" eb="31">
      <t>ショゾク</t>
    </rPh>
    <rPh sb="32" eb="34">
      <t>ショクシュ</t>
    </rPh>
    <rPh sb="35" eb="37">
      <t>シメイ</t>
    </rPh>
    <rPh sb="39" eb="41">
      <t>ケントウ</t>
    </rPh>
    <rPh sb="43" eb="45">
      <t>ナイヨウ</t>
    </rPh>
    <rPh sb="45" eb="46">
      <t>トウ</t>
    </rPh>
    <rPh sb="47" eb="49">
      <t>キニュウ</t>
    </rPh>
    <phoneticPr fontId="2"/>
  </si>
  <si>
    <t>～</t>
    <phoneticPr fontId="2"/>
  </si>
  <si>
    <t>令和3年10月</t>
    <rPh sb="0" eb="2">
      <t>レイワ</t>
    </rPh>
    <rPh sb="3" eb="4">
      <t>ネン</t>
    </rPh>
    <rPh sb="6" eb="7">
      <t>ガツ</t>
    </rPh>
    <phoneticPr fontId="2"/>
  </si>
  <si>
    <t xml:space="preserve">令和3年10月15日～令和4年8月31日
令和3年10月15日～令和4年8月31日
令和3年10月15日～令和4年8月31日
</t>
    <rPh sb="0" eb="2">
      <t>レイワ</t>
    </rPh>
    <rPh sb="3" eb="4">
      <t>ネン</t>
    </rPh>
    <rPh sb="11" eb="13">
      <t>レイワ</t>
    </rPh>
    <phoneticPr fontId="2"/>
  </si>
  <si>
    <t>【計画に関する同意 】 
私は、上記計画について、同意し介護予防に取り組みます。</t>
    <rPh sb="13" eb="14">
      <t>ワタクシ</t>
    </rPh>
    <rPh sb="28" eb="30">
      <t>カイゴ</t>
    </rPh>
    <rPh sb="30" eb="32">
      <t>ヨボウ</t>
    </rPh>
    <rPh sb="33" eb="34">
      <t>ト</t>
    </rPh>
    <rPh sb="35" eb="36">
      <t>ク</t>
    </rPh>
    <phoneticPr fontId="2"/>
  </si>
  <si>
    <t>計画作成日</t>
    <phoneticPr fontId="2"/>
  </si>
  <si>
    <t>　※１　介護予防支援経過は、具体的には、時系列に出来事、訪問の際の観察（生活の活発さの変化を含む）、サービス担当者会議の内容、利用者・家族の考えなどを記入し、
　　　　 介護予防支援や各種サービスが適切に行われているかを判断し、必要な場合には方針変更を行うためのサービス担当者会議の開催、サービス事業所や家族との調整
         などを記入する。</t>
    <rPh sb="4" eb="8">
      <t>カイゴヨボウ</t>
    </rPh>
    <rPh sb="8" eb="10">
      <t>シエン</t>
    </rPh>
    <rPh sb="10" eb="12">
      <t>ケイカ</t>
    </rPh>
    <rPh sb="14" eb="17">
      <t>グタイテキ</t>
    </rPh>
    <rPh sb="20" eb="23">
      <t>ジケイレツ</t>
    </rPh>
    <rPh sb="24" eb="27">
      <t>デキゴト</t>
    </rPh>
    <rPh sb="28" eb="30">
      <t>ホウモン</t>
    </rPh>
    <rPh sb="31" eb="32">
      <t>サイ</t>
    </rPh>
    <rPh sb="33" eb="35">
      <t>カンサツ</t>
    </rPh>
    <rPh sb="36" eb="38">
      <t>セイカツ</t>
    </rPh>
    <rPh sb="39" eb="41">
      <t>カッパツ</t>
    </rPh>
    <rPh sb="43" eb="45">
      <t>ヘンカ</t>
    </rPh>
    <rPh sb="46" eb="47">
      <t>フク</t>
    </rPh>
    <rPh sb="54" eb="57">
      <t>タントウシャ</t>
    </rPh>
    <rPh sb="57" eb="59">
      <t>カイギ</t>
    </rPh>
    <rPh sb="60" eb="62">
      <t>ナイヨウ</t>
    </rPh>
    <rPh sb="63" eb="65">
      <t>リヨウ</t>
    </rPh>
    <rPh sb="65" eb="66">
      <t>シャ</t>
    </rPh>
    <rPh sb="67" eb="69">
      <t>カゾク</t>
    </rPh>
    <rPh sb="70" eb="71">
      <t>カンガ</t>
    </rPh>
    <phoneticPr fontId="2"/>
  </si>
  <si>
    <t>要支援２</t>
  </si>
  <si>
    <t>令和　　　　　年　　　　月　　　　日</t>
    <rPh sb="0" eb="2">
      <t>レイワ</t>
    </rPh>
    <phoneticPr fontId="2"/>
  </si>
  <si>
    <t>令和　　　　　年　　　　　月　　　　　日</t>
    <rPh sb="0" eb="2">
      <t>レイワ</t>
    </rPh>
    <rPh sb="7" eb="8">
      <t>ネン</t>
    </rPh>
    <rPh sb="13" eb="14">
      <t>ガツ</t>
    </rPh>
    <rPh sb="19" eb="20">
      <t>ニチ</t>
    </rPh>
    <phoneticPr fontId="2"/>
  </si>
  <si>
    <t>１．個人情報の保護について
　　アセスメントツールには、個人情報が多く含まれています。第３者への情報流出事故が発生しないよう取り扱いには細心の注意をお願いします。
２．アセスメントツールに関する問い合わせ
　　　鶴岡市長寿介護課　０２３５－２９－４１８０（直通）へお願いします。</t>
    <rPh sb="134" eb="135">
      <t>ネガ</t>
    </rPh>
    <phoneticPr fontId="2"/>
  </si>
  <si>
    <t>【注】</t>
  </si>
  <si>
    <t>【その他】　　　(環境や動線など)</t>
    <rPh sb="3" eb="4">
      <t>タ</t>
    </rPh>
    <phoneticPr fontId="2"/>
  </si>
  <si>
    <r>
      <t>サービス種別</t>
    </r>
    <r>
      <rPr>
        <b/>
        <sz val="10"/>
        <rFont val="ＭＳ Ｐゴシック"/>
        <family val="3"/>
        <charset val="128"/>
      </rPr>
      <t>・内容</t>
    </r>
    <rPh sb="7" eb="9">
      <t>ナイヨウ</t>
    </rPh>
    <phoneticPr fontId="2"/>
  </si>
  <si>
    <r>
      <rPr>
        <b/>
        <sz val="14"/>
        <rFont val="ＭＳ Ｐゴシック"/>
        <family val="3"/>
        <charset val="128"/>
      </rPr>
      <t>生活援助</t>
    </r>
    <r>
      <rPr>
        <sz val="14"/>
        <rFont val="ＭＳ Ｐゴシック"/>
        <family val="3"/>
        <charset val="128"/>
      </rPr>
      <t xml:space="preserve">（週１回）
配食サービス（週３回）
通所リハビリ
運動機能向上加算
栄養改善加算
口腔機能向上加算
</t>
    </r>
    <rPh sb="0" eb="4">
      <t>セイカツエンジョ</t>
    </rPh>
    <rPh sb="5" eb="6">
      <t>シュウ</t>
    </rPh>
    <rPh sb="7" eb="8">
      <t>カイ</t>
    </rPh>
    <rPh sb="12" eb="14">
      <t>ハイショク</t>
    </rPh>
    <rPh sb="19" eb="20">
      <t>シュウ</t>
    </rPh>
    <rPh sb="21" eb="22">
      <t>カイ</t>
    </rPh>
    <rPh sb="26" eb="28">
      <t>ツウショ</t>
    </rPh>
    <rPh sb="33" eb="35">
      <t>ウンドウ</t>
    </rPh>
    <rPh sb="35" eb="37">
      <t>キノウ</t>
    </rPh>
    <rPh sb="37" eb="39">
      <t>コウジョウ</t>
    </rPh>
    <rPh sb="39" eb="41">
      <t>カサン</t>
    </rPh>
    <rPh sb="42" eb="44">
      <t>エイヨウ</t>
    </rPh>
    <rPh sb="44" eb="46">
      <t>カイゼン</t>
    </rPh>
    <rPh sb="46" eb="48">
      <t>カサン</t>
    </rPh>
    <rPh sb="49" eb="51">
      <t>コウクウ</t>
    </rPh>
    <rPh sb="51" eb="53">
      <t>キノウ</t>
    </rPh>
    <rPh sb="53" eb="55">
      <t>コウジョウ</t>
    </rPh>
    <rPh sb="55" eb="57">
      <t>カサン</t>
    </rPh>
    <phoneticPr fontId="2"/>
  </si>
  <si>
    <t>令和　　　年　　　月　　　日</t>
    <rPh sb="0" eb="2">
      <t>レイワ</t>
    </rPh>
    <rPh sb="5" eb="6">
      <t>ネン</t>
    </rPh>
    <rPh sb="9" eb="10">
      <t>ツキ</t>
    </rPh>
    <rPh sb="13" eb="14">
      <t>ヒ</t>
    </rPh>
    <phoneticPr fontId="2"/>
  </si>
  <si>
    <t>サービス種別・内容</t>
    <rPh sb="7" eb="9">
      <t>ナイヨウ</t>
    </rPh>
    <phoneticPr fontId="2"/>
  </si>
  <si>
    <r>
      <rPr>
        <sz val="11"/>
        <rFont val="ＭＳ Ｐゴシック"/>
        <family val="3"/>
        <charset val="128"/>
      </rPr>
      <t>令和○年
○月○日
　　～
令和○年
○月○日</t>
    </r>
    <r>
      <rPr>
        <sz val="14"/>
        <rFont val="ＭＳ Ｐゴシック"/>
        <family val="3"/>
        <charset val="128"/>
      </rPr>
      <t xml:space="preserve">
</t>
    </r>
    <rPh sb="0" eb="2">
      <t>レイワ</t>
    </rPh>
    <rPh sb="3" eb="4">
      <t>ネン</t>
    </rPh>
    <rPh sb="6" eb="7">
      <t>ガツ</t>
    </rPh>
    <rPh sb="8" eb="9">
      <t>ニチ</t>
    </rPh>
    <rPh sb="14" eb="16">
      <t>レイワ</t>
    </rPh>
    <rPh sb="17" eb="18">
      <t>ネン</t>
    </rPh>
    <rPh sb="20" eb="21">
      <t>ガツ</t>
    </rPh>
    <rPh sb="22" eb="23">
      <t>ニチ</t>
    </rPh>
    <phoneticPr fontId="2"/>
  </si>
  <si>
    <t>R　　　年　　　月　　　日</t>
    <phoneticPr fontId="49"/>
  </si>
  <si>
    <r>
      <t>介護予防支援・介護予防ケアマネジメント（第１号介護予防支援事業）経過記録</t>
    </r>
    <r>
      <rPr>
        <sz val="11"/>
        <rFont val="ＭＳ Ｐゴシック"/>
        <family val="3"/>
        <charset val="128"/>
      </rPr>
      <t>　（サービス担当者会議の要点を含む）</t>
    </r>
    <rPh sb="2" eb="4">
      <t>ヨボウ</t>
    </rPh>
    <rPh sb="4" eb="6">
      <t>シエン</t>
    </rPh>
    <rPh sb="7" eb="9">
      <t>カイゴ</t>
    </rPh>
    <rPh sb="9" eb="11">
      <t>ヨボウ</t>
    </rPh>
    <rPh sb="20" eb="21">
      <t>ダイ</t>
    </rPh>
    <rPh sb="22" eb="23">
      <t>ゴウ</t>
    </rPh>
    <rPh sb="23" eb="25">
      <t>カイゴ</t>
    </rPh>
    <rPh sb="25" eb="27">
      <t>ヨボウ</t>
    </rPh>
    <rPh sb="27" eb="29">
      <t>シエン</t>
    </rPh>
    <rPh sb="29" eb="31">
      <t>ジギョウ</t>
    </rPh>
    <rPh sb="32" eb="34">
      <t>ケイカ</t>
    </rPh>
    <rPh sb="34" eb="36">
      <t>キロク</t>
    </rPh>
    <rPh sb="42" eb="45">
      <t>タントウシャ</t>
    </rPh>
    <rPh sb="45" eb="47">
      <t>カイギ</t>
    </rPh>
    <rPh sb="48" eb="50">
      <t>ヨウテン</t>
    </rPh>
    <rPh sb="51" eb="52">
      <t>フクカイゴヨウテンフク</t>
    </rPh>
    <phoneticPr fontId="2"/>
  </si>
  <si>
    <t>令和　　　年　　　月　　　日</t>
    <rPh sb="0" eb="2">
      <t>レイワ</t>
    </rPh>
    <phoneticPr fontId="2"/>
  </si>
  <si>
    <r>
      <t>　　</t>
    </r>
    <r>
      <rPr>
        <u/>
        <sz val="12"/>
        <rFont val="ＭＳ 明朝"/>
        <family val="1"/>
        <charset val="128"/>
      </rPr>
      <t>医療機関名</t>
    </r>
    <r>
      <rPr>
        <sz val="12"/>
        <rFont val="ＭＳ 明朝"/>
        <family val="1"/>
        <charset val="128"/>
      </rPr>
      <t>　主治医　様</t>
    </r>
    <rPh sb="2" eb="4">
      <t>イリョウ</t>
    </rPh>
    <rPh sb="4" eb="6">
      <t>キカン</t>
    </rPh>
    <rPh sb="6" eb="7">
      <t>メイ</t>
    </rPh>
    <rPh sb="8" eb="11">
      <t>シュジイ</t>
    </rPh>
    <phoneticPr fontId="2"/>
  </si>
  <si>
    <r>
      <t>　私は「介護保険サービス担当者に照会する（依頼）内容」の様式により、私の介護予防支援計画作成担当である下記の者が、私の医療情報を</t>
    </r>
    <r>
      <rPr>
        <u/>
        <sz val="12"/>
        <rFont val="ＭＳ 明朝"/>
        <family val="1"/>
        <charset val="128"/>
      </rPr>
      <t>　　　医療機関名　　</t>
    </r>
    <r>
      <rPr>
        <sz val="12"/>
        <rFont val="ＭＳ 明朝"/>
        <family val="1"/>
        <charset val="128"/>
      </rPr>
      <t>主治医より取得することに同意します。</t>
    </r>
    <rPh sb="67" eb="69">
      <t>イリョウ</t>
    </rPh>
    <rPh sb="69" eb="71">
      <t>キカン</t>
    </rPh>
    <rPh sb="71" eb="72">
      <t>メイ</t>
    </rPh>
    <phoneticPr fontId="2"/>
  </si>
  <si>
    <t>年</t>
    <rPh sb="0" eb="1">
      <t>ネン</t>
    </rPh>
    <phoneticPr fontId="2"/>
  </si>
  <si>
    <t>担当者名</t>
    <phoneticPr fontId="2"/>
  </si>
  <si>
    <t>区分支給限度額変更決定情報</t>
    <rPh sb="0" eb="2">
      <t>クブン</t>
    </rPh>
    <rPh sb="2" eb="4">
      <t>シキュウ</t>
    </rPh>
    <rPh sb="4" eb="6">
      <t>ゲンド</t>
    </rPh>
    <rPh sb="6" eb="7">
      <t>ガク</t>
    </rPh>
    <rPh sb="7" eb="9">
      <t>ヘンコウ</t>
    </rPh>
    <rPh sb="9" eb="11">
      <t>ケッテイ</t>
    </rPh>
    <rPh sb="11" eb="13">
      <t>ジョウホウ</t>
    </rPh>
    <phoneticPr fontId="2"/>
  </si>
  <si>
    <t>まで</t>
    <phoneticPr fontId="2"/>
  </si>
  <si>
    <t>単位</t>
    <rPh sb="0" eb="2">
      <t>タンイ</t>
    </rPh>
    <phoneticPr fontId="2"/>
  </si>
  <si>
    <t>単位数
計</t>
    <rPh sb="0" eb="2">
      <t>タンイ</t>
    </rPh>
    <rPh sb="2" eb="3">
      <t>スウ</t>
    </rPh>
    <rPh sb="4" eb="5">
      <t>ケイ</t>
    </rPh>
    <phoneticPr fontId="2"/>
  </si>
  <si>
    <t>：</t>
    <phoneticPr fontId="2"/>
  </si>
  <si>
    <t>合計金額</t>
    <rPh sb="0" eb="2">
      <t>ゴウケイ</t>
    </rPh>
    <rPh sb="2" eb="4">
      <t>キンガク</t>
    </rPh>
    <phoneticPr fontId="2"/>
  </si>
  <si>
    <t>事業所名</t>
    <rPh sb="0" eb="3">
      <t>ジギョウショ</t>
    </rPh>
    <rPh sb="3" eb="4">
      <t>メイ</t>
    </rPh>
    <phoneticPr fontId="2"/>
  </si>
  <si>
    <r>
      <rPr>
        <sz val="16"/>
        <rFont val="ＭＳ Ｐゴシック"/>
        <family val="3"/>
        <charset val="128"/>
      </rPr>
      <t>□</t>
    </r>
    <r>
      <rPr>
        <sz val="11"/>
        <rFont val="ＭＳ Ｐゴシック"/>
        <family val="3"/>
        <charset val="128"/>
      </rPr>
      <t>状態の変化はありません。　</t>
    </r>
    <r>
      <rPr>
        <sz val="16"/>
        <rFont val="ＭＳ Ｐゴシック"/>
        <family val="3"/>
        <charset val="128"/>
      </rPr>
      <t>□</t>
    </r>
    <r>
      <rPr>
        <sz val="11"/>
        <rFont val="ＭＳ Ｐゴシック"/>
        <family val="3"/>
        <charset val="128"/>
      </rPr>
      <t xml:space="preserve">以下のとおり情報を提供します。
</t>
    </r>
    <rPh sb="1" eb="3">
      <t>ジョウタイ</t>
    </rPh>
    <rPh sb="4" eb="6">
      <t>ヘンカ</t>
    </rPh>
    <rPh sb="15" eb="17">
      <t>イカ</t>
    </rPh>
    <rPh sb="21" eb="23">
      <t>ジョウホウ</t>
    </rPh>
    <rPh sb="24" eb="26">
      <t>テイキョウ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</si>
</sst>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m&quot;月&quot;d&quot;日&quot;;@"/>
    <numFmt numFmtId="177" formatCode="[&lt;=999]000;[&lt;=9999]000\-00;000\-0000"/>
    <numFmt numFmtId="178" formatCode="[$-411]ggge&quot;年&quot;m&quot;月&quot;d&quot;日&quot;;@"/>
    <numFmt numFmtId="179" formatCode="General&quot;歳&quot;"/>
    <numFmt numFmtId="180" formatCode="[$-411]ggg&quot;年&quot;m&quot;月&quot;d&quot;日&quot;"/>
    <numFmt numFmtId="181" formatCode="aaa"/>
    <numFmt numFmtId="182" formatCode="[$-411]ge\.m\.d;@"/>
    <numFmt numFmtId="183" formatCode="h:mm;@"/>
  </numFmts>
  <fonts count="143"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5"/>
      <name val="ＭＳ Ｐゴシック"/>
      <family val="3"/>
      <charset val="128"/>
    </font>
    <font>
      <b/>
      <sz val="16"/>
      <name val="ＭＳ Ｐゴシック"/>
      <family val="3"/>
      <charset val="128"/>
    </font>
    <font>
      <b/>
      <sz val="14"/>
      <name val="ＭＳ Ｐゴシック"/>
      <family val="3"/>
      <charset val="128"/>
    </font>
    <font>
      <b/>
      <sz val="18"/>
      <name val="ＭＳ Ｐゴシック"/>
      <family val="3"/>
      <charset val="128"/>
    </font>
    <font>
      <sz val="9"/>
      <color indexed="62"/>
      <name val="ＭＳ Ｐゴシック"/>
      <family val="3"/>
      <charset val="128"/>
    </font>
    <font>
      <sz val="11"/>
      <color indexed="62"/>
      <name val="ＭＳ Ｐゴシック"/>
      <family val="3"/>
      <charset val="128"/>
    </font>
    <font>
      <sz val="8"/>
      <color indexed="62"/>
      <name val="ＭＳ Ｐゴシック"/>
      <family val="3"/>
      <charset val="128"/>
    </font>
    <font>
      <sz val="10"/>
      <color indexed="62"/>
      <name val="ＭＳ Ｐゴシック"/>
      <family val="3"/>
      <charset val="128"/>
    </font>
    <font>
      <sz val="12"/>
      <color indexed="62"/>
      <name val="ＭＳ Ｐゴシック"/>
      <family val="3"/>
      <charset val="128"/>
    </font>
    <font>
      <sz val="12"/>
      <name val="ＭＳ Ｐゴシック"/>
      <family val="3"/>
      <charset val="128"/>
    </font>
    <font>
      <sz val="14"/>
      <name val="ＭＳ Ｐゴシック"/>
      <family val="3"/>
      <charset val="128"/>
    </font>
    <font>
      <b/>
      <sz val="10"/>
      <name val="ＭＳ Ｐゴシック"/>
      <family val="3"/>
      <charset val="128"/>
    </font>
    <font>
      <sz val="11"/>
      <color indexed="10"/>
      <name val="ＭＳ Ｐゴシック"/>
      <family val="3"/>
      <charset val="128"/>
    </font>
    <font>
      <sz val="16"/>
      <name val="ＭＳ Ｐゴシック"/>
      <family val="3"/>
      <charset val="128"/>
    </font>
    <font>
      <b/>
      <sz val="6"/>
      <name val="ＭＳ Ｐゴシック"/>
      <family val="3"/>
      <charset val="128"/>
    </font>
    <font>
      <sz val="11"/>
      <name val="ＭＳ Ｐゴシック"/>
      <family val="3"/>
      <charset val="128"/>
    </font>
    <font>
      <sz val="18"/>
      <name val="ＭＳ ゴシック"/>
      <family val="3"/>
      <charset val="128"/>
    </font>
    <font>
      <sz val="10.5"/>
      <name val="ＭＳ ゴシック"/>
      <family val="3"/>
      <charset val="128"/>
    </font>
    <font>
      <sz val="12"/>
      <name val="ＭＳ ゴシック"/>
      <family val="3"/>
      <charset val="128"/>
    </font>
    <font>
      <sz val="11"/>
      <name val="ＭＳ ゴシック"/>
      <family val="3"/>
      <charset val="128"/>
    </font>
    <font>
      <b/>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17"/>
      <name val="ＭＳ Ｐゴシック"/>
      <family val="3"/>
      <charset val="128"/>
    </font>
    <font>
      <sz val="12"/>
      <name val="ＭＳ Ｐ明朝"/>
      <family val="1"/>
      <charset val="128"/>
    </font>
    <font>
      <sz val="9"/>
      <name val="ＭＳ ゴシック"/>
      <family val="3"/>
      <charset val="128"/>
    </font>
    <font>
      <sz val="14"/>
      <name val="ＭＳ Ｐ明朝"/>
      <family val="1"/>
      <charset val="128"/>
    </font>
    <font>
      <b/>
      <sz val="20"/>
      <name val="ＭＳ Ｐゴシック"/>
      <family val="3"/>
      <charset val="128"/>
    </font>
    <font>
      <sz val="18"/>
      <name val="ＭＳ Ｐ明朝"/>
      <family val="1"/>
      <charset val="128"/>
    </font>
    <font>
      <sz val="6"/>
      <name val="ＭＳ Ｐゴシック"/>
      <family val="3"/>
      <charset val="128"/>
    </font>
    <font>
      <b/>
      <sz val="14"/>
      <name val="HG丸ｺﾞｼｯｸM-PRO"/>
      <family val="3"/>
      <charset val="128"/>
    </font>
    <font>
      <b/>
      <sz val="12"/>
      <name val="ＭＳ 明朝"/>
      <family val="1"/>
      <charset val="128"/>
    </font>
    <font>
      <sz val="12"/>
      <name val="ＭＳ 明朝"/>
      <family val="1"/>
      <charset val="128"/>
    </font>
    <font>
      <sz val="11"/>
      <name val="HG創英角ｺﾞｼｯｸUB"/>
      <family val="3"/>
      <charset val="128"/>
    </font>
    <font>
      <sz val="10"/>
      <name val="HG丸ｺﾞｼｯｸM-PRO"/>
      <family val="3"/>
      <charset val="128"/>
    </font>
    <font>
      <sz val="18"/>
      <name val="HGS明朝E"/>
      <family val="1"/>
      <charset val="128"/>
    </font>
    <font>
      <sz val="11"/>
      <name val="HGPｺﾞｼｯｸE"/>
      <family val="3"/>
      <charset val="128"/>
    </font>
    <font>
      <sz val="8"/>
      <name val="ＭＳ 明朝"/>
      <family val="1"/>
      <charset val="128"/>
    </font>
    <font>
      <sz val="10"/>
      <name val="Century"/>
      <family val="1"/>
    </font>
    <font>
      <sz val="10"/>
      <name val="ＭＳ 明朝"/>
      <family val="1"/>
      <charset val="128"/>
    </font>
    <font>
      <sz val="11"/>
      <name val="HGSｺﾞｼｯｸM"/>
      <family val="3"/>
      <charset val="128"/>
    </font>
    <font>
      <u/>
      <sz val="11"/>
      <name val="ＭＳ Ｐゴシック"/>
      <family val="3"/>
      <charset val="128"/>
    </font>
    <font>
      <sz val="14"/>
      <name val="HGS明朝E"/>
      <family val="1"/>
      <charset val="128"/>
    </font>
    <font>
      <sz val="11"/>
      <color theme="1"/>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8"/>
      <color theme="1"/>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6"/>
      <color theme="1"/>
      <name val="HGS明朝E"/>
      <family val="1"/>
      <charset val="128"/>
    </font>
    <font>
      <sz val="9"/>
      <color rgb="FF000000"/>
      <name val="MS UI Gothic"/>
      <family val="3"/>
      <charset val="128"/>
    </font>
    <font>
      <b/>
      <sz val="18"/>
      <name val="ＭＳ 明朝"/>
      <family val="1"/>
      <charset val="128"/>
    </font>
    <font>
      <sz val="12"/>
      <name val="Century"/>
      <family val="1"/>
    </font>
    <font>
      <u/>
      <sz val="12"/>
      <name val="ＭＳ 明朝"/>
      <family val="1"/>
      <charset val="128"/>
    </font>
    <font>
      <b/>
      <sz val="14"/>
      <name val="ＭＳ ゴシック"/>
      <family val="3"/>
      <charset val="128"/>
    </font>
    <font>
      <b/>
      <sz val="10"/>
      <color theme="1"/>
      <name val="ＭＳ Ｐゴシック"/>
      <family val="3"/>
      <charset val="128"/>
    </font>
    <font>
      <sz val="16"/>
      <name val="BIZ UDPゴシック"/>
      <family val="3"/>
      <charset val="128"/>
    </font>
    <font>
      <sz val="11"/>
      <name val="BIZ UDPゴシック"/>
      <family val="3"/>
      <charset val="128"/>
    </font>
    <font>
      <b/>
      <sz val="14"/>
      <name val="BIZ UDPゴシック"/>
      <family val="3"/>
      <charset val="128"/>
    </font>
    <font>
      <sz val="12"/>
      <name val="BIZ UDPゴシック"/>
      <family val="3"/>
      <charset val="128"/>
    </font>
    <font>
      <sz val="11"/>
      <name val="ＭＳ Ｐゴシック"/>
      <family val="3"/>
      <charset val="128"/>
    </font>
    <font>
      <sz val="11"/>
      <color indexed="10"/>
      <name val="ＭＳ Ｐゴシック"/>
      <family val="3"/>
      <charset val="128"/>
    </font>
    <font>
      <sz val="9"/>
      <name val="ＭＳ Ｐゴシック"/>
      <family val="3"/>
      <charset val="128"/>
    </font>
    <font>
      <sz val="8"/>
      <name val="ＭＳ Ｐゴシック"/>
      <family val="3"/>
      <charset val="128"/>
    </font>
    <font>
      <sz val="18"/>
      <name val="ＭＳ Ｐゴシック"/>
      <family val="3"/>
      <charset val="128"/>
    </font>
    <font>
      <sz val="13"/>
      <name val="BIZ UDPゴシック"/>
      <family val="3"/>
      <charset val="128"/>
    </font>
    <font>
      <sz val="20"/>
      <name val="BIZ UDPゴシック"/>
      <family val="3"/>
      <charset val="128"/>
    </font>
    <font>
      <sz val="9"/>
      <name val="ＭＳ Ｐ明朝"/>
      <family val="1"/>
      <charset val="128"/>
    </font>
    <font>
      <sz val="8"/>
      <name val="ＭＳ Ｐ明朝"/>
      <family val="1"/>
      <charset val="128"/>
    </font>
    <font>
      <sz val="11"/>
      <name val="ＭＳ Ｐ明朝"/>
      <family val="1"/>
      <charset val="128"/>
    </font>
    <font>
      <sz val="16"/>
      <name val="ＭＳ Ｐ明朝"/>
      <family val="1"/>
      <charset val="128"/>
    </font>
    <font>
      <sz val="6"/>
      <name val="ＭＳ Ｐ明朝"/>
      <family val="1"/>
      <charset val="128"/>
    </font>
    <font>
      <sz val="7"/>
      <name val="ＭＳ Ｐ明朝"/>
      <family val="1"/>
      <charset val="128"/>
    </font>
    <font>
      <sz val="9"/>
      <name val="ＭＳ Ｐゴシック"/>
      <family val="3"/>
      <charset val="128"/>
      <scheme val="minor"/>
    </font>
    <font>
      <sz val="7"/>
      <name val="ＭＳ Ｐゴシック"/>
      <family val="3"/>
      <charset val="128"/>
      <scheme val="minor"/>
    </font>
    <font>
      <sz val="8"/>
      <name val="ＭＳ Ｐゴシック"/>
      <family val="3"/>
      <charset val="128"/>
      <scheme val="minor"/>
    </font>
    <font>
      <sz val="12"/>
      <name val="ＭＳ Ｐゴシック"/>
      <family val="3"/>
      <charset val="128"/>
      <scheme val="minor"/>
    </font>
    <font>
      <sz val="14"/>
      <name val="ＭＳ ゴシック"/>
      <family val="3"/>
      <charset val="128"/>
    </font>
    <font>
      <sz val="10"/>
      <name val="ＭＳ ゴシック"/>
      <family val="3"/>
      <charset val="128"/>
    </font>
    <font>
      <b/>
      <sz val="18"/>
      <name val="ＭＳ Ｐゴシック"/>
      <family val="3"/>
      <charset val="128"/>
    </font>
    <font>
      <sz val="11"/>
      <name val="ＭＳ Ｐゴシック"/>
      <family val="3"/>
      <charset val="128"/>
    </font>
    <font>
      <b/>
      <sz val="16"/>
      <name val="ＭＳ Ｐゴシック"/>
      <family val="3"/>
      <charset val="128"/>
    </font>
    <font>
      <b/>
      <sz val="12"/>
      <name val="ＭＳ Ｐゴシック"/>
      <family val="3"/>
      <charset val="128"/>
    </font>
    <font>
      <b/>
      <sz val="10"/>
      <color indexed="10"/>
      <name val="ＭＳ Ｐゴシック"/>
      <family val="3"/>
      <charset val="128"/>
    </font>
    <font>
      <b/>
      <sz val="14"/>
      <name val="ＭＳ Ｐゴシック"/>
      <family val="3"/>
      <charset val="128"/>
    </font>
    <font>
      <sz val="9"/>
      <name val="ＭＳ Ｐゴシック"/>
      <family val="3"/>
      <charset val="128"/>
    </font>
    <font>
      <sz val="12"/>
      <color indexed="62"/>
      <name val="ＭＳ Ｐゴシック"/>
      <family val="3"/>
      <charset val="128"/>
    </font>
    <font>
      <sz val="12"/>
      <name val="ＭＳ Ｐゴシック"/>
      <family val="3"/>
      <charset val="128"/>
    </font>
    <font>
      <sz val="16"/>
      <name val="ＭＳ Ｐゴシック"/>
      <family val="3"/>
      <charset val="128"/>
    </font>
    <font>
      <sz val="16"/>
      <color indexed="62"/>
      <name val="ＭＳ Ｐゴシック"/>
      <family val="3"/>
      <charset val="128"/>
    </font>
    <font>
      <sz val="9"/>
      <color indexed="10"/>
      <name val="ＭＳ Ｐゴシック"/>
      <family val="3"/>
      <charset val="128"/>
    </font>
    <font>
      <b/>
      <sz val="16"/>
      <color indexed="10"/>
      <name val="ＭＳ Ｐゴシック"/>
      <family val="3"/>
      <charset val="128"/>
    </font>
    <font>
      <sz val="12"/>
      <color indexed="18"/>
      <name val="ＭＳ Ｐゴシック"/>
      <family val="3"/>
      <charset val="128"/>
    </font>
    <font>
      <sz val="11"/>
      <color indexed="10"/>
      <name val="ＭＳ Ｐゴシック"/>
      <family val="3"/>
      <charset val="128"/>
    </font>
    <font>
      <sz val="10"/>
      <color indexed="12"/>
      <name val="ＭＳ Ｐゴシック"/>
      <family val="3"/>
      <charset val="128"/>
    </font>
    <font>
      <sz val="11"/>
      <color indexed="62"/>
      <name val="ＭＳ Ｐゴシック"/>
      <family val="3"/>
      <charset val="128"/>
    </font>
    <font>
      <sz val="12"/>
      <name val="HG教科書体"/>
      <family val="1"/>
      <charset val="128"/>
    </font>
    <font>
      <sz val="11"/>
      <name val="HG教科書体"/>
      <family val="1"/>
      <charset val="128"/>
    </font>
    <font>
      <b/>
      <sz val="14"/>
      <name val="HG教科書体"/>
      <family val="1"/>
      <charset val="128"/>
    </font>
    <font>
      <sz val="8"/>
      <name val="HG教科書体"/>
      <family val="1"/>
      <charset val="128"/>
    </font>
    <font>
      <b/>
      <sz val="12"/>
      <name val="HG教科書体"/>
      <family val="1"/>
      <charset val="128"/>
    </font>
    <font>
      <sz val="10"/>
      <name val="HG教科書体"/>
      <family val="1"/>
      <charset val="128"/>
    </font>
    <font>
      <sz val="11"/>
      <name val="HG丸ｺﾞｼｯｸM-PRO"/>
      <family val="3"/>
      <charset val="128"/>
    </font>
    <font>
      <sz val="12"/>
      <name val="HG丸ｺﾞｼｯｸM-PRO"/>
      <family val="3"/>
      <charset val="128"/>
    </font>
    <font>
      <sz val="11"/>
      <name val="HGS創英角ｺﾞｼｯｸUB"/>
      <family val="3"/>
      <charset val="128"/>
    </font>
    <font>
      <sz val="12"/>
      <color rgb="FFFF0000"/>
      <name val="HG教科書体"/>
      <family val="1"/>
      <charset val="128"/>
    </font>
    <font>
      <sz val="12"/>
      <name val="HGS創英角ｺﾞｼｯｸUB"/>
      <family val="3"/>
      <charset val="128"/>
    </font>
    <font>
      <sz val="10"/>
      <name val="HGS創英角ｺﾞｼｯｸUB"/>
      <family val="3"/>
      <charset val="128"/>
    </font>
    <font>
      <b/>
      <sz val="18"/>
      <name val="ＭＳ Ｐゴシック"/>
      <family val="3"/>
      <charset val="128"/>
    </font>
    <font>
      <sz val="11"/>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b/>
      <sz val="11"/>
      <name val="ＭＳ Ｐゴシック"/>
      <family val="3"/>
      <charset val="128"/>
    </font>
    <font>
      <sz val="9"/>
      <name val="ＭＳ Ｐゴシック"/>
      <family val="3"/>
      <charset val="128"/>
    </font>
    <font>
      <sz val="11"/>
      <color indexed="62"/>
      <name val="ＭＳ Ｐゴシック"/>
      <family val="3"/>
      <charset val="128"/>
    </font>
    <font>
      <sz val="12"/>
      <color indexed="18"/>
      <name val="ＭＳ Ｐゴシック"/>
      <family val="3"/>
      <charset val="128"/>
    </font>
    <font>
      <sz val="10"/>
      <name val="ＭＳ Ｐ明朝"/>
      <family val="1"/>
      <charset val="128"/>
    </font>
    <font>
      <sz val="10"/>
      <color indexed="10"/>
      <name val="ＭＳ Ｐゴシック"/>
      <family val="3"/>
      <charset val="128"/>
    </font>
    <font>
      <sz val="11"/>
      <color theme="3" tint="-0.249977111117893"/>
      <name val="ＭＳ Ｐゴシック"/>
      <family val="3"/>
      <charset val="128"/>
    </font>
    <font>
      <sz val="9"/>
      <name val="HG丸ｺﾞｼｯｸM-PRO"/>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43"/>
        <bgColor indexed="23"/>
      </patternFill>
    </fill>
    <fill>
      <patternFill patternType="solid">
        <fgColor theme="9" tint="0.79998168889431442"/>
        <bgColor indexed="64"/>
      </patternFill>
    </fill>
    <fill>
      <patternFill patternType="solid">
        <fgColor rgb="FFFFFF99"/>
        <bgColor indexed="64"/>
      </patternFill>
    </fill>
    <fill>
      <patternFill patternType="solid">
        <fgColor rgb="FFFFFF00"/>
        <bgColor indexed="64"/>
      </patternFill>
    </fill>
    <fill>
      <patternFill patternType="gray125">
        <fgColor indexed="23"/>
        <bgColor indexed="43"/>
      </patternFill>
    </fill>
    <fill>
      <patternFill patternType="solid">
        <fgColor theme="9" tint="0.59999389629810485"/>
        <bgColor indexed="64"/>
      </patternFill>
    </fill>
  </fills>
  <borders count="2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dotted">
        <color indexed="64"/>
      </left>
      <right style="dotted">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medium">
        <color indexed="64"/>
      </bottom>
      <diagonal/>
    </border>
    <border>
      <left style="dotted">
        <color indexed="64"/>
      </left>
      <right style="dotted">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dotted">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style="dotted">
        <color indexed="64"/>
      </left>
      <right/>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dotted">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dotted">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right style="dotted">
        <color indexed="64"/>
      </right>
      <top/>
      <bottom style="thin">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dashed">
        <color indexed="64"/>
      </left>
      <right style="thin">
        <color indexed="64"/>
      </right>
      <top/>
      <bottom style="medium">
        <color indexed="64"/>
      </bottom>
      <diagonal/>
    </border>
    <border>
      <left style="dashed">
        <color indexed="64"/>
      </left>
      <right/>
      <top/>
      <bottom style="medium">
        <color indexed="64"/>
      </bottom>
      <diagonal/>
    </border>
    <border>
      <left/>
      <right style="dashed">
        <color indexed="64"/>
      </right>
      <top/>
      <bottom style="medium">
        <color indexed="64"/>
      </bottom>
      <diagonal/>
    </border>
    <border>
      <left style="dotted">
        <color indexed="64"/>
      </left>
      <right style="thin">
        <color indexed="64"/>
      </right>
      <top style="thin">
        <color indexed="64"/>
      </top>
      <bottom style="thin">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medium">
        <color indexed="64"/>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style="medium">
        <color indexed="64"/>
      </top>
      <bottom style="dotted">
        <color indexed="64"/>
      </bottom>
      <diagonal/>
    </border>
    <border>
      <left/>
      <right style="medium">
        <color indexed="64"/>
      </right>
      <top/>
      <bottom style="dotted">
        <color indexed="64"/>
      </bottom>
      <diagonal/>
    </border>
    <border>
      <left/>
      <right style="medium">
        <color indexed="64"/>
      </right>
      <top style="dotted">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tted">
        <color indexed="64"/>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dotted">
        <color indexed="64"/>
      </bottom>
      <diagonal/>
    </border>
    <border>
      <left/>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top/>
      <bottom style="double">
        <color indexed="64"/>
      </bottom>
      <diagonal/>
    </border>
    <border>
      <left style="medium">
        <color indexed="64"/>
      </left>
      <right/>
      <top style="double">
        <color indexed="64"/>
      </top>
      <bottom/>
      <diagonal/>
    </border>
    <border>
      <left/>
      <right/>
      <top/>
      <bottom style="medium">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right style="medium">
        <color auto="1"/>
      </right>
      <top/>
      <bottom style="medium">
        <color auto="1"/>
      </bottom>
      <diagonal/>
    </border>
    <border>
      <left/>
      <right style="thin">
        <color indexed="64"/>
      </right>
      <top/>
      <bottom style="medium">
        <color indexed="64"/>
      </bottom>
      <diagonal/>
    </border>
  </borders>
  <cellStyleXfs count="55">
    <xf numFmtId="0" fontId="0" fillId="0" borderId="0"/>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8"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9" borderId="0" applyNumberFormat="0" applyBorder="0" applyAlignment="0" applyProtection="0">
      <alignment vertical="center"/>
    </xf>
    <xf numFmtId="0" fontId="31" fillId="0" borderId="0" applyNumberFormat="0" applyFill="0" applyBorder="0" applyAlignment="0" applyProtection="0">
      <alignment vertical="center"/>
    </xf>
    <xf numFmtId="0" fontId="32" fillId="20" borderId="1" applyNumberFormat="0" applyAlignment="0" applyProtection="0">
      <alignment vertical="center"/>
    </xf>
    <xf numFmtId="0" fontId="33" fillId="21" borderId="0" applyNumberFormat="0" applyBorder="0" applyAlignment="0" applyProtection="0">
      <alignment vertical="center"/>
    </xf>
    <xf numFmtId="0" fontId="1" fillId="22" borderId="2" applyNumberFormat="0" applyFont="0" applyAlignment="0" applyProtection="0">
      <alignment vertical="center"/>
    </xf>
    <xf numFmtId="0" fontId="34" fillId="0" borderId="3" applyNumberFormat="0" applyFill="0" applyAlignment="0" applyProtection="0">
      <alignment vertical="center"/>
    </xf>
    <xf numFmtId="0" fontId="35" fillId="3" borderId="0" applyNumberFormat="0" applyBorder="0" applyAlignment="0" applyProtection="0">
      <alignment vertical="center"/>
    </xf>
    <xf numFmtId="0" fontId="36" fillId="23" borderId="4" applyNumberFormat="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37" fillId="0" borderId="5" applyNumberFormat="0" applyFill="0" applyAlignment="0" applyProtection="0">
      <alignment vertical="center"/>
    </xf>
    <xf numFmtId="0" fontId="38" fillId="0" borderId="6" applyNumberFormat="0" applyFill="0" applyAlignment="0" applyProtection="0">
      <alignment vertical="center"/>
    </xf>
    <xf numFmtId="0" fontId="39" fillId="0" borderId="7" applyNumberFormat="0" applyFill="0" applyAlignment="0" applyProtection="0">
      <alignment vertical="center"/>
    </xf>
    <xf numFmtId="0" fontId="39" fillId="0" borderId="0" applyNumberFormat="0" applyFill="0" applyBorder="0" applyAlignment="0" applyProtection="0">
      <alignment vertical="center"/>
    </xf>
    <xf numFmtId="0" fontId="40" fillId="0" borderId="8" applyNumberFormat="0" applyFill="0" applyAlignment="0" applyProtection="0">
      <alignment vertical="center"/>
    </xf>
    <xf numFmtId="0" fontId="41" fillId="23" borderId="9" applyNumberFormat="0" applyAlignment="0" applyProtection="0">
      <alignment vertical="center"/>
    </xf>
    <xf numFmtId="0" fontId="42" fillId="0" borderId="0" applyNumberFormat="0" applyFill="0" applyBorder="0" applyAlignment="0" applyProtection="0">
      <alignment vertical="center"/>
    </xf>
    <xf numFmtId="0" fontId="13" fillId="7" borderId="4" applyNumberFormat="0" applyAlignment="0" applyProtection="0">
      <alignment vertical="center"/>
    </xf>
    <xf numFmtId="0" fontId="1" fillId="0" borderId="0">
      <alignment vertical="center"/>
    </xf>
    <xf numFmtId="0" fontId="1" fillId="0" borderId="0">
      <alignment vertical="center"/>
    </xf>
    <xf numFmtId="0" fontId="63" fillId="0" borderId="0">
      <alignment vertical="center"/>
    </xf>
    <xf numFmtId="0" fontId="29" fillId="0" borderId="0">
      <alignment vertical="center"/>
    </xf>
    <xf numFmtId="0" fontId="1" fillId="0" borderId="0"/>
    <xf numFmtId="0" fontId="1" fillId="0" borderId="0">
      <alignment vertical="center"/>
    </xf>
    <xf numFmtId="0" fontId="1" fillId="0" borderId="0"/>
    <xf numFmtId="0" fontId="1" fillId="0" borderId="0">
      <alignment vertical="center"/>
    </xf>
    <xf numFmtId="0" fontId="17" fillId="0" borderId="0"/>
    <xf numFmtId="0" fontId="1" fillId="0" borderId="0">
      <alignment vertical="center"/>
    </xf>
    <xf numFmtId="0" fontId="1" fillId="0" borderId="0">
      <alignment vertical="center"/>
    </xf>
    <xf numFmtId="0" fontId="43" fillId="4" borderId="0" applyNumberFormat="0" applyBorder="0" applyAlignment="0" applyProtection="0">
      <alignment vertical="center"/>
    </xf>
  </cellStyleXfs>
  <cellXfs count="2371">
    <xf numFmtId="0" fontId="0" fillId="0" borderId="0" xfId="0"/>
    <xf numFmtId="0" fontId="0" fillId="0" borderId="0" xfId="0" applyBorder="1"/>
    <xf numFmtId="0" fontId="6" fillId="0" borderId="0" xfId="0" applyFont="1"/>
    <xf numFmtId="0" fontId="6" fillId="0" borderId="0" xfId="0" applyFont="1" applyBorder="1"/>
    <xf numFmtId="0" fontId="0" fillId="0" borderId="10" xfId="0" applyBorder="1"/>
    <xf numFmtId="0" fontId="8" fillId="0" borderId="0" xfId="0" applyFont="1" applyBorder="1" applyAlignment="1">
      <alignment horizontal="left" vertical="top" wrapText="1"/>
    </xf>
    <xf numFmtId="0" fontId="6" fillId="0" borderId="0" xfId="0" applyFont="1" applyBorder="1" applyAlignment="1">
      <alignment horizontal="lef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0" fillId="0" borderId="0" xfId="0" applyBorder="1" applyAlignment="1">
      <alignment horizontal="center" vertical="top"/>
    </xf>
    <xf numFmtId="0" fontId="7" fillId="0" borderId="0" xfId="0" applyFont="1" applyBorder="1" applyAlignment="1">
      <alignment horizontal="left" vertical="center"/>
    </xf>
    <xf numFmtId="0" fontId="1" fillId="0" borderId="0" xfId="0" applyFont="1"/>
    <xf numFmtId="0" fontId="0" fillId="0" borderId="0" xfId="0" applyAlignment="1">
      <alignment horizontal="center" vertical="center"/>
    </xf>
    <xf numFmtId="0" fontId="0" fillId="0" borderId="0" xfId="0" applyBorder="1" applyAlignment="1">
      <alignment horizontal="left"/>
    </xf>
    <xf numFmtId="0" fontId="0" fillId="0" borderId="0" xfId="0" applyBorder="1" applyAlignment="1">
      <alignment horizontal="centerContinuous"/>
    </xf>
    <xf numFmtId="0" fontId="0" fillId="0" borderId="0" xfId="0" applyFill="1" applyBorder="1" applyAlignment="1">
      <alignment horizontal="left"/>
    </xf>
    <xf numFmtId="0" fontId="0" fillId="24" borderId="0" xfId="0" applyFill="1" applyBorder="1" applyAlignment="1">
      <alignment horizontal="center"/>
    </xf>
    <xf numFmtId="0" fontId="0" fillId="24" borderId="12" xfId="0" applyFill="1" applyBorder="1"/>
    <xf numFmtId="0" fontId="0" fillId="0" borderId="0" xfId="0" applyFill="1" applyAlignment="1">
      <alignment horizontal="centerContinuous"/>
    </xf>
    <xf numFmtId="0" fontId="0" fillId="0" borderId="0" xfId="0" applyFill="1"/>
    <xf numFmtId="0" fontId="0" fillId="0" borderId="0" xfId="0" applyFill="1" applyBorder="1"/>
    <xf numFmtId="0" fontId="5" fillId="0" borderId="0" xfId="0" applyFont="1" applyFill="1"/>
    <xf numFmtId="0" fontId="11" fillId="0" borderId="0" xfId="52" applyFont="1" applyFill="1" applyAlignment="1">
      <alignment horizontal="centerContinuous" vertical="center"/>
    </xf>
    <xf numFmtId="0" fontId="0" fillId="0" borderId="19" xfId="0" applyBorder="1"/>
    <xf numFmtId="0" fontId="0" fillId="24" borderId="20" xfId="0" applyFill="1" applyBorder="1" applyAlignment="1">
      <alignment horizontal="center"/>
    </xf>
    <xf numFmtId="0" fontId="0" fillId="24" borderId="21" xfId="0" applyFill="1" applyBorder="1"/>
    <xf numFmtId="0" fontId="20" fillId="0" borderId="0" xfId="0" applyFont="1" applyBorder="1"/>
    <xf numFmtId="0" fontId="12" fillId="0" borderId="31"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12" fillId="0" borderId="32"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49" fontId="6" fillId="0" borderId="31" xfId="52" applyNumberFormat="1" applyFont="1" applyBorder="1" applyProtection="1">
      <alignment vertical="center"/>
      <protection locked="0"/>
    </xf>
    <xf numFmtId="49" fontId="6" fillId="0" borderId="10" xfId="52" applyNumberFormat="1" applyFont="1" applyBorder="1" applyProtection="1">
      <alignment vertical="center"/>
      <protection locked="0"/>
    </xf>
    <xf numFmtId="0" fontId="6" fillId="0" borderId="10" xfId="52" applyFont="1" applyBorder="1" applyProtection="1">
      <alignment vertical="center"/>
      <protection locked="0"/>
    </xf>
    <xf numFmtId="0" fontId="6" fillId="0" borderId="33" xfId="52" applyFont="1" applyBorder="1" applyProtection="1">
      <alignment vertical="center"/>
      <protection locked="0"/>
    </xf>
    <xf numFmtId="0" fontId="0" fillId="0" borderId="34" xfId="0" applyBorder="1" applyProtection="1">
      <protection locked="0"/>
    </xf>
    <xf numFmtId="0" fontId="0" fillId="24" borderId="34" xfId="0" applyFill="1" applyBorder="1" applyAlignment="1" applyProtection="1">
      <alignment horizontal="center"/>
    </xf>
    <xf numFmtId="0" fontId="0" fillId="24" borderId="29" xfId="0" applyFill="1" applyBorder="1" applyProtection="1">
      <protection locked="0"/>
    </xf>
    <xf numFmtId="0" fontId="0" fillId="0" borderId="10" xfId="0" applyBorder="1" applyProtection="1">
      <protection locked="0"/>
    </xf>
    <xf numFmtId="0" fontId="0" fillId="24" borderId="0" xfId="0" applyFill="1" applyBorder="1" applyAlignment="1" applyProtection="1">
      <alignment horizontal="center"/>
    </xf>
    <xf numFmtId="0" fontId="0" fillId="24" borderId="10" xfId="0" applyFill="1" applyBorder="1" applyAlignment="1" applyProtection="1">
      <alignment horizontal="center"/>
    </xf>
    <xf numFmtId="0" fontId="0" fillId="24" borderId="0" xfId="0" applyFill="1" applyBorder="1" applyProtection="1">
      <protection locked="0"/>
    </xf>
    <xf numFmtId="0" fontId="7" fillId="24" borderId="0" xfId="0" applyFont="1" applyFill="1" applyBorder="1" applyProtection="1">
      <protection locked="0"/>
    </xf>
    <xf numFmtId="0" fontId="0" fillId="24" borderId="19" xfId="0" applyFill="1" applyBorder="1" applyAlignment="1" applyProtection="1">
      <alignment horizontal="center"/>
    </xf>
    <xf numFmtId="0" fontId="0" fillId="24" borderId="20" xfId="0" applyFill="1" applyBorder="1" applyProtection="1">
      <protection locked="0"/>
    </xf>
    <xf numFmtId="0" fontId="0" fillId="0" borderId="20" xfId="0" applyFill="1" applyBorder="1" applyAlignment="1">
      <alignment horizontal="left"/>
    </xf>
    <xf numFmtId="0" fontId="0" fillId="0" borderId="20" xfId="0" applyBorder="1"/>
    <xf numFmtId="0" fontId="5" fillId="24" borderId="13" xfId="0" applyFont="1" applyFill="1" applyBorder="1" applyAlignment="1">
      <alignment horizontal="center" vertical="center"/>
    </xf>
    <xf numFmtId="0" fontId="5" fillId="24" borderId="18" xfId="0" applyFont="1" applyFill="1" applyBorder="1" applyAlignment="1">
      <alignment horizontal="center" vertical="center"/>
    </xf>
    <xf numFmtId="0" fontId="5" fillId="24" borderId="18" xfId="0" applyFont="1" applyFill="1" applyBorder="1" applyAlignment="1">
      <alignment horizontal="center" vertical="center" wrapText="1"/>
    </xf>
    <xf numFmtId="0" fontId="5" fillId="24" borderId="17" xfId="0" applyFont="1" applyFill="1" applyBorder="1" applyAlignment="1">
      <alignment horizontal="center" vertical="center" wrapText="1"/>
    </xf>
    <xf numFmtId="0" fontId="5" fillId="24" borderId="40" xfId="0" applyFont="1" applyFill="1" applyBorder="1"/>
    <xf numFmtId="0" fontId="5" fillId="24" borderId="12" xfId="0" applyFont="1" applyFill="1" applyBorder="1"/>
    <xf numFmtId="0" fontId="12" fillId="0" borderId="0" xfId="0" applyFont="1" applyBorder="1" applyAlignment="1" applyProtection="1">
      <alignment horizontal="left" vertical="center"/>
    </xf>
    <xf numFmtId="0" fontId="4" fillId="24" borderId="14" xfId="52" applyFont="1" applyFill="1" applyBorder="1" applyAlignment="1" applyProtection="1">
      <alignment horizontal="center" vertical="center"/>
    </xf>
    <xf numFmtId="0" fontId="4" fillId="24" borderId="45" xfId="52" applyFont="1" applyFill="1" applyBorder="1" applyAlignment="1" applyProtection="1">
      <alignment horizontal="center" vertical="center"/>
    </xf>
    <xf numFmtId="0" fontId="15" fillId="0" borderId="42" xfId="0" applyFont="1" applyBorder="1" applyAlignment="1" applyProtection="1">
      <alignment horizontal="left" vertical="center" wrapText="1"/>
      <protection locked="0"/>
    </xf>
    <xf numFmtId="0" fontId="1" fillId="0" borderId="46" xfId="0" applyFont="1" applyBorder="1" applyAlignment="1" applyProtection="1">
      <alignment vertical="center"/>
      <protection locked="0"/>
    </xf>
    <xf numFmtId="0" fontId="0" fillId="0" borderId="20" xfId="0" applyFill="1" applyBorder="1" applyAlignment="1"/>
    <xf numFmtId="0" fontId="0" fillId="24" borderId="42" xfId="0" applyFill="1" applyBorder="1" applyAlignment="1">
      <alignment vertical="center"/>
    </xf>
    <xf numFmtId="0" fontId="0" fillId="0" borderId="0" xfId="0" applyFill="1" applyBorder="1" applyAlignment="1"/>
    <xf numFmtId="0" fontId="1" fillId="0" borderId="0" xfId="0" applyFont="1" applyFill="1" applyBorder="1" applyAlignment="1">
      <alignment vertical="center" wrapText="1"/>
    </xf>
    <xf numFmtId="0" fontId="0" fillId="0" borderId="0" xfId="0" applyFill="1" applyBorder="1" applyAlignment="1">
      <alignment vertical="center"/>
    </xf>
    <xf numFmtId="0" fontId="12" fillId="0" borderId="0" xfId="0" applyNumberFormat="1" applyFont="1" applyFill="1" applyBorder="1" applyAlignment="1" applyProtection="1">
      <alignment horizontal="left" vertical="top" wrapText="1"/>
      <protection locked="0"/>
    </xf>
    <xf numFmtId="179" fontId="17" fillId="0" borderId="0" xfId="0" applyNumberFormat="1" applyFont="1" applyFill="1" applyBorder="1" applyAlignment="1">
      <alignment horizontal="center" vertical="center"/>
    </xf>
    <xf numFmtId="0" fontId="17" fillId="0" borderId="0" xfId="0" applyFont="1" applyFill="1" applyBorder="1" applyAlignment="1">
      <alignment horizontal="left" vertical="top"/>
    </xf>
    <xf numFmtId="0" fontId="1" fillId="0" borderId="0" xfId="0" applyFont="1" applyFill="1" applyBorder="1" applyAlignment="1" applyProtection="1">
      <protection locked="0"/>
    </xf>
    <xf numFmtId="0" fontId="1" fillId="0" borderId="0" xfId="0" applyFont="1" applyFill="1" applyBorder="1" applyAlignment="1" applyProtection="1">
      <alignment vertical="center"/>
      <protection locked="0"/>
    </xf>
    <xf numFmtId="0" fontId="1" fillId="0" borderId="0" xfId="0" applyFont="1" applyFill="1" applyBorder="1" applyAlignment="1" applyProtection="1">
      <alignment horizontal="left" vertical="center" wrapText="1"/>
    </xf>
    <xf numFmtId="178" fontId="1" fillId="0" borderId="0" xfId="0" applyNumberFormat="1" applyFont="1" applyFill="1" applyBorder="1" applyAlignment="1" applyProtection="1">
      <alignment vertical="center" wrapText="1"/>
    </xf>
    <xf numFmtId="0" fontId="0" fillId="0" borderId="0" xfId="0" applyFill="1" applyBorder="1" applyAlignment="1" applyProtection="1">
      <alignment horizontal="left" vertical="center"/>
    </xf>
    <xf numFmtId="0" fontId="15" fillId="0" borderId="0"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xf>
    <xf numFmtId="49" fontId="15" fillId="0" borderId="0" xfId="0" applyNumberFormat="1" applyFont="1" applyFill="1" applyBorder="1" applyAlignment="1" applyProtection="1">
      <alignment horizontal="left" vertical="center" wrapText="1"/>
      <protection locked="0"/>
    </xf>
    <xf numFmtId="0" fontId="15" fillId="0" borderId="0" xfId="0" applyNumberFormat="1" applyFont="1" applyFill="1" applyBorder="1" applyAlignment="1" applyProtection="1">
      <alignment horizontal="left" vertical="top" wrapText="1"/>
      <protection locked="0"/>
    </xf>
    <xf numFmtId="0" fontId="7" fillId="0" borderId="0" xfId="0" applyFont="1" applyFill="1" applyBorder="1" applyAlignment="1">
      <alignment horizontal="center" vertical="top" wrapText="1"/>
    </xf>
    <xf numFmtId="0" fontId="0" fillId="0" borderId="0" xfId="0" applyFill="1" applyBorder="1" applyAlignment="1">
      <alignment horizontal="center" vertical="center"/>
    </xf>
    <xf numFmtId="0" fontId="6" fillId="0" borderId="0" xfId="0" applyFont="1" applyFill="1" applyBorder="1" applyProtection="1">
      <protection locked="0"/>
    </xf>
    <xf numFmtId="0" fontId="6" fillId="0" borderId="0" xfId="0" applyFont="1" applyFill="1" applyBorder="1" applyAlignment="1" applyProtection="1">
      <alignment horizontal="center" vertical="center"/>
      <protection locked="0"/>
    </xf>
    <xf numFmtId="0" fontId="0" fillId="0" borderId="0" xfId="0" applyFill="1" applyBorder="1" applyProtection="1">
      <protection locked="0"/>
    </xf>
    <xf numFmtId="0" fontId="0" fillId="0" borderId="15" xfId="0" applyFill="1" applyBorder="1" applyAlignment="1">
      <alignment horizontal="centerContinuous"/>
    </xf>
    <xf numFmtId="0" fontId="0" fillId="0" borderId="24" xfId="0" applyFill="1" applyBorder="1"/>
    <xf numFmtId="0" fontId="1" fillId="25" borderId="14" xfId="0" applyFont="1" applyFill="1" applyBorder="1" applyAlignment="1" applyProtection="1">
      <alignment horizontal="left" vertical="center" wrapText="1"/>
      <protection locked="0"/>
    </xf>
    <xf numFmtId="0" fontId="1" fillId="25" borderId="23" xfId="0" applyFont="1" applyFill="1" applyBorder="1" applyAlignment="1" applyProtection="1">
      <alignment horizontal="left" vertical="center" wrapText="1"/>
      <protection locked="0"/>
    </xf>
    <xf numFmtId="0" fontId="0" fillId="0" borderId="0" xfId="0" applyAlignment="1">
      <alignment vertical="center"/>
    </xf>
    <xf numFmtId="0" fontId="7" fillId="24" borderId="23" xfId="52" applyFont="1" applyFill="1" applyBorder="1" applyAlignment="1" applyProtection="1">
      <alignment horizontal="center" vertical="center" wrapText="1"/>
    </xf>
    <xf numFmtId="0" fontId="18" fillId="0" borderId="0" xfId="53" applyFont="1" applyBorder="1" applyAlignment="1">
      <alignment vertical="center"/>
    </xf>
    <xf numFmtId="0" fontId="6" fillId="0" borderId="58" xfId="52" applyFont="1" applyBorder="1" applyProtection="1">
      <alignment vertical="center"/>
      <protection locked="0"/>
    </xf>
    <xf numFmtId="0" fontId="6" fillId="0" borderId="59" xfId="52" applyFont="1" applyBorder="1" applyProtection="1">
      <alignment vertical="center"/>
      <protection locked="0"/>
    </xf>
    <xf numFmtId="0" fontId="6" fillId="0" borderId="60" xfId="52" applyFont="1" applyBorder="1" applyProtection="1">
      <alignment vertical="center"/>
      <protection locked="0"/>
    </xf>
    <xf numFmtId="49" fontId="6" fillId="0" borderId="33" xfId="52" applyNumberFormat="1" applyFont="1" applyBorder="1" applyProtection="1">
      <alignment vertical="center"/>
      <protection locked="0"/>
    </xf>
    <xf numFmtId="0" fontId="18" fillId="0" borderId="0" xfId="53" applyFont="1" applyBorder="1" applyAlignment="1">
      <alignment horizontal="center" vertical="center"/>
    </xf>
    <xf numFmtId="0" fontId="17" fillId="0" borderId="19" xfId="53" applyFont="1" applyBorder="1" applyAlignment="1" applyProtection="1">
      <alignment horizontal="left" vertical="top" wrapText="1"/>
      <protection locked="0"/>
    </xf>
    <xf numFmtId="0" fontId="6" fillId="0" borderId="0" xfId="52" applyFont="1" applyBorder="1" applyAlignment="1">
      <alignment vertical="center" wrapText="1"/>
    </xf>
    <xf numFmtId="0" fontId="4" fillId="24" borderId="29" xfId="52" applyFont="1" applyFill="1" applyBorder="1" applyAlignment="1" applyProtection="1">
      <alignment vertical="center"/>
    </xf>
    <xf numFmtId="0" fontId="4" fillId="24" borderId="30" xfId="52" applyFont="1" applyFill="1" applyBorder="1" applyAlignment="1" applyProtection="1">
      <alignment vertical="center"/>
    </xf>
    <xf numFmtId="0" fontId="4" fillId="24" borderId="15" xfId="52" applyFont="1" applyFill="1" applyBorder="1" applyAlignment="1" applyProtection="1">
      <alignment vertical="center"/>
    </xf>
    <xf numFmtId="0" fontId="4" fillId="24" borderId="42" xfId="52" applyFont="1" applyFill="1" applyBorder="1" applyAlignment="1" applyProtection="1">
      <alignment vertical="center"/>
    </xf>
    <xf numFmtId="0" fontId="1" fillId="0" borderId="0" xfId="53" applyFont="1" applyAlignment="1"/>
    <xf numFmtId="49" fontId="6" fillId="0" borderId="64" xfId="52" applyNumberFormat="1" applyFont="1" applyBorder="1" applyAlignment="1" applyProtection="1">
      <alignment vertical="top"/>
      <protection locked="0"/>
    </xf>
    <xf numFmtId="0" fontId="1" fillId="0" borderId="0" xfId="53" applyFont="1">
      <alignment vertical="center"/>
    </xf>
    <xf numFmtId="0" fontId="18" fillId="0" borderId="29" xfId="53" applyFont="1" applyBorder="1" applyAlignment="1">
      <alignment horizontal="center" vertical="center"/>
    </xf>
    <xf numFmtId="0" fontId="18" fillId="0" borderId="30" xfId="53" applyFont="1" applyBorder="1" applyAlignment="1">
      <alignment horizontal="center" vertical="center"/>
    </xf>
    <xf numFmtId="0" fontId="18" fillId="0" borderId="47" xfId="53" applyFont="1" applyBorder="1" applyAlignment="1">
      <alignment horizontal="center" vertical="center"/>
    </xf>
    <xf numFmtId="0" fontId="6" fillId="0" borderId="0" xfId="52" applyFont="1" applyBorder="1">
      <alignment vertical="center"/>
    </xf>
    <xf numFmtId="0" fontId="4" fillId="0" borderId="15" xfId="0" applyFont="1" applyBorder="1" applyAlignment="1">
      <alignment horizontal="left"/>
    </xf>
    <xf numFmtId="0" fontId="4" fillId="0" borderId="0" xfId="0" applyFont="1" applyBorder="1" applyAlignment="1">
      <alignment horizontal="left"/>
    </xf>
    <xf numFmtId="0" fontId="4" fillId="0" borderId="47" xfId="0" applyFont="1" applyBorder="1" applyAlignment="1">
      <alignment horizontal="left"/>
    </xf>
    <xf numFmtId="0" fontId="4" fillId="0" borderId="42" xfId="0" applyFont="1" applyBorder="1" applyAlignment="1">
      <alignment horizontal="left"/>
    </xf>
    <xf numFmtId="0" fontId="4" fillId="0" borderId="24" xfId="0" applyFont="1" applyBorder="1" applyAlignment="1">
      <alignment horizontal="left"/>
    </xf>
    <xf numFmtId="0" fontId="4" fillId="0" borderId="46" xfId="0" applyFont="1" applyBorder="1" applyAlignment="1">
      <alignment horizontal="left"/>
    </xf>
    <xf numFmtId="49" fontId="6" fillId="0" borderId="32" xfId="52" applyNumberFormat="1" applyFont="1" applyBorder="1" applyProtection="1">
      <alignment vertical="center"/>
      <protection locked="0"/>
    </xf>
    <xf numFmtId="0" fontId="6" fillId="0" borderId="0" xfId="52" applyFont="1" applyBorder="1" applyProtection="1">
      <alignment vertical="center"/>
      <protection locked="0"/>
    </xf>
    <xf numFmtId="49" fontId="6" fillId="0" borderId="0" xfId="52" applyNumberFormat="1" applyFont="1" applyBorder="1" applyProtection="1">
      <alignment vertical="center"/>
      <protection locked="0"/>
    </xf>
    <xf numFmtId="0" fontId="6" fillId="0" borderId="20" xfId="52" applyFont="1" applyBorder="1" applyProtection="1">
      <alignment vertical="center"/>
      <protection locked="0"/>
    </xf>
    <xf numFmtId="49" fontId="1" fillId="0" borderId="15" xfId="53" applyNumberFormat="1" applyFont="1" applyBorder="1" applyAlignment="1">
      <alignment horizontal="right" vertical="center"/>
    </xf>
    <xf numFmtId="49" fontId="1" fillId="0" borderId="33" xfId="53" applyNumberFormat="1" applyFont="1" applyBorder="1" applyAlignment="1">
      <alignment horizontal="right" vertical="center"/>
    </xf>
    <xf numFmtId="0" fontId="3" fillId="0" borderId="41" xfId="52" applyFont="1" applyFill="1" applyBorder="1" applyAlignment="1">
      <alignment horizontal="right" vertical="center"/>
    </xf>
    <xf numFmtId="0" fontId="6" fillId="0" borderId="31" xfId="52" applyFont="1" applyBorder="1" applyAlignment="1" applyProtection="1">
      <alignment vertical="top" wrapText="1"/>
    </xf>
    <xf numFmtId="0" fontId="6" fillId="0" borderId="32" xfId="52" applyFont="1" applyBorder="1" applyAlignment="1" applyProtection="1">
      <alignment vertical="top" wrapText="1"/>
    </xf>
    <xf numFmtId="0" fontId="6" fillId="0" borderId="10" xfId="52" applyFont="1" applyBorder="1" applyAlignment="1" applyProtection="1">
      <alignment vertical="top" wrapText="1"/>
    </xf>
    <xf numFmtId="0" fontId="1" fillId="0" borderId="32" xfId="0" applyFont="1" applyFill="1" applyBorder="1" applyAlignment="1">
      <alignment vertical="top" wrapText="1"/>
    </xf>
    <xf numFmtId="0" fontId="4" fillId="0" borderId="32" xfId="0" applyFont="1" applyBorder="1" applyAlignment="1"/>
    <xf numFmtId="0" fontId="4" fillId="0" borderId="65" xfId="0" applyFont="1" applyBorder="1" applyAlignment="1"/>
    <xf numFmtId="0" fontId="4" fillId="0" borderId="0" xfId="0" applyFont="1" applyBorder="1" applyAlignment="1"/>
    <xf numFmtId="0" fontId="4" fillId="0" borderId="47" xfId="0" applyFont="1" applyBorder="1" applyAlignment="1"/>
    <xf numFmtId="0" fontId="4" fillId="0" borderId="42" xfId="0" applyFont="1" applyBorder="1" applyAlignment="1"/>
    <xf numFmtId="0" fontId="4" fillId="0" borderId="20" xfId="0" applyFont="1" applyBorder="1" applyAlignment="1"/>
    <xf numFmtId="0" fontId="6" fillId="0" borderId="10" xfId="52" applyFont="1" applyBorder="1" applyAlignment="1" applyProtection="1">
      <alignment horizontal="left" vertical="top"/>
      <protection locked="0"/>
    </xf>
    <xf numFmtId="0" fontId="1" fillId="24" borderId="25" xfId="53" applyFont="1" applyFill="1" applyBorder="1" applyAlignment="1">
      <alignment horizontal="center" vertical="center"/>
    </xf>
    <xf numFmtId="0" fontId="6" fillId="24" borderId="31" xfId="52" applyFont="1" applyFill="1" applyBorder="1" applyAlignment="1">
      <alignment horizontal="center" vertical="center"/>
    </xf>
    <xf numFmtId="0" fontId="6" fillId="0" borderId="10" xfId="52" applyFont="1" applyBorder="1" applyAlignment="1">
      <alignment horizontal="center" vertical="center"/>
    </xf>
    <xf numFmtId="0" fontId="6" fillId="0" borderId="33" xfId="52" applyFont="1" applyBorder="1" applyAlignment="1">
      <alignment horizontal="center" vertical="center"/>
    </xf>
    <xf numFmtId="0" fontId="6" fillId="24" borderId="10" xfId="52" applyFont="1" applyFill="1" applyBorder="1" applyAlignment="1">
      <alignment horizontal="center" vertical="center"/>
    </xf>
    <xf numFmtId="0" fontId="1" fillId="0" borderId="10" xfId="53" applyFont="1" applyBorder="1" applyAlignment="1" applyProtection="1">
      <alignment vertical="center" wrapText="1"/>
      <protection locked="0"/>
    </xf>
    <xf numFmtId="0" fontId="1" fillId="0" borderId="10" xfId="53" applyFont="1" applyBorder="1" applyAlignment="1" applyProtection="1">
      <alignment horizontal="center" vertical="center" wrapText="1"/>
      <protection locked="0"/>
    </xf>
    <xf numFmtId="0" fontId="1" fillId="0" borderId="33" xfId="53" applyFont="1" applyBorder="1" applyAlignment="1" applyProtection="1">
      <alignment horizontal="center" vertical="center" wrapText="1"/>
      <protection locked="0"/>
    </xf>
    <xf numFmtId="0" fontId="1" fillId="0" borderId="19" xfId="53" applyFont="1" applyBorder="1" applyAlignment="1" applyProtection="1">
      <alignment horizontal="center" vertical="center" wrapText="1"/>
      <protection locked="0"/>
    </xf>
    <xf numFmtId="0" fontId="17" fillId="0" borderId="44" xfId="53" applyFont="1" applyBorder="1" applyAlignment="1" applyProtection="1">
      <alignment horizontal="left" vertical="top" wrapText="1"/>
      <protection locked="0"/>
    </xf>
    <xf numFmtId="0" fontId="12" fillId="0" borderId="0" xfId="0" applyFont="1" applyBorder="1" applyAlignment="1" applyProtection="1">
      <alignment horizontal="left" vertical="center" wrapText="1"/>
      <protection locked="0"/>
    </xf>
    <xf numFmtId="0" fontId="0" fillId="0" borderId="14" xfId="0" applyBorder="1" applyAlignment="1">
      <alignment vertical="center"/>
    </xf>
    <xf numFmtId="0" fontId="1" fillId="0" borderId="42" xfId="0" applyFont="1" applyBorder="1" applyAlignment="1" applyProtection="1">
      <protection locked="0"/>
    </xf>
    <xf numFmtId="0" fontId="7" fillId="24" borderId="32" xfId="0" applyFont="1" applyFill="1" applyBorder="1" applyAlignment="1"/>
    <xf numFmtId="0" fontId="13" fillId="24" borderId="32" xfId="0" applyFont="1" applyFill="1" applyBorder="1" applyAlignment="1" applyProtection="1">
      <protection locked="0"/>
    </xf>
    <xf numFmtId="0" fontId="14" fillId="24" borderId="32" xfId="0" applyFont="1" applyFill="1" applyBorder="1" applyAlignment="1" applyProtection="1">
      <alignment horizontal="left" vertical="center" wrapText="1"/>
      <protection locked="0"/>
    </xf>
    <xf numFmtId="0" fontId="7" fillId="24" borderId="32" xfId="0" applyFont="1" applyFill="1" applyBorder="1" applyAlignment="1" applyProtection="1">
      <alignment horizontal="left" vertical="center" wrapText="1"/>
      <protection locked="0"/>
    </xf>
    <xf numFmtId="0" fontId="0" fillId="24" borderId="32" xfId="0" applyFill="1" applyBorder="1"/>
    <xf numFmtId="0" fontId="0" fillId="24" borderId="65" xfId="0" applyFill="1" applyBorder="1"/>
    <xf numFmtId="0" fontId="0" fillId="0" borderId="0" xfId="0" applyBorder="1" applyAlignment="1" applyProtection="1">
      <alignment horizontal="left" vertical="center" wrapText="1"/>
      <protection locked="0"/>
    </xf>
    <xf numFmtId="0" fontId="0" fillId="0" borderId="0" xfId="0" applyAlignment="1">
      <alignment horizontal="right"/>
    </xf>
    <xf numFmtId="0" fontId="64" fillId="0" borderId="0" xfId="0" applyFont="1" applyAlignment="1"/>
    <xf numFmtId="0" fontId="0" fillId="0" borderId="0" xfId="0" applyBorder="1" applyAlignment="1">
      <alignment vertical="center"/>
    </xf>
    <xf numFmtId="0" fontId="1" fillId="0" borderId="0" xfId="47" applyAlignment="1">
      <alignment vertical="center"/>
    </xf>
    <xf numFmtId="0" fontId="44" fillId="0" borderId="0" xfId="47" applyFont="1" applyAlignment="1">
      <alignment vertical="center"/>
    </xf>
    <xf numFmtId="0" fontId="18" fillId="0" borderId="0" xfId="47" applyFont="1" applyAlignment="1">
      <alignment vertical="center"/>
    </xf>
    <xf numFmtId="0" fontId="17" fillId="0" borderId="0" xfId="47" applyFont="1" applyAlignment="1">
      <alignment vertical="center"/>
    </xf>
    <xf numFmtId="0" fontId="46" fillId="0" borderId="0" xfId="47" applyFont="1" applyAlignment="1">
      <alignment vertical="center"/>
    </xf>
    <xf numFmtId="0" fontId="44" fillId="0" borderId="0" xfId="47" applyFont="1" applyAlignment="1">
      <alignment horizontal="center" vertical="center"/>
    </xf>
    <xf numFmtId="0" fontId="17" fillId="0" borderId="0" xfId="47" applyFont="1" applyAlignment="1">
      <alignment horizontal="right" vertical="center"/>
    </xf>
    <xf numFmtId="0" fontId="46" fillId="0" borderId="0" xfId="47" applyFont="1" applyBorder="1" applyAlignment="1">
      <alignment horizontal="left" vertical="center"/>
    </xf>
    <xf numFmtId="0" fontId="4" fillId="24" borderId="97" xfId="52" applyFont="1" applyFill="1" applyBorder="1" applyAlignment="1">
      <alignment vertical="center" shrinkToFit="1"/>
    </xf>
    <xf numFmtId="0" fontId="19" fillId="24" borderId="29" xfId="0" applyFont="1" applyFill="1" applyBorder="1"/>
    <xf numFmtId="0" fontId="19" fillId="24" borderId="30" xfId="0" applyFont="1" applyFill="1" applyBorder="1"/>
    <xf numFmtId="0" fontId="19" fillId="24" borderId="0" xfId="0" applyFont="1" applyFill="1" applyBorder="1"/>
    <xf numFmtId="0" fontId="19" fillId="24" borderId="47" xfId="0" applyFont="1" applyFill="1" applyBorder="1"/>
    <xf numFmtId="0" fontId="19" fillId="24" borderId="20" xfId="0" applyFont="1" applyFill="1" applyBorder="1"/>
    <xf numFmtId="0" fontId="19" fillId="24" borderId="66" xfId="0" applyFont="1" applyFill="1" applyBorder="1"/>
    <xf numFmtId="0" fontId="17" fillId="0" borderId="99" xfId="0" applyFont="1" applyBorder="1" applyAlignment="1">
      <alignment vertical="center" textRotation="255" shrinkToFit="1"/>
    </xf>
    <xf numFmtId="0" fontId="17" fillId="0" borderId="100" xfId="0" applyFont="1" applyBorder="1" applyAlignment="1">
      <alignment vertical="center" textRotation="255" shrinkToFit="1"/>
    </xf>
    <xf numFmtId="0" fontId="0" fillId="0" borderId="45" xfId="0" applyBorder="1" applyAlignment="1">
      <alignment vertical="center"/>
    </xf>
    <xf numFmtId="0" fontId="0" fillId="0" borderId="97" xfId="0" applyBorder="1" applyAlignment="1">
      <alignment vertical="center"/>
    </xf>
    <xf numFmtId="0" fontId="0" fillId="0" borderId="101" xfId="0" applyBorder="1" applyAlignment="1">
      <alignment vertical="center"/>
    </xf>
    <xf numFmtId="0" fontId="0" fillId="0" borderId="0" xfId="0" applyFont="1" applyAlignment="1">
      <alignment vertical="center"/>
    </xf>
    <xf numFmtId="0" fontId="0" fillId="0" borderId="99" xfId="0" applyFont="1" applyBorder="1" applyAlignment="1">
      <alignment horizontal="distributed" vertical="center"/>
    </xf>
    <xf numFmtId="0" fontId="0" fillId="0" borderId="44" xfId="0" applyFont="1" applyBorder="1" applyAlignment="1">
      <alignment horizontal="distributed" vertical="center" wrapText="1"/>
    </xf>
    <xf numFmtId="0" fontId="17" fillId="0" borderId="50" xfId="0" applyFont="1" applyBorder="1" applyAlignment="1">
      <alignment horizontal="center" vertical="center" wrapText="1"/>
    </xf>
    <xf numFmtId="0" fontId="0" fillId="0" borderId="18" xfId="0" applyFont="1" applyBorder="1" applyAlignment="1">
      <alignment horizontal="distributed" vertical="center" wrapText="1"/>
    </xf>
    <xf numFmtId="0" fontId="0" fillId="0" borderId="102" xfId="0" applyFont="1" applyBorder="1" applyAlignment="1">
      <alignment vertical="center" wrapText="1"/>
    </xf>
    <xf numFmtId="0" fontId="4" fillId="0" borderId="17" xfId="0" applyFont="1" applyBorder="1" applyAlignment="1">
      <alignment horizontal="distributed" vertical="center" wrapText="1"/>
    </xf>
    <xf numFmtId="0" fontId="0" fillId="0" borderId="103" xfId="0" applyBorder="1" applyAlignment="1">
      <alignment vertical="center"/>
    </xf>
    <xf numFmtId="0" fontId="56" fillId="0" borderId="41"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63" xfId="0" applyFont="1" applyBorder="1" applyAlignment="1">
      <alignment horizontal="center" vertical="center" wrapText="1"/>
    </xf>
    <xf numFmtId="0" fontId="25" fillId="0" borderId="45" xfId="0" applyFont="1" applyBorder="1" applyAlignment="1">
      <alignment horizontal="center" vertical="center" wrapText="1"/>
    </xf>
    <xf numFmtId="0" fontId="25" fillId="0" borderId="65" xfId="0" applyFont="1" applyBorder="1" applyAlignment="1">
      <alignment horizontal="center" vertical="center" wrapText="1"/>
    </xf>
    <xf numFmtId="0" fontId="25" fillId="0" borderId="104" xfId="0" applyFont="1" applyBorder="1" applyAlignment="1">
      <alignment horizontal="center" vertical="center" wrapText="1"/>
    </xf>
    <xf numFmtId="0" fontId="25" fillId="0" borderId="105" xfId="0" applyFont="1" applyBorder="1" applyAlignment="1">
      <alignment horizontal="center" vertical="center" wrapText="1"/>
    </xf>
    <xf numFmtId="0" fontId="25" fillId="0" borderId="106" xfId="0" applyFont="1" applyBorder="1" applyAlignment="1">
      <alignment horizontal="center" vertical="center" wrapText="1"/>
    </xf>
    <xf numFmtId="0" fontId="25" fillId="0" borderId="107"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108" xfId="0" applyFont="1" applyBorder="1" applyAlignment="1">
      <alignment horizontal="center" vertical="center" wrapText="1"/>
    </xf>
    <xf numFmtId="0" fontId="25" fillId="0" borderId="109"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28" xfId="0" applyFont="1" applyBorder="1" applyAlignment="1">
      <alignment horizontal="center" vertical="center" wrapText="1"/>
    </xf>
    <xf numFmtId="0" fontId="0" fillId="0" borderId="58" xfId="0" applyBorder="1" applyAlignment="1">
      <alignment vertical="center"/>
    </xf>
    <xf numFmtId="0" fontId="17" fillId="0" borderId="0" xfId="0" applyFont="1" applyBorder="1" applyAlignment="1">
      <alignment horizontal="center" vertical="center"/>
    </xf>
    <xf numFmtId="0" fontId="0" fillId="0" borderId="59" xfId="0" applyBorder="1" applyAlignment="1">
      <alignment vertical="center"/>
    </xf>
    <xf numFmtId="0" fontId="55" fillId="0" borderId="0" xfId="0" applyFont="1" applyBorder="1" applyAlignment="1">
      <alignment vertical="center"/>
    </xf>
    <xf numFmtId="0" fontId="11" fillId="0" borderId="0" xfId="0" applyFont="1" applyBorder="1" applyAlignment="1">
      <alignment horizontal="center" vertical="center"/>
    </xf>
    <xf numFmtId="0" fontId="6" fillId="0" borderId="32" xfId="0" applyFont="1" applyBorder="1" applyAlignment="1" applyProtection="1">
      <alignment horizontal="center" vertical="center"/>
      <protection locked="0"/>
    </xf>
    <xf numFmtId="0" fontId="4" fillId="31" borderId="32" xfId="0" applyFont="1" applyFill="1" applyBorder="1" applyAlignment="1" applyProtection="1">
      <alignment horizontal="center" vertical="center"/>
    </xf>
    <xf numFmtId="0" fontId="4" fillId="31" borderId="31" xfId="0" applyFont="1" applyFill="1" applyBorder="1" applyAlignment="1" applyProtection="1">
      <alignment horizontal="left" vertical="center"/>
    </xf>
    <xf numFmtId="0" fontId="12" fillId="31" borderId="32" xfId="0" applyFont="1" applyFill="1" applyBorder="1" applyAlignment="1" applyProtection="1">
      <alignment horizontal="left" vertical="center"/>
    </xf>
    <xf numFmtId="0" fontId="12" fillId="31" borderId="50" xfId="0" applyFont="1" applyFill="1" applyBorder="1" applyAlignment="1" applyProtection="1">
      <alignment horizontal="left" vertical="center"/>
    </xf>
    <xf numFmtId="0" fontId="17" fillId="0" borderId="0" xfId="0" applyFont="1"/>
    <xf numFmtId="0" fontId="17" fillId="0" borderId="15"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vertical="center" shrinkToFit="1"/>
    </xf>
    <xf numFmtId="0" fontId="13" fillId="0" borderId="99" xfId="0" applyFont="1" applyBorder="1" applyProtection="1">
      <protection locked="0"/>
    </xf>
    <xf numFmtId="0" fontId="13" fillId="0" borderId="14" xfId="0" applyFont="1" applyBorder="1" applyProtection="1">
      <protection locked="0"/>
    </xf>
    <xf numFmtId="0" fontId="13" fillId="0" borderId="97" xfId="0" applyFont="1" applyBorder="1" applyProtection="1">
      <protection locked="0"/>
    </xf>
    <xf numFmtId="0" fontId="13" fillId="0" borderId="49" xfId="0" applyFont="1" applyBorder="1" applyAlignment="1" applyProtection="1">
      <alignment horizontal="center"/>
      <protection locked="0"/>
    </xf>
    <xf numFmtId="0" fontId="13" fillId="0" borderId="22" xfId="0" applyFont="1" applyBorder="1" applyAlignment="1" applyProtection="1">
      <alignment horizontal="center"/>
      <protection locked="0"/>
    </xf>
    <xf numFmtId="0" fontId="0" fillId="0" borderId="22" xfId="0" applyBorder="1" applyProtection="1">
      <protection locked="0"/>
    </xf>
    <xf numFmtId="0" fontId="13" fillId="0" borderId="23" xfId="0" applyFont="1" applyBorder="1" applyAlignment="1" applyProtection="1">
      <alignment horizontal="center"/>
      <protection locked="0"/>
    </xf>
    <xf numFmtId="0" fontId="13" fillId="0" borderId="44" xfId="0" applyFont="1" applyBorder="1" applyAlignment="1" applyProtection="1">
      <alignment horizontal="center"/>
      <protection locked="0"/>
    </xf>
    <xf numFmtId="0" fontId="13" fillId="0" borderId="35" xfId="0" applyFont="1" applyBorder="1" applyAlignment="1" applyProtection="1">
      <alignment horizontal="center"/>
      <protection locked="0"/>
    </xf>
    <xf numFmtId="0" fontId="9" fillId="0" borderId="0" xfId="52" applyFont="1" applyFill="1" applyAlignment="1">
      <alignment horizontal="centerContinuous" vertical="center"/>
    </xf>
    <xf numFmtId="0" fontId="4" fillId="0" borderId="62" xfId="0" applyFont="1" applyBorder="1" applyAlignment="1">
      <alignment horizontal="justify" vertical="center" wrapText="1"/>
    </xf>
    <xf numFmtId="0" fontId="4" fillId="0" borderId="112" xfId="0" applyFont="1" applyBorder="1" applyAlignment="1">
      <alignment horizontal="justify" vertical="center" wrapText="1"/>
    </xf>
    <xf numFmtId="0" fontId="7" fillId="0" borderId="112" xfId="0" applyFont="1" applyBorder="1" applyAlignment="1">
      <alignment horizontal="justify" vertical="center" wrapText="1"/>
    </xf>
    <xf numFmtId="0" fontId="0" fillId="0" borderId="112" xfId="0" applyBorder="1" applyAlignment="1">
      <alignment vertical="center" wrapText="1"/>
    </xf>
    <xf numFmtId="56" fontId="0" fillId="0" borderId="112" xfId="0" quotePrefix="1" applyNumberFormat="1" applyFont="1" applyBorder="1" applyAlignment="1">
      <alignment horizontal="center" shrinkToFit="1"/>
    </xf>
    <xf numFmtId="0" fontId="4" fillId="0" borderId="112" xfId="0" applyFont="1" applyBorder="1" applyAlignment="1">
      <alignment horizontal="center" vertical="top" wrapText="1"/>
    </xf>
    <xf numFmtId="0" fontId="0" fillId="0" borderId="112" xfId="0" applyBorder="1" applyAlignment="1">
      <alignment horizontal="center" vertical="top" wrapText="1"/>
    </xf>
    <xf numFmtId="0" fontId="6" fillId="0" borderId="112" xfId="0" applyFont="1" applyBorder="1" applyAlignment="1">
      <alignment horizontal="center" vertical="top" wrapText="1"/>
    </xf>
    <xf numFmtId="0" fontId="0" fillId="0" borderId="113" xfId="0" applyBorder="1" applyAlignment="1">
      <alignment vertical="center" wrapText="1"/>
    </xf>
    <xf numFmtId="0" fontId="57" fillId="28" borderId="114" xfId="0" applyFont="1" applyFill="1" applyBorder="1" applyAlignment="1">
      <alignment horizontal="justify" vertical="center"/>
    </xf>
    <xf numFmtId="0" fontId="58" fillId="28" borderId="112" xfId="0" applyFont="1" applyFill="1" applyBorder="1" applyAlignment="1">
      <alignment horizontal="justify" vertical="center"/>
    </xf>
    <xf numFmtId="0" fontId="59" fillId="28" borderId="112" xfId="0" applyFont="1" applyFill="1" applyBorder="1" applyAlignment="1">
      <alignment horizontal="justify" vertical="center"/>
    </xf>
    <xf numFmtId="0" fontId="0" fillId="28" borderId="112" xfId="0" applyFill="1" applyBorder="1" applyAlignment="1">
      <alignment vertical="center"/>
    </xf>
    <xf numFmtId="0" fontId="0" fillId="28" borderId="115" xfId="0" applyFill="1" applyBorder="1" applyAlignment="1">
      <alignment vertical="center"/>
    </xf>
    <xf numFmtId="0" fontId="1" fillId="0" borderId="112" xfId="0" applyFont="1" applyBorder="1" applyAlignment="1">
      <alignment horizontal="center" vertical="center" wrapText="1"/>
    </xf>
    <xf numFmtId="0" fontId="51" fillId="0" borderId="0" xfId="0" applyFont="1" applyAlignment="1">
      <alignment horizontal="center"/>
    </xf>
    <xf numFmtId="0" fontId="52" fillId="0" borderId="0" xfId="0" applyFont="1" applyAlignment="1">
      <alignment horizontal="right"/>
    </xf>
    <xf numFmtId="0" fontId="73" fillId="0" borderId="0" xfId="0" applyFont="1" applyAlignment="1">
      <alignment horizontal="right"/>
    </xf>
    <xf numFmtId="0" fontId="52" fillId="0" borderId="0" xfId="0" applyFont="1" applyAlignment="1">
      <alignment horizontal="justify"/>
    </xf>
    <xf numFmtId="0" fontId="73" fillId="0" borderId="0" xfId="0" applyFont="1" applyAlignment="1">
      <alignment horizontal="justify"/>
    </xf>
    <xf numFmtId="0" fontId="52" fillId="0" borderId="15" xfId="0" applyFont="1" applyBorder="1" applyAlignment="1">
      <alignment horizontal="justify"/>
    </xf>
    <xf numFmtId="0" fontId="73" fillId="0" borderId="0" xfId="0" applyFont="1" applyAlignment="1">
      <alignment horizontal="center"/>
    </xf>
    <xf numFmtId="0" fontId="9" fillId="0" borderId="0" xfId="47" applyFont="1" applyAlignment="1">
      <alignment vertical="center"/>
    </xf>
    <xf numFmtId="0" fontId="1" fillId="0" borderId="0" xfId="47" applyFont="1" applyAlignment="1">
      <alignment vertical="center"/>
    </xf>
    <xf numFmtId="0" fontId="1" fillId="0" borderId="0" xfId="0" applyFont="1" applyFill="1" applyAlignment="1">
      <alignment horizontal="centerContinuous"/>
    </xf>
    <xf numFmtId="0" fontId="1" fillId="0" borderId="0" xfId="0" applyFont="1" applyAlignment="1">
      <alignment horizontal="right"/>
    </xf>
    <xf numFmtId="0" fontId="3" fillId="24" borderId="14" xfId="52" applyFont="1" applyFill="1" applyBorder="1" applyAlignment="1" applyProtection="1">
      <alignment horizontal="center" vertical="center"/>
    </xf>
    <xf numFmtId="0" fontId="3" fillId="24" borderId="45" xfId="52" applyFont="1" applyFill="1" applyBorder="1" applyAlignment="1" applyProtection="1">
      <alignment horizontal="center" vertical="center"/>
    </xf>
    <xf numFmtId="0" fontId="6" fillId="24" borderId="44" xfId="52" applyFont="1" applyFill="1" applyBorder="1" applyAlignment="1">
      <alignment horizontal="center" vertical="center"/>
    </xf>
    <xf numFmtId="0" fontId="6" fillId="0" borderId="22" xfId="52" applyFont="1" applyBorder="1" applyAlignment="1">
      <alignment horizontal="center" vertical="center"/>
    </xf>
    <xf numFmtId="0" fontId="6" fillId="0" borderId="23" xfId="52" applyFont="1" applyBorder="1" applyAlignment="1">
      <alignment horizontal="center" vertical="center"/>
    </xf>
    <xf numFmtId="0" fontId="6" fillId="24" borderId="22" xfId="52" applyFont="1" applyFill="1" applyBorder="1" applyAlignment="1">
      <alignment horizontal="center" vertical="center"/>
    </xf>
    <xf numFmtId="0" fontId="1" fillId="0" borderId="22" xfId="53" applyFont="1" applyBorder="1" applyAlignment="1" applyProtection="1">
      <alignment vertical="center" wrapText="1"/>
      <protection locked="0"/>
    </xf>
    <xf numFmtId="0" fontId="1" fillId="0" borderId="22" xfId="53" applyFont="1" applyBorder="1" applyAlignment="1" applyProtection="1">
      <alignment horizontal="center" vertical="center" wrapText="1"/>
      <protection locked="0"/>
    </xf>
    <xf numFmtId="0" fontId="1" fillId="0" borderId="23" xfId="53" applyFont="1" applyBorder="1" applyAlignment="1" applyProtection="1">
      <alignment horizontal="center" vertical="center" wrapText="1"/>
      <protection locked="0"/>
    </xf>
    <xf numFmtId="0" fontId="1" fillId="0" borderId="35" xfId="53" applyFont="1" applyBorder="1" applyAlignment="1" applyProtection="1">
      <alignment horizontal="center" vertical="center" wrapText="1"/>
      <protection locked="0"/>
    </xf>
    <xf numFmtId="0" fontId="4" fillId="0" borderId="229" xfId="0" applyFont="1" applyBorder="1" applyAlignment="1"/>
    <xf numFmtId="0" fontId="1" fillId="0" borderId="41" xfId="53" applyFont="1" applyBorder="1" applyAlignment="1">
      <alignment horizontal="left" vertical="center"/>
    </xf>
    <xf numFmtId="0" fontId="17" fillId="0" borderId="41" xfId="53" applyFont="1" applyBorder="1" applyAlignment="1">
      <alignment horizontal="center" vertical="center"/>
    </xf>
    <xf numFmtId="49" fontId="17" fillId="0" borderId="15" xfId="53" applyNumberFormat="1" applyFont="1" applyBorder="1" applyAlignment="1">
      <alignment horizontal="right" vertical="center"/>
    </xf>
    <xf numFmtId="0" fontId="5" fillId="0" borderId="15" xfId="0" applyFont="1" applyFill="1" applyBorder="1" applyAlignment="1">
      <alignment horizontal="center"/>
    </xf>
    <xf numFmtId="0" fontId="0" fillId="24" borderId="29" xfId="0" applyFill="1" applyBorder="1" applyAlignment="1" applyProtection="1">
      <alignment horizontal="center"/>
    </xf>
    <xf numFmtId="0" fontId="0" fillId="0" borderId="0" xfId="0" applyAlignment="1">
      <alignment vertical="center"/>
    </xf>
    <xf numFmtId="0" fontId="0" fillId="0" borderId="20" xfId="0" applyBorder="1" applyAlignment="1">
      <alignment vertical="center"/>
    </xf>
    <xf numFmtId="0" fontId="0" fillId="0" borderId="44" xfId="0" applyFont="1" applyBorder="1" applyAlignment="1">
      <alignment horizontal="center" vertical="center" wrapText="1"/>
    </xf>
    <xf numFmtId="0" fontId="4" fillId="0" borderId="15" xfId="0" applyFont="1" applyBorder="1" applyAlignment="1"/>
    <xf numFmtId="0" fontId="1" fillId="0" borderId="58" xfId="53" applyFont="1" applyBorder="1">
      <alignment vertical="center"/>
    </xf>
    <xf numFmtId="0" fontId="78" fillId="0" borderId="0" xfId="0" applyFont="1" applyAlignment="1">
      <alignment vertical="center"/>
    </xf>
    <xf numFmtId="0" fontId="79" fillId="34" borderId="86" xfId="0" applyFont="1" applyFill="1" applyBorder="1" applyAlignment="1">
      <alignment horizontal="center" vertical="center"/>
    </xf>
    <xf numFmtId="0" fontId="80" fillId="0" borderId="0" xfId="0" applyFont="1" applyAlignment="1">
      <alignment horizontal="center" vertical="center"/>
    </xf>
    <xf numFmtId="0" fontId="80" fillId="0" borderId="86" xfId="0" applyFont="1" applyBorder="1" applyAlignment="1">
      <alignment horizontal="center" vertical="center"/>
    </xf>
    <xf numFmtId="0" fontId="80" fillId="0" borderId="86" xfId="0" applyFont="1" applyBorder="1" applyAlignment="1">
      <alignment horizontal="left" vertical="center" wrapText="1" indent="3"/>
    </xf>
    <xf numFmtId="0" fontId="80" fillId="0" borderId="0" xfId="0" applyFont="1" applyAlignment="1">
      <alignment vertical="center"/>
    </xf>
    <xf numFmtId="0" fontId="80" fillId="0" borderId="86" xfId="0" applyFont="1" applyBorder="1" applyAlignment="1">
      <alignment horizontal="left" vertical="center" indent="3"/>
    </xf>
    <xf numFmtId="0" fontId="80" fillId="0" borderId="230" xfId="0" applyFont="1" applyBorder="1" applyAlignment="1">
      <alignment horizontal="right" vertical="center"/>
    </xf>
    <xf numFmtId="0" fontId="80" fillId="0" borderId="231" xfId="0" applyFont="1" applyBorder="1" applyAlignment="1">
      <alignment horizontal="center" vertical="center"/>
    </xf>
    <xf numFmtId="0" fontId="78" fillId="0" borderId="0" xfId="0" applyFont="1" applyBorder="1" applyAlignment="1">
      <alignment horizontal="center" vertical="center"/>
    </xf>
    <xf numFmtId="0" fontId="78" fillId="0" borderId="0" xfId="0" applyFont="1" applyAlignment="1">
      <alignment horizontal="center" vertical="center"/>
    </xf>
    <xf numFmtId="0" fontId="78" fillId="0" borderId="0" xfId="0" applyFont="1" applyAlignment="1">
      <alignment horizontal="center"/>
    </xf>
    <xf numFmtId="0" fontId="78" fillId="0" borderId="0" xfId="0" applyFont="1"/>
    <xf numFmtId="0" fontId="81" fillId="24" borderId="16" xfId="0" applyFont="1" applyFill="1" applyBorder="1" applyAlignment="1" applyProtection="1">
      <alignment horizontal="center"/>
    </xf>
    <xf numFmtId="0" fontId="81" fillId="24" borderId="16" xfId="0" applyFont="1" applyFill="1" applyBorder="1" applyAlignment="1" applyProtection="1"/>
    <xf numFmtId="0" fontId="81" fillId="0" borderId="0" xfId="0" applyFont="1"/>
    <xf numFmtId="0" fontId="81" fillId="25" borderId="22" xfId="0" applyFont="1" applyFill="1" applyBorder="1" applyProtection="1"/>
    <xf numFmtId="0" fontId="81" fillId="25" borderId="12" xfId="0" applyFont="1" applyFill="1" applyBorder="1" applyProtection="1"/>
    <xf numFmtId="0" fontId="81" fillId="25" borderId="49" xfId="0" applyFont="1" applyFill="1" applyBorder="1" applyProtection="1"/>
    <xf numFmtId="0" fontId="81" fillId="26" borderId="41" xfId="0" applyFont="1" applyFill="1" applyBorder="1" applyProtection="1"/>
    <xf numFmtId="0" fontId="81" fillId="27" borderId="22" xfId="0" applyFont="1" applyFill="1" applyBorder="1" applyAlignment="1" applyProtection="1">
      <alignment shrinkToFit="1"/>
    </xf>
    <xf numFmtId="0" fontId="81" fillId="0" borderId="22" xfId="0" applyFont="1" applyBorder="1" applyProtection="1"/>
    <xf numFmtId="0" fontId="81" fillId="0" borderId="12" xfId="0" applyFont="1" applyBorder="1" applyProtection="1"/>
    <xf numFmtId="0" fontId="81" fillId="30" borderId="22" xfId="0" applyFont="1" applyFill="1" applyBorder="1" applyProtection="1"/>
    <xf numFmtId="0" fontId="81" fillId="0" borderId="22" xfId="0" applyFont="1" applyFill="1" applyBorder="1" applyProtection="1"/>
    <xf numFmtId="49" fontId="81" fillId="27" borderId="14" xfId="0" applyNumberFormat="1" applyFont="1" applyFill="1" applyBorder="1" applyAlignment="1" applyProtection="1">
      <alignment horizontal="right"/>
      <protection locked="0"/>
    </xf>
    <xf numFmtId="0" fontId="81" fillId="0" borderId="23" xfId="0" applyFont="1" applyBorder="1" applyProtection="1"/>
    <xf numFmtId="0" fontId="81" fillId="0" borderId="41" xfId="0" applyFont="1" applyBorder="1" applyProtection="1"/>
    <xf numFmtId="0" fontId="81" fillId="0" borderId="23" xfId="0" applyFont="1" applyFill="1" applyBorder="1" applyProtection="1"/>
    <xf numFmtId="0" fontId="81" fillId="30" borderId="23" xfId="0" applyFont="1" applyFill="1" applyBorder="1" applyProtection="1"/>
    <xf numFmtId="0" fontId="81" fillId="25" borderId="48" xfId="0" applyFont="1" applyFill="1" applyBorder="1" applyAlignment="1" applyProtection="1">
      <alignment horizontal="center"/>
    </xf>
    <xf numFmtId="0" fontId="81" fillId="0" borderId="22" xfId="0" applyFont="1" applyBorder="1"/>
    <xf numFmtId="0" fontId="81" fillId="0" borderId="0" xfId="0" applyFont="1" applyBorder="1" applyProtection="1"/>
    <xf numFmtId="0" fontId="81" fillId="0" borderId="10" xfId="0" applyFont="1" applyFill="1" applyBorder="1" applyProtection="1"/>
    <xf numFmtId="0" fontId="81" fillId="0" borderId="50" xfId="0" applyFont="1" applyFill="1" applyBorder="1" applyProtection="1"/>
    <xf numFmtId="0" fontId="81" fillId="0" borderId="10" xfId="0" applyFont="1" applyBorder="1" applyProtection="1"/>
    <xf numFmtId="0" fontId="81" fillId="0" borderId="12" xfId="0" applyFont="1" applyFill="1" applyBorder="1" applyProtection="1"/>
    <xf numFmtId="0" fontId="81" fillId="0" borderId="0" xfId="0" applyFont="1" applyProtection="1"/>
    <xf numFmtId="0" fontId="81" fillId="0" borderId="0" xfId="0" applyFont="1" applyFill="1" applyBorder="1" applyProtection="1"/>
    <xf numFmtId="0" fontId="81" fillId="27" borderId="23" xfId="0" applyFont="1" applyFill="1" applyBorder="1" applyAlignment="1" applyProtection="1">
      <alignment shrinkToFit="1"/>
    </xf>
    <xf numFmtId="0" fontId="81" fillId="25" borderId="0" xfId="0" applyFont="1" applyFill="1" applyAlignment="1" applyProtection="1">
      <alignment horizontal="center"/>
    </xf>
    <xf numFmtId="0" fontId="82" fillId="0" borderId="0" xfId="0" applyFont="1" applyBorder="1" applyProtection="1"/>
    <xf numFmtId="0" fontId="84" fillId="0" borderId="0" xfId="0" applyFont="1" applyProtection="1"/>
    <xf numFmtId="0" fontId="82" fillId="0" borderId="0" xfId="0" applyFont="1" applyProtection="1"/>
    <xf numFmtId="0" fontId="85" fillId="0" borderId="0" xfId="0" applyFont="1" applyProtection="1"/>
    <xf numFmtId="0" fontId="86" fillId="0" borderId="0" xfId="0" applyFont="1" applyBorder="1" applyAlignment="1">
      <alignment horizontal="left" vertical="center" wrapText="1" indent="2"/>
    </xf>
    <xf numFmtId="0" fontId="77" fillId="0" borderId="0" xfId="0" applyFont="1" applyBorder="1" applyAlignment="1">
      <alignment horizontal="left" vertical="center" wrapText="1" indent="2"/>
    </xf>
    <xf numFmtId="0" fontId="88" fillId="0" borderId="0" xfId="43" applyFont="1" applyFill="1">
      <alignment vertical="center"/>
    </xf>
    <xf numFmtId="0" fontId="88" fillId="0" borderId="0" xfId="43" applyFont="1">
      <alignment vertical="center"/>
    </xf>
    <xf numFmtId="0" fontId="90" fillId="0" borderId="32" xfId="43" applyFont="1" applyBorder="1" applyAlignment="1">
      <alignment vertical="center"/>
    </xf>
    <xf numFmtId="0" fontId="88" fillId="0" borderId="0" xfId="43" applyFont="1" applyFill="1" applyAlignment="1">
      <alignment horizontal="center" vertical="center"/>
    </xf>
    <xf numFmtId="0" fontId="92" fillId="0" borderId="0" xfId="43" applyFont="1" applyFill="1" applyAlignment="1">
      <alignment horizontal="center" vertical="center"/>
    </xf>
    <xf numFmtId="0" fontId="93" fillId="0" borderId="0" xfId="43" applyFont="1" applyFill="1" applyAlignment="1">
      <alignment vertical="center" wrapText="1"/>
    </xf>
    <xf numFmtId="0" fontId="88" fillId="0" borderId="0" xfId="43" applyFont="1" applyFill="1" applyAlignment="1">
      <alignment vertical="center" wrapText="1"/>
    </xf>
    <xf numFmtId="3" fontId="88" fillId="0" borderId="0" xfId="43" applyNumberFormat="1" applyFont="1" applyFill="1">
      <alignment vertical="center"/>
    </xf>
    <xf numFmtId="0" fontId="92" fillId="0" borderId="125" xfId="43" applyFont="1" applyFill="1" applyBorder="1" applyAlignment="1">
      <alignment horizontal="center" vertical="center"/>
    </xf>
    <xf numFmtId="0" fontId="88" fillId="0" borderId="125" xfId="43" applyFont="1" applyBorder="1" applyAlignment="1">
      <alignment horizontal="center" vertical="center"/>
    </xf>
    <xf numFmtId="0" fontId="92" fillId="0" borderId="35" xfId="43" applyFont="1" applyFill="1" applyBorder="1" applyAlignment="1">
      <alignment horizontal="center" vertical="center"/>
    </xf>
    <xf numFmtId="0" fontId="88" fillId="0" borderId="35" xfId="43" applyFont="1" applyBorder="1" applyAlignment="1">
      <alignment horizontal="center" vertical="center"/>
    </xf>
    <xf numFmtId="0" fontId="95" fillId="0" borderId="12" xfId="43" applyFont="1" applyFill="1" applyBorder="1" applyAlignment="1">
      <alignment horizontal="left" vertical="center"/>
    </xf>
    <xf numFmtId="0" fontId="92" fillId="0" borderId="126" xfId="43" applyFont="1" applyFill="1" applyBorder="1" applyAlignment="1">
      <alignment horizontal="center" vertical="center"/>
    </xf>
    <xf numFmtId="0" fontId="97" fillId="0" borderId="127" xfId="43" applyFont="1" applyFill="1" applyBorder="1" applyAlignment="1">
      <alignment horizontal="center" vertical="center"/>
    </xf>
    <xf numFmtId="0" fontId="97" fillId="0" borderId="128" xfId="43" applyFont="1" applyFill="1" applyBorder="1" applyAlignment="1">
      <alignment horizontal="center" vertical="center"/>
    </xf>
    <xf numFmtId="0" fontId="95" fillId="0" borderId="41" xfId="43" applyFont="1" applyFill="1" applyBorder="1" applyAlignment="1">
      <alignment horizontal="center" vertical="center"/>
    </xf>
    <xf numFmtId="0" fontId="92" fillId="0" borderId="74" xfId="43" applyFont="1" applyFill="1" applyBorder="1" applyAlignment="1">
      <alignment horizontal="center" vertical="center"/>
    </xf>
    <xf numFmtId="0" fontId="97" fillId="0" borderId="23" xfId="43" applyFont="1" applyFill="1" applyBorder="1" applyAlignment="1">
      <alignment horizontal="center" vertical="center"/>
    </xf>
    <xf numFmtId="0" fontId="95" fillId="0" borderId="50" xfId="43" applyFont="1" applyFill="1" applyBorder="1" applyAlignment="1">
      <alignment horizontal="left" vertical="center"/>
    </xf>
    <xf numFmtId="0" fontId="92" fillId="0" borderId="130" xfId="43" applyFont="1" applyFill="1" applyBorder="1" applyAlignment="1">
      <alignment horizontal="center" vertical="center"/>
    </xf>
    <xf numFmtId="0" fontId="97" fillId="0" borderId="125" xfId="43" applyFont="1" applyFill="1" applyBorder="1" applyAlignment="1">
      <alignment horizontal="center" vertical="center"/>
    </xf>
    <xf numFmtId="0" fontId="97" fillId="0" borderId="131" xfId="43" applyFont="1" applyFill="1" applyBorder="1" applyAlignment="1">
      <alignment horizontal="center" vertical="center"/>
    </xf>
    <xf numFmtId="0" fontId="92" fillId="0" borderId="70" xfId="43" applyFont="1" applyFill="1" applyBorder="1" applyAlignment="1">
      <alignment horizontal="center" vertical="center"/>
    </xf>
    <xf numFmtId="0" fontId="97" fillId="0" borderId="70" xfId="43" applyFont="1" applyFill="1" applyBorder="1" applyAlignment="1">
      <alignment horizontal="center" vertical="center"/>
    </xf>
    <xf numFmtId="0" fontId="97" fillId="0" borderId="110" xfId="43" applyFont="1" applyFill="1" applyBorder="1" applyAlignment="1">
      <alignment horizontal="center" vertical="center"/>
    </xf>
    <xf numFmtId="0" fontId="92" fillId="0" borderId="56" xfId="43" applyFont="1" applyFill="1" applyBorder="1" applyAlignment="1">
      <alignment horizontal="center" vertical="center"/>
    </xf>
    <xf numFmtId="0" fontId="97" fillId="0" borderId="56" xfId="43" applyFont="1" applyFill="1" applyBorder="1" applyAlignment="1">
      <alignment horizontal="center" vertical="center"/>
    </xf>
    <xf numFmtId="0" fontId="88" fillId="0" borderId="29" xfId="43" applyFont="1" applyBorder="1">
      <alignment vertical="center"/>
    </xf>
    <xf numFmtId="0" fontId="88" fillId="0" borderId="0" xfId="43" applyFont="1" applyBorder="1">
      <alignment vertical="center"/>
    </xf>
    <xf numFmtId="0" fontId="99" fillId="0" borderId="133" xfId="51" applyFont="1" applyBorder="1" applyAlignment="1" applyProtection="1">
      <alignment horizontal="center" vertical="center" wrapText="1"/>
      <protection locked="0"/>
    </xf>
    <xf numFmtId="0" fontId="0" fillId="27" borderId="22" xfId="0" applyFont="1" applyFill="1" applyBorder="1" applyAlignment="1" applyProtection="1">
      <alignment shrinkToFit="1"/>
    </xf>
    <xf numFmtId="0" fontId="101" fillId="0" borderId="0" xfId="0" applyFont="1" applyAlignment="1">
      <alignment horizontal="centerContinuous"/>
    </xf>
    <xf numFmtId="0" fontId="101" fillId="0" borderId="0" xfId="0" applyFont="1"/>
    <xf numFmtId="0" fontId="103" fillId="24" borderId="16" xfId="0" applyFont="1" applyFill="1" applyBorder="1" applyAlignment="1">
      <alignment horizontal="center"/>
    </xf>
    <xf numFmtId="0" fontId="100" fillId="0" borderId="0" xfId="0" applyFont="1" applyAlignment="1">
      <alignment horizontal="center"/>
    </xf>
    <xf numFmtId="0" fontId="102" fillId="0" borderId="0" xfId="0" applyFont="1" applyAlignment="1">
      <alignment horizontal="center"/>
    </xf>
    <xf numFmtId="178" fontId="104" fillId="0" borderId="0" xfId="0" applyNumberFormat="1" applyFont="1" applyAlignment="1">
      <alignment horizontal="left"/>
    </xf>
    <xf numFmtId="0" fontId="105" fillId="0" borderId="0" xfId="0" applyFont="1"/>
    <xf numFmtId="0" fontId="101" fillId="0" borderId="0" xfId="0" applyFont="1" applyAlignment="1">
      <alignment horizontal="left"/>
    </xf>
    <xf numFmtId="0" fontId="108" fillId="0" borderId="0" xfId="0" applyFont="1" applyAlignment="1">
      <alignment horizontal="centerContinuous"/>
    </xf>
    <xf numFmtId="0" fontId="106" fillId="0" borderId="0" xfId="0" applyFont="1" applyAlignment="1"/>
    <xf numFmtId="0" fontId="106" fillId="0" borderId="0" xfId="0" applyFont="1"/>
    <xf numFmtId="0" fontId="106" fillId="0" borderId="0" xfId="0" applyFont="1" applyBorder="1" applyAlignment="1">
      <alignment horizontal="left" vertical="center"/>
    </xf>
    <xf numFmtId="0" fontId="111" fillId="0" borderId="0" xfId="0" applyFont="1"/>
    <xf numFmtId="0" fontId="112" fillId="0" borderId="0" xfId="0" applyFont="1" applyAlignment="1">
      <alignment horizontal="center"/>
    </xf>
    <xf numFmtId="0" fontId="106" fillId="0" borderId="0" xfId="0" applyFont="1" applyBorder="1" applyAlignment="1">
      <alignment horizontal="center" vertical="center"/>
    </xf>
    <xf numFmtId="180" fontId="106" fillId="0" borderId="0" xfId="0" applyNumberFormat="1" applyFont="1" applyBorder="1" applyAlignment="1">
      <alignment horizontal="center" vertical="center"/>
    </xf>
    <xf numFmtId="14" fontId="114" fillId="0" borderId="0" xfId="0" applyNumberFormat="1" applyFont="1"/>
    <xf numFmtId="0" fontId="114" fillId="0" borderId="0" xfId="0" applyFont="1"/>
    <xf numFmtId="0" fontId="108" fillId="24" borderId="14" xfId="0" applyNumberFormat="1" applyFont="1" applyFill="1" applyBorder="1" applyAlignment="1">
      <alignment horizontal="center" vertical="center"/>
    </xf>
    <xf numFmtId="177" fontId="107" fillId="0" borderId="24" xfId="0" applyNumberFormat="1" applyFont="1" applyFill="1" applyBorder="1" applyAlignment="1" applyProtection="1">
      <alignment horizontal="center" vertical="center"/>
      <protection locked="0"/>
    </xf>
    <xf numFmtId="0" fontId="101" fillId="0" borderId="0" xfId="0" applyFont="1" applyBorder="1" applyAlignment="1">
      <alignment horizontal="center" vertical="top"/>
    </xf>
    <xf numFmtId="0" fontId="111" fillId="0" borderId="0" xfId="0" applyFont="1" applyAlignment="1"/>
    <xf numFmtId="0" fontId="101" fillId="24" borderId="29" xfId="0" applyFont="1" applyFill="1" applyBorder="1" applyAlignment="1">
      <alignment vertical="center"/>
    </xf>
    <xf numFmtId="0" fontId="101" fillId="24" borderId="10" xfId="0" applyFont="1" applyFill="1" applyBorder="1" applyAlignment="1" applyProtection="1">
      <alignment vertical="center"/>
    </xf>
    <xf numFmtId="0" fontId="101" fillId="24" borderId="0" xfId="0" applyFont="1" applyFill="1" applyBorder="1" applyAlignment="1" applyProtection="1">
      <alignment vertical="center"/>
    </xf>
    <xf numFmtId="0" fontId="101" fillId="24" borderId="47" xfId="0" applyFont="1" applyFill="1" applyBorder="1" applyAlignment="1">
      <alignment vertical="center"/>
    </xf>
    <xf numFmtId="0" fontId="106" fillId="0" borderId="0" xfId="0" applyFont="1" applyBorder="1" applyAlignment="1">
      <alignment horizontal="left" vertical="center" wrapText="1"/>
    </xf>
    <xf numFmtId="0" fontId="104" fillId="0" borderId="0" xfId="0" applyFont="1" applyAlignment="1">
      <alignment horizontal="left"/>
    </xf>
    <xf numFmtId="0" fontId="115" fillId="0" borderId="25" xfId="52" applyFont="1" applyBorder="1" applyAlignment="1" applyProtection="1">
      <alignment vertical="center"/>
      <protection locked="0"/>
    </xf>
    <xf numFmtId="0" fontId="115" fillId="0" borderId="24" xfId="0" applyFont="1" applyBorder="1" applyAlignment="1" applyProtection="1">
      <alignment horizontal="left" vertical="center" wrapText="1"/>
      <protection locked="0"/>
    </xf>
    <xf numFmtId="0" fontId="106" fillId="0" borderId="0" xfId="52" applyFont="1" applyBorder="1" applyAlignment="1">
      <alignment vertical="center"/>
    </xf>
    <xf numFmtId="0" fontId="80" fillId="0" borderId="0" xfId="0" applyFont="1" applyBorder="1" applyAlignment="1"/>
    <xf numFmtId="0" fontId="108" fillId="24" borderId="11" xfId="0" applyFont="1" applyFill="1" applyBorder="1" applyAlignment="1">
      <alignment horizontal="center" vertical="center" wrapText="1"/>
    </xf>
    <xf numFmtId="49" fontId="101" fillId="24" borderId="34" xfId="52" applyNumberFormat="1" applyFont="1" applyFill="1" applyBorder="1" applyAlignment="1">
      <alignment horizontal="left" vertical="center"/>
    </xf>
    <xf numFmtId="0" fontId="117" fillId="0" borderId="79" xfId="0" applyFont="1" applyBorder="1"/>
    <xf numFmtId="0" fontId="118" fillId="0" borderId="80" xfId="0" applyFont="1" applyBorder="1"/>
    <xf numFmtId="0" fontId="117" fillId="0" borderId="80" xfId="0" applyFont="1" applyBorder="1"/>
    <xf numFmtId="0" fontId="118" fillId="0" borderId="81" xfId="0" applyFont="1" applyBorder="1"/>
    <xf numFmtId="0" fontId="118" fillId="0" borderId="0" xfId="0" applyFont="1"/>
    <xf numFmtId="0" fontId="118" fillId="0" borderId="0" xfId="0" applyFont="1" applyBorder="1"/>
    <xf numFmtId="0" fontId="120" fillId="0" borderId="0" xfId="0" applyFont="1" applyBorder="1"/>
    <xf numFmtId="0" fontId="118" fillId="0" borderId="85" xfId="0" applyFont="1" applyBorder="1"/>
    <xf numFmtId="0" fontId="118" fillId="0" borderId="12" xfId="0" applyFont="1" applyBorder="1"/>
    <xf numFmtId="0" fontId="121" fillId="0" borderId="79" xfId="0" applyFont="1" applyBorder="1" applyAlignment="1">
      <alignment vertical="center" shrinkToFit="1"/>
    </xf>
    <xf numFmtId="0" fontId="117" fillId="0" borderId="91" xfId="0" applyFont="1" applyBorder="1"/>
    <xf numFmtId="0" fontId="118" fillId="0" borderId="92" xfId="0" applyFont="1" applyBorder="1"/>
    <xf numFmtId="0" fontId="120" fillId="0" borderId="92" xfId="0" applyFont="1" applyBorder="1"/>
    <xf numFmtId="0" fontId="120" fillId="0" borderId="0" xfId="0" applyFont="1" applyBorder="1" applyAlignment="1">
      <alignment vertical="center"/>
    </xf>
    <xf numFmtId="0" fontId="120" fillId="0" borderId="14" xfId="0" applyFont="1" applyBorder="1"/>
    <xf numFmtId="0" fontId="120" fillId="0" borderId="93" xfId="0" applyFont="1" applyBorder="1"/>
    <xf numFmtId="0" fontId="118" fillId="0" borderId="89" xfId="0" applyFont="1" applyBorder="1"/>
    <xf numFmtId="0" fontId="118" fillId="0" borderId="94" xfId="0" applyFont="1" applyBorder="1"/>
    <xf numFmtId="0" fontId="122" fillId="0" borderId="80" xfId="0" applyFont="1" applyBorder="1"/>
    <xf numFmtId="0" fontId="118" fillId="0" borderId="0" xfId="0" applyFont="1" applyBorder="1" applyAlignment="1"/>
    <xf numFmtId="0" fontId="122" fillId="0" borderId="0" xfId="0" applyFont="1" applyBorder="1"/>
    <xf numFmtId="0" fontId="118" fillId="0" borderId="85" xfId="0" applyFont="1" applyBorder="1" applyAlignment="1"/>
    <xf numFmtId="0" fontId="118" fillId="0" borderId="15" xfId="0" applyFont="1" applyBorder="1"/>
    <xf numFmtId="0" fontId="118" fillId="0" borderId="31" xfId="0" applyFont="1" applyBorder="1"/>
    <xf numFmtId="0" fontId="118" fillId="0" borderId="50" xfId="0" applyFont="1" applyBorder="1"/>
    <xf numFmtId="0" fontId="118" fillId="0" borderId="10" xfId="0" applyFont="1" applyBorder="1"/>
    <xf numFmtId="0" fontId="118" fillId="0" borderId="88" xfId="0" applyFont="1" applyBorder="1"/>
    <xf numFmtId="0" fontId="118" fillId="0" borderId="90" xfId="0" applyFont="1" applyBorder="1"/>
    <xf numFmtId="0" fontId="54" fillId="0" borderId="54" xfId="0" applyFont="1" applyBorder="1" applyAlignment="1">
      <alignment horizontal="justify" vertical="center" wrapText="1"/>
    </xf>
    <xf numFmtId="0" fontId="54" fillId="0" borderId="96" xfId="0" applyFont="1" applyBorder="1" applyAlignment="1">
      <alignment horizontal="justify" vertical="center" wrapText="1"/>
    </xf>
    <xf numFmtId="0" fontId="54" fillId="0" borderId="70" xfId="0" applyFont="1" applyBorder="1" applyAlignment="1">
      <alignment horizontal="justify" vertical="center" wrapText="1"/>
    </xf>
    <xf numFmtId="0" fontId="54" fillId="0" borderId="10" xfId="0" applyFont="1" applyBorder="1" applyAlignment="1">
      <alignment vertical="center" wrapText="1"/>
    </xf>
    <xf numFmtId="0" fontId="54" fillId="0" borderId="0" xfId="0" applyFont="1" applyBorder="1" applyAlignment="1">
      <alignment vertical="center" wrapText="1"/>
    </xf>
    <xf numFmtId="0" fontId="54" fillId="0" borderId="47" xfId="0" applyFont="1" applyBorder="1" applyAlignment="1">
      <alignment vertical="center" wrapText="1"/>
    </xf>
    <xf numFmtId="0" fontId="3" fillId="0" borderId="0" xfId="0" applyFont="1" applyBorder="1"/>
    <xf numFmtId="0" fontId="3" fillId="0" borderId="20" xfId="0" applyFont="1" applyFill="1" applyBorder="1" applyAlignment="1">
      <alignment horizontal="left"/>
    </xf>
    <xf numFmtId="0" fontId="0" fillId="24" borderId="29" xfId="0" applyFont="1" applyFill="1" applyBorder="1" applyAlignment="1">
      <alignment horizontal="right" vertical="center" wrapText="1"/>
    </xf>
    <xf numFmtId="0" fontId="0" fillId="24" borderId="29" xfId="0" applyFont="1" applyFill="1" applyBorder="1" applyAlignment="1">
      <alignment horizontal="center" vertical="center" wrapText="1"/>
    </xf>
    <xf numFmtId="0" fontId="0" fillId="24" borderId="15" xfId="0" applyFont="1" applyFill="1" applyBorder="1" applyAlignment="1">
      <alignment horizontal="right" vertical="center" wrapText="1"/>
    </xf>
    <xf numFmtId="0" fontId="0" fillId="24" borderId="15" xfId="0" applyFont="1" applyFill="1" applyBorder="1" applyAlignment="1">
      <alignment vertical="center" wrapText="1"/>
    </xf>
    <xf numFmtId="0" fontId="0" fillId="24" borderId="15" xfId="0" applyFont="1" applyFill="1" applyBorder="1" applyAlignment="1">
      <alignment horizontal="left" vertical="center" wrapText="1"/>
    </xf>
    <xf numFmtId="0" fontId="17" fillId="24" borderId="24" xfId="0" applyFont="1" applyFill="1" applyBorder="1" applyAlignment="1">
      <alignment horizontal="center" vertical="center"/>
    </xf>
    <xf numFmtId="178" fontId="17" fillId="24" borderId="33" xfId="0" applyNumberFormat="1" applyFont="1" applyFill="1" applyBorder="1" applyAlignment="1" applyProtection="1">
      <alignment vertical="center" shrinkToFit="1"/>
    </xf>
    <xf numFmtId="178" fontId="17" fillId="24" borderId="15" xfId="0" applyNumberFormat="1" applyFont="1" applyFill="1" applyBorder="1" applyAlignment="1" applyProtection="1">
      <alignment horizontal="center" vertical="center" wrapText="1"/>
    </xf>
    <xf numFmtId="178" fontId="17" fillId="24" borderId="15" xfId="0" applyNumberFormat="1" applyFont="1" applyFill="1" applyBorder="1" applyAlignment="1" applyProtection="1">
      <alignment vertical="center" wrapText="1"/>
    </xf>
    <xf numFmtId="0" fontId="4" fillId="0" borderId="32" xfId="0" applyFont="1" applyBorder="1" applyAlignment="1" applyProtection="1">
      <alignment horizontal="center" vertical="center"/>
      <protection locked="0"/>
    </xf>
    <xf numFmtId="0" fontId="4" fillId="31" borderId="31" xfId="0" applyFont="1" applyFill="1" applyBorder="1" applyAlignment="1" applyProtection="1">
      <alignment horizontal="left" vertical="center" shrinkToFit="1"/>
      <protection locked="0"/>
    </xf>
    <xf numFmtId="0" fontId="17" fillId="0" borderId="0" xfId="0" applyFont="1" applyAlignment="1">
      <alignment horizontal="right"/>
    </xf>
    <xf numFmtId="0" fontId="17" fillId="0" borderId="0" xfId="0" applyFont="1" applyAlignment="1">
      <alignment horizontal="left"/>
    </xf>
    <xf numFmtId="178" fontId="17" fillId="0" borderId="0" xfId="0" applyNumberFormat="1" applyFont="1" applyAlignment="1">
      <alignment shrinkToFit="1"/>
    </xf>
    <xf numFmtId="0" fontId="17" fillId="24" borderId="23" xfId="0" applyFont="1" applyFill="1" applyBorder="1" applyAlignment="1">
      <alignment horizontal="center" vertical="center" shrinkToFit="1"/>
    </xf>
    <xf numFmtId="0" fontId="6" fillId="0" borderId="57" xfId="0" applyFont="1" applyFill="1" applyBorder="1" applyAlignment="1">
      <alignment horizontal="center" vertical="center" wrapText="1"/>
    </xf>
    <xf numFmtId="0" fontId="17" fillId="24" borderId="31" xfId="0" applyFont="1" applyFill="1" applyBorder="1" applyAlignment="1"/>
    <xf numFmtId="0" fontId="17" fillId="24" borderId="32" xfId="0" applyFont="1" applyFill="1" applyBorder="1" applyAlignment="1" applyProtection="1">
      <alignment horizontal="left" vertical="center" wrapText="1"/>
    </xf>
    <xf numFmtId="0" fontId="17" fillId="24" borderId="15" xfId="0" applyFont="1" applyFill="1" applyBorder="1" applyAlignment="1" applyProtection="1">
      <alignment vertical="center" wrapText="1"/>
    </xf>
    <xf numFmtId="178" fontId="17" fillId="24" borderId="42" xfId="0" applyNumberFormat="1" applyFont="1" applyFill="1" applyBorder="1" applyAlignment="1" applyProtection="1">
      <alignment vertical="center" wrapText="1"/>
    </xf>
    <xf numFmtId="0" fontId="0" fillId="24" borderId="29" xfId="0" applyFont="1" applyFill="1" applyBorder="1" applyAlignment="1">
      <alignment vertical="center" wrapText="1"/>
    </xf>
    <xf numFmtId="0" fontId="0" fillId="24" borderId="40" xfId="0" applyFont="1" applyFill="1" applyBorder="1" applyAlignment="1">
      <alignment vertical="center" wrapText="1"/>
    </xf>
    <xf numFmtId="0" fontId="0" fillId="24" borderId="41" xfId="0" applyFont="1" applyFill="1" applyBorder="1" applyAlignment="1">
      <alignment vertical="center" wrapText="1"/>
    </xf>
    <xf numFmtId="0" fontId="0" fillId="24" borderId="30" xfId="0" applyFont="1" applyFill="1" applyBorder="1" applyAlignment="1">
      <alignment vertical="center" wrapText="1"/>
    </xf>
    <xf numFmtId="0" fontId="4" fillId="0" borderId="26" xfId="52" applyFont="1" applyBorder="1" applyAlignment="1" applyProtection="1">
      <alignment vertical="center"/>
      <protection locked="0"/>
    </xf>
    <xf numFmtId="0" fontId="4" fillId="0" borderId="27"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182" fontId="117" fillId="0" borderId="86" xfId="0" applyNumberFormat="1" applyFont="1" applyBorder="1" applyAlignment="1">
      <alignment vertical="center" shrinkToFit="1"/>
    </xf>
    <xf numFmtId="182" fontId="117" fillId="0" borderId="87" xfId="0" applyNumberFormat="1" applyFont="1" applyBorder="1" applyAlignment="1">
      <alignment vertical="center" shrinkToFit="1"/>
    </xf>
    <xf numFmtId="0" fontId="117" fillId="0" borderId="88" xfId="0" applyFont="1" applyBorder="1" applyAlignment="1">
      <alignment vertical="center"/>
    </xf>
    <xf numFmtId="0" fontId="117" fillId="0" borderId="89" xfId="0" applyFont="1" applyBorder="1" applyAlignment="1">
      <alignment vertical="center"/>
    </xf>
    <xf numFmtId="0" fontId="117" fillId="0" borderId="90" xfId="0" applyFont="1" applyBorder="1" applyAlignment="1">
      <alignment vertical="center"/>
    </xf>
    <xf numFmtId="0" fontId="117" fillId="0" borderId="0" xfId="0" applyFont="1" applyBorder="1"/>
    <xf numFmtId="0" fontId="117" fillId="0" borderId="92" xfId="0" applyFont="1" applyBorder="1"/>
    <xf numFmtId="0" fontId="117" fillId="0" borderId="89" xfId="0" applyFont="1" applyBorder="1"/>
    <xf numFmtId="0" fontId="122" fillId="0" borderId="95" xfId="0" applyFont="1" applyBorder="1"/>
    <xf numFmtId="0" fontId="122" fillId="0" borderId="85" xfId="0" applyFont="1" applyBorder="1"/>
    <xf numFmtId="0" fontId="122" fillId="0" borderId="92" xfId="0" applyFont="1" applyBorder="1"/>
    <xf numFmtId="0" fontId="122" fillId="0" borderId="12" xfId="0" applyFont="1" applyBorder="1"/>
    <xf numFmtId="0" fontId="122" fillId="0" borderId="0" xfId="0" applyFont="1"/>
    <xf numFmtId="0" fontId="122" fillId="0" borderId="88" xfId="0" applyFont="1" applyBorder="1"/>
    <xf numFmtId="0" fontId="122" fillId="0" borderId="89" xfId="0" applyFont="1" applyBorder="1"/>
    <xf numFmtId="0" fontId="122" fillId="0" borderId="89" xfId="0" applyFont="1" applyBorder="1" applyAlignment="1"/>
    <xf numFmtId="0" fontId="122" fillId="0" borderId="94" xfId="0" applyFont="1" applyBorder="1"/>
    <xf numFmtId="0" fontId="122" fillId="0" borderId="90" xfId="0" applyFont="1" applyBorder="1"/>
    <xf numFmtId="0" fontId="127" fillId="0" borderId="16" xfId="0" applyFont="1" applyBorder="1" applyAlignment="1">
      <alignment horizontal="center" wrapText="1"/>
    </xf>
    <xf numFmtId="0" fontId="52" fillId="0" borderId="0" xfId="0" applyFont="1"/>
    <xf numFmtId="0" fontId="17" fillId="0" borderId="0" xfId="0" applyFont="1" applyBorder="1"/>
    <xf numFmtId="20" fontId="13" fillId="0" borderId="44" xfId="0" applyNumberFormat="1" applyFont="1" applyBorder="1" applyAlignment="1" applyProtection="1">
      <alignment horizontal="left" vertical="center" wrapText="1"/>
      <protection locked="0"/>
    </xf>
    <xf numFmtId="20" fontId="13" fillId="0" borderId="22" xfId="0" applyNumberFormat="1" applyFont="1" applyBorder="1" applyAlignment="1" applyProtection="1">
      <alignment horizontal="left" vertical="center" wrapText="1"/>
      <protection locked="0"/>
    </xf>
    <xf numFmtId="20" fontId="0" fillId="0" borderId="0" xfId="0" applyNumberFormat="1" applyFont="1" applyProtection="1">
      <protection locked="0"/>
    </xf>
    <xf numFmtId="49" fontId="13" fillId="0" borderId="10" xfId="0" applyNumberFormat="1" applyFont="1" applyBorder="1" applyAlignment="1" applyProtection="1">
      <alignment horizontal="left" vertical="center" wrapText="1"/>
      <protection locked="0"/>
    </xf>
    <xf numFmtId="49" fontId="13" fillId="0" borderId="12" xfId="0" applyNumberFormat="1"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20" fontId="13" fillId="0" borderId="35" xfId="0" applyNumberFormat="1" applyFont="1" applyBorder="1" applyAlignment="1" applyProtection="1">
      <alignment horizontal="left" vertical="center" wrapText="1"/>
      <protection locked="0"/>
    </xf>
    <xf numFmtId="0" fontId="0" fillId="0" borderId="44" xfId="0" applyFont="1" applyBorder="1" applyAlignment="1" applyProtection="1">
      <alignment vertical="top"/>
    </xf>
    <xf numFmtId="0" fontId="13" fillId="0" borderId="23" xfId="0" applyFont="1" applyBorder="1" applyAlignment="1" applyProtection="1">
      <alignment horizontal="left" vertical="top"/>
      <protection locked="0"/>
    </xf>
    <xf numFmtId="0" fontId="13" fillId="0" borderId="62" xfId="0" applyFont="1" applyBorder="1" applyAlignment="1" applyProtection="1">
      <alignment horizontal="left" vertical="center" wrapText="1"/>
      <protection locked="0"/>
    </xf>
    <xf numFmtId="0" fontId="13" fillId="0" borderId="63" xfId="0" applyFont="1" applyBorder="1" applyAlignment="1" applyProtection="1">
      <alignment horizontal="left" vertical="center" wrapText="1"/>
      <protection locked="0"/>
    </xf>
    <xf numFmtId="0" fontId="13" fillId="0" borderId="35" xfId="0" applyFont="1" applyBorder="1" applyAlignment="1" applyProtection="1">
      <alignment horizontal="left" vertical="top"/>
      <protection locked="0"/>
    </xf>
    <xf numFmtId="0" fontId="27" fillId="0" borderId="68" xfId="50" applyFont="1" applyBorder="1" applyAlignment="1">
      <alignment horizontal="center" vertical="center"/>
    </xf>
    <xf numFmtId="0" fontId="27" fillId="0" borderId="69" xfId="50" applyFont="1" applyBorder="1" applyAlignment="1">
      <alignment horizontal="center" vertical="center" wrapText="1"/>
    </xf>
    <xf numFmtId="0" fontId="27" fillId="0" borderId="25" xfId="50" applyFont="1" applyBorder="1" applyAlignment="1">
      <alignment horizontal="center" vertical="center" wrapText="1"/>
    </xf>
    <xf numFmtId="0" fontId="27" fillId="0" borderId="70" xfId="50" applyFont="1" applyBorder="1" applyAlignment="1">
      <alignment horizontal="center" vertical="center" wrapText="1"/>
    </xf>
    <xf numFmtId="0" fontId="27" fillId="0" borderId="15" xfId="50" applyFont="1" applyBorder="1" applyAlignment="1">
      <alignment horizontal="center" vertical="center" wrapText="1"/>
    </xf>
    <xf numFmtId="0" fontId="5" fillId="24" borderId="13" xfId="49" applyFont="1" applyFill="1" applyBorder="1" applyAlignment="1">
      <alignment horizontal="center" vertical="center"/>
    </xf>
    <xf numFmtId="0" fontId="5" fillId="24" borderId="18" xfId="49" applyFont="1" applyFill="1" applyBorder="1" applyAlignment="1">
      <alignment horizontal="center" vertical="center" shrinkToFit="1"/>
    </xf>
    <xf numFmtId="178" fontId="90" fillId="0" borderId="71" xfId="49" applyNumberFormat="1" applyFont="1" applyBorder="1" applyAlignment="1" applyProtection="1">
      <alignment horizontal="center" vertical="center"/>
      <protection locked="0"/>
    </xf>
    <xf numFmtId="0" fontId="90" fillId="0" borderId="49" xfId="49" applyFont="1" applyBorder="1" applyAlignment="1" applyProtection="1">
      <alignment horizontal="center" vertical="center" wrapText="1"/>
      <protection locked="0"/>
    </xf>
    <xf numFmtId="178" fontId="90" fillId="0" borderId="72" xfId="49" applyNumberFormat="1" applyFont="1" applyBorder="1" applyAlignment="1" applyProtection="1">
      <alignment horizontal="center" vertical="center"/>
      <protection locked="0"/>
    </xf>
    <xf numFmtId="0" fontId="90" fillId="0" borderId="22" xfId="49" applyFont="1" applyBorder="1" applyAlignment="1" applyProtection="1">
      <alignment horizontal="center" vertical="center" wrapText="1"/>
      <protection locked="0"/>
    </xf>
    <xf numFmtId="0" fontId="90" fillId="0" borderId="74" xfId="0" applyFont="1" applyBorder="1" applyAlignment="1">
      <alignment vertical="center"/>
    </xf>
    <xf numFmtId="0" fontId="90" fillId="0" borderId="23" xfId="49" applyFont="1" applyBorder="1" applyAlignment="1" applyProtection="1">
      <alignment horizontal="center" vertical="center" wrapText="1"/>
      <protection locked="0"/>
    </xf>
    <xf numFmtId="0" fontId="90" fillId="0" borderId="44" xfId="49" applyFont="1" applyBorder="1" applyAlignment="1" applyProtection="1">
      <alignment horizontal="center" vertical="center" wrapText="1"/>
      <protection locked="0"/>
    </xf>
    <xf numFmtId="0" fontId="90" fillId="0" borderId="11" xfId="0" applyFont="1" applyBorder="1" applyAlignment="1">
      <alignment vertical="center"/>
    </xf>
    <xf numFmtId="0" fontId="90" fillId="0" borderId="35" xfId="49" applyFont="1" applyBorder="1" applyAlignment="1" applyProtection="1">
      <alignment horizontal="center" vertical="center" wrapText="1"/>
      <protection locked="0"/>
    </xf>
    <xf numFmtId="0" fontId="130" fillId="0" borderId="0" xfId="0" applyFont="1" applyFill="1" applyAlignment="1">
      <alignment horizontal="centerContinuous"/>
    </xf>
    <xf numFmtId="0" fontId="131" fillId="0" borderId="0" xfId="0" applyFont="1" applyFill="1" applyAlignment="1">
      <alignment horizontal="centerContinuous"/>
    </xf>
    <xf numFmtId="0" fontId="130" fillId="0" borderId="0" xfId="0" applyFont="1"/>
    <xf numFmtId="0" fontId="133" fillId="0" borderId="15" xfId="0" applyFont="1" applyFill="1" applyBorder="1" applyAlignment="1">
      <alignment horizontal="center"/>
    </xf>
    <xf numFmtId="178" fontId="134" fillId="0" borderId="15" xfId="0" applyNumberFormat="1" applyFont="1" applyFill="1" applyBorder="1"/>
    <xf numFmtId="178" fontId="134" fillId="0" borderId="15" xfId="0" applyNumberFormat="1" applyFont="1" applyFill="1" applyBorder="1" applyAlignment="1">
      <alignment horizontal="left"/>
    </xf>
    <xf numFmtId="0" fontId="133" fillId="0" borderId="0" xfId="0" applyFont="1" applyFill="1"/>
    <xf numFmtId="0" fontId="134" fillId="0" borderId="0" xfId="0" applyFont="1" applyFill="1" applyAlignment="1">
      <alignment horizontal="centerContinuous"/>
    </xf>
    <xf numFmtId="0" fontId="133" fillId="0" borderId="15" xfId="0" applyFont="1" applyFill="1" applyBorder="1"/>
    <xf numFmtId="0" fontId="130" fillId="0" borderId="0" xfId="0" applyFont="1" applyFill="1"/>
    <xf numFmtId="0" fontId="130" fillId="24" borderId="13" xfId="0" applyFont="1" applyFill="1" applyBorder="1" applyAlignment="1">
      <alignment horizontal="center"/>
    </xf>
    <xf numFmtId="0" fontId="135" fillId="24" borderId="17" xfId="0" applyFont="1" applyFill="1" applyBorder="1" applyAlignment="1">
      <alignment horizontal="center"/>
    </xf>
    <xf numFmtId="0" fontId="135" fillId="24" borderId="18" xfId="0" applyFont="1" applyFill="1" applyBorder="1" applyAlignment="1">
      <alignment horizontal="center"/>
    </xf>
    <xf numFmtId="20" fontId="136" fillId="24" borderId="51" xfId="0" applyNumberFormat="1" applyFont="1" applyFill="1" applyBorder="1" applyAlignment="1">
      <alignment horizontal="left"/>
    </xf>
    <xf numFmtId="0" fontId="137" fillId="0" borderId="53" xfId="0" applyFont="1" applyFill="1" applyBorder="1" applyAlignment="1" applyProtection="1">
      <alignment vertical="top"/>
      <protection locked="0"/>
    </xf>
    <xf numFmtId="0" fontId="137" fillId="0" borderId="53" xfId="0" applyFont="1" applyBorder="1" applyAlignment="1" applyProtection="1">
      <alignment vertical="top"/>
      <protection locked="0"/>
    </xf>
    <xf numFmtId="20" fontId="136" fillId="24" borderId="52" xfId="0" applyNumberFormat="1" applyFont="1" applyFill="1" applyBorder="1" applyAlignment="1">
      <alignment horizontal="left"/>
    </xf>
    <xf numFmtId="0" fontId="137" fillId="0" borderId="54" xfId="0" applyFont="1" applyFill="1" applyBorder="1" applyAlignment="1" applyProtection="1">
      <alignment vertical="top"/>
      <protection locked="0"/>
    </xf>
    <xf numFmtId="0" fontId="137" fillId="0" borderId="54" xfId="0" applyFont="1" applyBorder="1" applyAlignment="1" applyProtection="1">
      <alignment vertical="top"/>
      <protection locked="0"/>
    </xf>
    <xf numFmtId="20" fontId="136" fillId="24" borderId="19" xfId="0" applyNumberFormat="1" applyFont="1" applyFill="1" applyBorder="1" applyAlignment="1">
      <alignment horizontal="left"/>
    </xf>
    <xf numFmtId="0" fontId="137" fillId="0" borderId="35" xfId="0" applyFont="1" applyFill="1" applyBorder="1" applyAlignment="1" applyProtection="1">
      <alignment vertical="top"/>
      <protection locked="0"/>
    </xf>
    <xf numFmtId="0" fontId="137" fillId="0" borderId="35" xfId="0" applyFont="1" applyBorder="1" applyAlignment="1" applyProtection="1">
      <alignment vertical="top"/>
      <protection locked="0"/>
    </xf>
    <xf numFmtId="0" fontId="137" fillId="0" borderId="55" xfId="0" applyFont="1" applyBorder="1" applyAlignment="1" applyProtection="1">
      <alignment vertical="top"/>
      <protection locked="0"/>
    </xf>
    <xf numFmtId="0" fontId="130" fillId="0" borderId="55" xfId="0" applyFont="1" applyFill="1" applyBorder="1" applyAlignment="1" applyProtection="1">
      <alignment vertical="top"/>
      <protection locked="0"/>
    </xf>
    <xf numFmtId="0" fontId="137" fillId="0" borderId="55" xfId="0" applyFont="1" applyFill="1" applyBorder="1" applyAlignment="1" applyProtection="1">
      <alignment vertical="top"/>
      <protection locked="0"/>
    </xf>
    <xf numFmtId="0" fontId="130" fillId="0" borderId="54" xfId="0" applyFont="1" applyFill="1" applyBorder="1" applyAlignment="1" applyProtection="1">
      <alignment vertical="top"/>
      <protection locked="0"/>
    </xf>
    <xf numFmtId="0" fontId="137" fillId="0" borderId="56" xfId="0" applyFont="1" applyBorder="1" applyAlignment="1" applyProtection="1">
      <alignment vertical="top"/>
      <protection locked="0"/>
    </xf>
    <xf numFmtId="0" fontId="6" fillId="0" borderId="25"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6" fillId="0" borderId="110" xfId="0" applyFont="1" applyBorder="1" applyAlignment="1" applyProtection="1">
      <alignment horizontal="center" vertical="center" shrinkToFit="1"/>
      <protection locked="0"/>
    </xf>
    <xf numFmtId="0" fontId="6" fillId="0" borderId="43" xfId="0" applyFont="1" applyBorder="1" applyAlignment="1" applyProtection="1">
      <alignment horizontal="center" vertical="center"/>
      <protection locked="0"/>
    </xf>
    <xf numFmtId="0" fontId="6" fillId="0" borderId="39" xfId="0" applyFont="1" applyBorder="1" applyAlignment="1" applyProtection="1">
      <alignment horizontal="center" vertical="center" wrapText="1"/>
      <protection locked="0"/>
    </xf>
    <xf numFmtId="0" fontId="6" fillId="0" borderId="111" xfId="0" applyFont="1" applyBorder="1" applyAlignment="1" applyProtection="1">
      <alignment horizontal="center" vertical="center" shrinkToFit="1"/>
      <protection locked="0"/>
    </xf>
    <xf numFmtId="0" fontId="6" fillId="0" borderId="36" xfId="0" applyFont="1" applyBorder="1" applyAlignment="1" applyProtection="1">
      <alignment horizontal="center" vertical="center"/>
      <protection locked="0"/>
    </xf>
    <xf numFmtId="0" fontId="6" fillId="0" borderId="36"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protection locked="0"/>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protection locked="0"/>
    </xf>
    <xf numFmtId="0" fontId="15" fillId="0" borderId="10" xfId="0" applyFont="1" applyBorder="1" applyAlignment="1" applyProtection="1">
      <alignment horizontal="left" vertical="center"/>
      <protection locked="0"/>
    </xf>
    <xf numFmtId="0" fontId="4" fillId="0" borderId="0" xfId="0" applyFont="1" applyBorder="1" applyAlignment="1" applyProtection="1">
      <alignment horizontal="left" vertical="center"/>
    </xf>
    <xf numFmtId="0" fontId="4" fillId="0" borderId="0" xfId="0" applyFont="1" applyBorder="1" applyAlignment="1" applyProtection="1">
      <alignment horizontal="left" vertical="center"/>
      <protection locked="0"/>
    </xf>
    <xf numFmtId="0" fontId="4" fillId="0" borderId="0" xfId="0" applyFont="1"/>
    <xf numFmtId="0" fontId="4" fillId="0" borderId="47" xfId="0" applyFont="1" applyBorder="1" applyAlignment="1" applyProtection="1">
      <alignment horizontal="left" vertical="center"/>
    </xf>
    <xf numFmtId="0" fontId="140" fillId="0" borderId="10" xfId="0" applyFont="1" applyBorder="1" applyAlignment="1">
      <alignment horizontal="left" vertical="center"/>
    </xf>
    <xf numFmtId="0" fontId="1" fillId="24" borderId="23" xfId="52" applyFont="1" applyFill="1" applyBorder="1" applyAlignment="1" applyProtection="1">
      <alignment horizontal="center" vertical="center" wrapText="1"/>
    </xf>
    <xf numFmtId="0" fontId="5" fillId="0" borderId="61" xfId="52" applyFont="1" applyBorder="1" applyAlignment="1"/>
    <xf numFmtId="178" fontId="3" fillId="0" borderId="33" xfId="52" applyNumberFormat="1" applyFont="1" applyFill="1" applyBorder="1" applyAlignment="1">
      <alignment vertical="center"/>
    </xf>
    <xf numFmtId="178" fontId="3" fillId="0" borderId="15" xfId="52" applyNumberFormat="1" applyFont="1" applyFill="1" applyBorder="1" applyAlignment="1">
      <alignment vertical="center"/>
    </xf>
    <xf numFmtId="0" fontId="17" fillId="0" borderId="15" xfId="53" applyFont="1" applyBorder="1">
      <alignment vertical="center"/>
    </xf>
    <xf numFmtId="0" fontId="17" fillId="0" borderId="31" xfId="52" applyFont="1" applyBorder="1" applyAlignment="1" applyProtection="1">
      <alignment vertical="top" wrapText="1"/>
    </xf>
    <xf numFmtId="0" fontId="17" fillId="0" borderId="10" xfId="52" applyFont="1" applyBorder="1" applyAlignment="1" applyProtection="1">
      <alignment vertical="top" wrapText="1"/>
    </xf>
    <xf numFmtId="178" fontId="5" fillId="0" borderId="33" xfId="52" applyNumberFormat="1" applyFont="1" applyFill="1" applyBorder="1" applyAlignment="1">
      <alignment vertical="center"/>
    </xf>
    <xf numFmtId="178" fontId="5" fillId="0" borderId="15" xfId="52" applyNumberFormat="1" applyFont="1" applyFill="1" applyBorder="1" applyAlignment="1">
      <alignment vertical="center"/>
    </xf>
    <xf numFmtId="0" fontId="5" fillId="0" borderId="41" xfId="52" applyFont="1" applyFill="1" applyBorder="1" applyAlignment="1">
      <alignment horizontal="right" vertical="center"/>
    </xf>
    <xf numFmtId="0" fontId="80" fillId="0" borderId="184" xfId="0" applyFont="1" applyBorder="1" applyAlignment="1">
      <alignment vertical="center"/>
    </xf>
    <xf numFmtId="0" fontId="80" fillId="0" borderId="0" xfId="0" applyFont="1" applyBorder="1" applyAlignment="1">
      <alignment vertical="center"/>
    </xf>
    <xf numFmtId="0" fontId="80" fillId="0" borderId="0" xfId="0" applyFont="1" applyBorder="1" applyAlignment="1">
      <alignment horizontal="right" vertical="center"/>
    </xf>
    <xf numFmtId="0" fontId="81" fillId="25" borderId="12" xfId="0" applyFont="1" applyFill="1" applyBorder="1" applyAlignment="1" applyProtection="1">
      <alignment wrapText="1"/>
    </xf>
    <xf numFmtId="0" fontId="0" fillId="32" borderId="231" xfId="0" applyFont="1" applyFill="1" applyBorder="1" applyAlignment="1">
      <alignment vertical="center" shrinkToFit="1"/>
    </xf>
    <xf numFmtId="0" fontId="0" fillId="27" borderId="12" xfId="0" applyFont="1" applyFill="1" applyBorder="1" applyAlignment="1" applyProtection="1">
      <alignment shrinkToFit="1"/>
    </xf>
    <xf numFmtId="0" fontId="81" fillId="27" borderId="12" xfId="0" applyFont="1" applyFill="1" applyBorder="1" applyAlignment="1" applyProtection="1">
      <alignment shrinkToFit="1"/>
    </xf>
    <xf numFmtId="0" fontId="81" fillId="27" borderId="41" xfId="0" applyFont="1" applyFill="1" applyBorder="1" applyAlignment="1" applyProtection="1">
      <alignment shrinkToFit="1"/>
    </xf>
    <xf numFmtId="0" fontId="83" fillId="0" borderId="0" xfId="0" applyFont="1" applyBorder="1" applyAlignment="1" applyProtection="1">
      <alignment wrapText="1"/>
    </xf>
    <xf numFmtId="0" fontId="81" fillId="25" borderId="44" xfId="0" applyFont="1" applyFill="1" applyBorder="1" applyAlignment="1" applyProtection="1">
      <alignment horizontal="center" shrinkToFit="1"/>
    </xf>
    <xf numFmtId="0" fontId="0" fillId="32" borderId="234" xfId="0" applyFont="1" applyFill="1" applyBorder="1" applyAlignment="1">
      <alignment vertical="center" shrinkToFit="1"/>
    </xf>
    <xf numFmtId="0" fontId="81" fillId="32" borderId="234" xfId="0" applyFont="1" applyFill="1" applyBorder="1" applyAlignment="1">
      <alignment vertical="center" shrinkToFit="1"/>
    </xf>
    <xf numFmtId="49" fontId="4" fillId="0" borderId="32" xfId="52" applyNumberFormat="1" applyFont="1" applyBorder="1" applyAlignment="1" applyProtection="1">
      <alignment horizontal="left" vertical="top" wrapText="1"/>
      <protection locked="0"/>
    </xf>
    <xf numFmtId="0" fontId="17" fillId="0" borderId="14" xfId="53" applyFont="1" applyBorder="1" applyAlignment="1" applyProtection="1">
      <alignment horizontal="left" vertical="top" wrapText="1"/>
      <protection locked="0"/>
    </xf>
    <xf numFmtId="0" fontId="27" fillId="0" borderId="67" xfId="50" applyFont="1" applyBorder="1" applyAlignment="1">
      <alignment horizontal="center" vertical="center" wrapText="1"/>
    </xf>
    <xf numFmtId="178" fontId="27" fillId="0" borderId="15" xfId="50" applyNumberFormat="1" applyFont="1" applyBorder="1" applyAlignment="1">
      <alignment horizontal="center" vertical="center" wrapText="1"/>
    </xf>
    <xf numFmtId="0" fontId="5" fillId="0" borderId="15" xfId="0" applyFont="1" applyFill="1" applyBorder="1" applyAlignment="1">
      <alignment horizontal="center"/>
    </xf>
    <xf numFmtId="0" fontId="0" fillId="0" borderId="44" xfId="0" applyFont="1" applyBorder="1" applyAlignment="1">
      <alignment horizontal="center" vertical="center" wrapText="1"/>
    </xf>
    <xf numFmtId="0" fontId="1" fillId="0" borderId="0" xfId="53" applyFont="1" applyBorder="1">
      <alignment vertical="center"/>
    </xf>
    <xf numFmtId="0" fontId="1" fillId="24" borderId="98" xfId="53" applyFont="1" applyFill="1" applyBorder="1" applyAlignment="1">
      <alignment vertical="center" shrinkToFit="1"/>
    </xf>
    <xf numFmtId="0" fontId="1" fillId="24" borderId="61" xfId="53" applyFont="1" applyFill="1" applyBorder="1" applyAlignment="1">
      <alignment horizontal="center" vertical="center"/>
    </xf>
    <xf numFmtId="0" fontId="1" fillId="0" borderId="0" xfId="53" applyFont="1" applyBorder="1" applyAlignment="1">
      <alignment vertical="center"/>
    </xf>
    <xf numFmtId="0" fontId="1" fillId="0" borderId="47" xfId="53" applyFont="1" applyBorder="1">
      <alignment vertical="center"/>
    </xf>
    <xf numFmtId="0" fontId="1" fillId="0" borderId="0" xfId="53" applyFont="1" applyAlignment="1">
      <alignment horizontal="center"/>
    </xf>
    <xf numFmtId="0" fontId="1" fillId="0" borderId="0" xfId="53" applyFont="1" applyAlignment="1">
      <alignment horizontal="center" vertical="center"/>
    </xf>
    <xf numFmtId="0" fontId="1" fillId="0" borderId="0" xfId="53" applyFont="1" applyFill="1">
      <alignment vertical="center"/>
    </xf>
    <xf numFmtId="0" fontId="1" fillId="0" borderId="24" xfId="53" applyFont="1" applyBorder="1">
      <alignment vertical="center"/>
    </xf>
    <xf numFmtId="0" fontId="1" fillId="0" borderId="32" xfId="53" applyFont="1" applyBorder="1" applyAlignment="1">
      <alignment vertical="center"/>
    </xf>
    <xf numFmtId="0" fontId="1" fillId="0" borderId="33" xfId="53" applyFont="1" applyBorder="1">
      <alignment vertical="center"/>
    </xf>
    <xf numFmtId="0" fontId="1" fillId="0" borderId="15" xfId="53" applyFont="1" applyBorder="1" applyAlignment="1">
      <alignment horizontal="center" vertical="center"/>
    </xf>
    <xf numFmtId="0" fontId="1" fillId="0" borderId="15" xfId="53" applyFont="1" applyBorder="1" applyAlignment="1">
      <alignment vertical="center"/>
    </xf>
    <xf numFmtId="0" fontId="1" fillId="0" borderId="15" xfId="53" applyFont="1" applyBorder="1">
      <alignment vertical="center"/>
    </xf>
    <xf numFmtId="0" fontId="1" fillId="0" borderId="15" xfId="52" applyFont="1" applyFill="1" applyBorder="1" applyAlignment="1">
      <alignment vertical="center"/>
    </xf>
    <xf numFmtId="0" fontId="1" fillId="24" borderId="121" xfId="53" applyFont="1" applyFill="1" applyBorder="1" applyAlignment="1">
      <alignment vertical="center" shrinkToFit="1"/>
    </xf>
    <xf numFmtId="0" fontId="3" fillId="0" borderId="15" xfId="49" applyFont="1" applyFill="1" applyBorder="1" applyAlignment="1">
      <alignment horizontal="center"/>
    </xf>
    <xf numFmtId="0" fontId="17" fillId="0" borderId="15" xfId="49" applyFont="1" applyFill="1" applyBorder="1" applyAlignment="1">
      <alignment horizontal="left"/>
    </xf>
    <xf numFmtId="0" fontId="17" fillId="0" borderId="0" xfId="49" applyFont="1" applyFill="1" applyAlignment="1">
      <alignment horizontal="right"/>
    </xf>
    <xf numFmtId="0" fontId="17" fillId="0" borderId="15" xfId="49" applyFont="1" applyBorder="1" applyAlignment="1">
      <alignment horizontal="left"/>
    </xf>
    <xf numFmtId="0" fontId="1" fillId="0" borderId="0" xfId="49" applyFont="1" applyFill="1"/>
    <xf numFmtId="0" fontId="1" fillId="0" borderId="0" xfId="49" applyFont="1" applyFill="1" applyAlignment="1">
      <alignment horizontal="center"/>
    </xf>
    <xf numFmtId="0" fontId="1" fillId="0" borderId="0" xfId="49" applyFont="1"/>
    <xf numFmtId="178" fontId="90" fillId="0" borderId="73" xfId="49" applyNumberFormat="1" applyFont="1" applyBorder="1" applyAlignment="1" applyProtection="1">
      <alignment horizontal="center" vertical="center"/>
      <protection locked="0"/>
    </xf>
    <xf numFmtId="0" fontId="90" fillId="0" borderId="44" xfId="49" applyFont="1" applyBorder="1" applyAlignment="1" applyProtection="1">
      <alignment horizontal="left" vertical="center"/>
      <protection locked="0"/>
    </xf>
    <xf numFmtId="0" fontId="90" fillId="0" borderId="22" xfId="49" applyFont="1" applyBorder="1" applyAlignment="1" applyProtection="1">
      <alignment horizontal="center" vertical="center"/>
      <protection locked="0"/>
    </xf>
    <xf numFmtId="0" fontId="90" fillId="0" borderId="23" xfId="49" applyFont="1" applyBorder="1" applyAlignment="1" applyProtection="1">
      <alignment horizontal="center" vertical="center"/>
      <protection locked="0"/>
    </xf>
    <xf numFmtId="0" fontId="90" fillId="0" borderId="22" xfId="49" applyFont="1" applyBorder="1" applyAlignment="1" applyProtection="1">
      <alignment horizontal="left" vertical="center" wrapText="1"/>
      <protection locked="0"/>
    </xf>
    <xf numFmtId="0" fontId="90" fillId="0" borderId="44" xfId="49" applyFont="1" applyBorder="1" applyAlignment="1" applyProtection="1">
      <alignment horizontal="left" vertical="center" wrapText="1"/>
      <protection locked="0"/>
    </xf>
    <xf numFmtId="0" fontId="1" fillId="0" borderId="0" xfId="0" applyFont="1" applyAlignment="1">
      <alignment vertical="center"/>
    </xf>
    <xf numFmtId="0" fontId="1" fillId="0" borderId="0" xfId="50" applyFont="1">
      <alignment vertical="center"/>
    </xf>
    <xf numFmtId="0" fontId="6" fillId="0" borderId="0" xfId="43" applyFont="1">
      <alignment vertical="center"/>
    </xf>
    <xf numFmtId="0" fontId="6" fillId="0" borderId="0" xfId="43" applyFont="1" applyFill="1">
      <alignment vertical="center"/>
    </xf>
    <xf numFmtId="0" fontId="3" fillId="0" borderId="0" xfId="43" applyFont="1" applyFill="1" applyAlignment="1">
      <alignment horizontal="right" vertical="center"/>
    </xf>
    <xf numFmtId="0" fontId="3" fillId="0" borderId="0" xfId="43" applyFont="1" applyFill="1" applyAlignment="1">
      <alignment horizontal="center" vertical="center"/>
    </xf>
    <xf numFmtId="0" fontId="3" fillId="0" borderId="0" xfId="43" applyFont="1" applyFill="1">
      <alignment vertical="center"/>
    </xf>
    <xf numFmtId="0" fontId="97" fillId="0" borderId="129" xfId="43" applyFont="1" applyFill="1" applyBorder="1" applyAlignment="1">
      <alignment horizontal="center" vertical="center"/>
    </xf>
    <xf numFmtId="0" fontId="97" fillId="0" borderId="132" xfId="43" applyFont="1" applyFill="1" applyBorder="1" applyAlignment="1">
      <alignment horizontal="center" vertical="center"/>
    </xf>
    <xf numFmtId="38" fontId="26" fillId="0" borderId="0" xfId="34" applyFont="1" applyBorder="1" applyAlignment="1">
      <alignment horizontal="right" vertical="center"/>
    </xf>
    <xf numFmtId="0" fontId="26" fillId="0" borderId="0" xfId="51" applyFont="1"/>
    <xf numFmtId="0" fontId="1" fillId="0" borderId="15" xfId="0" applyFont="1" applyFill="1" applyBorder="1" applyAlignment="1">
      <alignment horizontal="centerContinuous"/>
    </xf>
    <xf numFmtId="0" fontId="1" fillId="0" borderId="0" xfId="0" applyFont="1" applyFill="1"/>
    <xf numFmtId="0" fontId="1" fillId="0" borderId="0" xfId="0" applyFont="1" applyFill="1" applyBorder="1"/>
    <xf numFmtId="0" fontId="1" fillId="0" borderId="24" xfId="0" applyFont="1" applyFill="1" applyBorder="1"/>
    <xf numFmtId="0" fontId="1" fillId="0" borderId="0" xfId="0" applyFont="1" applyAlignment="1">
      <alignment horizontal="center" vertical="center"/>
    </xf>
    <xf numFmtId="0" fontId="1" fillId="0" borderId="49" xfId="0" applyFont="1" applyBorder="1" applyAlignment="1" applyProtection="1">
      <alignment horizontal="center"/>
      <protection locked="0"/>
    </xf>
    <xf numFmtId="0" fontId="1" fillId="0" borderId="99" xfId="0" applyFont="1" applyBorder="1" applyProtection="1">
      <protection locked="0"/>
    </xf>
    <xf numFmtId="0" fontId="1" fillId="0" borderId="22" xfId="0" applyFont="1" applyBorder="1" applyAlignment="1" applyProtection="1">
      <alignment horizontal="center"/>
      <protection locked="0"/>
    </xf>
    <xf numFmtId="0" fontId="1" fillId="0" borderId="14" xfId="0" applyFont="1" applyBorder="1" applyProtection="1">
      <protection locked="0"/>
    </xf>
    <xf numFmtId="0" fontId="1" fillId="0" borderId="22" xfId="0" applyFont="1" applyBorder="1" applyProtection="1">
      <protection locked="0"/>
    </xf>
    <xf numFmtId="0" fontId="1" fillId="0" borderId="23" xfId="0" applyFont="1" applyBorder="1" applyAlignment="1" applyProtection="1">
      <alignment horizontal="center"/>
      <protection locked="0"/>
    </xf>
    <xf numFmtId="0" fontId="1" fillId="0" borderId="44" xfId="0" applyFont="1" applyBorder="1" applyAlignment="1" applyProtection="1">
      <alignment horizontal="center"/>
      <protection locked="0"/>
    </xf>
    <xf numFmtId="0" fontId="1" fillId="0" borderId="35" xfId="0" applyFont="1" applyBorder="1" applyAlignment="1" applyProtection="1">
      <alignment horizontal="center"/>
      <protection locked="0"/>
    </xf>
    <xf numFmtId="0" fontId="1" fillId="0" borderId="97" xfId="0" applyFont="1" applyBorder="1" applyProtection="1">
      <protection locked="0"/>
    </xf>
    <xf numFmtId="0" fontId="1" fillId="0" borderId="34" xfId="0" applyFont="1" applyBorder="1" applyProtection="1">
      <protection locked="0"/>
    </xf>
    <xf numFmtId="0" fontId="1" fillId="24" borderId="29" xfId="0" applyFont="1" applyFill="1" applyBorder="1" applyAlignment="1" applyProtection="1">
      <alignment horizontal="center"/>
    </xf>
    <xf numFmtId="0" fontId="1" fillId="24" borderId="34" xfId="0" applyFont="1" applyFill="1" applyBorder="1" applyAlignment="1" applyProtection="1">
      <alignment horizontal="center"/>
    </xf>
    <xf numFmtId="0" fontId="1" fillId="24" borderId="29" xfId="0" applyFont="1" applyFill="1" applyBorder="1" applyProtection="1">
      <protection locked="0"/>
    </xf>
    <xf numFmtId="0" fontId="1" fillId="0" borderId="10" xfId="0" applyFont="1" applyBorder="1" applyProtection="1">
      <protection locked="0"/>
    </xf>
    <xf numFmtId="0" fontId="1" fillId="24" borderId="0" xfId="0" applyFont="1" applyFill="1" applyBorder="1" applyAlignment="1" applyProtection="1">
      <alignment horizontal="center"/>
    </xf>
    <xf numFmtId="0" fontId="1" fillId="24" borderId="10" xfId="0" applyFont="1" applyFill="1" applyBorder="1" applyAlignment="1" applyProtection="1">
      <alignment horizontal="center"/>
    </xf>
    <xf numFmtId="0" fontId="1" fillId="24" borderId="0" xfId="0" applyFont="1" applyFill="1" applyBorder="1" applyProtection="1">
      <protection locked="0"/>
    </xf>
    <xf numFmtId="0" fontId="1" fillId="0" borderId="10" xfId="0" applyFont="1" applyBorder="1"/>
    <xf numFmtId="0" fontId="1" fillId="24" borderId="0" xfId="0" applyFont="1" applyFill="1" applyBorder="1" applyAlignment="1">
      <alignment horizontal="center"/>
    </xf>
    <xf numFmtId="0" fontId="1" fillId="24" borderId="12" xfId="0" applyFont="1" applyFill="1" applyBorder="1"/>
    <xf numFmtId="0" fontId="1" fillId="0" borderId="19" xfId="0" applyFont="1" applyBorder="1"/>
    <xf numFmtId="0" fontId="1" fillId="24" borderId="20" xfId="0" applyFont="1" applyFill="1" applyBorder="1" applyAlignment="1">
      <alignment horizontal="center"/>
    </xf>
    <xf numFmtId="0" fontId="1" fillId="24" borderId="21" xfId="0" applyFont="1" applyFill="1" applyBorder="1"/>
    <xf numFmtId="0" fontId="1" fillId="24" borderId="19" xfId="0" applyFont="1" applyFill="1" applyBorder="1" applyAlignment="1" applyProtection="1">
      <alignment horizontal="center"/>
    </xf>
    <xf numFmtId="0" fontId="1" fillId="24" borderId="20" xfId="0" applyFont="1" applyFill="1" applyBorder="1" applyProtection="1">
      <protection locked="0"/>
    </xf>
    <xf numFmtId="0" fontId="0" fillId="0" borderId="103" xfId="0" applyFont="1" applyBorder="1" applyAlignment="1">
      <alignment vertical="center"/>
    </xf>
    <xf numFmtId="0" fontId="0" fillId="0" borderId="112" xfId="0" applyFont="1" applyBorder="1" applyAlignment="1">
      <alignment horizontal="center" vertical="center" wrapText="1"/>
    </xf>
    <xf numFmtId="0" fontId="0" fillId="0" borderId="112" xfId="0" applyFont="1" applyBorder="1" applyAlignment="1">
      <alignment vertical="center" wrapText="1"/>
    </xf>
    <xf numFmtId="0" fontId="0" fillId="0" borderId="112" xfId="0" applyFont="1" applyBorder="1" applyAlignment="1">
      <alignment horizontal="center" vertical="top" wrapText="1"/>
    </xf>
    <xf numFmtId="0" fontId="0" fillId="0" borderId="113" xfId="0" applyFont="1" applyBorder="1" applyAlignment="1">
      <alignment vertical="center" wrapText="1"/>
    </xf>
    <xf numFmtId="0" fontId="0" fillId="28" borderId="112" xfId="0" applyFont="1" applyFill="1" applyBorder="1" applyAlignment="1">
      <alignment vertical="center"/>
    </xf>
    <xf numFmtId="0" fontId="0" fillId="28" borderId="115" xfId="0" applyFont="1" applyFill="1" applyBorder="1" applyAlignment="1">
      <alignment vertical="center"/>
    </xf>
    <xf numFmtId="0" fontId="0" fillId="0" borderId="58" xfId="0" applyFont="1" applyBorder="1" applyAlignment="1">
      <alignment vertical="center"/>
    </xf>
    <xf numFmtId="0" fontId="0" fillId="0" borderId="0" xfId="0" applyFont="1" applyBorder="1" applyAlignment="1">
      <alignment vertical="center"/>
    </xf>
    <xf numFmtId="0" fontId="0" fillId="0" borderId="59" xfId="0" applyFont="1" applyBorder="1" applyAlignment="1">
      <alignment vertical="center"/>
    </xf>
    <xf numFmtId="0" fontId="0" fillId="0" borderId="20" xfId="0" applyFont="1" applyBorder="1" applyAlignment="1">
      <alignment vertical="center"/>
    </xf>
    <xf numFmtId="0" fontId="0" fillId="0" borderId="0" xfId="0" applyFont="1"/>
    <xf numFmtId="49" fontId="4" fillId="0" borderId="32" xfId="52" applyNumberFormat="1" applyFont="1" applyBorder="1" applyAlignment="1" applyProtection="1">
      <alignment horizontal="left" vertical="top" wrapText="1"/>
      <protection locked="0"/>
    </xf>
    <xf numFmtId="0" fontId="17" fillId="0" borderId="22" xfId="53" applyFont="1" applyBorder="1" applyAlignment="1" applyProtection="1">
      <alignment horizontal="left" vertical="top" wrapText="1"/>
      <protection locked="0"/>
    </xf>
    <xf numFmtId="0" fontId="9" fillId="0" borderId="0" xfId="53" applyFont="1" applyBorder="1" applyAlignment="1">
      <alignment vertical="center"/>
    </xf>
    <xf numFmtId="0" fontId="4" fillId="0" borderId="0" xfId="52" applyFont="1" applyBorder="1" applyAlignment="1">
      <alignment shrinkToFit="1"/>
    </xf>
    <xf numFmtId="0" fontId="4" fillId="24" borderId="44" xfId="52" applyFont="1" applyFill="1" applyBorder="1" applyAlignment="1">
      <alignment vertical="center" shrinkToFit="1"/>
    </xf>
    <xf numFmtId="0" fontId="1" fillId="0" borderId="50" xfId="53" applyFont="1" applyBorder="1" applyAlignment="1">
      <alignment vertical="center"/>
    </xf>
    <xf numFmtId="0" fontId="1" fillId="0" borderId="12" xfId="53" applyFont="1" applyBorder="1" applyAlignment="1">
      <alignment vertical="center"/>
    </xf>
    <xf numFmtId="0" fontId="1" fillId="0" borderId="41" xfId="53" applyFont="1" applyBorder="1" applyAlignment="1">
      <alignment vertical="center"/>
    </xf>
    <xf numFmtId="0" fontId="1" fillId="0" borderId="24" xfId="0" applyFont="1" applyFill="1" applyBorder="1" applyAlignment="1">
      <alignment vertical="top" wrapText="1"/>
    </xf>
    <xf numFmtId="49" fontId="4" fillId="0" borderId="32" xfId="52" applyNumberFormat="1" applyFont="1" applyBorder="1" applyAlignment="1" applyProtection="1">
      <alignment horizontal="left" vertical="top" wrapText="1"/>
      <protection locked="0"/>
    </xf>
    <xf numFmtId="49" fontId="4" fillId="0" borderId="0" xfId="52" applyNumberFormat="1" applyFont="1" applyBorder="1" applyAlignment="1" applyProtection="1">
      <alignment horizontal="left" vertical="top" wrapText="1"/>
      <protection locked="0"/>
    </xf>
    <xf numFmtId="49" fontId="4" fillId="0" borderId="65" xfId="52" applyNumberFormat="1" applyFont="1" applyBorder="1" applyAlignment="1" applyProtection="1">
      <alignment horizontal="left" vertical="top" wrapText="1"/>
      <protection locked="0"/>
    </xf>
    <xf numFmtId="0" fontId="0" fillId="0" borderId="0" xfId="0" applyFont="1" applyBorder="1"/>
    <xf numFmtId="0" fontId="1" fillId="0" borderId="0" xfId="0" applyFont="1" applyBorder="1"/>
    <xf numFmtId="0" fontId="1" fillId="0" borderId="0" xfId="0" applyFont="1" applyBorder="1" applyAlignment="1">
      <alignment horizontal="center" vertical="center"/>
    </xf>
    <xf numFmtId="0" fontId="0" fillId="0" borderId="0" xfId="0" applyBorder="1" applyAlignment="1">
      <alignment horizontal="center" vertical="center"/>
    </xf>
    <xf numFmtId="0" fontId="1" fillId="0" borderId="0" xfId="50" applyFont="1" applyBorder="1">
      <alignment vertical="center"/>
    </xf>
    <xf numFmtId="0" fontId="130" fillId="0" borderId="0" xfId="0" applyFont="1" applyBorder="1"/>
    <xf numFmtId="0" fontId="101" fillId="0" borderId="0" xfId="0" applyFont="1" applyBorder="1"/>
    <xf numFmtId="0" fontId="106" fillId="0" borderId="0" xfId="0" applyFont="1" applyBorder="1"/>
    <xf numFmtId="0" fontId="78" fillId="0" borderId="0" xfId="0" applyFont="1" applyBorder="1" applyAlignment="1">
      <alignment vertical="center"/>
    </xf>
    <xf numFmtId="0" fontId="80" fillId="0" borderId="0" xfId="0" applyFont="1" applyBorder="1" applyAlignment="1">
      <alignment horizontal="center" vertical="center"/>
    </xf>
    <xf numFmtId="0" fontId="78" fillId="0" borderId="0" xfId="0" applyFont="1" applyBorder="1"/>
    <xf numFmtId="0" fontId="4" fillId="0" borderId="235" xfId="0" applyFont="1" applyBorder="1" applyAlignment="1"/>
    <xf numFmtId="0" fontId="0" fillId="0" borderId="47" xfId="0" applyFont="1" applyBorder="1"/>
    <xf numFmtId="0" fontId="0" fillId="0" borderId="47" xfId="0" applyBorder="1" applyAlignment="1">
      <alignment vertical="center"/>
    </xf>
    <xf numFmtId="0" fontId="0" fillId="0" borderId="47" xfId="0" applyFont="1" applyBorder="1" applyAlignment="1">
      <alignment vertical="center"/>
    </xf>
    <xf numFmtId="0" fontId="1" fillId="0" borderId="47" xfId="0" applyFont="1" applyBorder="1"/>
    <xf numFmtId="0" fontId="1" fillId="0" borderId="47" xfId="0" applyFont="1" applyBorder="1" applyAlignment="1">
      <alignment horizontal="center" vertical="center"/>
    </xf>
    <xf numFmtId="0" fontId="0" fillId="0" borderId="47" xfId="0" applyBorder="1"/>
    <xf numFmtId="0" fontId="0" fillId="0" borderId="47" xfId="0" applyBorder="1" applyAlignment="1">
      <alignment horizontal="center" vertical="center"/>
    </xf>
    <xf numFmtId="0" fontId="1" fillId="0" borderId="47" xfId="50" applyFont="1" applyBorder="1">
      <alignment vertical="center"/>
    </xf>
    <xf numFmtId="0" fontId="17" fillId="0" borderId="47" xfId="0" applyFont="1" applyBorder="1"/>
    <xf numFmtId="0" fontId="130" fillId="0" borderId="47" xfId="0" applyFont="1" applyBorder="1"/>
    <xf numFmtId="0" fontId="6" fillId="0" borderId="47" xfId="0" applyFont="1" applyBorder="1"/>
    <xf numFmtId="0" fontId="101" fillId="0" borderId="47" xfId="0" applyFont="1" applyBorder="1"/>
    <xf numFmtId="0" fontId="78" fillId="0" borderId="47" xfId="0" applyFont="1" applyBorder="1" applyAlignment="1">
      <alignment vertical="center"/>
    </xf>
    <xf numFmtId="0" fontId="80" fillId="0" borderId="47" xfId="0" applyFont="1" applyBorder="1" applyAlignment="1">
      <alignment horizontal="center" vertical="center"/>
    </xf>
    <xf numFmtId="0" fontId="80" fillId="0" borderId="47" xfId="0" applyFont="1" applyBorder="1" applyAlignment="1">
      <alignment vertical="center"/>
    </xf>
    <xf numFmtId="0" fontId="0" fillId="0" borderId="12" xfId="0" applyFont="1" applyBorder="1"/>
    <xf numFmtId="0" fontId="0" fillId="0" borderId="12" xfId="0" applyBorder="1" applyAlignment="1">
      <alignment vertical="center"/>
    </xf>
    <xf numFmtId="0" fontId="0" fillId="0" borderId="12" xfId="0" applyFont="1" applyBorder="1" applyAlignment="1">
      <alignment vertical="center"/>
    </xf>
    <xf numFmtId="0" fontId="1" fillId="0" borderId="12" xfId="0" applyFont="1" applyBorder="1"/>
    <xf numFmtId="0" fontId="0" fillId="0" borderId="12" xfId="0" applyBorder="1"/>
    <xf numFmtId="0" fontId="1" fillId="0" borderId="12" xfId="50" applyFont="1" applyBorder="1">
      <alignment vertical="center"/>
    </xf>
    <xf numFmtId="0" fontId="130" fillId="0" borderId="12" xfId="0" applyFont="1" applyBorder="1"/>
    <xf numFmtId="0" fontId="6" fillId="0" borderId="12" xfId="0" applyFont="1" applyBorder="1"/>
    <xf numFmtId="0" fontId="106" fillId="0" borderId="12" xfId="0" applyFont="1" applyBorder="1"/>
    <xf numFmtId="0" fontId="101" fillId="0" borderId="12" xfId="0" applyFont="1" applyBorder="1"/>
    <xf numFmtId="0" fontId="78" fillId="0" borderId="12" xfId="0" applyFont="1" applyBorder="1" applyAlignment="1">
      <alignment vertical="center"/>
    </xf>
    <xf numFmtId="0" fontId="78" fillId="0" borderId="12" xfId="0" applyFont="1" applyBorder="1"/>
    <xf numFmtId="0" fontId="0" fillId="0" borderId="58" xfId="0" applyFont="1" applyBorder="1"/>
    <xf numFmtId="0" fontId="1" fillId="0" borderId="58" xfId="0" applyFont="1" applyBorder="1"/>
    <xf numFmtId="0" fontId="1" fillId="0" borderId="58" xfId="0" applyFont="1" applyBorder="1" applyAlignment="1">
      <alignment horizontal="center" vertical="center"/>
    </xf>
    <xf numFmtId="0" fontId="0" fillId="0" borderId="58" xfId="0" applyBorder="1"/>
    <xf numFmtId="0" fontId="0" fillId="0" borderId="58" xfId="0" applyBorder="1" applyAlignment="1">
      <alignment horizontal="center" vertical="center"/>
    </xf>
    <xf numFmtId="0" fontId="1" fillId="0" borderId="58" xfId="50" applyFont="1" applyBorder="1">
      <alignment vertical="center"/>
    </xf>
    <xf numFmtId="0" fontId="17" fillId="0" borderId="58" xfId="0" applyFont="1" applyBorder="1"/>
    <xf numFmtId="0" fontId="130" fillId="0" borderId="58" xfId="0" applyFont="1" applyBorder="1"/>
    <xf numFmtId="0" fontId="6" fillId="0" borderId="58" xfId="0" applyFont="1" applyBorder="1"/>
    <xf numFmtId="0" fontId="101" fillId="0" borderId="58" xfId="0" applyFont="1" applyBorder="1"/>
    <xf numFmtId="0" fontId="78" fillId="0" borderId="58" xfId="0" applyFont="1" applyBorder="1" applyAlignment="1">
      <alignment vertical="center"/>
    </xf>
    <xf numFmtId="0" fontId="80" fillId="0" borderId="58" xfId="0" applyFont="1" applyBorder="1" applyAlignment="1">
      <alignment horizontal="center" vertical="center"/>
    </xf>
    <xf numFmtId="0" fontId="80" fillId="0" borderId="58" xfId="0" applyFont="1" applyBorder="1" applyAlignment="1">
      <alignment vertical="center"/>
    </xf>
    <xf numFmtId="0" fontId="0" fillId="0" borderId="10" xfId="0" applyFont="1" applyBorder="1"/>
    <xf numFmtId="0" fontId="0" fillId="0" borderId="10" xfId="0" applyBorder="1" applyAlignment="1">
      <alignment vertical="center"/>
    </xf>
    <xf numFmtId="0" fontId="0" fillId="0" borderId="10" xfId="0" applyFont="1" applyBorder="1" applyAlignment="1">
      <alignment vertical="center"/>
    </xf>
    <xf numFmtId="0" fontId="1" fillId="0" borderId="10" xfId="50" applyFont="1" applyBorder="1">
      <alignment vertical="center"/>
    </xf>
    <xf numFmtId="0" fontId="130" fillId="0" borderId="10" xfId="0" applyFont="1" applyBorder="1"/>
    <xf numFmtId="0" fontId="6" fillId="0" borderId="10" xfId="0" applyFont="1" applyBorder="1"/>
    <xf numFmtId="0" fontId="106" fillId="0" borderId="10" xfId="0" applyFont="1" applyBorder="1"/>
    <xf numFmtId="0" fontId="101" fillId="0" borderId="10" xfId="0" applyFont="1" applyBorder="1"/>
    <xf numFmtId="0" fontId="78" fillId="0" borderId="10" xfId="0" applyFont="1" applyBorder="1" applyAlignment="1">
      <alignment vertical="center"/>
    </xf>
    <xf numFmtId="0" fontId="78" fillId="0" borderId="10" xfId="0" applyFont="1" applyBorder="1"/>
    <xf numFmtId="0" fontId="44" fillId="0" borderId="0" xfId="47" applyFont="1" applyAlignment="1">
      <alignment vertical="center" shrinkToFit="1"/>
    </xf>
    <xf numFmtId="0" fontId="17" fillId="0" borderId="0" xfId="47" applyFont="1" applyBorder="1" applyAlignment="1">
      <alignment horizontal="left" vertical="center"/>
    </xf>
    <xf numFmtId="0" fontId="44" fillId="0" borderId="0" xfId="47" applyFont="1" applyBorder="1" applyAlignment="1">
      <alignment horizontal="center" vertical="center"/>
    </xf>
    <xf numFmtId="0" fontId="4" fillId="0" borderId="0" xfId="52" applyFont="1" applyFill="1" applyBorder="1" applyAlignment="1" applyProtection="1">
      <alignment vertical="center"/>
    </xf>
    <xf numFmtId="0" fontId="19" fillId="0" borderId="0" xfId="52" applyFont="1" applyBorder="1" applyAlignment="1">
      <alignment vertical="center" wrapText="1"/>
    </xf>
    <xf numFmtId="0" fontId="1" fillId="0" borderId="61" xfId="53" applyFont="1" applyBorder="1">
      <alignment vertical="center"/>
    </xf>
    <xf numFmtId="0" fontId="17" fillId="0" borderId="15" xfId="52" applyFont="1" applyFill="1" applyBorder="1" applyAlignment="1">
      <alignment horizontal="center" vertical="center"/>
    </xf>
    <xf numFmtId="0" fontId="132" fillId="0" borderId="0" xfId="52" applyFont="1" applyFill="1" applyAlignment="1">
      <alignment horizontal="center" vertical="center"/>
    </xf>
    <xf numFmtId="0" fontId="135" fillId="0" borderId="0" xfId="0" applyFont="1" applyFill="1" applyBorder="1" applyAlignment="1">
      <alignment horizontal="center"/>
    </xf>
    <xf numFmtId="0" fontId="130" fillId="0" borderId="0" xfId="0" applyFont="1" applyFill="1" applyAlignment="1">
      <alignment horizontal="center"/>
    </xf>
    <xf numFmtId="0" fontId="130" fillId="0" borderId="0" xfId="0" applyFont="1" applyAlignment="1">
      <alignment horizontal="center"/>
    </xf>
    <xf numFmtId="0" fontId="129" fillId="0" borderId="0" xfId="52" applyFont="1" applyFill="1" applyAlignment="1">
      <alignment horizontal="left" vertical="center"/>
    </xf>
    <xf numFmtId="0" fontId="126" fillId="0" borderId="80" xfId="0" applyFont="1" applyBorder="1"/>
    <xf numFmtId="0" fontId="117" fillId="0" borderId="47" xfId="0" applyFont="1" applyBorder="1"/>
    <xf numFmtId="0" fontId="117" fillId="0" borderId="58" xfId="0" applyFont="1" applyBorder="1"/>
    <xf numFmtId="0" fontId="79" fillId="34" borderId="86" xfId="0" applyFont="1" applyFill="1" applyBorder="1" applyAlignment="1">
      <alignment horizontal="center" vertical="center"/>
    </xf>
    <xf numFmtId="0" fontId="80" fillId="0" borderId="86" xfId="0" applyFont="1" applyBorder="1" applyAlignment="1">
      <alignment horizontal="center" vertical="center"/>
    </xf>
    <xf numFmtId="0" fontId="87" fillId="0" borderId="0" xfId="0" applyFont="1" applyAlignment="1">
      <alignment horizontal="left" vertical="center"/>
    </xf>
    <xf numFmtId="0" fontId="86" fillId="0" borderId="0" xfId="0" applyFont="1" applyBorder="1" applyAlignment="1">
      <alignment horizontal="left" vertical="center" wrapText="1" indent="2"/>
    </xf>
    <xf numFmtId="0" fontId="77" fillId="0" borderId="0" xfId="0" applyFont="1" applyBorder="1" applyAlignment="1">
      <alignment horizontal="left" vertical="center" wrapText="1" indent="2"/>
    </xf>
    <xf numFmtId="0" fontId="77" fillId="0" borderId="0" xfId="0" applyFont="1" applyAlignment="1">
      <alignment horizontal="left" vertical="center"/>
    </xf>
    <xf numFmtId="0" fontId="108" fillId="24" borderId="71" xfId="0" applyFont="1" applyFill="1" applyBorder="1" applyAlignment="1">
      <alignment horizontal="center" vertical="center"/>
    </xf>
    <xf numFmtId="0" fontId="108" fillId="24" borderId="72" xfId="0" applyFont="1" applyFill="1" applyBorder="1" applyAlignment="1">
      <alignment horizontal="center" vertical="center"/>
    </xf>
    <xf numFmtId="178" fontId="141" fillId="25" borderId="25" xfId="52" applyNumberFormat="1" applyFont="1" applyFill="1" applyBorder="1" applyAlignment="1" applyProtection="1">
      <alignment horizontal="center" vertical="center"/>
      <protection locked="0"/>
    </xf>
    <xf numFmtId="178" fontId="141" fillId="25" borderId="48" xfId="52" applyNumberFormat="1" applyFont="1" applyFill="1" applyBorder="1" applyAlignment="1" applyProtection="1">
      <alignment horizontal="center" vertical="center"/>
      <protection locked="0"/>
    </xf>
    <xf numFmtId="178" fontId="141" fillId="0" borderId="25" xfId="52" applyNumberFormat="1" applyFont="1" applyBorder="1" applyAlignment="1" applyProtection="1">
      <alignment horizontal="center" vertical="center"/>
      <protection locked="0"/>
    </xf>
    <xf numFmtId="178" fontId="141" fillId="0" borderId="48" xfId="52" applyNumberFormat="1" applyFont="1" applyBorder="1" applyAlignment="1" applyProtection="1">
      <alignment horizontal="center" vertical="center"/>
      <protection locked="0"/>
    </xf>
    <xf numFmtId="178" fontId="141" fillId="0" borderId="31" xfId="52" applyNumberFormat="1" applyFont="1" applyBorder="1" applyAlignment="1" applyProtection="1">
      <alignment horizontal="center" vertical="center"/>
      <protection locked="0"/>
    </xf>
    <xf numFmtId="178" fontId="141" fillId="0" borderId="50" xfId="52" applyNumberFormat="1" applyFont="1" applyBorder="1" applyAlignment="1" applyProtection="1">
      <alignment horizontal="center" vertical="center"/>
      <protection locked="0"/>
    </xf>
    <xf numFmtId="0" fontId="101" fillId="24" borderId="44" xfId="0" applyFont="1" applyFill="1" applyBorder="1" applyAlignment="1">
      <alignment horizontal="left" vertical="center" wrapText="1"/>
    </xf>
    <xf numFmtId="0" fontId="101" fillId="24" borderId="22" xfId="0" applyFont="1" applyFill="1" applyBorder="1" applyAlignment="1">
      <alignment horizontal="left" vertical="center"/>
    </xf>
    <xf numFmtId="0" fontId="101" fillId="24" borderId="25" xfId="0" applyFont="1" applyFill="1" applyBorder="1" applyAlignment="1">
      <alignment horizontal="left" vertical="center" wrapText="1"/>
    </xf>
    <xf numFmtId="0" fontId="101" fillId="24" borderId="24" xfId="0" applyFont="1" applyFill="1" applyBorder="1" applyAlignment="1">
      <alignment horizontal="left" vertical="center" wrapText="1"/>
    </xf>
    <xf numFmtId="0" fontId="101" fillId="24" borderId="48" xfId="0" applyFont="1" applyFill="1" applyBorder="1" applyAlignment="1">
      <alignment horizontal="left" vertical="center" wrapText="1"/>
    </xf>
    <xf numFmtId="0" fontId="141" fillId="0" borderId="48" xfId="0" applyFont="1" applyBorder="1" applyAlignment="1" applyProtection="1">
      <alignment horizontal="center" vertical="center"/>
      <protection locked="0"/>
    </xf>
    <xf numFmtId="0" fontId="101" fillId="24" borderId="25" xfId="0" applyFont="1" applyFill="1" applyBorder="1" applyAlignment="1">
      <alignment horizontal="left" vertical="center"/>
    </xf>
    <xf numFmtId="0" fontId="101" fillId="0" borderId="24" xfId="0" applyFont="1" applyBorder="1" applyAlignment="1">
      <alignment horizontal="left" vertical="center"/>
    </xf>
    <xf numFmtId="0" fontId="101" fillId="0" borderId="48" xfId="0" applyFont="1" applyBorder="1" applyAlignment="1">
      <alignment horizontal="left" vertical="center"/>
    </xf>
    <xf numFmtId="0" fontId="111" fillId="0" borderId="0" xfId="0" applyFont="1" applyBorder="1" applyAlignment="1">
      <alignment horizontal="left" vertical="center" wrapText="1"/>
    </xf>
    <xf numFmtId="0" fontId="114" fillId="0" borderId="0" xfId="0" applyFont="1" applyAlignment="1"/>
    <xf numFmtId="0" fontId="106" fillId="0" borderId="0" xfId="0" applyFont="1" applyBorder="1" applyAlignment="1">
      <alignment horizontal="left" vertical="center" wrapText="1"/>
    </xf>
    <xf numFmtId="0" fontId="101" fillId="0" borderId="0" xfId="0" applyFont="1" applyAlignment="1"/>
    <xf numFmtId="0" fontId="101" fillId="24" borderId="69" xfId="52" applyFont="1" applyFill="1" applyBorder="1" applyAlignment="1">
      <alignment horizontal="left" vertical="center" shrinkToFit="1"/>
    </xf>
    <xf numFmtId="0" fontId="101" fillId="24" borderId="61" xfId="0" applyFont="1" applyFill="1" applyBorder="1" applyAlignment="1">
      <alignment shrinkToFit="1"/>
    </xf>
    <xf numFmtId="0" fontId="101" fillId="24" borderId="68" xfId="0" applyFont="1" applyFill="1" applyBorder="1" applyAlignment="1">
      <alignment shrinkToFit="1"/>
    </xf>
    <xf numFmtId="0" fontId="116" fillId="25" borderId="25" xfId="52" applyFont="1" applyFill="1" applyBorder="1" applyAlignment="1" applyProtection="1">
      <alignment horizontal="center" vertical="center"/>
      <protection locked="0"/>
    </xf>
    <xf numFmtId="0" fontId="101" fillId="25" borderId="48" xfId="0" applyFont="1" applyFill="1" applyBorder="1" applyAlignment="1" applyProtection="1">
      <alignment horizontal="center" vertical="center"/>
      <protection locked="0"/>
    </xf>
    <xf numFmtId="178" fontId="101" fillId="24" borderId="29" xfId="52" applyNumberFormat="1" applyFont="1" applyFill="1" applyBorder="1" applyAlignment="1">
      <alignment horizontal="left" vertical="center"/>
    </xf>
    <xf numFmtId="0" fontId="101" fillId="0" borderId="29" xfId="0" applyFont="1" applyBorder="1" applyAlignment="1">
      <alignment vertical="center"/>
    </xf>
    <xf numFmtId="0" fontId="101" fillId="0" borderId="30" xfId="0" applyFont="1" applyBorder="1" applyAlignment="1">
      <alignment vertical="center"/>
    </xf>
    <xf numFmtId="0" fontId="101" fillId="0" borderId="0" xfId="0" applyFont="1" applyBorder="1" applyAlignment="1">
      <alignment vertical="center"/>
    </xf>
    <xf numFmtId="0" fontId="101" fillId="0" borderId="0" xfId="0" applyFont="1" applyAlignment="1">
      <alignment vertical="center"/>
    </xf>
    <xf numFmtId="0" fontId="101" fillId="0" borderId="47" xfId="0" applyFont="1" applyBorder="1" applyAlignment="1">
      <alignment vertical="center"/>
    </xf>
    <xf numFmtId="0" fontId="101" fillId="0" borderId="20" xfId="0" applyFont="1" applyBorder="1" applyAlignment="1">
      <alignment vertical="center"/>
    </xf>
    <xf numFmtId="0" fontId="101" fillId="0" borderId="66" xfId="0" applyFont="1" applyBorder="1" applyAlignment="1">
      <alignment vertical="center"/>
    </xf>
    <xf numFmtId="178" fontId="141" fillId="0" borderId="33" xfId="52" applyNumberFormat="1" applyFont="1" applyBorder="1" applyAlignment="1" applyProtection="1">
      <alignment horizontal="center" vertical="center"/>
      <protection locked="0"/>
    </xf>
    <xf numFmtId="0" fontId="141" fillId="0" borderId="41" xfId="0" applyFont="1" applyBorder="1" applyAlignment="1" applyProtection="1">
      <alignment horizontal="center" vertical="center"/>
      <protection locked="0"/>
    </xf>
    <xf numFmtId="0" fontId="116" fillId="25" borderId="48" xfId="52" applyFont="1" applyFill="1" applyBorder="1" applyAlignment="1" applyProtection="1">
      <alignment horizontal="center" vertical="center"/>
      <protection locked="0"/>
    </xf>
    <xf numFmtId="0" fontId="141" fillId="25" borderId="25" xfId="52" applyFont="1" applyFill="1" applyBorder="1" applyAlignment="1" applyProtection="1">
      <alignment horizontal="center" vertical="center"/>
      <protection locked="0"/>
    </xf>
    <xf numFmtId="0" fontId="141" fillId="25" borderId="48" xfId="52" applyFont="1" applyFill="1" applyBorder="1" applyAlignment="1" applyProtection="1">
      <alignment horizontal="center" vertical="center"/>
      <protection locked="0"/>
    </xf>
    <xf numFmtId="0" fontId="101" fillId="24" borderId="25" xfId="0" applyFont="1" applyFill="1" applyBorder="1" applyAlignment="1">
      <alignment horizontal="left" vertical="center" shrinkToFit="1"/>
    </xf>
    <xf numFmtId="0" fontId="101" fillId="24" borderId="48" xfId="0" applyFont="1" applyFill="1" applyBorder="1" applyAlignment="1">
      <alignment horizontal="left" vertical="center" shrinkToFit="1"/>
    </xf>
    <xf numFmtId="178" fontId="141" fillId="0" borderId="69" xfId="52" applyNumberFormat="1" applyFont="1" applyBorder="1" applyAlignment="1" applyProtection="1">
      <alignment horizontal="center" vertical="center"/>
      <protection locked="0"/>
    </xf>
    <xf numFmtId="0" fontId="141" fillId="0" borderId="68" xfId="0" applyFont="1" applyBorder="1" applyAlignment="1" applyProtection="1">
      <alignment horizontal="center" vertical="center"/>
      <protection locked="0"/>
    </xf>
    <xf numFmtId="178" fontId="116" fillId="0" borderId="26" xfId="52" applyNumberFormat="1" applyFont="1" applyBorder="1" applyAlignment="1" applyProtection="1">
      <alignment horizontal="center" vertical="center"/>
      <protection locked="0"/>
    </xf>
    <xf numFmtId="0" fontId="116" fillId="0" borderId="120" xfId="0" applyFont="1" applyBorder="1" applyAlignment="1" applyProtection="1">
      <alignment horizontal="center" vertical="center"/>
      <protection locked="0"/>
    </xf>
    <xf numFmtId="0" fontId="108" fillId="24" borderId="73" xfId="0" applyFont="1" applyFill="1" applyBorder="1" applyAlignment="1">
      <alignment horizontal="center" vertical="center"/>
    </xf>
    <xf numFmtId="0" fontId="108" fillId="24" borderId="11" xfId="0" applyFont="1" applyFill="1" applyBorder="1" applyAlignment="1">
      <alignment horizontal="center" vertical="center"/>
    </xf>
    <xf numFmtId="0" fontId="108" fillId="24" borderId="73" xfId="0" applyFont="1" applyFill="1" applyBorder="1" applyAlignment="1">
      <alignment horizontal="center" vertical="center" wrapText="1"/>
    </xf>
    <xf numFmtId="0" fontId="108" fillId="24" borderId="74" xfId="0" applyFont="1" applyFill="1" applyBorder="1" applyAlignment="1">
      <alignment horizontal="center" vertical="center" wrapText="1"/>
    </xf>
    <xf numFmtId="0" fontId="107" fillId="25" borderId="31" xfId="0" applyFont="1" applyFill="1" applyBorder="1" applyAlignment="1" applyProtection="1">
      <alignment vertical="center"/>
      <protection locked="0"/>
    </xf>
    <xf numFmtId="0" fontId="107" fillId="25" borderId="32" xfId="0" applyFont="1" applyFill="1" applyBorder="1" applyAlignment="1" applyProtection="1">
      <alignment vertical="center"/>
      <protection locked="0"/>
    </xf>
    <xf numFmtId="0" fontId="101" fillId="25" borderId="32" xfId="0" applyFont="1" applyFill="1" applyBorder="1" applyAlignment="1" applyProtection="1">
      <alignment vertical="center"/>
      <protection locked="0"/>
    </xf>
    <xf numFmtId="0" fontId="101" fillId="25" borderId="65" xfId="0" applyFont="1" applyFill="1" applyBorder="1" applyAlignment="1" applyProtection="1">
      <alignment vertical="center"/>
      <protection locked="0"/>
    </xf>
    <xf numFmtId="0" fontId="107" fillId="25" borderId="33" xfId="0" applyFont="1" applyFill="1" applyBorder="1" applyAlignment="1" applyProtection="1">
      <alignment vertical="center"/>
      <protection locked="0"/>
    </xf>
    <xf numFmtId="0" fontId="107" fillId="25" borderId="15" xfId="0" applyFont="1" applyFill="1" applyBorder="1" applyAlignment="1" applyProtection="1">
      <alignment vertical="center"/>
      <protection locked="0"/>
    </xf>
    <xf numFmtId="0" fontId="101" fillId="25" borderId="15" xfId="0" applyFont="1" applyFill="1" applyBorder="1" applyAlignment="1" applyProtection="1">
      <alignment vertical="center"/>
      <protection locked="0"/>
    </xf>
    <xf numFmtId="0" fontId="101" fillId="25" borderId="42" xfId="0" applyFont="1" applyFill="1" applyBorder="1" applyAlignment="1" applyProtection="1">
      <alignment vertical="center"/>
      <protection locked="0"/>
    </xf>
    <xf numFmtId="0" fontId="108" fillId="24" borderId="11" xfId="0" applyFont="1" applyFill="1" applyBorder="1" applyAlignment="1">
      <alignment horizontal="center" vertical="center" wrapText="1"/>
    </xf>
    <xf numFmtId="0" fontId="107" fillId="25" borderId="31" xfId="0" applyFont="1" applyFill="1" applyBorder="1" applyAlignment="1" applyProtection="1">
      <alignment horizontal="left" vertical="center"/>
      <protection locked="0"/>
    </xf>
    <xf numFmtId="0" fontId="107" fillId="25" borderId="32" xfId="0" applyFont="1" applyFill="1" applyBorder="1" applyAlignment="1" applyProtection="1">
      <alignment horizontal="left" vertical="center"/>
      <protection locked="0"/>
    </xf>
    <xf numFmtId="0" fontId="107" fillId="25" borderId="65" xfId="0" applyFont="1" applyFill="1" applyBorder="1" applyAlignment="1" applyProtection="1">
      <alignment horizontal="left" vertical="center"/>
      <protection locked="0"/>
    </xf>
    <xf numFmtId="0" fontId="107" fillId="25" borderId="19" xfId="0" applyFont="1" applyFill="1" applyBorder="1" applyAlignment="1" applyProtection="1">
      <alignment horizontal="left" vertical="center"/>
      <protection locked="0"/>
    </xf>
    <xf numFmtId="0" fontId="107" fillId="25" borderId="20" xfId="0" applyFont="1" applyFill="1" applyBorder="1" applyAlignment="1" applyProtection="1">
      <alignment horizontal="left" vertical="center"/>
      <protection locked="0"/>
    </xf>
    <xf numFmtId="0" fontId="107" fillId="25" borderId="66" xfId="0" applyFont="1" applyFill="1" applyBorder="1" applyAlignment="1" applyProtection="1">
      <alignment horizontal="left" vertical="center"/>
      <protection locked="0"/>
    </xf>
    <xf numFmtId="0" fontId="109" fillId="24" borderId="34" xfId="0" applyNumberFormat="1" applyFont="1" applyFill="1" applyBorder="1" applyAlignment="1">
      <alignment horizontal="center" vertical="center"/>
    </xf>
    <xf numFmtId="0" fontId="109" fillId="24" borderId="29" xfId="0" applyNumberFormat="1" applyFont="1" applyFill="1" applyBorder="1" applyAlignment="1">
      <alignment horizontal="center" vertical="center"/>
    </xf>
    <xf numFmtId="0" fontId="109" fillId="24" borderId="40" xfId="0" applyNumberFormat="1" applyFont="1" applyFill="1" applyBorder="1" applyAlignment="1">
      <alignment horizontal="center" vertical="center"/>
    </xf>
    <xf numFmtId="0" fontId="109" fillId="24" borderId="33" xfId="0" applyNumberFormat="1" applyFont="1" applyFill="1" applyBorder="1" applyAlignment="1">
      <alignment horizontal="center" vertical="center"/>
    </xf>
    <xf numFmtId="0" fontId="109" fillId="24" borderId="15" xfId="0" applyNumberFormat="1" applyFont="1" applyFill="1" applyBorder="1" applyAlignment="1">
      <alignment horizontal="center" vertical="center"/>
    </xf>
    <xf numFmtId="0" fontId="109" fillId="24" borderId="41" xfId="0" applyNumberFormat="1" applyFont="1" applyFill="1" applyBorder="1" applyAlignment="1">
      <alignment horizontal="center" vertical="center"/>
    </xf>
    <xf numFmtId="0" fontId="107" fillId="25" borderId="44" xfId="0" applyFont="1" applyFill="1" applyBorder="1" applyAlignment="1" applyProtection="1">
      <alignment horizontal="center" vertical="center"/>
      <protection locked="0"/>
    </xf>
    <xf numFmtId="0" fontId="107" fillId="25" borderId="23" xfId="0" applyFont="1" applyFill="1" applyBorder="1" applyAlignment="1" applyProtection="1">
      <alignment horizontal="center" vertical="center"/>
      <protection locked="0"/>
    </xf>
    <xf numFmtId="176" fontId="108" fillId="24" borderId="25" xfId="0" applyNumberFormat="1" applyFont="1" applyFill="1" applyBorder="1" applyAlignment="1">
      <alignment horizontal="center" vertical="center"/>
    </xf>
    <xf numFmtId="0" fontId="108" fillId="0" borderId="24" xfId="0" applyFont="1" applyBorder="1" applyAlignment="1">
      <alignment horizontal="center" vertical="center"/>
    </xf>
    <xf numFmtId="0" fontId="108" fillId="0" borderId="48" xfId="0" applyFont="1" applyBorder="1" applyAlignment="1">
      <alignment horizontal="center" vertical="center"/>
    </xf>
    <xf numFmtId="0" fontId="108" fillId="24" borderId="71" xfId="0" applyFont="1" applyFill="1" applyBorder="1" applyAlignment="1">
      <alignment horizontal="center" vertical="center" wrapText="1"/>
    </xf>
    <xf numFmtId="49" fontId="110" fillId="0" borderId="34" xfId="0" applyNumberFormat="1" applyFont="1" applyBorder="1" applyAlignment="1" applyProtection="1">
      <alignment horizontal="center" vertical="center"/>
      <protection locked="0"/>
    </xf>
    <xf numFmtId="49" fontId="110" fillId="0" borderId="29" xfId="0" applyNumberFormat="1" applyFont="1" applyBorder="1" applyAlignment="1" applyProtection="1">
      <alignment horizontal="center" vertical="center"/>
      <protection locked="0"/>
    </xf>
    <xf numFmtId="49" fontId="110" fillId="0" borderId="30" xfId="0" applyNumberFormat="1" applyFont="1" applyBorder="1" applyAlignment="1" applyProtection="1">
      <alignment horizontal="center" vertical="center"/>
      <protection locked="0"/>
    </xf>
    <xf numFmtId="49" fontId="110" fillId="0" borderId="33" xfId="0" applyNumberFormat="1" applyFont="1" applyBorder="1" applyAlignment="1" applyProtection="1">
      <alignment horizontal="center" vertical="center"/>
      <protection locked="0"/>
    </xf>
    <xf numFmtId="49" fontId="110" fillId="0" borderId="15" xfId="0" applyNumberFormat="1" applyFont="1" applyBorder="1" applyAlignment="1" applyProtection="1">
      <alignment horizontal="center" vertical="center"/>
      <protection locked="0"/>
    </xf>
    <xf numFmtId="49" fontId="110" fillId="0" borderId="42" xfId="0" applyNumberFormat="1" applyFont="1" applyBorder="1" applyAlignment="1" applyProtection="1">
      <alignment horizontal="center" vertical="center"/>
      <protection locked="0"/>
    </xf>
    <xf numFmtId="178" fontId="113" fillId="0" borderId="25" xfId="0" applyNumberFormat="1" applyFont="1" applyFill="1" applyBorder="1" applyAlignment="1" applyProtection="1">
      <alignment horizontal="center" vertical="center"/>
      <protection locked="0"/>
    </xf>
    <xf numFmtId="178" fontId="113" fillId="0" borderId="24" xfId="0" applyNumberFormat="1" applyFont="1" applyBorder="1" applyAlignment="1" applyProtection="1">
      <alignment horizontal="center" vertical="center"/>
      <protection locked="0"/>
    </xf>
    <xf numFmtId="178" fontId="113" fillId="0" borderId="48" xfId="0" applyNumberFormat="1" applyFont="1" applyBorder="1" applyAlignment="1" applyProtection="1">
      <alignment horizontal="center" vertical="center"/>
      <protection locked="0"/>
    </xf>
    <xf numFmtId="176" fontId="101" fillId="24" borderId="44" xfId="0" applyNumberFormat="1" applyFont="1" applyFill="1" applyBorder="1" applyAlignment="1">
      <alignment horizontal="center" vertical="center"/>
    </xf>
    <xf numFmtId="176" fontId="101" fillId="24" borderId="23" xfId="0" applyNumberFormat="1" applyFont="1" applyFill="1" applyBorder="1" applyAlignment="1">
      <alignment horizontal="center" vertical="center"/>
    </xf>
    <xf numFmtId="49" fontId="116" fillId="0" borderId="25" xfId="0" applyNumberFormat="1" applyFont="1" applyBorder="1" applyAlignment="1" applyProtection="1">
      <alignment vertical="center"/>
      <protection locked="0"/>
    </xf>
    <xf numFmtId="49" fontId="116" fillId="0" borderId="24" xfId="0" applyNumberFormat="1" applyFont="1" applyBorder="1" applyAlignment="1" applyProtection="1">
      <alignment vertical="center"/>
      <protection locked="0"/>
    </xf>
    <xf numFmtId="49" fontId="116" fillId="0" borderId="48" xfId="0" applyNumberFormat="1" applyFont="1" applyBorder="1" applyAlignment="1" applyProtection="1">
      <alignment vertical="center"/>
      <protection locked="0"/>
    </xf>
    <xf numFmtId="0" fontId="107" fillId="0" borderId="31" xfId="0" applyFont="1" applyFill="1" applyBorder="1" applyAlignment="1" applyProtection="1">
      <alignment horizontal="left" vertical="center"/>
      <protection locked="0"/>
    </xf>
    <xf numFmtId="0" fontId="107" fillId="0" borderId="32" xfId="0" applyFont="1" applyFill="1" applyBorder="1" applyAlignment="1" applyProtection="1">
      <alignment horizontal="left" vertical="center"/>
      <protection locked="0"/>
    </xf>
    <xf numFmtId="0" fontId="107" fillId="0" borderId="50" xfId="0" applyFont="1" applyFill="1" applyBorder="1" applyAlignment="1" applyProtection="1">
      <alignment horizontal="left" vertical="center"/>
      <protection locked="0"/>
    </xf>
    <xf numFmtId="0" fontId="107" fillId="0" borderId="10" xfId="0" applyFont="1" applyFill="1" applyBorder="1" applyAlignment="1" applyProtection="1">
      <alignment horizontal="left" vertical="center"/>
      <protection locked="0"/>
    </xf>
    <xf numFmtId="0" fontId="107" fillId="0" borderId="0" xfId="0" applyFont="1" applyFill="1" applyBorder="1" applyAlignment="1" applyProtection="1">
      <alignment horizontal="left" vertical="center"/>
      <protection locked="0"/>
    </xf>
    <xf numFmtId="0" fontId="107" fillId="0" borderId="12" xfId="0" applyFont="1" applyFill="1" applyBorder="1" applyAlignment="1" applyProtection="1">
      <alignment horizontal="left" vertical="center"/>
      <protection locked="0"/>
    </xf>
    <xf numFmtId="0" fontId="107" fillId="0" borderId="19" xfId="0" applyFont="1" applyFill="1" applyBorder="1" applyAlignment="1" applyProtection="1">
      <alignment horizontal="left" vertical="center"/>
      <protection locked="0"/>
    </xf>
    <xf numFmtId="0" fontId="107" fillId="0" borderId="20" xfId="0" applyFont="1" applyFill="1" applyBorder="1" applyAlignment="1" applyProtection="1">
      <alignment horizontal="left" vertical="center"/>
      <protection locked="0"/>
    </xf>
    <xf numFmtId="0" fontId="107" fillId="0" borderId="21" xfId="0" applyFont="1" applyFill="1" applyBorder="1" applyAlignment="1" applyProtection="1">
      <alignment horizontal="left" vertical="center"/>
      <protection locked="0"/>
    </xf>
    <xf numFmtId="0" fontId="108" fillId="24" borderId="44" xfId="0" applyFont="1" applyFill="1" applyBorder="1" applyAlignment="1">
      <alignment horizontal="center" vertical="top"/>
    </xf>
    <xf numFmtId="0" fontId="108" fillId="0" borderId="23" xfId="0" applyFont="1" applyBorder="1" applyAlignment="1">
      <alignment horizontal="center" vertical="top"/>
    </xf>
    <xf numFmtId="177" fontId="108" fillId="24" borderId="25" xfId="0" applyNumberFormat="1" applyFont="1" applyFill="1" applyBorder="1" applyAlignment="1">
      <alignment vertical="center"/>
    </xf>
    <xf numFmtId="0" fontId="101" fillId="0" borderId="24" xfId="0" applyFont="1" applyBorder="1" applyAlignment="1">
      <alignment vertical="center"/>
    </xf>
    <xf numFmtId="0" fontId="101" fillId="0" borderId="48" xfId="0" applyFont="1" applyBorder="1" applyAlignment="1">
      <alignment vertical="center"/>
    </xf>
    <xf numFmtId="0" fontId="101" fillId="24" borderId="69" xfId="0" applyFont="1" applyFill="1" applyBorder="1" applyAlignment="1">
      <alignment horizontal="left" vertical="center"/>
    </xf>
    <xf numFmtId="0" fontId="101" fillId="0" borderId="61" xfId="0" applyFont="1" applyBorder="1" applyAlignment="1">
      <alignment horizontal="left" vertical="center"/>
    </xf>
    <xf numFmtId="0" fontId="101" fillId="0" borderId="68" xfId="0" applyFont="1" applyBorder="1" applyAlignment="1">
      <alignment horizontal="left" vertical="center"/>
    </xf>
    <xf numFmtId="49" fontId="107" fillId="0" borderId="31" xfId="0" applyNumberFormat="1" applyFont="1" applyFill="1" applyBorder="1" applyAlignment="1" applyProtection="1">
      <alignment horizontal="left" vertical="top"/>
      <protection locked="0"/>
    </xf>
    <xf numFmtId="49" fontId="107" fillId="0" borderId="32" xfId="0" applyNumberFormat="1" applyFont="1" applyFill="1" applyBorder="1" applyAlignment="1" applyProtection="1">
      <alignment horizontal="left" vertical="top"/>
      <protection locked="0"/>
    </xf>
    <xf numFmtId="49" fontId="107" fillId="0" borderId="32" xfId="0" applyNumberFormat="1" applyFont="1" applyBorder="1" applyAlignment="1" applyProtection="1">
      <alignment horizontal="left" vertical="top"/>
      <protection locked="0"/>
    </xf>
    <xf numFmtId="49" fontId="107" fillId="0" borderId="65" xfId="0" applyNumberFormat="1" applyFont="1" applyBorder="1" applyAlignment="1" applyProtection="1">
      <alignment horizontal="left" vertical="top"/>
      <protection locked="0"/>
    </xf>
    <xf numFmtId="0" fontId="108" fillId="0" borderId="35" xfId="0" applyFont="1" applyBorder="1" applyAlignment="1">
      <alignment horizontal="center" vertical="top"/>
    </xf>
    <xf numFmtId="49" fontId="107" fillId="0" borderId="33" xfId="0" applyNumberFormat="1" applyFont="1" applyFill="1" applyBorder="1" applyAlignment="1" applyProtection="1">
      <alignment horizontal="left" vertical="top"/>
      <protection locked="0"/>
    </xf>
    <xf numFmtId="49" fontId="107" fillId="0" borderId="15" xfId="0" applyNumberFormat="1" applyFont="1" applyFill="1" applyBorder="1" applyAlignment="1" applyProtection="1">
      <alignment horizontal="left" vertical="top"/>
      <protection locked="0"/>
    </xf>
    <xf numFmtId="49" fontId="107" fillId="0" borderId="15" xfId="0" applyNumberFormat="1" applyFont="1" applyBorder="1" applyAlignment="1" applyProtection="1">
      <alignment horizontal="left" vertical="top"/>
      <protection locked="0"/>
    </xf>
    <xf numFmtId="49" fontId="107" fillId="0" borderId="42" xfId="0" applyNumberFormat="1" applyFont="1" applyBorder="1" applyAlignment="1" applyProtection="1">
      <alignment horizontal="left" vertical="top"/>
      <protection locked="0"/>
    </xf>
    <xf numFmtId="0" fontId="102" fillId="0" borderId="0" xfId="0" applyFont="1" applyAlignment="1">
      <alignment horizontal="center"/>
    </xf>
    <xf numFmtId="0" fontId="100" fillId="0" borderId="0" xfId="0" applyFont="1" applyAlignment="1">
      <alignment horizontal="center"/>
    </xf>
    <xf numFmtId="0" fontId="107" fillId="0" borderId="25" xfId="0" applyFont="1" applyFill="1" applyBorder="1" applyAlignment="1" applyProtection="1">
      <alignment horizontal="center"/>
      <protection locked="0"/>
    </xf>
    <xf numFmtId="0" fontId="107" fillId="0" borderId="24" xfId="0" applyFont="1" applyFill="1" applyBorder="1" applyAlignment="1" applyProtection="1">
      <alignment horizontal="center"/>
      <protection locked="0"/>
    </xf>
    <xf numFmtId="0" fontId="107" fillId="0" borderId="48" xfId="0" applyFont="1" applyFill="1" applyBorder="1" applyAlignment="1" applyProtection="1">
      <alignment horizontal="center"/>
      <protection locked="0"/>
    </xf>
    <xf numFmtId="0" fontId="107" fillId="0" borderId="33" xfId="0" applyFont="1" applyFill="1" applyBorder="1" applyAlignment="1" applyProtection="1">
      <alignment horizontal="center"/>
      <protection locked="0"/>
    </xf>
    <xf numFmtId="0" fontId="107" fillId="0" borderId="15" xfId="0" applyFont="1" applyFill="1" applyBorder="1" applyAlignment="1" applyProtection="1">
      <alignment horizontal="center"/>
      <protection locked="0"/>
    </xf>
    <xf numFmtId="0" fontId="107" fillId="0" borderId="41" xfId="0" applyFont="1" applyFill="1" applyBorder="1" applyAlignment="1" applyProtection="1">
      <alignment horizontal="center"/>
      <protection locked="0"/>
    </xf>
    <xf numFmtId="0" fontId="108" fillId="24" borderId="49" xfId="0" applyFont="1" applyFill="1" applyBorder="1" applyAlignment="1">
      <alignment horizontal="center" vertical="center" wrapText="1"/>
    </xf>
    <xf numFmtId="0" fontId="108" fillId="24" borderId="23" xfId="0" applyFont="1" applyFill="1" applyBorder="1" applyAlignment="1">
      <alignment horizontal="center" vertical="center" wrapText="1"/>
    </xf>
    <xf numFmtId="179" fontId="108" fillId="24" borderId="62" xfId="0" applyNumberFormat="1" applyFont="1" applyFill="1" applyBorder="1" applyAlignment="1">
      <alignment horizontal="center" vertical="center"/>
    </xf>
    <xf numFmtId="179" fontId="108" fillId="24" borderId="63" xfId="0" applyNumberFormat="1" applyFont="1" applyFill="1" applyBorder="1"/>
    <xf numFmtId="0" fontId="108" fillId="24" borderId="72" xfId="0" applyFont="1" applyFill="1" applyBorder="1" applyAlignment="1">
      <alignment horizontal="center" vertical="center" wrapText="1"/>
    </xf>
    <xf numFmtId="0" fontId="141" fillId="25" borderId="33" xfId="52" applyNumberFormat="1" applyFont="1" applyFill="1" applyBorder="1" applyAlignment="1" applyProtection="1">
      <alignment horizontal="center" vertical="center"/>
      <protection locked="0"/>
    </xf>
    <xf numFmtId="0" fontId="141" fillId="25" borderId="41" xfId="52" applyNumberFormat="1" applyFont="1" applyFill="1" applyBorder="1" applyAlignment="1" applyProtection="1">
      <alignment horizontal="center" vertical="center"/>
      <protection locked="0"/>
    </xf>
    <xf numFmtId="0" fontId="9" fillId="0" borderId="121" xfId="0" applyFont="1" applyBorder="1" applyAlignment="1" applyProtection="1">
      <alignment vertical="center"/>
    </xf>
    <xf numFmtId="0" fontId="21" fillId="0" borderId="122" xfId="0" applyFont="1" applyBorder="1" applyAlignment="1">
      <alignment vertical="center"/>
    </xf>
    <xf numFmtId="0" fontId="21" fillId="0" borderId="136" xfId="0" applyFont="1" applyBorder="1" applyAlignment="1">
      <alignment vertical="center"/>
    </xf>
    <xf numFmtId="178" fontId="141" fillId="0" borderId="24" xfId="0" applyNumberFormat="1" applyFont="1" applyFill="1" applyBorder="1" applyAlignment="1" applyProtection="1">
      <alignment horizontal="center" vertical="center" wrapText="1"/>
      <protection locked="0"/>
    </xf>
    <xf numFmtId="178" fontId="141" fillId="0" borderId="46" xfId="0" applyNumberFormat="1" applyFont="1" applyFill="1" applyBorder="1" applyAlignment="1" applyProtection="1">
      <alignment horizontal="center" vertical="center" wrapText="1"/>
      <protection locked="0"/>
    </xf>
    <xf numFmtId="0" fontId="101" fillId="24" borderId="73" xfId="0" applyFont="1" applyFill="1" applyBorder="1" applyAlignment="1">
      <alignment horizontal="center" vertical="center" wrapText="1"/>
    </xf>
    <xf numFmtId="0" fontId="101" fillId="24" borderId="74" xfId="0" applyFont="1" applyFill="1" applyBorder="1" applyAlignment="1">
      <alignment horizontal="center" vertical="center" wrapText="1"/>
    </xf>
    <xf numFmtId="0" fontId="107" fillId="0" borderId="25" xfId="0" applyFont="1" applyBorder="1" applyAlignment="1" applyProtection="1">
      <alignment horizontal="left" vertical="center"/>
      <protection locked="0"/>
    </xf>
    <xf numFmtId="0" fontId="107" fillId="0" borderId="24" xfId="0" applyFont="1" applyBorder="1" applyAlignment="1" applyProtection="1">
      <alignment horizontal="left" vertical="center"/>
      <protection locked="0"/>
    </xf>
    <xf numFmtId="0" fontId="107" fillId="0" borderId="46" xfId="0" applyFont="1" applyBorder="1" applyAlignment="1" applyProtection="1">
      <alignment horizontal="left" vertical="center"/>
      <protection locked="0"/>
    </xf>
    <xf numFmtId="49" fontId="107" fillId="0" borderId="33" xfId="0" applyNumberFormat="1" applyFont="1" applyBorder="1" applyAlignment="1" applyProtection="1">
      <alignment horizontal="left" vertical="center"/>
      <protection locked="0"/>
    </xf>
    <xf numFmtId="0" fontId="107" fillId="0" borderId="15" xfId="0" applyFont="1" applyBorder="1" applyAlignment="1" applyProtection="1">
      <alignment horizontal="left" vertical="center"/>
      <protection locked="0"/>
    </xf>
    <xf numFmtId="0" fontId="107" fillId="0" borderId="42" xfId="0" applyFont="1" applyBorder="1" applyAlignment="1" applyProtection="1">
      <alignment horizontal="left" vertical="center"/>
      <protection locked="0"/>
    </xf>
    <xf numFmtId="0" fontId="107" fillId="0" borderId="31" xfId="0" applyFont="1" applyBorder="1" applyAlignment="1" applyProtection="1">
      <alignment horizontal="left" vertical="center"/>
      <protection locked="0"/>
    </xf>
    <xf numFmtId="0" fontId="107" fillId="0" borderId="32" xfId="0" applyFont="1" applyBorder="1" applyAlignment="1" applyProtection="1">
      <alignment horizontal="left" vertical="center"/>
      <protection locked="0"/>
    </xf>
    <xf numFmtId="0" fontId="107" fillId="0" borderId="65" xfId="0" applyFont="1" applyBorder="1" applyAlignment="1" applyProtection="1">
      <alignment horizontal="left" vertical="center"/>
      <protection locked="0"/>
    </xf>
    <xf numFmtId="0" fontId="107" fillId="0" borderId="33" xfId="0" applyFont="1" applyBorder="1" applyAlignment="1" applyProtection="1">
      <alignment horizontal="left" vertical="center"/>
      <protection locked="0"/>
    </xf>
    <xf numFmtId="0" fontId="107" fillId="0" borderId="34" xfId="0" applyFont="1" applyBorder="1" applyAlignment="1" applyProtection="1">
      <alignment horizontal="left" vertical="center"/>
      <protection locked="0"/>
    </xf>
    <xf numFmtId="0" fontId="107" fillId="0" borderId="29" xfId="0" applyFont="1" applyBorder="1" applyAlignment="1" applyProtection="1">
      <alignment horizontal="left" vertical="center"/>
      <protection locked="0"/>
    </xf>
    <xf numFmtId="0" fontId="107" fillId="0" borderId="30" xfId="0" applyFont="1" applyBorder="1" applyAlignment="1" applyProtection="1">
      <alignment horizontal="left" vertical="center"/>
      <protection locked="0"/>
    </xf>
    <xf numFmtId="0" fontId="116" fillId="25" borderId="27" xfId="0" applyFont="1" applyFill="1" applyBorder="1" applyAlignment="1" applyProtection="1">
      <alignment horizontal="center" vertical="center" wrapText="1"/>
      <protection locked="0"/>
    </xf>
    <xf numFmtId="0" fontId="116" fillId="25" borderId="28" xfId="0" applyFont="1" applyFill="1" applyBorder="1" applyAlignment="1" applyProtection="1">
      <alignment horizontal="center" vertical="center" wrapText="1"/>
      <protection locked="0"/>
    </xf>
    <xf numFmtId="0" fontId="101" fillId="24" borderId="30" xfId="0" applyFont="1" applyFill="1" applyBorder="1" applyAlignment="1">
      <alignment vertical="center"/>
    </xf>
    <xf numFmtId="0" fontId="101" fillId="24" borderId="47" xfId="0" applyFont="1" applyFill="1" applyBorder="1" applyAlignment="1">
      <alignment vertical="center"/>
    </xf>
    <xf numFmtId="0" fontId="116" fillId="25" borderId="26" xfId="0" applyFont="1" applyFill="1" applyBorder="1" applyAlignment="1" applyProtection="1">
      <alignment horizontal="center" vertical="center" wrapText="1"/>
      <protection locked="0"/>
    </xf>
    <xf numFmtId="0" fontId="116" fillId="25" borderId="120" xfId="0" applyFont="1" applyFill="1" applyBorder="1" applyAlignment="1" applyProtection="1">
      <alignment horizontal="center" vertical="center" wrapText="1"/>
      <protection locked="0"/>
    </xf>
    <xf numFmtId="0" fontId="101" fillId="24" borderId="25" xfId="0" applyFont="1" applyFill="1" applyBorder="1" applyAlignment="1">
      <alignment horizontal="center" vertical="center"/>
    </xf>
    <xf numFmtId="0" fontId="101" fillId="0" borderId="48" xfId="0" applyFont="1" applyBorder="1" applyAlignment="1">
      <alignment horizontal="center" vertical="center"/>
    </xf>
    <xf numFmtId="0" fontId="101" fillId="24" borderId="31" xfId="0" applyFont="1" applyFill="1" applyBorder="1" applyAlignment="1" applyProtection="1">
      <alignment horizontal="center" vertical="center"/>
    </xf>
    <xf numFmtId="0" fontId="101" fillId="0" borderId="32" xfId="0" applyFont="1" applyBorder="1" applyAlignment="1" applyProtection="1">
      <alignment horizontal="center" vertical="center"/>
    </xf>
    <xf numFmtId="0" fontId="101" fillId="0" borderId="32" xfId="0" applyFont="1" applyBorder="1" applyAlignment="1" applyProtection="1">
      <alignment vertical="center"/>
    </xf>
    <xf numFmtId="0" fontId="101" fillId="0" borderId="10" xfId="0" applyFont="1" applyBorder="1" applyAlignment="1" applyProtection="1">
      <alignment vertical="center"/>
    </xf>
    <xf numFmtId="0" fontId="101" fillId="0" borderId="0" xfId="0" applyFont="1" applyBorder="1" applyAlignment="1" applyProtection="1">
      <alignment vertical="center"/>
    </xf>
    <xf numFmtId="0" fontId="101" fillId="24" borderId="26" xfId="0" applyFont="1" applyFill="1" applyBorder="1" applyAlignment="1">
      <alignment horizontal="center" vertical="center" wrapText="1"/>
    </xf>
    <xf numFmtId="0" fontId="101" fillId="24" borderId="27" xfId="0" applyFont="1" applyFill="1" applyBorder="1" applyAlignment="1">
      <alignment horizontal="center" vertical="center" wrapText="1"/>
    </xf>
    <xf numFmtId="0" fontId="101" fillId="24" borderId="120" xfId="0" applyFont="1" applyFill="1" applyBorder="1" applyAlignment="1">
      <alignment horizontal="center" vertical="center" wrapText="1"/>
    </xf>
    <xf numFmtId="0" fontId="0" fillId="24" borderId="25" xfId="0" applyFont="1" applyFill="1" applyBorder="1" applyAlignment="1">
      <alignment horizontal="center" vertical="center" wrapText="1"/>
    </xf>
    <xf numFmtId="0" fontId="101" fillId="0" borderId="48" xfId="0" applyFont="1" applyBorder="1" applyAlignment="1">
      <alignment horizontal="center" vertical="center" wrapText="1"/>
    </xf>
    <xf numFmtId="178" fontId="101" fillId="24" borderId="69" xfId="52" applyNumberFormat="1" applyFont="1" applyFill="1" applyBorder="1" applyAlignment="1">
      <alignment horizontal="left" vertical="center"/>
    </xf>
    <xf numFmtId="0" fontId="101" fillId="0" borderId="135" xfId="0" applyFont="1" applyBorder="1" applyAlignment="1">
      <alignment horizontal="left" vertical="center"/>
    </xf>
    <xf numFmtId="49" fontId="107" fillId="0" borderId="19" xfId="0" applyNumberFormat="1" applyFont="1" applyFill="1" applyBorder="1" applyAlignment="1" applyProtection="1">
      <alignment horizontal="left" vertical="top"/>
      <protection locked="0"/>
    </xf>
    <xf numFmtId="49" fontId="107" fillId="0" borderId="20" xfId="0" applyNumberFormat="1" applyFont="1" applyFill="1" applyBorder="1" applyAlignment="1" applyProtection="1">
      <alignment horizontal="left" vertical="top"/>
      <protection locked="0"/>
    </xf>
    <xf numFmtId="49" fontId="107" fillId="0" borderId="20" xfId="0" applyNumberFormat="1" applyFont="1" applyBorder="1" applyAlignment="1" applyProtection="1">
      <alignment horizontal="left" vertical="top"/>
      <protection locked="0"/>
    </xf>
    <xf numFmtId="49" fontId="107" fillId="0" borderId="66" xfId="0" applyNumberFormat="1" applyFont="1" applyBorder="1" applyAlignment="1" applyProtection="1">
      <alignment horizontal="left" vertical="top"/>
      <protection locked="0"/>
    </xf>
    <xf numFmtId="178" fontId="101" fillId="24" borderId="17" xfId="52" applyNumberFormat="1" applyFont="1" applyFill="1" applyBorder="1" applyAlignment="1">
      <alignment horizontal="left" vertical="center"/>
    </xf>
    <xf numFmtId="0" fontId="101" fillId="0" borderId="122" xfId="0" applyFont="1" applyBorder="1" applyAlignment="1">
      <alignment horizontal="left" vertical="center"/>
    </xf>
    <xf numFmtId="0" fontId="101" fillId="0" borderId="136" xfId="0" applyFont="1" applyBorder="1" applyAlignment="1">
      <alignment horizontal="left" vertical="center"/>
    </xf>
    <xf numFmtId="178" fontId="141" fillId="0" borderId="19" xfId="52" applyNumberFormat="1" applyFont="1" applyBorder="1" applyAlignment="1" applyProtection="1">
      <alignment horizontal="center" vertical="center"/>
      <protection locked="0"/>
    </xf>
    <xf numFmtId="0" fontId="141" fillId="0" borderId="21" xfId="0" applyFont="1" applyBorder="1" applyAlignment="1" applyProtection="1">
      <alignment horizontal="center" vertical="center"/>
      <protection locked="0"/>
    </xf>
    <xf numFmtId="178" fontId="141" fillId="0" borderId="25" xfId="52" applyNumberFormat="1" applyFont="1" applyFill="1" applyBorder="1" applyAlignment="1" applyProtection="1">
      <alignment horizontal="center" vertical="center"/>
      <protection locked="0"/>
    </xf>
    <xf numFmtId="178" fontId="141" fillId="0" borderId="24" xfId="52" applyNumberFormat="1" applyFont="1" applyFill="1" applyBorder="1" applyAlignment="1" applyProtection="1">
      <alignment horizontal="center" vertical="center"/>
      <protection locked="0"/>
    </xf>
    <xf numFmtId="0" fontId="106" fillId="24" borderId="25" xfId="0" applyFont="1" applyFill="1" applyBorder="1" applyAlignment="1">
      <alignment horizontal="left" vertical="center" wrapText="1"/>
    </xf>
    <xf numFmtId="0" fontId="101" fillId="0" borderId="46" xfId="0" applyFont="1" applyBorder="1" applyAlignment="1">
      <alignment horizontal="left" vertical="center" wrapText="1"/>
    </xf>
    <xf numFmtId="0" fontId="101" fillId="24" borderId="17" xfId="52" applyFont="1" applyFill="1" applyBorder="1" applyAlignment="1">
      <alignment horizontal="left" vertical="center" shrinkToFit="1"/>
    </xf>
    <xf numFmtId="0" fontId="101" fillId="24" borderId="122" xfId="0" applyFont="1" applyFill="1" applyBorder="1" applyAlignment="1">
      <alignment shrinkToFit="1"/>
    </xf>
    <xf numFmtId="0" fontId="101" fillId="24" borderId="102" xfId="0" applyFont="1" applyFill="1" applyBorder="1" applyAlignment="1">
      <alignment shrinkToFit="1"/>
    </xf>
    <xf numFmtId="0" fontId="122" fillId="0" borderId="0" xfId="0" applyFont="1" applyFill="1" applyBorder="1" applyAlignment="1">
      <alignment horizontal="center" shrinkToFit="1"/>
    </xf>
    <xf numFmtId="0" fontId="122" fillId="0" borderId="0" xfId="0" applyFont="1" applyFill="1" applyBorder="1" applyAlignment="1">
      <alignment horizontal="left" shrinkToFit="1"/>
    </xf>
    <xf numFmtId="49" fontId="121" fillId="0" borderId="91" xfId="0" applyNumberFormat="1" applyFont="1" applyBorder="1" applyAlignment="1">
      <alignment horizontal="center" vertical="center" shrinkToFit="1"/>
    </xf>
    <xf numFmtId="0" fontId="121" fillId="0" borderId="32" xfId="0" applyFont="1" applyBorder="1" applyAlignment="1">
      <alignment horizontal="center" vertical="center" shrinkToFit="1"/>
    </xf>
    <xf numFmtId="0" fontId="121" fillId="0" borderId="50" xfId="0" applyFont="1" applyBorder="1" applyAlignment="1">
      <alignment horizontal="center" vertical="center" shrinkToFit="1"/>
    </xf>
    <xf numFmtId="0" fontId="121" fillId="0" borderId="88" xfId="0" applyFont="1" applyBorder="1" applyAlignment="1">
      <alignment horizontal="center" vertical="center" shrinkToFit="1"/>
    </xf>
    <xf numFmtId="0" fontId="121" fillId="0" borderId="89" xfId="0" applyFont="1" applyBorder="1" applyAlignment="1">
      <alignment horizontal="center" vertical="center" shrinkToFit="1"/>
    </xf>
    <xf numFmtId="0" fontId="121" fillId="0" borderId="94" xfId="0" applyFont="1" applyBorder="1" applyAlignment="1">
      <alignment horizontal="center" vertical="center" shrinkToFit="1"/>
    </xf>
    <xf numFmtId="0" fontId="117" fillId="0" borderId="191" xfId="0" applyFont="1" applyBorder="1" applyAlignment="1">
      <alignment horizontal="center" vertical="center"/>
    </xf>
    <xf numFmtId="0" fontId="117" fillId="0" borderId="37" xfId="0" applyFont="1" applyBorder="1" applyAlignment="1">
      <alignment horizontal="center" vertical="center"/>
    </xf>
    <xf numFmtId="0" fontId="121" fillId="0" borderId="79" xfId="0" applyFont="1" applyBorder="1" applyAlignment="1">
      <alignment horizontal="center" vertical="center" shrinkToFit="1"/>
    </xf>
    <xf numFmtId="0" fontId="121" fillId="0" borderId="80" xfId="0" applyFont="1" applyBorder="1" applyAlignment="1">
      <alignment horizontal="center" vertical="center" shrinkToFit="1"/>
    </xf>
    <xf numFmtId="0" fontId="117" fillId="0" borderId="80" xfId="0" applyFont="1" applyBorder="1" applyAlignment="1">
      <alignment horizontal="right" vertical="center"/>
    </xf>
    <xf numFmtId="0" fontId="117" fillId="0" borderId="81" xfId="0" applyFont="1" applyBorder="1" applyAlignment="1">
      <alignment horizontal="right" vertical="center"/>
    </xf>
    <xf numFmtId="0" fontId="117" fillId="0" borderId="89" xfId="0" applyFont="1" applyBorder="1" applyAlignment="1">
      <alignment horizontal="right" vertical="center"/>
    </xf>
    <xf numFmtId="0" fontId="117" fillId="0" borderId="90" xfId="0" applyFont="1" applyBorder="1" applyAlignment="1">
      <alignment horizontal="right" vertical="center"/>
    </xf>
    <xf numFmtId="0" fontId="117" fillId="0" borderId="79" xfId="0" applyFont="1" applyBorder="1" applyAlignment="1">
      <alignment horizontal="center" vertical="center"/>
    </xf>
    <xf numFmtId="0" fontId="117" fillId="0" borderId="81" xfId="0" applyFont="1" applyBorder="1" applyAlignment="1">
      <alignment horizontal="center" vertical="center"/>
    </xf>
    <xf numFmtId="0" fontId="117" fillId="0" borderId="78" xfId="0" applyFont="1" applyBorder="1" applyAlignment="1">
      <alignment horizontal="center" vertical="center" shrinkToFit="1"/>
    </xf>
    <xf numFmtId="0" fontId="117" fillId="0" borderId="76" xfId="0" applyFont="1" applyBorder="1" applyAlignment="1">
      <alignment horizontal="center" vertical="center" shrinkToFit="1"/>
    </xf>
    <xf numFmtId="0" fontId="117" fillId="0" borderId="77" xfId="0" applyFont="1" applyBorder="1" applyAlignment="1">
      <alignment horizontal="center" vertical="center" shrinkToFit="1"/>
    </xf>
    <xf numFmtId="178" fontId="117" fillId="0" borderId="78" xfId="0" applyNumberFormat="1" applyFont="1" applyBorder="1" applyAlignment="1">
      <alignment horizontal="center" vertical="center" shrinkToFit="1"/>
    </xf>
    <xf numFmtId="178" fontId="117" fillId="0" borderId="76" xfId="0" applyNumberFormat="1" applyFont="1" applyBorder="1" applyAlignment="1">
      <alignment horizontal="center" vertical="center" shrinkToFit="1"/>
    </xf>
    <xf numFmtId="178" fontId="117" fillId="0" borderId="77" xfId="0" applyNumberFormat="1" applyFont="1" applyBorder="1" applyAlignment="1">
      <alignment horizontal="center" vertical="center" shrinkToFit="1"/>
    </xf>
    <xf numFmtId="182" fontId="117" fillId="0" borderId="87" xfId="0" applyNumberFormat="1" applyFont="1" applyBorder="1" applyAlignment="1">
      <alignment horizontal="center" vertical="center"/>
    </xf>
    <xf numFmtId="182" fontId="121" fillId="0" borderId="87" xfId="0" applyNumberFormat="1" applyFont="1" applyBorder="1" applyAlignment="1">
      <alignment horizontal="center" vertical="center" shrinkToFit="1"/>
    </xf>
    <xf numFmtId="0" fontId="117" fillId="0" borderId="190" xfId="0" applyFont="1" applyBorder="1" applyAlignment="1">
      <alignment horizontal="center" vertical="center"/>
    </xf>
    <xf numFmtId="0" fontId="117" fillId="0" borderId="43" xfId="0" applyFont="1" applyBorder="1" applyAlignment="1">
      <alignment horizontal="center" vertical="center"/>
    </xf>
    <xf numFmtId="49" fontId="119" fillId="0" borderId="43" xfId="0" applyNumberFormat="1" applyFont="1" applyBorder="1" applyAlignment="1">
      <alignment horizontal="center" vertical="center"/>
    </xf>
    <xf numFmtId="0" fontId="119" fillId="0" borderId="43" xfId="0" applyNumberFormat="1" applyFont="1" applyBorder="1" applyAlignment="1">
      <alignment horizontal="center" vertical="center"/>
    </xf>
    <xf numFmtId="0" fontId="119" fillId="0" borderId="37" xfId="0" applyNumberFormat="1" applyFont="1" applyBorder="1" applyAlignment="1">
      <alignment horizontal="center" vertical="center"/>
    </xf>
    <xf numFmtId="0" fontId="117" fillId="0" borderId="92" xfId="0" applyFont="1" applyBorder="1" applyAlignment="1">
      <alignment horizontal="center" vertical="center"/>
    </xf>
    <xf numFmtId="0" fontId="117" fillId="0" borderId="0" xfId="0" applyFont="1" applyBorder="1" applyAlignment="1">
      <alignment horizontal="center" vertical="center"/>
    </xf>
    <xf numFmtId="0" fontId="117" fillId="0" borderId="12" xfId="0" applyFont="1" applyBorder="1" applyAlignment="1">
      <alignment horizontal="center" vertical="center"/>
    </xf>
    <xf numFmtId="0" fontId="117" fillId="0" borderId="88" xfId="0" applyFont="1" applyBorder="1" applyAlignment="1">
      <alignment horizontal="center" vertical="center"/>
    </xf>
    <xf numFmtId="0" fontId="117" fillId="0" borderId="89" xfId="0" applyFont="1" applyBorder="1" applyAlignment="1">
      <alignment horizontal="center" vertical="center"/>
    </xf>
    <xf numFmtId="0" fontId="117" fillId="0" borderId="94" xfId="0" applyFont="1" applyBorder="1" applyAlignment="1">
      <alignment horizontal="center" vertical="center"/>
    </xf>
    <xf numFmtId="0" fontId="121" fillId="0" borderId="80" xfId="0" applyFont="1" applyBorder="1" applyAlignment="1">
      <alignment horizontal="left" vertical="center" shrinkToFit="1"/>
    </xf>
    <xf numFmtId="0" fontId="121" fillId="0" borderId="95" xfId="0" applyFont="1" applyBorder="1" applyAlignment="1">
      <alignment horizontal="left" vertical="center" shrinkToFit="1"/>
    </xf>
    <xf numFmtId="0" fontId="117" fillId="0" borderId="192" xfId="0" applyFont="1" applyBorder="1" applyAlignment="1">
      <alignment horizontal="center" vertical="center" textRotation="255"/>
    </xf>
    <xf numFmtId="0" fontId="117" fillId="0" borderId="193" xfId="0" applyFont="1" applyBorder="1" applyAlignment="1">
      <alignment horizontal="center" vertical="center" textRotation="255"/>
    </xf>
    <xf numFmtId="0" fontId="117" fillId="0" borderId="194" xfId="0" applyFont="1" applyBorder="1" applyAlignment="1">
      <alignment horizontal="center" vertical="center" textRotation="255"/>
    </xf>
    <xf numFmtId="0" fontId="117" fillId="0" borderId="86" xfId="0" applyFont="1" applyBorder="1" applyAlignment="1">
      <alignment horizontal="center" vertical="center" textRotation="255"/>
    </xf>
    <xf numFmtId="0" fontId="117" fillId="0" borderId="195" xfId="0" applyFont="1" applyBorder="1" applyAlignment="1">
      <alignment horizontal="center" vertical="center" textRotation="255"/>
    </xf>
    <xf numFmtId="0" fontId="117" fillId="0" borderId="87" xfId="0" applyFont="1" applyBorder="1" applyAlignment="1">
      <alignment horizontal="center" vertical="center" textRotation="255"/>
    </xf>
    <xf numFmtId="0" fontId="117" fillId="0" borderId="193" xfId="0" applyFont="1" applyBorder="1" applyAlignment="1">
      <alignment horizontal="center" vertical="center"/>
    </xf>
    <xf numFmtId="0" fontId="117" fillId="0" borderId="193" xfId="0" applyFont="1" applyBorder="1" applyAlignment="1">
      <alignment horizontal="center" vertical="center" shrinkToFit="1"/>
    </xf>
    <xf numFmtId="0" fontId="117" fillId="0" borderId="196" xfId="0" applyFont="1" applyBorder="1" applyAlignment="1">
      <alignment horizontal="center" vertical="center"/>
    </xf>
    <xf numFmtId="182" fontId="117" fillId="0" borderId="86" xfId="0" applyNumberFormat="1" applyFont="1" applyBorder="1" applyAlignment="1">
      <alignment horizontal="center" vertical="center"/>
    </xf>
    <xf numFmtId="0" fontId="121" fillId="0" borderId="86" xfId="0" applyFont="1" applyBorder="1" applyAlignment="1">
      <alignment horizontal="center" vertical="center" shrinkToFit="1"/>
    </xf>
    <xf numFmtId="57" fontId="117" fillId="0" borderId="86" xfId="0" applyNumberFormat="1" applyFont="1" applyBorder="1" applyAlignment="1">
      <alignment horizontal="center" vertical="center"/>
    </xf>
    <xf numFmtId="0" fontId="117" fillId="0" borderId="86" xfId="0" applyFont="1" applyBorder="1" applyAlignment="1">
      <alignment horizontal="center" vertical="center"/>
    </xf>
    <xf numFmtId="182" fontId="117" fillId="0" borderId="86" xfId="0" applyNumberFormat="1" applyFont="1" applyBorder="1" applyAlignment="1">
      <alignment horizontal="center" vertical="center" shrinkToFit="1"/>
    </xf>
    <xf numFmtId="182" fontId="117" fillId="0" borderId="197" xfId="0" applyNumberFormat="1" applyFont="1" applyBorder="1" applyAlignment="1">
      <alignment horizontal="center" vertical="center" shrinkToFit="1"/>
    </xf>
    <xf numFmtId="0" fontId="117" fillId="0" borderId="199" xfId="0" applyFont="1" applyBorder="1" applyAlignment="1">
      <alignment horizontal="center" vertical="center" textRotation="255"/>
    </xf>
    <xf numFmtId="0" fontId="117" fillId="0" borderId="200" xfId="0" applyFont="1" applyBorder="1" applyAlignment="1">
      <alignment horizontal="center" vertical="center" textRotation="255"/>
    </xf>
    <xf numFmtId="0" fontId="117" fillId="0" borderId="201" xfId="0" applyFont="1" applyBorder="1" applyAlignment="1">
      <alignment horizontal="center" vertical="center" textRotation="255"/>
    </xf>
    <xf numFmtId="0" fontId="118" fillId="0" borderId="0" xfId="0" applyFont="1" applyBorder="1" applyAlignment="1">
      <alignment horizontal="center"/>
    </xf>
    <xf numFmtId="0" fontId="118" fillId="0" borderId="92" xfId="0" applyFont="1" applyBorder="1" applyAlignment="1">
      <alignment horizontal="center" vertical="center" textRotation="255"/>
    </xf>
    <xf numFmtId="0" fontId="121" fillId="0" borderId="92" xfId="0" applyFont="1" applyBorder="1" applyAlignment="1">
      <alignment horizontal="left" vertical="center" shrinkToFit="1"/>
    </xf>
    <xf numFmtId="0" fontId="121" fillId="0" borderId="0" xfId="0" applyFont="1" applyBorder="1" applyAlignment="1">
      <alignment horizontal="left" vertical="center" shrinkToFit="1"/>
    </xf>
    <xf numFmtId="0" fontId="121" fillId="0" borderId="12" xfId="0" applyFont="1" applyBorder="1" applyAlignment="1">
      <alignment horizontal="left" vertical="center" shrinkToFit="1"/>
    </xf>
    <xf numFmtId="0" fontId="121" fillId="0" borderId="88" xfId="0" applyFont="1" applyBorder="1" applyAlignment="1">
      <alignment horizontal="left" vertical="center" shrinkToFit="1"/>
    </xf>
    <xf numFmtId="0" fontId="121" fillId="0" borderId="89" xfId="0" applyFont="1" applyBorder="1" applyAlignment="1">
      <alignment horizontal="left" vertical="center" shrinkToFit="1"/>
    </xf>
    <xf numFmtId="0" fontId="121" fillId="0" borderId="94" xfId="0" applyFont="1" applyBorder="1" applyAlignment="1">
      <alignment horizontal="left" vertical="center" shrinkToFit="1"/>
    </xf>
    <xf numFmtId="0" fontId="117" fillId="0" borderId="202" xfId="0" applyFont="1" applyBorder="1" applyAlignment="1">
      <alignment horizontal="center" vertical="center"/>
    </xf>
    <xf numFmtId="0" fontId="117" fillId="0" borderId="38" xfId="0" applyFont="1" applyBorder="1" applyAlignment="1">
      <alignment horizontal="center" vertical="center"/>
    </xf>
    <xf numFmtId="0" fontId="117" fillId="0" borderId="79" xfId="0" applyFont="1" applyBorder="1" applyAlignment="1">
      <alignment horizontal="center" vertical="center" wrapText="1"/>
    </xf>
    <xf numFmtId="0" fontId="117" fillId="0" borderId="80" xfId="0" applyFont="1" applyBorder="1" applyAlignment="1">
      <alignment horizontal="center" vertical="center"/>
    </xf>
    <xf numFmtId="0" fontId="117" fillId="0" borderId="95" xfId="0" applyFont="1" applyBorder="1" applyAlignment="1">
      <alignment horizontal="center" vertical="center"/>
    </xf>
    <xf numFmtId="0" fontId="117" fillId="0" borderId="189" xfId="0" applyFont="1" applyBorder="1" applyAlignment="1">
      <alignment horizontal="center" vertical="center"/>
    </xf>
    <xf numFmtId="0" fontId="117" fillId="0" borderId="15" xfId="0" applyFont="1" applyBorder="1" applyAlignment="1">
      <alignment horizontal="center" vertical="center"/>
    </xf>
    <xf numFmtId="0" fontId="117" fillId="0" borderId="41" xfId="0" applyFont="1" applyBorder="1" applyAlignment="1">
      <alignment horizontal="center" vertical="center"/>
    </xf>
    <xf numFmtId="0" fontId="117" fillId="0" borderId="92" xfId="0" applyFont="1" applyBorder="1" applyAlignment="1">
      <alignment horizontal="center" vertical="center" textRotation="255"/>
    </xf>
    <xf numFmtId="178" fontId="117" fillId="0" borderId="87" xfId="0" applyNumberFormat="1" applyFont="1" applyBorder="1" applyAlignment="1">
      <alignment horizontal="center" vertical="center" shrinkToFit="1"/>
    </xf>
    <xf numFmtId="182" fontId="117" fillId="0" borderId="87" xfId="0" applyNumberFormat="1" applyFont="1" applyBorder="1" applyAlignment="1">
      <alignment horizontal="center" vertical="center" shrinkToFit="1"/>
    </xf>
    <xf numFmtId="182" fontId="117" fillId="0" borderId="198" xfId="0" applyNumberFormat="1" applyFont="1" applyBorder="1" applyAlignment="1">
      <alignment horizontal="center" vertical="center" shrinkToFit="1"/>
    </xf>
    <xf numFmtId="0" fontId="117" fillId="0" borderId="85" xfId="0" applyFont="1" applyBorder="1" applyAlignment="1">
      <alignment horizontal="center" vertical="center"/>
    </xf>
    <xf numFmtId="0" fontId="117" fillId="0" borderId="89" xfId="0" applyFont="1" applyBorder="1" applyAlignment="1">
      <alignment horizontal="center" vertical="center" shrinkToFit="1"/>
    </xf>
    <xf numFmtId="0" fontId="117" fillId="0" borderId="82" xfId="0" applyFont="1" applyBorder="1" applyAlignment="1">
      <alignment horizontal="center"/>
    </xf>
    <xf numFmtId="0" fontId="117" fillId="0" borderId="83" xfId="0" applyFont="1" applyBorder="1" applyAlignment="1">
      <alignment horizontal="center"/>
    </xf>
    <xf numFmtId="0" fontId="117" fillId="0" borderId="84" xfId="0" applyFont="1" applyBorder="1" applyAlignment="1">
      <alignment horizontal="center"/>
    </xf>
    <xf numFmtId="0" fontId="50" fillId="0" borderId="0" xfId="0" applyFont="1" applyAlignment="1">
      <alignment horizontal="center"/>
    </xf>
    <xf numFmtId="0" fontId="51" fillId="0" borderId="0" xfId="0" applyFont="1" applyBorder="1" applyAlignment="1">
      <alignment horizontal="center"/>
    </xf>
    <xf numFmtId="0" fontId="127" fillId="0" borderId="103" xfId="0" applyFont="1" applyBorder="1" applyAlignment="1">
      <alignment horizontal="center" vertical="center"/>
    </xf>
    <xf numFmtId="0" fontId="127" fillId="0" borderId="123" xfId="0" applyFont="1" applyBorder="1" applyAlignment="1">
      <alignment horizontal="center" vertical="center"/>
    </xf>
    <xf numFmtId="0" fontId="52" fillId="0" borderId="99" xfId="0" applyFont="1" applyBorder="1" applyAlignment="1">
      <alignment horizontal="center"/>
    </xf>
    <xf numFmtId="0" fontId="52" fillId="0" borderId="100" xfId="0" applyFont="1" applyBorder="1" applyAlignment="1">
      <alignment horizontal="center"/>
    </xf>
    <xf numFmtId="0" fontId="52" fillId="0" borderId="97" xfId="0" applyFont="1" applyBorder="1" applyAlignment="1">
      <alignment horizontal="center"/>
    </xf>
    <xf numFmtId="0" fontId="52" fillId="0" borderId="101" xfId="0" applyFont="1" applyBorder="1" applyAlignment="1">
      <alignment horizontal="center"/>
    </xf>
    <xf numFmtId="0" fontId="127" fillId="0" borderId="121" xfId="0" applyFont="1" applyBorder="1" applyAlignment="1">
      <alignment horizontal="center" wrapText="1"/>
    </xf>
    <xf numFmtId="0" fontId="128" fillId="0" borderId="122" xfId="0" applyFont="1" applyBorder="1" applyAlignment="1">
      <alignment horizontal="center" wrapText="1"/>
    </xf>
    <xf numFmtId="0" fontId="125" fillId="0" borderId="122" xfId="0" applyFont="1" applyBorder="1" applyAlignment="1">
      <alignment horizontal="center" wrapText="1"/>
    </xf>
    <xf numFmtId="0" fontId="125" fillId="0" borderId="136" xfId="0" applyFont="1" applyBorder="1" applyAlignment="1">
      <alignment horizontal="center" wrapText="1"/>
    </xf>
    <xf numFmtId="0" fontId="125" fillId="0" borderId="203" xfId="0" applyFont="1" applyBorder="1" applyAlignment="1">
      <alignment horizontal="center" vertical="center" textRotation="255" wrapText="1"/>
    </xf>
    <xf numFmtId="0" fontId="125" fillId="0" borderId="204" xfId="0" applyFont="1" applyBorder="1" applyAlignment="1">
      <alignment horizontal="center" vertical="center" textRotation="255" wrapText="1"/>
    </xf>
    <xf numFmtId="0" fontId="125" fillId="0" borderId="205" xfId="0" applyFont="1" applyBorder="1" applyAlignment="1">
      <alignment horizontal="center" vertical="center" textRotation="255" wrapText="1"/>
    </xf>
    <xf numFmtId="0" fontId="123" fillId="0" borderId="134" xfId="0" applyFont="1" applyBorder="1" applyAlignment="1">
      <alignment horizontal="center" vertical="center" wrapText="1"/>
    </xf>
    <xf numFmtId="0" fontId="123" fillId="0" borderId="29" xfId="0" applyFont="1" applyBorder="1" applyAlignment="1">
      <alignment horizontal="center" vertical="center" wrapText="1"/>
    </xf>
    <xf numFmtId="0" fontId="123" fillId="0" borderId="58" xfId="0" applyFont="1" applyBorder="1" applyAlignment="1">
      <alignment horizontal="center" vertical="center" wrapText="1"/>
    </xf>
    <xf numFmtId="0" fontId="123" fillId="0" borderId="0" xfId="0" applyFont="1" applyBorder="1" applyAlignment="1">
      <alignment horizontal="center" vertical="center" wrapText="1"/>
    </xf>
    <xf numFmtId="0" fontId="123" fillId="0" borderId="59" xfId="0" applyFont="1" applyBorder="1" applyAlignment="1">
      <alignment horizontal="center" vertical="center" wrapText="1"/>
    </xf>
    <xf numFmtId="0" fontId="123" fillId="0" borderId="20" xfId="0" applyFont="1" applyBorder="1" applyAlignment="1">
      <alignment horizontal="center" vertical="center" wrapText="1"/>
    </xf>
    <xf numFmtId="0" fontId="54" fillId="0" borderId="206" xfId="0" applyFont="1" applyBorder="1" applyAlignment="1">
      <alignment horizontal="justify" vertical="center" wrapText="1"/>
    </xf>
    <xf numFmtId="0" fontId="54" fillId="0" borderId="55" xfId="0" applyFont="1" applyBorder="1" applyAlignment="1">
      <alignment horizontal="justify" vertical="center" wrapText="1"/>
    </xf>
    <xf numFmtId="0" fontId="54" fillId="0" borderId="51" xfId="0" applyFont="1" applyBorder="1" applyAlignment="1">
      <alignment vertical="center" wrapText="1"/>
    </xf>
    <xf numFmtId="0" fontId="54" fillId="0" borderId="207" xfId="0" applyFont="1" applyBorder="1" applyAlignment="1">
      <alignment vertical="center" wrapText="1"/>
    </xf>
    <xf numFmtId="0" fontId="54" fillId="0" borderId="171" xfId="0" applyFont="1" applyBorder="1" applyAlignment="1">
      <alignment vertical="center" wrapText="1"/>
    </xf>
    <xf numFmtId="0" fontId="54" fillId="0" borderId="208" xfId="0" applyFont="1" applyBorder="1" applyAlignment="1">
      <alignment horizontal="justify" vertical="center" wrapText="1"/>
    </xf>
    <xf numFmtId="0" fontId="54" fillId="0" borderId="54" xfId="0" applyFont="1" applyBorder="1" applyAlignment="1">
      <alignment horizontal="justify" vertical="center" wrapText="1"/>
    </xf>
    <xf numFmtId="0" fontId="54" fillId="0" borderId="52" xfId="0" applyFont="1" applyBorder="1" applyAlignment="1">
      <alignment vertical="center" wrapText="1"/>
    </xf>
    <xf numFmtId="0" fontId="54" fillId="0" borderId="76" xfId="0" applyFont="1" applyBorder="1" applyAlignment="1">
      <alignment vertical="center" wrapText="1"/>
    </xf>
    <xf numFmtId="0" fontId="54" fillId="0" borderId="75" xfId="0" applyFont="1" applyBorder="1" applyAlignment="1">
      <alignment vertical="center" wrapText="1"/>
    </xf>
    <xf numFmtId="0" fontId="54" fillId="0" borderId="209" xfId="0" applyFont="1" applyBorder="1" applyAlignment="1">
      <alignment horizontal="justify" vertical="center" wrapText="1"/>
    </xf>
    <xf numFmtId="0" fontId="54" fillId="0" borderId="210" xfId="0" applyFont="1" applyBorder="1" applyAlignment="1">
      <alignment horizontal="justify" vertical="center" wrapText="1"/>
    </xf>
    <xf numFmtId="0" fontId="54" fillId="0" borderId="132" xfId="0" applyFont="1" applyBorder="1" applyAlignment="1">
      <alignment vertical="center" wrapText="1"/>
    </xf>
    <xf numFmtId="0" fontId="54" fillId="0" borderId="211" xfId="0" applyFont="1" applyBorder="1" applyAlignment="1">
      <alignment vertical="center" wrapText="1"/>
    </xf>
    <xf numFmtId="0" fontId="54" fillId="0" borderId="173" xfId="0" applyFont="1" applyBorder="1" applyAlignment="1">
      <alignment vertical="center" wrapText="1"/>
    </xf>
    <xf numFmtId="0" fontId="53" fillId="0" borderId="134" xfId="0" applyFont="1" applyBorder="1" applyAlignment="1">
      <alignment horizontal="center" vertical="center" textRotation="255" wrapText="1"/>
    </xf>
    <xf numFmtId="0" fontId="53" fillId="0" borderId="29" xfId="0" applyFont="1" applyBorder="1" applyAlignment="1">
      <alignment horizontal="center" vertical="center" textRotation="255" wrapText="1"/>
    </xf>
    <xf numFmtId="0" fontId="53" fillId="0" borderId="58" xfId="0" applyFont="1" applyBorder="1" applyAlignment="1">
      <alignment horizontal="center" vertical="center" textRotation="255" wrapText="1"/>
    </xf>
    <xf numFmtId="0" fontId="53" fillId="0" borderId="0" xfId="0" applyFont="1" applyBorder="1" applyAlignment="1">
      <alignment horizontal="center" vertical="center" textRotation="255" wrapText="1"/>
    </xf>
    <xf numFmtId="0" fontId="53" fillId="0" borderId="59" xfId="0" applyFont="1" applyBorder="1" applyAlignment="1">
      <alignment horizontal="center" vertical="center" textRotation="255" wrapText="1"/>
    </xf>
    <xf numFmtId="0" fontId="53" fillId="0" borderId="20" xfId="0" applyFont="1" applyBorder="1" applyAlignment="1">
      <alignment horizontal="center" vertical="center" textRotation="255" wrapText="1"/>
    </xf>
    <xf numFmtId="0" fontId="54" fillId="0" borderId="212" xfId="0" applyFont="1" applyBorder="1" applyAlignment="1">
      <alignment horizontal="justify" vertical="center" wrapText="1"/>
    </xf>
    <xf numFmtId="0" fontId="54" fillId="0" borderId="53" xfId="0" applyFont="1" applyBorder="1" applyAlignment="1">
      <alignment horizontal="justify" vertical="center" wrapText="1"/>
    </xf>
    <xf numFmtId="0" fontId="54" fillId="0" borderId="111" xfId="0" applyFont="1" applyBorder="1" applyAlignment="1">
      <alignment vertical="center" wrapText="1"/>
    </xf>
    <xf numFmtId="0" fontId="54" fillId="0" borderId="89" xfId="0" applyFont="1" applyBorder="1" applyAlignment="1">
      <alignment vertical="center" wrapText="1"/>
    </xf>
    <xf numFmtId="0" fontId="54" fillId="0" borderId="172" xfId="0" applyFont="1" applyBorder="1" applyAlignment="1">
      <alignment vertical="center" wrapText="1"/>
    </xf>
    <xf numFmtId="0" fontId="54" fillId="0" borderId="213" xfId="0" applyFont="1" applyBorder="1" applyAlignment="1">
      <alignment horizontal="justify" vertical="center" wrapText="1"/>
    </xf>
    <xf numFmtId="0" fontId="54" fillId="0" borderId="56" xfId="0" applyFont="1" applyBorder="1" applyAlignment="1">
      <alignment horizontal="justify" vertical="center" wrapText="1"/>
    </xf>
    <xf numFmtId="0" fontId="54" fillId="0" borderId="71" xfId="0" applyFont="1" applyBorder="1" applyAlignment="1">
      <alignment horizontal="center" vertical="center" textRotation="255" wrapText="1"/>
    </xf>
    <xf numFmtId="0" fontId="54" fillId="0" borderId="72" xfId="0" applyFont="1" applyBorder="1" applyAlignment="1">
      <alignment horizontal="center" vertical="center" textRotation="255" wrapText="1"/>
    </xf>
    <xf numFmtId="0" fontId="54" fillId="0" borderId="74" xfId="0" applyFont="1" applyBorder="1" applyAlignment="1">
      <alignment horizontal="center" vertical="center" textRotation="255" wrapText="1"/>
    </xf>
    <xf numFmtId="0" fontId="142" fillId="0" borderId="52" xfId="0" applyFont="1" applyBorder="1" applyAlignment="1">
      <alignment vertical="center" wrapText="1"/>
    </xf>
    <xf numFmtId="0" fontId="142" fillId="0" borderId="76" xfId="0" applyFont="1" applyBorder="1" applyAlignment="1">
      <alignment vertical="center" wrapText="1"/>
    </xf>
    <xf numFmtId="0" fontId="142" fillId="0" borderId="75" xfId="0" applyFont="1" applyBorder="1" applyAlignment="1">
      <alignment vertical="center" wrapText="1"/>
    </xf>
    <xf numFmtId="0" fontId="54" fillId="0" borderId="143" xfId="0" applyFont="1" applyBorder="1" applyAlignment="1">
      <alignment vertical="center" wrapText="1"/>
    </xf>
    <xf numFmtId="0" fontId="54" fillId="0" borderId="214" xfId="0" applyFont="1" applyBorder="1" applyAlignment="1">
      <alignment vertical="center" wrapText="1"/>
    </xf>
    <xf numFmtId="0" fontId="54" fillId="0" borderId="144" xfId="0" applyFont="1" applyBorder="1" applyAlignment="1">
      <alignment vertical="center" wrapText="1"/>
    </xf>
    <xf numFmtId="0" fontId="54" fillId="0" borderId="73" xfId="0" applyFont="1" applyBorder="1" applyAlignment="1">
      <alignment horizontal="center" vertical="center" textRotation="255" wrapText="1"/>
    </xf>
    <xf numFmtId="0" fontId="54" fillId="0" borderId="215" xfId="0" applyFont="1" applyBorder="1" applyAlignment="1">
      <alignment horizontal="justify" vertical="center" wrapText="1"/>
    </xf>
    <xf numFmtId="0" fontId="54" fillId="0" borderId="70" xfId="0" applyFont="1" applyBorder="1" applyAlignment="1">
      <alignment horizontal="justify" vertical="center" wrapText="1"/>
    </xf>
    <xf numFmtId="0" fontId="54" fillId="0" borderId="216" xfId="0" applyFont="1" applyBorder="1" applyAlignment="1">
      <alignment horizontal="left" vertical="center" wrapText="1"/>
    </xf>
    <xf numFmtId="0" fontId="54" fillId="0" borderId="77" xfId="0" applyFont="1" applyBorder="1" applyAlignment="1">
      <alignment horizontal="left" vertical="center" wrapText="1"/>
    </xf>
    <xf numFmtId="0" fontId="54" fillId="0" borderId="11" xfId="0" applyFont="1" applyBorder="1" applyAlignment="1">
      <alignment horizontal="justify" vertical="center" wrapText="1"/>
    </xf>
    <xf numFmtId="0" fontId="54" fillId="0" borderId="35" xfId="0" applyFont="1" applyBorder="1" applyAlignment="1">
      <alignment horizontal="justify" vertical="center" wrapText="1"/>
    </xf>
    <xf numFmtId="0" fontId="123" fillId="0" borderId="134" xfId="0" applyFont="1" applyBorder="1" applyAlignment="1">
      <alignment wrapText="1"/>
    </xf>
    <xf numFmtId="0" fontId="123" fillId="0" borderId="30" xfId="0" applyFont="1" applyBorder="1" applyAlignment="1">
      <alignment wrapText="1"/>
    </xf>
    <xf numFmtId="0" fontId="123" fillId="0" borderId="58" xfId="0" applyFont="1" applyBorder="1" applyAlignment="1">
      <alignment wrapText="1"/>
    </xf>
    <xf numFmtId="0" fontId="123" fillId="0" borderId="47" xfId="0" applyFont="1" applyBorder="1" applyAlignment="1">
      <alignment wrapText="1"/>
    </xf>
    <xf numFmtId="0" fontId="123" fillId="0" borderId="59" xfId="0" applyFont="1" applyBorder="1" applyAlignment="1">
      <alignment wrapText="1"/>
    </xf>
    <xf numFmtId="0" fontId="123" fillId="0" borderId="66" xfId="0" applyFont="1" applyBorder="1" applyAlignment="1">
      <alignment wrapText="1"/>
    </xf>
    <xf numFmtId="0" fontId="54" fillId="0" borderId="52" xfId="0" applyFont="1" applyBorder="1" applyAlignment="1">
      <alignment horizontal="left" vertical="center" wrapText="1"/>
    </xf>
    <xf numFmtId="0" fontId="54" fillId="0" borderId="76" xfId="0" applyFont="1" applyBorder="1" applyAlignment="1">
      <alignment horizontal="left" vertical="center" wrapText="1"/>
    </xf>
    <xf numFmtId="0" fontId="54" fillId="0" borderId="75" xfId="0" applyFont="1" applyBorder="1" applyAlignment="1">
      <alignment horizontal="left" vertical="center" wrapText="1"/>
    </xf>
    <xf numFmtId="0" fontId="124" fillId="0" borderId="121" xfId="0" applyFont="1" applyBorder="1" applyAlignment="1">
      <alignment horizontal="justify" vertical="center" wrapText="1"/>
    </xf>
    <xf numFmtId="0" fontId="124" fillId="0" borderId="122" xfId="0" applyFont="1" applyBorder="1" applyAlignment="1">
      <alignment horizontal="justify" vertical="center" wrapText="1"/>
    </xf>
    <xf numFmtId="0" fontId="124" fillId="0" borderId="121" xfId="0" applyFont="1" applyBorder="1" applyAlignment="1">
      <alignment horizontal="left" vertical="center" wrapText="1"/>
    </xf>
    <xf numFmtId="0" fontId="124" fillId="0" borderId="122" xfId="0" applyFont="1" applyBorder="1" applyAlignment="1">
      <alignment horizontal="left" vertical="center" wrapText="1"/>
    </xf>
    <xf numFmtId="0" fontId="124" fillId="0" borderId="136" xfId="0" applyFont="1" applyBorder="1" applyAlignment="1">
      <alignment horizontal="left" vertical="center" wrapText="1"/>
    </xf>
    <xf numFmtId="0" fontId="124" fillId="0" borderId="58" xfId="0" applyFont="1" applyBorder="1" applyAlignment="1">
      <alignment horizontal="left" vertical="center" wrapText="1"/>
    </xf>
    <xf numFmtId="0" fontId="124" fillId="0" borderId="0" xfId="0" applyFont="1" applyBorder="1" applyAlignment="1">
      <alignment horizontal="left" vertical="center" wrapText="1"/>
    </xf>
    <xf numFmtId="0" fontId="124" fillId="0" borderId="47" xfId="0" applyFont="1" applyBorder="1" applyAlignment="1">
      <alignment horizontal="left" vertical="center" wrapText="1"/>
    </xf>
    <xf numFmtId="0" fontId="17" fillId="0" borderId="25" xfId="47" applyFont="1" applyBorder="1" applyAlignment="1">
      <alignment horizontal="center" vertical="center" shrinkToFit="1"/>
    </xf>
    <xf numFmtId="0" fontId="17" fillId="0" borderId="24" xfId="47" applyFont="1" applyBorder="1" applyAlignment="1">
      <alignment horizontal="center" vertical="center" shrinkToFit="1"/>
    </xf>
    <xf numFmtId="0" fontId="17" fillId="0" borderId="48" xfId="47" applyFont="1" applyBorder="1" applyAlignment="1">
      <alignment horizontal="center" vertical="center" shrinkToFit="1"/>
    </xf>
    <xf numFmtId="0" fontId="48" fillId="0" borderId="31" xfId="47" applyFont="1" applyBorder="1" applyAlignment="1">
      <alignment horizontal="center" vertical="center" shrinkToFit="1"/>
    </xf>
    <xf numFmtId="0" fontId="48" fillId="0" borderId="32" xfId="47" applyFont="1" applyBorder="1" applyAlignment="1">
      <alignment horizontal="center" vertical="center" shrinkToFit="1"/>
    </xf>
    <xf numFmtId="0" fontId="48" fillId="0" borderId="10" xfId="47" applyFont="1" applyBorder="1" applyAlignment="1">
      <alignment horizontal="center" vertical="center" shrinkToFit="1"/>
    </xf>
    <xf numFmtId="0" fontId="48" fillId="0" borderId="0" xfId="47" applyFont="1" applyBorder="1" applyAlignment="1">
      <alignment horizontal="center" vertical="center" shrinkToFit="1"/>
    </xf>
    <xf numFmtId="0" fontId="48" fillId="0" borderId="33" xfId="47" applyFont="1" applyBorder="1" applyAlignment="1">
      <alignment horizontal="center" vertical="center" shrinkToFit="1"/>
    </xf>
    <xf numFmtId="0" fontId="48" fillId="0" borderId="15" xfId="47" applyFont="1" applyBorder="1" applyAlignment="1">
      <alignment horizontal="center" vertical="center" shrinkToFit="1"/>
    </xf>
    <xf numFmtId="0" fontId="48" fillId="0" borderId="32" xfId="47" applyFont="1" applyBorder="1" applyAlignment="1">
      <alignment horizontal="left" vertical="center" shrinkToFit="1"/>
    </xf>
    <xf numFmtId="0" fontId="48" fillId="0" borderId="0" xfId="47" applyFont="1" applyBorder="1" applyAlignment="1">
      <alignment horizontal="left" vertical="center" shrinkToFit="1"/>
    </xf>
    <xf numFmtId="0" fontId="48" fillId="0" borderId="15" xfId="47" applyFont="1" applyBorder="1" applyAlignment="1">
      <alignment horizontal="left" vertical="center" shrinkToFit="1"/>
    </xf>
    <xf numFmtId="178" fontId="44" fillId="0" borderId="31" xfId="47" applyNumberFormat="1" applyFont="1" applyBorder="1" applyAlignment="1">
      <alignment horizontal="center" vertical="center" shrinkToFit="1"/>
    </xf>
    <xf numFmtId="178" fontId="44" fillId="0" borderId="32" xfId="47" applyNumberFormat="1" applyFont="1" applyBorder="1" applyAlignment="1">
      <alignment horizontal="center" vertical="center" shrinkToFit="1"/>
    </xf>
    <xf numFmtId="178" fontId="44" fillId="0" borderId="50" xfId="47" applyNumberFormat="1" applyFont="1" applyBorder="1" applyAlignment="1">
      <alignment horizontal="center" vertical="center" shrinkToFit="1"/>
    </xf>
    <xf numFmtId="178" fontId="44" fillId="0" borderId="10" xfId="47" applyNumberFormat="1" applyFont="1" applyBorder="1" applyAlignment="1">
      <alignment horizontal="center" vertical="center" shrinkToFit="1"/>
    </xf>
    <xf numFmtId="178" fontId="44" fillId="0" borderId="0" xfId="47" applyNumberFormat="1" applyFont="1" applyBorder="1" applyAlignment="1">
      <alignment horizontal="center" vertical="center" shrinkToFit="1"/>
    </xf>
    <xf numFmtId="178" fontId="44" fillId="0" borderId="12" xfId="47" applyNumberFormat="1" applyFont="1" applyBorder="1" applyAlignment="1">
      <alignment horizontal="center" vertical="center" shrinkToFit="1"/>
    </xf>
    <xf numFmtId="178" fontId="44" fillId="0" borderId="33" xfId="47" applyNumberFormat="1" applyFont="1" applyBorder="1" applyAlignment="1">
      <alignment horizontal="center" vertical="center" shrinkToFit="1"/>
    </xf>
    <xf numFmtId="178" fontId="44" fillId="0" borderId="15" xfId="47" applyNumberFormat="1" applyFont="1" applyBorder="1" applyAlignment="1">
      <alignment horizontal="center" vertical="center" shrinkToFit="1"/>
    </xf>
    <xf numFmtId="178" fontId="44" fillId="0" borderId="41" xfId="47" applyNumberFormat="1" applyFont="1" applyBorder="1" applyAlignment="1">
      <alignment horizontal="center" vertical="center" shrinkToFit="1"/>
    </xf>
    <xf numFmtId="0" fontId="44" fillId="0" borderId="31" xfId="47" applyFont="1" applyBorder="1" applyAlignment="1">
      <alignment horizontal="left" vertical="center" wrapText="1" shrinkToFit="1"/>
    </xf>
    <xf numFmtId="0" fontId="44" fillId="0" borderId="32" xfId="47" applyFont="1" applyBorder="1" applyAlignment="1">
      <alignment horizontal="left" vertical="center" wrapText="1" shrinkToFit="1"/>
    </xf>
    <xf numFmtId="0" fontId="44" fillId="0" borderId="50" xfId="47" applyFont="1" applyBorder="1" applyAlignment="1">
      <alignment horizontal="left" vertical="center" wrapText="1" shrinkToFit="1"/>
    </xf>
    <xf numFmtId="0" fontId="44" fillId="0" borderId="10" xfId="47" applyFont="1" applyBorder="1" applyAlignment="1">
      <alignment horizontal="left" vertical="center" wrapText="1" shrinkToFit="1"/>
    </xf>
    <xf numFmtId="0" fontId="44" fillId="0" borderId="0" xfId="47" applyFont="1" applyBorder="1" applyAlignment="1">
      <alignment horizontal="left" vertical="center" wrapText="1" shrinkToFit="1"/>
    </xf>
    <xf numFmtId="0" fontId="44" fillId="0" borderId="12" xfId="47" applyFont="1" applyBorder="1" applyAlignment="1">
      <alignment horizontal="left" vertical="center" wrapText="1" shrinkToFit="1"/>
    </xf>
    <xf numFmtId="0" fontId="44" fillId="0" borderId="33" xfId="47" applyFont="1" applyBorder="1" applyAlignment="1">
      <alignment horizontal="left" vertical="center" wrapText="1" shrinkToFit="1"/>
    </xf>
    <xf numFmtId="0" fontId="44" fillId="0" borderId="15" xfId="47" applyFont="1" applyBorder="1" applyAlignment="1">
      <alignment horizontal="left" vertical="center" wrapText="1" shrinkToFit="1"/>
    </xf>
    <xf numFmtId="0" fontId="44" fillId="0" borderId="41" xfId="47" applyFont="1" applyBorder="1" applyAlignment="1">
      <alignment horizontal="left" vertical="center" wrapText="1" shrinkToFit="1"/>
    </xf>
    <xf numFmtId="0" fontId="44" fillId="0" borderId="31" xfId="47" applyFont="1" applyBorder="1" applyAlignment="1">
      <alignment horizontal="center" vertical="center" shrinkToFit="1"/>
    </xf>
    <xf numFmtId="0" fontId="44" fillId="0" borderId="32" xfId="47" applyFont="1" applyBorder="1" applyAlignment="1">
      <alignment horizontal="center" vertical="center" shrinkToFit="1"/>
    </xf>
    <xf numFmtId="0" fontId="44" fillId="0" borderId="32" xfId="47" applyFont="1" applyBorder="1" applyAlignment="1">
      <alignment horizontal="left" vertical="center" shrinkToFit="1"/>
    </xf>
    <xf numFmtId="0" fontId="44" fillId="0" borderId="50" xfId="47" applyFont="1" applyBorder="1" applyAlignment="1">
      <alignment horizontal="left" vertical="center" shrinkToFit="1"/>
    </xf>
    <xf numFmtId="0" fontId="44" fillId="0" borderId="10" xfId="47" applyFont="1" applyBorder="1" applyAlignment="1">
      <alignment horizontal="center" vertical="center" shrinkToFit="1"/>
    </xf>
    <xf numFmtId="0" fontId="44" fillId="0" borderId="0" xfId="47" applyFont="1" applyBorder="1" applyAlignment="1">
      <alignment horizontal="center" vertical="center" shrinkToFit="1"/>
    </xf>
    <xf numFmtId="0" fontId="44" fillId="0" borderId="0" xfId="47" applyFont="1" applyBorder="1" applyAlignment="1">
      <alignment horizontal="left" vertical="center" shrinkToFit="1"/>
    </xf>
    <xf numFmtId="0" fontId="44" fillId="0" borderId="12" xfId="47" applyFont="1" applyBorder="1" applyAlignment="1">
      <alignment horizontal="left" vertical="center" shrinkToFit="1"/>
    </xf>
    <xf numFmtId="0" fontId="44" fillId="0" borderId="33" xfId="47" applyFont="1" applyBorder="1" applyAlignment="1">
      <alignment horizontal="center" vertical="center" shrinkToFit="1"/>
    </xf>
    <xf numFmtId="0" fontId="44" fillId="0" borderId="15" xfId="47" applyFont="1" applyBorder="1" applyAlignment="1">
      <alignment horizontal="center" vertical="center" shrinkToFit="1"/>
    </xf>
    <xf numFmtId="0" fontId="44" fillId="0" borderId="15" xfId="47" applyFont="1" applyBorder="1" applyAlignment="1">
      <alignment horizontal="left" vertical="center" shrinkToFit="1"/>
    </xf>
    <xf numFmtId="0" fontId="44" fillId="0" borderId="41" xfId="47" applyFont="1" applyBorder="1" applyAlignment="1">
      <alignment horizontal="left" vertical="center" shrinkToFit="1"/>
    </xf>
    <xf numFmtId="0" fontId="44" fillId="0" borderId="24" xfId="47" applyFont="1" applyBorder="1" applyAlignment="1">
      <alignment horizontal="right" vertical="center"/>
    </xf>
    <xf numFmtId="0" fontId="44" fillId="0" borderId="24" xfId="47" applyFont="1" applyBorder="1" applyAlignment="1">
      <alignment horizontal="center" vertical="center" shrinkToFit="1"/>
    </xf>
    <xf numFmtId="0" fontId="44" fillId="0" borderId="0" xfId="47" applyFont="1" applyAlignment="1">
      <alignment vertical="center" shrinkToFit="1"/>
    </xf>
    <xf numFmtId="56" fontId="47" fillId="0" borderId="0" xfId="47" applyNumberFormat="1" applyFont="1" applyBorder="1" applyAlignment="1">
      <alignment horizontal="center" vertical="center"/>
    </xf>
    <xf numFmtId="0" fontId="46" fillId="0" borderId="0" xfId="47" applyFont="1" applyAlignment="1">
      <alignment horizontal="right" vertical="center" shrinkToFit="1"/>
    </xf>
    <xf numFmtId="0" fontId="46" fillId="0" borderId="0" xfId="47" applyFont="1" applyAlignment="1">
      <alignment horizontal="left" vertical="center" shrinkToFit="1"/>
    </xf>
    <xf numFmtId="0" fontId="17" fillId="0" borderId="0" xfId="47" applyFont="1" applyBorder="1" applyAlignment="1">
      <alignment horizontal="left" vertical="center"/>
    </xf>
    <xf numFmtId="178" fontId="44" fillId="0" borderId="15" xfId="47" applyNumberFormat="1" applyFont="1" applyBorder="1" applyAlignment="1">
      <alignment horizontal="center" vertical="center"/>
    </xf>
    <xf numFmtId="0" fontId="46" fillId="0" borderId="170" xfId="47" applyFont="1" applyBorder="1" applyAlignment="1">
      <alignment horizontal="center" vertical="center" shrinkToFit="1"/>
    </xf>
    <xf numFmtId="0" fontId="46" fillId="0" borderId="15" xfId="47" applyFont="1" applyBorder="1" applyAlignment="1">
      <alignment horizontal="center" vertical="center"/>
    </xf>
    <xf numFmtId="0" fontId="44" fillId="0" borderId="24" xfId="47" applyFont="1" applyBorder="1" applyAlignment="1">
      <alignment horizontal="center" vertical="center"/>
    </xf>
    <xf numFmtId="0" fontId="46" fillId="0" borderId="169" xfId="47" applyFont="1" applyBorder="1" applyAlignment="1">
      <alignment horizontal="left" vertical="center" shrinkToFit="1"/>
    </xf>
    <xf numFmtId="0" fontId="44" fillId="0" borderId="15" xfId="47" applyFont="1" applyBorder="1" applyAlignment="1">
      <alignment horizontal="right" vertical="center"/>
    </xf>
    <xf numFmtId="0" fontId="44" fillId="0" borderId="229" xfId="47" applyFont="1" applyBorder="1" applyAlignment="1">
      <alignment horizontal="center" vertical="center"/>
    </xf>
    <xf numFmtId="0" fontId="13" fillId="0" borderId="31"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3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13" fillId="0" borderId="44"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0" fontId="15" fillId="0" borderId="31" xfId="0" applyFont="1" applyBorder="1" applyAlignment="1" applyProtection="1">
      <alignment vertical="center" wrapText="1"/>
      <protection locked="0"/>
    </xf>
    <xf numFmtId="0" fontId="4" fillId="0" borderId="32" xfId="0" applyFont="1" applyBorder="1" applyAlignment="1" applyProtection="1">
      <alignment vertical="center" wrapText="1"/>
      <protection locked="0"/>
    </xf>
    <xf numFmtId="0" fontId="4" fillId="0" borderId="50" xfId="0" applyFont="1" applyBorder="1" applyAlignment="1" applyProtection="1">
      <alignment vertical="center" wrapText="1"/>
      <protection locked="0"/>
    </xf>
    <xf numFmtId="0" fontId="12" fillId="0" borderId="134" xfId="0" applyFont="1" applyBorder="1" applyAlignment="1" applyProtection="1">
      <alignment horizontal="left" vertical="top" wrapText="1"/>
      <protection locked="0"/>
    </xf>
    <xf numFmtId="0" fontId="12" fillId="0" borderId="29" xfId="0" applyFont="1" applyBorder="1" applyAlignment="1" applyProtection="1">
      <alignment horizontal="left" vertical="top" wrapText="1"/>
      <protection locked="0"/>
    </xf>
    <xf numFmtId="0" fontId="12" fillId="0" borderId="30" xfId="0" applyFont="1" applyBorder="1" applyAlignment="1" applyProtection="1">
      <alignment horizontal="left" vertical="top" wrapText="1"/>
      <protection locked="0"/>
    </xf>
    <xf numFmtId="0" fontId="12" fillId="0" borderId="5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47" xfId="0" applyFont="1" applyBorder="1" applyAlignment="1" applyProtection="1">
      <alignment horizontal="left" vertical="top" wrapText="1"/>
      <protection locked="0"/>
    </xf>
    <xf numFmtId="0" fontId="12" fillId="0" borderId="59" xfId="0" applyFont="1" applyBorder="1" applyAlignment="1" applyProtection="1">
      <alignment horizontal="left" vertical="top" wrapText="1"/>
      <protection locked="0"/>
    </xf>
    <xf numFmtId="0" fontId="12" fillId="0" borderId="20" xfId="0" applyFont="1" applyBorder="1" applyAlignment="1" applyProtection="1">
      <alignment horizontal="left" vertical="top" wrapText="1"/>
      <protection locked="0"/>
    </xf>
    <xf numFmtId="0" fontId="12" fillId="0" borderId="66" xfId="0" applyFont="1" applyBorder="1" applyAlignment="1" applyProtection="1">
      <alignment horizontal="left" vertical="top" wrapText="1"/>
      <protection locked="0"/>
    </xf>
    <xf numFmtId="0" fontId="0" fillId="0" borderId="19" xfId="0" applyFont="1" applyBorder="1" applyAlignment="1" applyProtection="1">
      <alignment horizontal="left" vertical="center" wrapText="1"/>
      <protection locked="0"/>
    </xf>
    <xf numFmtId="0" fontId="0" fillId="0" borderId="21" xfId="0" applyFont="1" applyBorder="1" applyAlignment="1" applyProtection="1">
      <alignment horizontal="left" vertical="center" wrapText="1"/>
      <protection locked="0"/>
    </xf>
    <xf numFmtId="0" fontId="13" fillId="0" borderId="35" xfId="0" applyFont="1" applyBorder="1" applyAlignment="1" applyProtection="1">
      <alignment horizontal="center" vertical="center" wrapText="1"/>
      <protection locked="0"/>
    </xf>
    <xf numFmtId="0" fontId="15" fillId="0" borderId="26" xfId="0" applyFont="1" applyBorder="1" applyAlignment="1" applyProtection="1">
      <alignment vertical="center" wrapText="1"/>
      <protection locked="0"/>
    </xf>
    <xf numFmtId="0" fontId="4" fillId="0" borderId="27" xfId="0" applyFont="1" applyBorder="1" applyAlignment="1" applyProtection="1">
      <alignment vertical="center" wrapText="1"/>
      <protection locked="0"/>
    </xf>
    <xf numFmtId="0" fontId="4" fillId="0" borderId="120" xfId="0" applyFont="1" applyBorder="1" applyAlignment="1" applyProtection="1">
      <alignment vertical="center" wrapText="1"/>
      <protection locked="0"/>
    </xf>
    <xf numFmtId="0" fontId="0" fillId="0" borderId="31" xfId="0" applyFont="1" applyBorder="1" applyAlignment="1" applyProtection="1">
      <alignment horizontal="left" vertical="center" wrapText="1"/>
      <protection locked="0"/>
    </xf>
    <xf numFmtId="0" fontId="15" fillId="0" borderId="25"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5" fillId="0" borderId="48"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6" fillId="0" borderId="78" xfId="0" applyFont="1" applyBorder="1" applyAlignment="1" applyProtection="1">
      <alignment horizontal="center" vertical="center" wrapText="1"/>
      <protection locked="0"/>
    </xf>
    <xf numFmtId="0" fontId="6" fillId="0" borderId="77" xfId="0" applyFont="1" applyBorder="1" applyAlignment="1" applyProtection="1">
      <alignment horizontal="center" vertical="center" wrapText="1"/>
      <protection locked="0"/>
    </xf>
    <xf numFmtId="0" fontId="7" fillId="0" borderId="52" xfId="0" applyFont="1" applyBorder="1" applyAlignment="1" applyProtection="1">
      <alignment horizontal="center" vertical="center" wrapText="1"/>
      <protection locked="0"/>
    </xf>
    <xf numFmtId="0" fontId="7" fillId="0" borderId="76" xfId="0" applyFont="1" applyBorder="1" applyAlignment="1" applyProtection="1">
      <alignment horizontal="center" vertical="center" wrapText="1"/>
      <protection locked="0"/>
    </xf>
    <xf numFmtId="0" fontId="7" fillId="0" borderId="77" xfId="0" applyFont="1" applyBorder="1" applyAlignment="1" applyProtection="1">
      <alignment horizontal="center" vertical="center" wrapText="1"/>
      <protection locked="0"/>
    </xf>
    <xf numFmtId="0" fontId="17" fillId="24" borderId="25" xfId="0" applyFont="1" applyFill="1" applyBorder="1" applyAlignment="1">
      <alignment horizontal="center" vertical="center" shrinkToFit="1"/>
    </xf>
    <xf numFmtId="0" fontId="17" fillId="24" borderId="48" xfId="0" applyFont="1" applyFill="1" applyBorder="1" applyAlignment="1">
      <alignment horizontal="center" vertical="center" shrinkToFit="1"/>
    </xf>
    <xf numFmtId="0" fontId="6" fillId="0" borderId="52" xfId="0" applyFont="1" applyBorder="1" applyAlignment="1" applyProtection="1">
      <alignment horizontal="center" vertical="center"/>
      <protection locked="0"/>
    </xf>
    <xf numFmtId="0" fontId="6" fillId="0" borderId="75" xfId="0" applyFont="1" applyBorder="1" applyAlignment="1" applyProtection="1">
      <alignment horizontal="center" vertical="center"/>
      <protection locked="0"/>
    </xf>
    <xf numFmtId="0" fontId="7" fillId="0" borderId="111" xfId="0" applyFont="1" applyBorder="1" applyAlignment="1" applyProtection="1">
      <alignment horizontal="center" vertical="center" wrapText="1"/>
      <protection locked="0"/>
    </xf>
    <xf numFmtId="0" fontId="7" fillId="0" borderId="89" xfId="0" applyFont="1" applyBorder="1" applyAlignment="1" applyProtection="1">
      <alignment horizontal="center" vertical="center" wrapText="1"/>
      <protection locked="0"/>
    </xf>
    <xf numFmtId="0" fontId="7" fillId="0" borderId="94" xfId="0" applyFont="1" applyBorder="1" applyAlignment="1" applyProtection="1">
      <alignment horizontal="center" vertical="center" wrapText="1"/>
      <protection locked="0"/>
    </xf>
    <xf numFmtId="0" fontId="0" fillId="0" borderId="143" xfId="0" applyFont="1" applyBorder="1" applyAlignment="1" applyProtection="1">
      <alignment horizontal="center" vertical="center"/>
      <protection locked="0"/>
    </xf>
    <xf numFmtId="0" fontId="0" fillId="0" borderId="144" xfId="0" applyFont="1" applyBorder="1" applyAlignment="1" applyProtection="1">
      <alignment horizontal="center" vertical="center"/>
      <protection locked="0"/>
    </xf>
    <xf numFmtId="0" fontId="17" fillId="24" borderId="73" xfId="0" applyFont="1" applyFill="1" applyBorder="1" applyAlignment="1">
      <alignment horizontal="center" vertical="center" wrapText="1" shrinkToFit="1"/>
    </xf>
    <xf numFmtId="0" fontId="17" fillId="24" borderId="74" xfId="0" applyFont="1" applyFill="1" applyBorder="1" applyAlignment="1">
      <alignment horizontal="center" vertical="center" shrinkToFit="1"/>
    </xf>
    <xf numFmtId="0" fontId="13" fillId="0" borderId="25" xfId="0" applyFont="1" applyBorder="1" applyAlignment="1" applyProtection="1">
      <alignment horizontal="left" vertical="center" wrapText="1"/>
      <protection locked="0"/>
    </xf>
    <xf numFmtId="0" fontId="13" fillId="0" borderId="24" xfId="0" applyFont="1" applyBorder="1" applyAlignment="1" applyProtection="1">
      <alignment horizontal="left" vertical="center" wrapText="1"/>
      <protection locked="0"/>
    </xf>
    <xf numFmtId="0" fontId="13" fillId="0" borderId="48" xfId="0" applyFont="1" applyBorder="1" applyAlignment="1" applyProtection="1">
      <alignment horizontal="left" vertical="center" wrapText="1"/>
      <protection locked="0"/>
    </xf>
    <xf numFmtId="0" fontId="17" fillId="24" borderId="44" xfId="0" applyFont="1" applyFill="1" applyBorder="1" applyAlignment="1">
      <alignment horizontal="center" vertical="top" textRotation="255"/>
    </xf>
    <xf numFmtId="0" fontId="17" fillId="0" borderId="22" xfId="0" applyFont="1" applyBorder="1" applyAlignment="1">
      <alignment horizontal="center" vertical="top" textRotation="255"/>
    </xf>
    <xf numFmtId="0" fontId="17" fillId="0" borderId="10" xfId="0" applyFont="1" applyBorder="1" applyAlignment="1">
      <alignment horizontal="center" vertical="top" textRotation="255"/>
    </xf>
    <xf numFmtId="0" fontId="17" fillId="0" borderId="19" xfId="0" applyFont="1" applyBorder="1" applyAlignment="1">
      <alignment horizontal="center" vertical="top" textRotation="255"/>
    </xf>
    <xf numFmtId="0" fontId="17" fillId="24" borderId="25" xfId="0" applyFont="1" applyFill="1" applyBorder="1" applyAlignment="1">
      <alignment horizontal="center" vertical="center"/>
    </xf>
    <xf numFmtId="0" fontId="17" fillId="24" borderId="24" xfId="0" applyFont="1" applyFill="1" applyBorder="1" applyAlignment="1">
      <alignment horizontal="center" vertical="center"/>
    </xf>
    <xf numFmtId="0" fontId="6" fillId="24" borderId="32" xfId="0" applyFont="1" applyFill="1" applyBorder="1" applyAlignment="1">
      <alignment vertical="top" wrapText="1"/>
    </xf>
    <xf numFmtId="0" fontId="6" fillId="24" borderId="65" xfId="0" applyFont="1" applyFill="1" applyBorder="1" applyAlignment="1">
      <alignment vertical="top" wrapText="1"/>
    </xf>
    <xf numFmtId="0" fontId="6" fillId="24" borderId="15" xfId="0" applyFont="1" applyFill="1" applyBorder="1" applyAlignment="1">
      <alignment vertical="top" wrapText="1"/>
    </xf>
    <xf numFmtId="0" fontId="6" fillId="24" borderId="42" xfId="0" applyFont="1" applyFill="1" applyBorder="1" applyAlignment="1">
      <alignment vertical="top" wrapText="1"/>
    </xf>
    <xf numFmtId="0" fontId="6" fillId="0" borderId="146"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17" fillId="24" borderId="73" xfId="0" applyFont="1" applyFill="1" applyBorder="1" applyAlignment="1">
      <alignment horizontal="center" vertical="center" shrinkToFit="1"/>
    </xf>
    <xf numFmtId="0" fontId="0" fillId="0" borderId="24" xfId="0" applyFont="1" applyBorder="1" applyAlignment="1" applyProtection="1">
      <alignment vertical="center" wrapText="1"/>
      <protection locked="0"/>
    </xf>
    <xf numFmtId="0" fontId="0" fillId="0" borderId="48" xfId="0" applyFont="1" applyBorder="1" applyAlignment="1" applyProtection="1">
      <alignment vertical="center" wrapText="1"/>
      <protection locked="0"/>
    </xf>
    <xf numFmtId="0" fontId="17" fillId="24" borderId="25" xfId="0" applyFont="1" applyFill="1" applyBorder="1" applyAlignment="1">
      <alignment horizontal="center" vertical="center" wrapText="1"/>
    </xf>
    <xf numFmtId="0" fontId="17" fillId="24" borderId="24" xfId="0" applyFont="1" applyFill="1" applyBorder="1" applyAlignment="1">
      <alignment horizontal="center" vertical="center" wrapText="1"/>
    </xf>
    <xf numFmtId="0" fontId="17" fillId="0" borderId="24" xfId="0" applyFont="1" applyBorder="1" applyAlignment="1"/>
    <xf numFmtId="0" fontId="17" fillId="24" borderId="46" xfId="0" applyFont="1" applyFill="1" applyBorder="1" applyAlignment="1">
      <alignment horizontal="center" vertical="center"/>
    </xf>
    <xf numFmtId="0" fontId="7" fillId="0" borderId="110" xfId="0" applyFont="1" applyBorder="1" applyAlignment="1" applyProtection="1">
      <alignment horizontal="center" vertical="center" wrapText="1"/>
      <protection locked="0"/>
    </xf>
    <xf numFmtId="0" fontId="7" fillId="0" borderId="141" xfId="0" applyFont="1" applyBorder="1" applyAlignment="1" applyProtection="1">
      <alignment horizontal="center" vertical="center" wrapText="1"/>
      <protection locked="0"/>
    </xf>
    <xf numFmtId="0" fontId="7" fillId="0" borderId="142" xfId="0" applyFont="1" applyBorder="1" applyAlignment="1" applyProtection="1">
      <alignment horizontal="center" vertical="center" wrapText="1"/>
      <protection locked="0"/>
    </xf>
    <xf numFmtId="0" fontId="6" fillId="0" borderId="110" xfId="0" applyFont="1" applyBorder="1" applyAlignment="1" applyProtection="1">
      <alignment horizontal="center" vertical="center"/>
      <protection locked="0"/>
    </xf>
    <xf numFmtId="0" fontId="6" fillId="0" borderId="145" xfId="0" applyFont="1" applyBorder="1" applyAlignment="1" applyProtection="1">
      <alignment horizontal="center" vertical="center"/>
      <protection locked="0"/>
    </xf>
    <xf numFmtId="0" fontId="17" fillId="24" borderId="44" xfId="0" applyFont="1" applyFill="1" applyBorder="1" applyAlignment="1">
      <alignment horizontal="center" vertical="center" shrinkToFit="1"/>
    </xf>
    <xf numFmtId="0" fontId="17" fillId="0" borderId="23" xfId="0" applyFont="1" applyBorder="1" applyAlignment="1">
      <alignment vertical="center" shrinkToFit="1"/>
    </xf>
    <xf numFmtId="0" fontId="17" fillId="24" borderId="72" xfId="0" applyFont="1" applyFill="1" applyBorder="1" applyAlignment="1">
      <alignment horizontal="center" vertical="center" shrinkToFit="1"/>
    </xf>
    <xf numFmtId="0" fontId="17" fillId="24" borderId="11" xfId="0" applyFont="1" applyFill="1" applyBorder="1" applyAlignment="1">
      <alignment horizontal="center" vertical="center" shrinkToFit="1"/>
    </xf>
    <xf numFmtId="0" fontId="17" fillId="24" borderId="33" xfId="0" applyFont="1" applyFill="1" applyBorder="1" applyAlignment="1">
      <alignment horizontal="center" vertical="center" shrinkToFit="1"/>
    </xf>
    <xf numFmtId="0" fontId="17" fillId="0" borderId="15" xfId="0" applyFont="1" applyBorder="1" applyAlignment="1">
      <alignment horizontal="center" vertical="center" shrinkToFit="1"/>
    </xf>
    <xf numFmtId="0" fontId="17" fillId="0" borderId="41" xfId="0" applyFont="1" applyBorder="1" applyAlignment="1">
      <alignment horizontal="center" vertical="center" shrinkToFit="1"/>
    </xf>
    <xf numFmtId="0" fontId="13" fillId="0" borderId="10"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wrapText="1"/>
      <protection locked="0"/>
    </xf>
    <xf numFmtId="0" fontId="17" fillId="24" borderId="64" xfId="0" applyFont="1" applyFill="1" applyBorder="1" applyAlignment="1">
      <alignment horizontal="center" vertical="center" wrapText="1" shrinkToFit="1"/>
    </xf>
    <xf numFmtId="0" fontId="17" fillId="24" borderId="58" xfId="0" applyFont="1" applyFill="1" applyBorder="1" applyAlignment="1">
      <alignment horizontal="center" vertical="center" shrinkToFit="1"/>
    </xf>
    <xf numFmtId="0" fontId="12" fillId="0" borderId="32" xfId="0" applyFont="1" applyBorder="1" applyAlignment="1" applyProtection="1">
      <alignment horizontal="center" vertical="center"/>
    </xf>
    <xf numFmtId="0" fontId="12" fillId="0" borderId="65" xfId="0" applyFont="1" applyBorder="1" applyAlignment="1" applyProtection="1">
      <alignment horizontal="center" vertical="center"/>
    </xf>
    <xf numFmtId="0" fontId="13" fillId="0" borderId="15" xfId="0" applyFont="1" applyBorder="1" applyAlignment="1" applyProtection="1">
      <alignment horizontal="left" vertical="center" wrapText="1"/>
      <protection locked="0"/>
    </xf>
    <xf numFmtId="0" fontId="13" fillId="0" borderId="46" xfId="0" applyFont="1" applyBorder="1" applyAlignment="1" applyProtection="1">
      <alignment horizontal="left" vertical="center" wrapText="1"/>
      <protection locked="0"/>
    </xf>
    <xf numFmtId="0" fontId="13" fillId="0" borderId="32" xfId="0" applyFont="1" applyBorder="1" applyAlignment="1" applyProtection="1">
      <alignment horizontal="left" vertical="center" wrapText="1"/>
      <protection locked="0"/>
    </xf>
    <xf numFmtId="0" fontId="13" fillId="0" borderId="65" xfId="0" applyFont="1" applyBorder="1" applyAlignment="1" applyProtection="1">
      <alignment horizontal="left" vertical="center" wrapText="1"/>
      <protection locked="0"/>
    </xf>
    <xf numFmtId="0" fontId="13" fillId="0" borderId="33"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42" xfId="0" applyFont="1" applyBorder="1" applyAlignment="1" applyProtection="1">
      <alignment horizontal="center" vertical="center" wrapText="1"/>
      <protection locked="0"/>
    </xf>
    <xf numFmtId="178" fontId="3" fillId="24" borderId="15" xfId="0" applyNumberFormat="1" applyFont="1" applyFill="1" applyBorder="1" applyAlignment="1" applyProtection="1">
      <alignment horizontal="center" vertical="center" shrinkToFit="1"/>
    </xf>
    <xf numFmtId="0" fontId="3" fillId="0" borderId="15" xfId="0" applyFont="1" applyBorder="1" applyAlignment="1" applyProtection="1">
      <alignment horizontal="center" vertical="center" shrinkToFit="1"/>
    </xf>
    <xf numFmtId="0" fontId="17" fillId="0" borderId="15" xfId="0" applyFont="1" applyBorder="1"/>
    <xf numFmtId="178" fontId="17" fillId="24" borderId="15" xfId="0" applyNumberFormat="1" applyFont="1" applyFill="1" applyBorder="1" applyAlignment="1" applyProtection="1">
      <alignment horizontal="center" vertical="center" wrapText="1"/>
    </xf>
    <xf numFmtId="0" fontId="17" fillId="0" borderId="15" xfId="0" applyFont="1" applyBorder="1" applyAlignment="1" applyProtection="1">
      <alignment vertical="center" wrapText="1"/>
    </xf>
    <xf numFmtId="0" fontId="4" fillId="0" borderId="15" xfId="0" applyFont="1" applyBorder="1" applyAlignment="1" applyProtection="1">
      <alignment horizontal="left" vertical="center"/>
      <protection locked="0"/>
    </xf>
    <xf numFmtId="0" fontId="4" fillId="0" borderId="0" xfId="0" applyFont="1" applyBorder="1" applyAlignment="1" applyProtection="1">
      <alignment horizontal="left" vertical="center"/>
    </xf>
    <xf numFmtId="0" fontId="4" fillId="0" borderId="15" xfId="0" applyFont="1" applyBorder="1" applyAlignment="1" applyProtection="1">
      <alignment horizontal="left" vertical="center"/>
    </xf>
    <xf numFmtId="0" fontId="17" fillId="24" borderId="72" xfId="0" applyFont="1" applyFill="1" applyBorder="1" applyAlignment="1">
      <alignment horizontal="center" vertical="center" wrapText="1" shrinkToFit="1"/>
    </xf>
    <xf numFmtId="0" fontId="4" fillId="24" borderId="33" xfId="0" applyFont="1" applyFill="1" applyBorder="1" applyAlignment="1">
      <alignment horizontal="center" vertical="center" shrinkToFit="1"/>
    </xf>
    <xf numFmtId="0" fontId="4" fillId="24" borderId="15" xfId="0" applyFont="1" applyFill="1" applyBorder="1" applyAlignment="1">
      <alignment horizontal="center" vertical="center" shrinkToFit="1"/>
    </xf>
    <xf numFmtId="0" fontId="4" fillId="24" borderId="41" xfId="0" applyFont="1" applyFill="1" applyBorder="1" applyAlignment="1">
      <alignment horizontal="center" vertical="center" shrinkToFit="1"/>
    </xf>
    <xf numFmtId="0" fontId="13" fillId="0" borderId="33" xfId="0" applyFont="1" applyBorder="1" applyAlignment="1" applyProtection="1">
      <alignment vertical="center"/>
      <protection locked="0"/>
    </xf>
    <xf numFmtId="0" fontId="1" fillId="0" borderId="15" xfId="0" applyFont="1" applyBorder="1" applyAlignment="1" applyProtection="1">
      <protection locked="0"/>
    </xf>
    <xf numFmtId="0" fontId="4" fillId="24" borderId="25" xfId="0" applyFont="1" applyFill="1" applyBorder="1" applyAlignment="1">
      <alignment horizontal="center" vertical="center" shrinkToFit="1"/>
    </xf>
    <xf numFmtId="0" fontId="4" fillId="0" borderId="24" xfId="0" applyFont="1" applyBorder="1" applyAlignment="1">
      <alignment horizontal="center" vertical="center" shrinkToFit="1"/>
    </xf>
    <xf numFmtId="0" fontId="4" fillId="0" borderId="48" xfId="0" applyFont="1" applyBorder="1" applyAlignment="1">
      <alignment horizontal="center" vertical="center" shrinkToFit="1"/>
    </xf>
    <xf numFmtId="0" fontId="13" fillId="0" borderId="25" xfId="0" applyFont="1" applyBorder="1" applyAlignment="1" applyProtection="1">
      <alignment vertical="center"/>
      <protection locked="0"/>
    </xf>
    <xf numFmtId="0" fontId="1" fillId="0" borderId="24" xfId="0" applyFont="1" applyBorder="1" applyAlignment="1" applyProtection="1">
      <alignment vertical="center"/>
      <protection locked="0"/>
    </xf>
    <xf numFmtId="0" fontId="9" fillId="24" borderId="31" xfId="0" applyFont="1" applyFill="1" applyBorder="1" applyAlignment="1" applyProtection="1">
      <alignment horizontal="center" vertical="center" wrapText="1"/>
    </xf>
    <xf numFmtId="0" fontId="9" fillId="24" borderId="32" xfId="0" applyFont="1" applyFill="1" applyBorder="1" applyAlignment="1" applyProtection="1">
      <alignment horizontal="center" vertical="center" wrapText="1"/>
    </xf>
    <xf numFmtId="0" fontId="17" fillId="24" borderId="32" xfId="0" applyFont="1" applyFill="1" applyBorder="1" applyAlignment="1" applyProtection="1">
      <alignment horizontal="right" vertical="center" wrapText="1"/>
    </xf>
    <xf numFmtId="178" fontId="17" fillId="24" borderId="32" xfId="0" applyNumberFormat="1" applyFont="1" applyFill="1" applyBorder="1" applyAlignment="1" applyProtection="1">
      <alignment horizontal="left" vertical="center" shrinkToFit="1"/>
    </xf>
    <xf numFmtId="49" fontId="3" fillId="24" borderId="32" xfId="0" applyNumberFormat="1" applyFont="1" applyFill="1" applyBorder="1" applyAlignment="1" applyProtection="1">
      <alignment horizontal="left" vertical="center" wrapText="1"/>
    </xf>
    <xf numFmtId="0" fontId="17" fillId="0" borderId="32" xfId="0" applyFont="1" applyBorder="1"/>
    <xf numFmtId="0" fontId="17" fillId="0" borderId="65" xfId="0" applyFont="1" applyBorder="1"/>
    <xf numFmtId="0" fontId="17" fillId="24" borderId="31" xfId="0" applyFont="1" applyFill="1" applyBorder="1" applyAlignment="1">
      <alignment vertical="center"/>
    </xf>
    <xf numFmtId="0" fontId="17" fillId="24" borderId="32" xfId="0" applyFont="1" applyFill="1" applyBorder="1" applyAlignment="1">
      <alignment vertical="center"/>
    </xf>
    <xf numFmtId="0" fontId="17" fillId="0" borderId="50" xfId="0" applyFont="1" applyBorder="1" applyAlignment="1">
      <alignment vertical="center"/>
    </xf>
    <xf numFmtId="0" fontId="17" fillId="24" borderId="31" xfId="0" applyFont="1" applyFill="1" applyBorder="1" applyAlignment="1">
      <alignment horizontal="center" vertical="top"/>
    </xf>
    <xf numFmtId="0" fontId="17" fillId="0" borderId="32" xfId="0" applyFont="1" applyBorder="1" applyAlignment="1">
      <alignment horizontal="center" vertical="top"/>
    </xf>
    <xf numFmtId="0" fontId="17" fillId="24" borderId="31" xfId="0" applyFont="1" applyFill="1" applyBorder="1" applyAlignment="1">
      <alignment horizontal="left" vertical="top"/>
    </xf>
    <xf numFmtId="0" fontId="17" fillId="24" borderId="32" xfId="0" applyFont="1" applyFill="1" applyBorder="1" applyAlignment="1">
      <alignment horizontal="left" vertical="top"/>
    </xf>
    <xf numFmtId="0" fontId="17" fillId="24" borderId="65" xfId="0" applyFont="1" applyFill="1" applyBorder="1" applyAlignment="1">
      <alignment horizontal="left" vertical="top"/>
    </xf>
    <xf numFmtId="0" fontId="17" fillId="24" borderId="10" xfId="0" applyFont="1" applyFill="1" applyBorder="1" applyAlignment="1">
      <alignment vertical="center"/>
    </xf>
    <xf numFmtId="0" fontId="17" fillId="24" borderId="0" xfId="0" applyFont="1" applyFill="1" applyBorder="1" applyAlignment="1">
      <alignment vertical="center"/>
    </xf>
    <xf numFmtId="0" fontId="17" fillId="0" borderId="12" xfId="0" applyFont="1" applyBorder="1" applyAlignment="1"/>
    <xf numFmtId="49" fontId="1" fillId="24" borderId="33" xfId="0" applyNumberFormat="1" applyFont="1" applyFill="1" applyBorder="1" applyAlignment="1">
      <alignment horizontal="left" vertical="top"/>
    </xf>
    <xf numFmtId="0" fontId="0" fillId="0" borderId="41" xfId="0" applyBorder="1" applyAlignment="1">
      <alignment horizontal="left" vertical="top"/>
    </xf>
    <xf numFmtId="0" fontId="17" fillId="24" borderId="10" xfId="0" applyFont="1" applyFill="1" applyBorder="1" applyAlignment="1">
      <alignment horizontal="left" vertical="top"/>
    </xf>
    <xf numFmtId="0" fontId="17" fillId="24" borderId="0" xfId="0" applyFont="1" applyFill="1" applyBorder="1" applyAlignment="1">
      <alignment horizontal="left" vertical="top"/>
    </xf>
    <xf numFmtId="0" fontId="17" fillId="24" borderId="47" xfId="0" applyFont="1" applyFill="1" applyBorder="1" applyAlignment="1">
      <alignment horizontal="left" vertical="top"/>
    </xf>
    <xf numFmtId="0" fontId="17" fillId="24" borderId="33" xfId="0" applyFont="1" applyFill="1" applyBorder="1" applyAlignment="1">
      <alignment vertical="center"/>
    </xf>
    <xf numFmtId="0" fontId="17" fillId="24" borderId="15" xfId="0" applyFont="1" applyFill="1" applyBorder="1" applyAlignment="1">
      <alignment vertical="center"/>
    </xf>
    <xf numFmtId="0" fontId="17" fillId="0" borderId="41" xfId="0" applyFont="1" applyBorder="1" applyAlignment="1">
      <alignment vertical="center"/>
    </xf>
    <xf numFmtId="0" fontId="17" fillId="24" borderId="25" xfId="0" applyFont="1" applyFill="1" applyBorder="1" applyAlignment="1">
      <alignment horizontal="center" vertical="top"/>
    </xf>
    <xf numFmtId="0" fontId="17" fillId="0" borderId="24" xfId="0" applyFont="1" applyBorder="1" applyAlignment="1">
      <alignment horizontal="center" vertical="top"/>
    </xf>
    <xf numFmtId="0" fontId="17" fillId="24" borderId="25" xfId="0" applyFont="1" applyFill="1" applyBorder="1" applyAlignment="1">
      <alignment horizontal="left" vertical="top"/>
    </xf>
    <xf numFmtId="0" fontId="17" fillId="24" borderId="24" xfId="0" applyFont="1" applyFill="1" applyBorder="1" applyAlignment="1">
      <alignment horizontal="left" vertical="top"/>
    </xf>
    <xf numFmtId="0" fontId="17" fillId="24" borderId="46" xfId="0" applyFont="1" applyFill="1" applyBorder="1" applyAlignment="1">
      <alignment horizontal="left" vertical="top"/>
    </xf>
    <xf numFmtId="0" fontId="17" fillId="24" borderId="31" xfId="0" applyFont="1" applyFill="1" applyBorder="1" applyAlignment="1">
      <alignment horizontal="center" vertical="center"/>
    </xf>
    <xf numFmtId="0" fontId="17" fillId="24" borderId="32" xfId="0" applyFont="1" applyFill="1" applyBorder="1" applyAlignment="1">
      <alignment horizontal="center" vertical="center"/>
    </xf>
    <xf numFmtId="0" fontId="17" fillId="0" borderId="32" xfId="0" applyFont="1" applyBorder="1" applyAlignment="1">
      <alignment horizontal="center" vertical="center"/>
    </xf>
    <xf numFmtId="0" fontId="17" fillId="0" borderId="50" xfId="0" applyFont="1" applyBorder="1" applyAlignment="1">
      <alignment horizontal="center" vertical="center"/>
    </xf>
    <xf numFmtId="0" fontId="17" fillId="24" borderId="50" xfId="0" applyFont="1" applyFill="1" applyBorder="1" applyAlignment="1">
      <alignment horizontal="center" vertical="center"/>
    </xf>
    <xf numFmtId="0" fontId="17" fillId="24" borderId="33" xfId="0" applyFont="1" applyFill="1" applyBorder="1" applyAlignment="1">
      <alignment horizontal="center" vertical="center"/>
    </xf>
    <xf numFmtId="0" fontId="17" fillId="24" borderId="41" xfId="0" applyFont="1" applyFill="1" applyBorder="1" applyAlignment="1">
      <alignment horizontal="center" vertical="center"/>
    </xf>
    <xf numFmtId="0" fontId="17" fillId="0" borderId="24" xfId="0" applyFont="1" applyBorder="1" applyAlignment="1">
      <alignment vertical="center"/>
    </xf>
    <xf numFmtId="0" fontId="17" fillId="0" borderId="48" xfId="0" applyFont="1" applyBorder="1" applyAlignment="1">
      <alignment vertical="center"/>
    </xf>
    <xf numFmtId="179" fontId="17" fillId="24" borderId="31" xfId="0" applyNumberFormat="1" applyFont="1" applyFill="1" applyBorder="1" applyAlignment="1">
      <alignment horizontal="center" vertical="center"/>
    </xf>
    <xf numFmtId="179" fontId="17" fillId="24" borderId="32" xfId="0" applyNumberFormat="1" applyFont="1" applyFill="1" applyBorder="1" applyAlignment="1">
      <alignment horizontal="center" vertical="center"/>
    </xf>
    <xf numFmtId="179" fontId="17" fillId="24" borderId="65" xfId="0" applyNumberFormat="1" applyFont="1" applyFill="1" applyBorder="1" applyAlignment="1">
      <alignment horizontal="center" vertical="center"/>
    </xf>
    <xf numFmtId="179" fontId="17" fillId="24" borderId="33" xfId="0" applyNumberFormat="1" applyFont="1" applyFill="1" applyBorder="1" applyAlignment="1">
      <alignment horizontal="center" vertical="center"/>
    </xf>
    <xf numFmtId="179" fontId="17" fillId="24" borderId="15" xfId="0" applyNumberFormat="1" applyFont="1" applyFill="1" applyBorder="1" applyAlignment="1">
      <alignment horizontal="center" vertical="center"/>
    </xf>
    <xf numFmtId="179" fontId="17" fillId="24" borderId="42" xfId="0" applyNumberFormat="1" applyFont="1" applyFill="1" applyBorder="1" applyAlignment="1">
      <alignment horizontal="center" vertical="center"/>
    </xf>
    <xf numFmtId="0" fontId="9" fillId="24" borderId="33" xfId="0" applyFont="1" applyFill="1" applyBorder="1" applyAlignment="1">
      <alignment horizontal="center" vertical="center"/>
    </xf>
    <xf numFmtId="0" fontId="9" fillId="24" borderId="15" xfId="0" applyFont="1" applyFill="1" applyBorder="1" applyAlignment="1">
      <alignment horizontal="center" vertical="center"/>
    </xf>
    <xf numFmtId="0" fontId="9" fillId="0" borderId="15" xfId="0" applyFont="1" applyBorder="1" applyAlignment="1">
      <alignment horizontal="center" vertical="center"/>
    </xf>
    <xf numFmtId="0" fontId="9" fillId="0" borderId="41" xfId="0" applyFont="1" applyBorder="1" applyAlignment="1">
      <alignment horizontal="center" vertical="center"/>
    </xf>
    <xf numFmtId="178" fontId="17" fillId="24" borderId="25" xfId="0" applyNumberFormat="1" applyFont="1" applyFill="1" applyBorder="1" applyAlignment="1">
      <alignment horizontal="center" vertical="center" shrinkToFit="1"/>
    </xf>
    <xf numFmtId="178" fontId="17" fillId="24" borderId="24" xfId="0" applyNumberFormat="1" applyFont="1" applyFill="1" applyBorder="1" applyAlignment="1">
      <alignment horizontal="center" vertical="center" shrinkToFit="1"/>
    </xf>
    <xf numFmtId="0" fontId="17" fillId="0" borderId="24" xfId="0" applyFont="1" applyBorder="1" applyAlignment="1">
      <alignment vertical="center" shrinkToFit="1"/>
    </xf>
    <xf numFmtId="0" fontId="17" fillId="0" borderId="48" xfId="0" applyFont="1" applyBorder="1" applyAlignment="1">
      <alignment vertical="center" shrinkToFit="1"/>
    </xf>
    <xf numFmtId="178" fontId="0" fillId="24" borderId="33" xfId="0" applyNumberFormat="1" applyFont="1" applyFill="1" applyBorder="1" applyAlignment="1">
      <alignment horizontal="center" vertical="center"/>
    </xf>
    <xf numFmtId="178" fontId="0" fillId="24" borderId="15" xfId="0" applyNumberFormat="1" applyFont="1" applyFill="1" applyBorder="1" applyAlignment="1">
      <alignment horizontal="center" vertical="center"/>
    </xf>
    <xf numFmtId="0" fontId="0" fillId="24" borderId="15" xfId="0" applyNumberFormat="1" applyFont="1" applyFill="1" applyBorder="1" applyAlignment="1">
      <alignment horizontal="left" vertical="center" wrapText="1"/>
    </xf>
    <xf numFmtId="0" fontId="0" fillId="0" borderId="15" xfId="0" applyFont="1" applyBorder="1" applyAlignment="1">
      <alignment horizontal="left" vertical="center" wrapText="1"/>
    </xf>
    <xf numFmtId="0" fontId="0" fillId="24" borderId="33" xfId="0" applyFont="1" applyFill="1" applyBorder="1" applyAlignment="1">
      <alignment horizontal="center" vertical="center" wrapText="1"/>
    </xf>
    <xf numFmtId="0" fontId="0" fillId="0" borderId="15" xfId="0" applyFont="1" applyBorder="1" applyAlignment="1"/>
    <xf numFmtId="178" fontId="6" fillId="24" borderId="15" xfId="0" applyNumberFormat="1" applyFont="1" applyFill="1" applyBorder="1" applyAlignment="1">
      <alignment horizontal="center" vertical="center" wrapText="1"/>
    </xf>
    <xf numFmtId="0" fontId="6" fillId="0" borderId="15" xfId="0" applyFont="1" applyBorder="1"/>
    <xf numFmtId="0" fontId="17" fillId="0" borderId="31" xfId="0" applyFont="1" applyBorder="1" applyAlignment="1">
      <alignment horizontal="center"/>
    </xf>
    <xf numFmtId="0" fontId="17" fillId="0" borderId="32" xfId="0" applyFont="1" applyBorder="1" applyAlignment="1">
      <alignment horizontal="center"/>
    </xf>
    <xf numFmtId="0" fontId="17" fillId="0" borderId="32" xfId="0" applyFont="1" applyBorder="1" applyAlignment="1"/>
    <xf numFmtId="0" fontId="17" fillId="0" borderId="33" xfId="0" applyFont="1" applyBorder="1" applyAlignment="1">
      <alignment horizontal="center"/>
    </xf>
    <xf numFmtId="0" fontId="17" fillId="0" borderId="15" xfId="0" applyFont="1" applyBorder="1" applyAlignment="1">
      <alignment horizontal="center"/>
    </xf>
    <xf numFmtId="0" fontId="17" fillId="0" borderId="15" xfId="0" applyFont="1" applyBorder="1" applyAlignment="1"/>
    <xf numFmtId="0" fontId="16" fillId="0" borderId="32" xfId="0" applyFont="1" applyBorder="1" applyAlignment="1" applyProtection="1">
      <alignment vertical="top" wrapText="1"/>
      <protection locked="0"/>
    </xf>
    <xf numFmtId="0" fontId="16" fillId="0" borderId="65" xfId="0" applyFont="1" applyBorder="1" applyAlignment="1" applyProtection="1">
      <alignment vertical="top" wrapText="1"/>
      <protection locked="0"/>
    </xf>
    <xf numFmtId="0" fontId="16" fillId="0" borderId="15" xfId="0" applyFont="1" applyBorder="1" applyAlignment="1" applyProtection="1">
      <alignment vertical="top" wrapText="1"/>
      <protection locked="0"/>
    </xf>
    <xf numFmtId="0" fontId="16" fillId="0" borderId="42" xfId="0" applyFont="1" applyBorder="1" applyAlignment="1" applyProtection="1">
      <alignment vertical="top" wrapText="1"/>
      <protection locked="0"/>
    </xf>
    <xf numFmtId="0" fontId="66" fillId="0" borderId="0" xfId="0" applyFont="1" applyBorder="1" applyAlignment="1">
      <alignment horizontal="center" vertical="center"/>
    </xf>
    <xf numFmtId="0" fontId="17" fillId="24" borderId="147" xfId="0" applyFont="1" applyFill="1" applyBorder="1" applyAlignment="1">
      <alignment horizontal="center" vertical="center" shrinkToFit="1"/>
    </xf>
    <xf numFmtId="0" fontId="17" fillId="24" borderId="148" xfId="0" applyFont="1" applyFill="1" applyBorder="1" applyAlignment="1">
      <alignment horizontal="center" vertical="center" shrinkToFit="1"/>
    </xf>
    <xf numFmtId="49" fontId="9" fillId="24" borderId="147" xfId="0" applyNumberFormat="1" applyFont="1" applyFill="1" applyBorder="1" applyAlignment="1">
      <alignment horizontal="center" vertical="center"/>
    </xf>
    <xf numFmtId="0" fontId="9" fillId="24" borderId="147" xfId="0" applyNumberFormat="1" applyFont="1" applyFill="1" applyBorder="1" applyAlignment="1">
      <alignment horizontal="center" vertical="center"/>
    </xf>
    <xf numFmtId="0" fontId="9" fillId="24" borderId="148" xfId="0" applyNumberFormat="1" applyFont="1" applyFill="1" applyBorder="1" applyAlignment="1">
      <alignment horizontal="center" vertical="center"/>
    </xf>
    <xf numFmtId="0" fontId="17" fillId="0" borderId="20" xfId="0" applyFont="1" applyFill="1" applyBorder="1" applyAlignment="1">
      <alignment horizontal="center"/>
    </xf>
    <xf numFmtId="178" fontId="17" fillId="24" borderId="10" xfId="0" applyNumberFormat="1" applyFont="1" applyFill="1" applyBorder="1" applyAlignment="1">
      <alignment horizontal="center" vertical="center"/>
    </xf>
    <xf numFmtId="0" fontId="17" fillId="0" borderId="0" xfId="0" applyFont="1" applyBorder="1" applyAlignment="1">
      <alignment horizontal="center" vertical="center"/>
    </xf>
    <xf numFmtId="0" fontId="17" fillId="0" borderId="33" xfId="0" applyFont="1" applyBorder="1" applyAlignment="1">
      <alignment horizontal="center" vertical="center"/>
    </xf>
    <xf numFmtId="0" fontId="17" fillId="0" borderId="15" xfId="0" applyFont="1" applyBorder="1" applyAlignment="1">
      <alignment horizontal="center" vertical="center"/>
    </xf>
    <xf numFmtId="181" fontId="17" fillId="24" borderId="49" xfId="0" applyNumberFormat="1" applyFont="1" applyFill="1" applyBorder="1" applyAlignment="1">
      <alignment horizontal="center" vertical="center"/>
    </xf>
    <xf numFmtId="181" fontId="17" fillId="24" borderId="23" xfId="0" applyNumberFormat="1" applyFont="1" applyFill="1" applyBorder="1" applyAlignment="1">
      <alignment horizontal="center" vertical="center"/>
    </xf>
    <xf numFmtId="0" fontId="0" fillId="24" borderId="34" xfId="0" applyFont="1" applyFill="1" applyBorder="1" applyAlignment="1">
      <alignment horizontal="center" vertical="center" wrapText="1"/>
    </xf>
    <xf numFmtId="0" fontId="0" fillId="0" borderId="29" xfId="0" applyFont="1" applyBorder="1" applyAlignment="1">
      <alignment horizontal="center" vertical="center" wrapText="1"/>
    </xf>
    <xf numFmtId="0" fontId="0" fillId="24" borderId="29" xfId="0" applyFont="1" applyFill="1" applyBorder="1" applyAlignment="1">
      <alignment vertical="center" wrapText="1"/>
    </xf>
    <xf numFmtId="0" fontId="0" fillId="0" borderId="29" xfId="0" applyFont="1" applyBorder="1" applyAlignment="1">
      <alignment vertical="center" wrapText="1"/>
    </xf>
    <xf numFmtId="0" fontId="45" fillId="0" borderId="0" xfId="0" applyFont="1" applyBorder="1" applyAlignment="1">
      <alignment vertical="top" wrapText="1"/>
    </xf>
    <xf numFmtId="0" fontId="17" fillId="24" borderId="103" xfId="0" applyFont="1" applyFill="1" applyBorder="1" applyAlignment="1">
      <alignment horizontal="center" vertical="center"/>
    </xf>
    <xf numFmtId="0" fontId="17" fillId="24" borderId="99" xfId="0" applyFont="1" applyFill="1" applyBorder="1" applyAlignment="1">
      <alignment horizontal="center" vertical="center"/>
    </xf>
    <xf numFmtId="0" fontId="0" fillId="0" borderId="14" xfId="0" applyFont="1" applyBorder="1" applyAlignment="1" applyProtection="1">
      <alignment horizontal="center" vertical="center" wrapText="1"/>
      <protection locked="0"/>
    </xf>
    <xf numFmtId="0" fontId="0" fillId="0" borderId="14" xfId="0" applyFont="1" applyBorder="1" applyAlignment="1" applyProtection="1">
      <alignment horizontal="center" vertical="center"/>
      <protection locked="0"/>
    </xf>
    <xf numFmtId="0" fontId="13" fillId="0" borderId="44" xfId="0" applyFont="1" applyBorder="1" applyAlignment="1" applyProtection="1">
      <alignment horizontal="left" vertical="center" wrapText="1"/>
      <protection locked="0"/>
    </xf>
    <xf numFmtId="0" fontId="13" fillId="0" borderId="35" xfId="0" applyFont="1" applyBorder="1" applyAlignment="1" applyProtection="1">
      <alignment horizontal="left" vertical="center" wrapText="1"/>
      <protection locked="0"/>
    </xf>
    <xf numFmtId="178" fontId="13" fillId="0" borderId="119" xfId="0" applyNumberFormat="1" applyFont="1" applyBorder="1" applyAlignment="1" applyProtection="1">
      <alignment horizontal="center" vertical="center"/>
      <protection locked="0"/>
    </xf>
    <xf numFmtId="0" fontId="17" fillId="24" borderId="69" xfId="0" applyFont="1" applyFill="1" applyBorder="1" applyAlignment="1">
      <alignment horizontal="center" vertical="center"/>
    </xf>
    <xf numFmtId="0" fontId="17" fillId="0" borderId="61" xfId="0" applyFont="1" applyBorder="1" applyAlignment="1">
      <alignment horizontal="center" vertical="center"/>
    </xf>
    <xf numFmtId="0" fontId="17" fillId="0" borderId="135" xfId="0" applyFont="1" applyBorder="1" applyAlignment="1">
      <alignment horizontal="center" vertical="center"/>
    </xf>
    <xf numFmtId="178" fontId="13" fillId="0" borderId="123" xfId="0" applyNumberFormat="1" applyFont="1" applyBorder="1" applyAlignment="1" applyProtection="1">
      <alignment horizontal="center" vertical="center"/>
      <protection locked="0"/>
    </xf>
    <xf numFmtId="0" fontId="13" fillId="0" borderId="50" xfId="0" applyFont="1" applyBorder="1" applyAlignment="1" applyProtection="1">
      <alignment horizontal="left" vertical="center" wrapText="1"/>
      <protection locked="0"/>
    </xf>
    <xf numFmtId="0" fontId="13" fillId="0" borderId="19"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0" fillId="0" borderId="97" xfId="0" applyFont="1" applyBorder="1" applyAlignment="1" applyProtection="1">
      <alignment horizontal="center" vertical="center"/>
      <protection locked="0"/>
    </xf>
    <xf numFmtId="0" fontId="13" fillId="0" borderId="23" xfId="0" applyFont="1" applyBorder="1" applyAlignment="1" applyProtection="1">
      <alignment horizontal="left" vertical="center" wrapText="1"/>
      <protection locked="0"/>
    </xf>
    <xf numFmtId="0" fontId="13" fillId="0" borderId="33"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wrapText="1"/>
      <protection locked="0"/>
    </xf>
    <xf numFmtId="0" fontId="0" fillId="0" borderId="64" xfId="0" applyFont="1" applyFill="1" applyBorder="1" applyAlignment="1">
      <alignment horizontal="left" vertical="top"/>
    </xf>
    <xf numFmtId="0" fontId="0" fillId="0" borderId="32" xfId="0" applyFont="1" applyFill="1" applyBorder="1" applyAlignment="1">
      <alignment horizontal="left" vertical="top"/>
    </xf>
    <xf numFmtId="0" fontId="0" fillId="0" borderId="50" xfId="0" applyFont="1" applyFill="1" applyBorder="1" applyAlignment="1">
      <alignment horizontal="left" vertical="top"/>
    </xf>
    <xf numFmtId="0" fontId="0" fillId="0" borderId="58" xfId="0" applyFont="1" applyFill="1" applyBorder="1" applyAlignment="1">
      <alignment horizontal="left" vertical="top"/>
    </xf>
    <xf numFmtId="0" fontId="0" fillId="0" borderId="0" xfId="0" applyFont="1" applyFill="1" applyBorder="1" applyAlignment="1">
      <alignment horizontal="left" vertical="top"/>
    </xf>
    <xf numFmtId="0" fontId="0" fillId="0" borderId="12" xfId="0" applyFont="1" applyFill="1" applyBorder="1" applyAlignment="1">
      <alignment horizontal="left" vertical="top"/>
    </xf>
    <xf numFmtId="0" fontId="0" fillId="0" borderId="59" xfId="0" applyFont="1" applyFill="1" applyBorder="1" applyAlignment="1">
      <alignment horizontal="left" vertical="top"/>
    </xf>
    <xf numFmtId="0" fontId="0" fillId="0" borderId="20" xfId="0" applyFont="1" applyFill="1" applyBorder="1" applyAlignment="1">
      <alignment horizontal="left" vertical="top"/>
    </xf>
    <xf numFmtId="0" fontId="0" fillId="0" borderId="21" xfId="0" applyFont="1" applyFill="1" applyBorder="1" applyAlignment="1">
      <alignment horizontal="left" vertical="top"/>
    </xf>
    <xf numFmtId="0" fontId="0" fillId="0" borderId="31" xfId="0" applyFont="1" applyFill="1" applyBorder="1" applyAlignment="1">
      <alignment horizontal="left" vertical="top"/>
    </xf>
    <xf numFmtId="0" fontId="0" fillId="0" borderId="65" xfId="0" applyFont="1" applyFill="1" applyBorder="1" applyAlignment="1">
      <alignment horizontal="left" vertical="top"/>
    </xf>
    <xf numFmtId="0" fontId="0" fillId="0" borderId="10" xfId="0" applyFont="1" applyFill="1" applyBorder="1" applyAlignment="1">
      <alignment horizontal="left" vertical="top"/>
    </xf>
    <xf numFmtId="0" fontId="0" fillId="0" borderId="47" xfId="0" applyFont="1" applyFill="1" applyBorder="1" applyAlignment="1">
      <alignment horizontal="left" vertical="top"/>
    </xf>
    <xf numFmtId="0" fontId="0" fillId="0" borderId="19" xfId="0" applyFont="1" applyFill="1" applyBorder="1" applyAlignment="1">
      <alignment horizontal="left" vertical="top"/>
    </xf>
    <xf numFmtId="0" fontId="0" fillId="0" borderId="66" xfId="0" applyFont="1" applyFill="1" applyBorder="1" applyAlignment="1">
      <alignment horizontal="left" vertical="top"/>
    </xf>
    <xf numFmtId="0" fontId="13" fillId="0" borderId="62" xfId="0" applyFont="1" applyBorder="1" applyAlignment="1" applyProtection="1">
      <alignment horizontal="left" vertical="center" wrapText="1"/>
      <protection locked="0"/>
    </xf>
    <xf numFmtId="0" fontId="13" fillId="0" borderId="115" xfId="0" applyFont="1" applyBorder="1" applyAlignment="1" applyProtection="1">
      <alignment horizontal="left" vertical="center" wrapText="1"/>
      <protection locked="0"/>
    </xf>
    <xf numFmtId="0" fontId="17" fillId="24" borderId="71" xfId="0" applyFont="1" applyFill="1" applyBorder="1" applyAlignment="1">
      <alignment horizontal="center" vertical="center"/>
    </xf>
    <xf numFmtId="0" fontId="17" fillId="24" borderId="72" xfId="0" applyFont="1" applyFill="1" applyBorder="1" applyAlignment="1">
      <alignment horizontal="center" vertical="center"/>
    </xf>
    <xf numFmtId="0" fontId="17" fillId="24" borderId="74" xfId="0" applyFont="1" applyFill="1" applyBorder="1" applyAlignment="1">
      <alignment horizontal="center" vertical="center"/>
    </xf>
    <xf numFmtId="0" fontId="13" fillId="0" borderId="34" xfId="0" applyFont="1" applyBorder="1" applyAlignment="1" applyProtection="1">
      <alignment horizontal="left" vertical="top" wrapText="1"/>
      <protection locked="0"/>
    </xf>
    <xf numFmtId="0" fontId="13" fillId="0" borderId="29" xfId="0" applyFont="1" applyBorder="1" applyAlignment="1" applyProtection="1">
      <alignment horizontal="left" vertical="top" wrapText="1"/>
      <protection locked="0"/>
    </xf>
    <xf numFmtId="0" fontId="13" fillId="0" borderId="3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47" xfId="0" applyFont="1" applyBorder="1" applyAlignment="1" applyProtection="1">
      <alignment horizontal="left" vertical="top" wrapText="1"/>
      <protection locked="0"/>
    </xf>
    <xf numFmtId="0" fontId="13" fillId="0" borderId="33" xfId="0" applyFont="1" applyBorder="1" applyAlignment="1" applyProtection="1">
      <alignment horizontal="left" vertical="top" wrapText="1"/>
      <protection locked="0"/>
    </xf>
    <xf numFmtId="0" fontId="13" fillId="0" borderId="15" xfId="0" applyFont="1" applyBorder="1" applyAlignment="1" applyProtection="1">
      <alignment horizontal="left" vertical="top" wrapText="1"/>
      <protection locked="0"/>
    </xf>
    <xf numFmtId="0" fontId="13" fillId="0" borderId="42" xfId="0" applyFont="1" applyBorder="1" applyAlignment="1" applyProtection="1">
      <alignment horizontal="left" vertical="top" wrapText="1"/>
      <protection locked="0"/>
    </xf>
    <xf numFmtId="0" fontId="17" fillId="24" borderId="48" xfId="0" applyFont="1" applyFill="1" applyBorder="1" applyAlignment="1">
      <alignment horizontal="center" vertical="center"/>
    </xf>
    <xf numFmtId="0" fontId="13" fillId="0" borderId="31" xfId="0" applyFont="1" applyBorder="1" applyAlignment="1" applyProtection="1">
      <alignment horizontal="left" vertical="top" wrapText="1"/>
      <protection locked="0"/>
    </xf>
    <xf numFmtId="0" fontId="13" fillId="0" borderId="32" xfId="0" applyFont="1" applyBorder="1" applyAlignment="1" applyProtection="1">
      <alignment horizontal="left" vertical="top" wrapText="1"/>
      <protection locked="0"/>
    </xf>
    <xf numFmtId="0" fontId="17" fillId="24" borderId="73" xfId="0" applyFont="1" applyFill="1" applyBorder="1" applyAlignment="1">
      <alignment horizontal="center" vertical="top" wrapText="1"/>
    </xf>
    <xf numFmtId="0" fontId="17" fillId="24" borderId="72" xfId="0" applyFont="1" applyFill="1" applyBorder="1" applyAlignment="1">
      <alignment horizontal="center" vertical="top" wrapText="1"/>
    </xf>
    <xf numFmtId="0" fontId="17" fillId="24" borderId="11" xfId="0" applyFont="1" applyFill="1" applyBorder="1" applyAlignment="1">
      <alignment horizontal="center" vertical="top" wrapText="1"/>
    </xf>
    <xf numFmtId="0" fontId="17" fillId="0" borderId="48" xfId="0" applyFont="1" applyBorder="1" applyAlignment="1">
      <alignment horizontal="center" vertical="center"/>
    </xf>
    <xf numFmtId="49" fontId="13" fillId="0" borderId="10" xfId="0" applyNumberFormat="1" applyFont="1" applyBorder="1" applyAlignment="1" applyProtection="1">
      <alignment horizontal="left" vertical="center" wrapText="1"/>
      <protection locked="0"/>
    </xf>
    <xf numFmtId="49" fontId="13" fillId="0" borderId="12" xfId="0" applyNumberFormat="1" applyFont="1" applyBorder="1" applyAlignment="1" applyProtection="1">
      <alignment horizontal="left" vertical="center" wrapText="1"/>
      <protection locked="0"/>
    </xf>
    <xf numFmtId="49" fontId="13" fillId="0" borderId="31" xfId="0" applyNumberFormat="1" applyFont="1" applyBorder="1" applyAlignment="1" applyProtection="1">
      <alignment horizontal="left" vertical="center" wrapText="1"/>
      <protection locked="0"/>
    </xf>
    <xf numFmtId="49" fontId="13" fillId="0" borderId="50" xfId="0" applyNumberFormat="1" applyFont="1" applyBorder="1" applyAlignment="1" applyProtection="1">
      <alignment horizontal="left" vertical="center" wrapText="1"/>
      <protection locked="0"/>
    </xf>
    <xf numFmtId="0" fontId="13" fillId="0" borderId="31" xfId="0" applyFont="1" applyBorder="1" applyAlignment="1" applyProtection="1">
      <alignment vertical="top" wrapText="1"/>
      <protection locked="0"/>
    </xf>
    <xf numFmtId="0" fontId="13" fillId="0" borderId="65" xfId="0" applyFont="1" applyBorder="1" applyAlignment="1" applyProtection="1">
      <alignment vertical="top" wrapText="1"/>
      <protection locked="0"/>
    </xf>
    <xf numFmtId="0" fontId="13" fillId="0" borderId="10" xfId="0" applyFont="1" applyBorder="1" applyAlignment="1" applyProtection="1">
      <alignment vertical="top" wrapText="1"/>
      <protection locked="0"/>
    </xf>
    <xf numFmtId="0" fontId="13" fillId="0" borderId="47" xfId="0" applyFont="1" applyBorder="1" applyAlignment="1" applyProtection="1">
      <alignment vertical="top" wrapText="1"/>
      <protection locked="0"/>
    </xf>
    <xf numFmtId="0" fontId="0" fillId="0" borderId="10" xfId="0" applyFont="1" applyBorder="1" applyAlignment="1" applyProtection="1">
      <alignment vertical="top" wrapText="1"/>
      <protection locked="0"/>
    </xf>
    <xf numFmtId="0" fontId="0" fillId="0" borderId="47" xfId="0" applyFont="1" applyBorder="1" applyAlignment="1" applyProtection="1">
      <alignment vertical="top" wrapText="1"/>
      <protection locked="0"/>
    </xf>
    <xf numFmtId="0" fontId="0" fillId="0" borderId="33" xfId="0" applyFont="1" applyBorder="1" applyAlignment="1" applyProtection="1">
      <alignment vertical="top" wrapText="1"/>
      <protection locked="0"/>
    </xf>
    <xf numFmtId="0" fontId="0" fillId="0" borderId="42" xfId="0" applyFont="1" applyBorder="1" applyAlignment="1" applyProtection="1">
      <alignment vertical="top" wrapText="1"/>
      <protection locked="0"/>
    </xf>
    <xf numFmtId="0" fontId="0" fillId="0" borderId="19" xfId="0" applyFont="1" applyBorder="1" applyAlignment="1" applyProtection="1">
      <alignment vertical="top" wrapText="1"/>
      <protection locked="0"/>
    </xf>
    <xf numFmtId="0" fontId="0" fillId="0" borderId="66" xfId="0" applyFont="1" applyBorder="1" applyAlignment="1" applyProtection="1">
      <alignment vertical="top" wrapText="1"/>
      <protection locked="0"/>
    </xf>
    <xf numFmtId="0" fontId="0" fillId="0" borderId="35"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17" fillId="0" borderId="74" xfId="0" applyFont="1" applyBorder="1" applyAlignment="1">
      <alignment horizontal="center" vertical="center"/>
    </xf>
    <xf numFmtId="49" fontId="13" fillId="0" borderId="19" xfId="0" applyNumberFormat="1" applyFont="1" applyBorder="1" applyAlignment="1" applyProtection="1">
      <alignment horizontal="left" vertical="center" wrapText="1"/>
      <protection locked="0"/>
    </xf>
    <xf numFmtId="49" fontId="13" fillId="0" borderId="21" xfId="0" applyNumberFormat="1" applyFont="1" applyBorder="1" applyAlignment="1" applyProtection="1">
      <alignment horizontal="left" vertical="center" wrapText="1"/>
      <protection locked="0"/>
    </xf>
    <xf numFmtId="0" fontId="17" fillId="24" borderId="49" xfId="0" applyFont="1" applyFill="1" applyBorder="1" applyAlignment="1">
      <alignment horizontal="center" vertical="center"/>
    </xf>
    <xf numFmtId="0" fontId="17" fillId="0" borderId="23" xfId="0" applyFont="1" applyBorder="1" applyAlignment="1">
      <alignment horizontal="center" vertical="center"/>
    </xf>
    <xf numFmtId="0" fontId="17" fillId="24" borderId="34" xfId="0" applyFont="1" applyFill="1" applyBorder="1" applyAlignment="1">
      <alignment horizontal="center" vertical="center" wrapText="1"/>
    </xf>
    <xf numFmtId="0" fontId="17" fillId="0" borderId="2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41" xfId="0" applyFont="1" applyBorder="1" applyAlignment="1">
      <alignment horizontal="center" vertical="center" wrapText="1"/>
    </xf>
    <xf numFmtId="0" fontId="13" fillId="0" borderId="63" xfId="0" applyFont="1" applyBorder="1" applyAlignment="1" applyProtection="1">
      <alignment horizontal="left" vertical="center" wrapText="1"/>
      <protection locked="0"/>
    </xf>
    <xf numFmtId="0" fontId="17" fillId="24" borderId="149" xfId="0" applyFont="1" applyFill="1" applyBorder="1" applyAlignment="1">
      <alignment horizontal="center" vertical="center" wrapText="1"/>
    </xf>
    <xf numFmtId="0" fontId="17" fillId="0" borderId="63" xfId="0" applyFont="1" applyBorder="1" applyAlignment="1">
      <alignment horizontal="center" vertical="center"/>
    </xf>
    <xf numFmtId="0" fontId="1" fillId="0" borderId="14" xfId="53" applyFont="1" applyBorder="1" applyAlignment="1">
      <alignment horizontal="center" vertical="center"/>
    </xf>
    <xf numFmtId="0" fontId="1" fillId="0" borderId="44" xfId="53" applyFont="1" applyBorder="1" applyAlignment="1">
      <alignment horizontal="center" vertical="center"/>
    </xf>
    <xf numFmtId="0" fontId="18" fillId="0" borderId="150" xfId="52" applyFont="1" applyBorder="1" applyAlignment="1" applyProtection="1">
      <alignment horizontal="left" vertical="top" wrapText="1"/>
      <protection locked="0"/>
    </xf>
    <xf numFmtId="0" fontId="18" fillId="0" borderId="162" xfId="52" applyFont="1" applyBorder="1" applyAlignment="1" applyProtection="1">
      <alignment horizontal="left" vertical="top" wrapText="1"/>
      <protection locked="0"/>
    </xf>
    <xf numFmtId="0" fontId="17" fillId="0" borderId="10" xfId="52" applyFont="1" applyBorder="1" applyAlignment="1" applyProtection="1">
      <alignment horizontal="left" vertical="top" wrapText="1"/>
      <protection locked="0"/>
    </xf>
    <xf numFmtId="0" fontId="17" fillId="0" borderId="0" xfId="52" applyFont="1" applyBorder="1" applyAlignment="1" applyProtection="1">
      <alignment horizontal="left" vertical="top" wrapText="1"/>
      <protection locked="0"/>
    </xf>
    <xf numFmtId="0" fontId="17" fillId="0" borderId="0" xfId="53" applyFont="1" applyBorder="1" applyAlignment="1" applyProtection="1">
      <alignment horizontal="left" vertical="top" wrapText="1"/>
      <protection locked="0"/>
    </xf>
    <xf numFmtId="0" fontId="17" fillId="0" borderId="10" xfId="53" applyFont="1" applyBorder="1" applyAlignment="1" applyProtection="1">
      <alignment horizontal="left" vertical="top" wrapText="1"/>
      <protection locked="0"/>
    </xf>
    <xf numFmtId="49" fontId="4" fillId="0" borderId="32" xfId="52" applyNumberFormat="1" applyFont="1" applyBorder="1" applyAlignment="1" applyProtection="1">
      <alignment horizontal="left" vertical="top" wrapText="1"/>
      <protection locked="0"/>
    </xf>
    <xf numFmtId="0" fontId="17" fillId="0" borderId="31" xfId="52" applyFont="1" applyBorder="1" applyAlignment="1" applyProtection="1">
      <alignment vertical="top" wrapText="1"/>
      <protection locked="0"/>
    </xf>
    <xf numFmtId="0" fontId="17" fillId="0" borderId="32" xfId="52" applyFont="1" applyBorder="1" applyAlignment="1" applyProtection="1">
      <alignment vertical="top" wrapText="1"/>
      <protection locked="0"/>
    </xf>
    <xf numFmtId="0" fontId="17" fillId="0" borderId="50" xfId="52" applyFont="1" applyBorder="1" applyAlignment="1" applyProtection="1">
      <alignment vertical="top" wrapText="1"/>
      <protection locked="0"/>
    </xf>
    <xf numFmtId="0" fontId="17" fillId="0" borderId="10" xfId="52" applyFont="1" applyBorder="1" applyAlignment="1" applyProtection="1">
      <alignment vertical="top" wrapText="1"/>
      <protection locked="0"/>
    </xf>
    <xf numFmtId="0" fontId="17" fillId="0" borderId="0" xfId="52" applyFont="1" applyBorder="1" applyAlignment="1" applyProtection="1">
      <alignment vertical="top" wrapText="1"/>
      <protection locked="0"/>
    </xf>
    <xf numFmtId="0" fontId="17" fillId="0" borderId="12" xfId="52" applyFont="1" applyBorder="1" applyAlignment="1" applyProtection="1">
      <alignment vertical="top" wrapText="1"/>
      <protection locked="0"/>
    </xf>
    <xf numFmtId="0" fontId="17" fillId="0" borderId="19" xfId="52" applyFont="1" applyBorder="1" applyAlignment="1" applyProtection="1">
      <alignment vertical="top" wrapText="1"/>
      <protection locked="0"/>
    </xf>
    <xf numFmtId="0" fontId="17" fillId="0" borderId="20" xfId="52" applyFont="1" applyBorder="1" applyAlignment="1" applyProtection="1">
      <alignment vertical="top" wrapText="1"/>
      <protection locked="0"/>
    </xf>
    <xf numFmtId="0" fontId="17" fillId="0" borderId="21" xfId="52" applyFont="1" applyBorder="1" applyAlignment="1" applyProtection="1">
      <alignment vertical="top" wrapText="1"/>
      <protection locked="0"/>
    </xf>
    <xf numFmtId="0" fontId="4" fillId="29" borderId="64" xfId="52" applyFont="1" applyFill="1" applyBorder="1" applyAlignment="1">
      <alignment horizontal="left" vertical="center"/>
    </xf>
    <xf numFmtId="0" fontId="4" fillId="29" borderId="32" xfId="52" applyFont="1" applyFill="1" applyBorder="1" applyAlignment="1">
      <alignment horizontal="left" vertical="center"/>
    </xf>
    <xf numFmtId="0" fontId="4" fillId="29" borderId="50" xfId="52" applyFont="1" applyFill="1" applyBorder="1" applyAlignment="1">
      <alignment horizontal="left" vertical="center"/>
    </xf>
    <xf numFmtId="0" fontId="5" fillId="0" borderId="32" xfId="52" applyFont="1" applyFill="1" applyBorder="1" applyAlignment="1">
      <alignment horizontal="left" vertical="center" wrapText="1"/>
    </xf>
    <xf numFmtId="0" fontId="5" fillId="0" borderId="65" xfId="52" applyFont="1" applyFill="1" applyBorder="1" applyAlignment="1">
      <alignment horizontal="left" vertical="center" wrapText="1"/>
    </xf>
    <xf numFmtId="0" fontId="5" fillId="0" borderId="15" xfId="52" applyFont="1" applyFill="1" applyBorder="1" applyAlignment="1">
      <alignment horizontal="left" vertical="center" wrapText="1"/>
    </xf>
    <xf numFmtId="0" fontId="5" fillId="0" borderId="42" xfId="52" applyFont="1" applyFill="1" applyBorder="1" applyAlignment="1">
      <alignment horizontal="left" vertical="center" wrapText="1"/>
    </xf>
    <xf numFmtId="0" fontId="17" fillId="0" borderId="58" xfId="52" applyFont="1" applyBorder="1" applyAlignment="1" applyProtection="1">
      <alignment horizontal="left" vertical="center" wrapText="1"/>
      <protection locked="0"/>
    </xf>
    <xf numFmtId="0" fontId="17" fillId="0" borderId="0" xfId="52" applyFont="1" applyBorder="1" applyAlignment="1" applyProtection="1">
      <alignment horizontal="left" vertical="center" wrapText="1"/>
      <protection locked="0"/>
    </xf>
    <xf numFmtId="0" fontId="17" fillId="0" borderId="12" xfId="52" applyFont="1" applyBorder="1" applyAlignment="1" applyProtection="1">
      <alignment horizontal="left" vertical="center" wrapText="1"/>
      <protection locked="0"/>
    </xf>
    <xf numFmtId="0" fontId="17" fillId="0" borderId="59" xfId="52" applyFont="1" applyBorder="1" applyAlignment="1" applyProtection="1">
      <alignment horizontal="left" vertical="center" wrapText="1"/>
      <protection locked="0"/>
    </xf>
    <xf numFmtId="0" fontId="17" fillId="0" borderId="20" xfId="52" applyFont="1" applyBorder="1" applyAlignment="1" applyProtection="1">
      <alignment horizontal="left" vertical="center" wrapText="1"/>
      <protection locked="0"/>
    </xf>
    <xf numFmtId="0" fontId="17" fillId="0" borderId="21" xfId="52" applyFont="1" applyBorder="1" applyAlignment="1" applyProtection="1">
      <alignment horizontal="left" vertical="center" wrapText="1"/>
      <protection locked="0"/>
    </xf>
    <xf numFmtId="0" fontId="1" fillId="0" borderId="48" xfId="53" applyFont="1" applyBorder="1" applyAlignment="1">
      <alignment horizontal="center" vertical="center"/>
    </xf>
    <xf numFmtId="0" fontId="1" fillId="0" borderId="22" xfId="53" applyFont="1" applyBorder="1" applyAlignment="1">
      <alignment horizontal="center" vertical="center" wrapText="1"/>
    </xf>
    <xf numFmtId="0" fontId="1" fillId="0" borderId="23" xfId="53" applyFont="1" applyBorder="1" applyAlignment="1">
      <alignment horizontal="center" vertical="center"/>
    </xf>
    <xf numFmtId="0" fontId="19" fillId="24" borderId="31" xfId="52" applyFont="1" applyFill="1" applyBorder="1" applyAlignment="1">
      <alignment horizontal="center" vertical="center" wrapText="1"/>
    </xf>
    <xf numFmtId="0" fontId="19" fillId="24" borderId="32" xfId="52" applyFont="1" applyFill="1" applyBorder="1" applyAlignment="1">
      <alignment horizontal="center" vertical="center" wrapText="1"/>
    </xf>
    <xf numFmtId="0" fontId="19" fillId="24" borderId="50" xfId="52" applyFont="1" applyFill="1" applyBorder="1" applyAlignment="1">
      <alignment horizontal="center" vertical="center" wrapText="1"/>
    </xf>
    <xf numFmtId="0" fontId="19" fillId="24" borderId="10" xfId="52" applyFont="1" applyFill="1" applyBorder="1" applyAlignment="1">
      <alignment horizontal="center" vertical="center" wrapText="1"/>
    </xf>
    <xf numFmtId="0" fontId="19" fillId="24" borderId="0" xfId="52" applyFont="1" applyFill="1" applyBorder="1" applyAlignment="1">
      <alignment horizontal="center" vertical="center" wrapText="1"/>
    </xf>
    <xf numFmtId="0" fontId="19" fillId="24" borderId="12" xfId="52" applyFont="1" applyFill="1" applyBorder="1" applyAlignment="1">
      <alignment horizontal="center" vertical="center" wrapText="1"/>
    </xf>
    <xf numFmtId="0" fontId="19" fillId="24" borderId="33" xfId="52" applyFont="1" applyFill="1" applyBorder="1" applyAlignment="1">
      <alignment horizontal="center" vertical="center" wrapText="1"/>
    </xf>
    <xf numFmtId="0" fontId="19" fillId="24" borderId="15" xfId="52" applyFont="1" applyFill="1" applyBorder="1" applyAlignment="1">
      <alignment horizontal="center" vertical="center" wrapText="1"/>
    </xf>
    <xf numFmtId="0" fontId="19" fillId="24" borderId="41" xfId="52" applyFont="1" applyFill="1" applyBorder="1" applyAlignment="1">
      <alignment horizontal="center" vertical="center" wrapText="1"/>
    </xf>
    <xf numFmtId="0" fontId="5" fillId="0" borderId="31" xfId="52" applyFont="1" applyFill="1" applyBorder="1" applyAlignment="1">
      <alignment vertical="top" wrapText="1"/>
    </xf>
    <xf numFmtId="0" fontId="5" fillId="0" borderId="32" xfId="52" applyFont="1" applyFill="1" applyBorder="1" applyAlignment="1">
      <alignment vertical="top" wrapText="1"/>
    </xf>
    <xf numFmtId="0" fontId="5" fillId="0" borderId="50" xfId="52" applyFont="1" applyFill="1" applyBorder="1" applyAlignment="1">
      <alignment vertical="top" wrapText="1"/>
    </xf>
    <xf numFmtId="0" fontId="5" fillId="0" borderId="33" xfId="52" applyFont="1" applyFill="1" applyBorder="1" applyAlignment="1">
      <alignment vertical="top" wrapText="1"/>
    </xf>
    <xf numFmtId="0" fontId="5" fillId="0" borderId="15" xfId="52" applyFont="1" applyFill="1" applyBorder="1" applyAlignment="1">
      <alignment vertical="top" wrapText="1"/>
    </xf>
    <xf numFmtId="0" fontId="5" fillId="0" borderId="41" xfId="52" applyFont="1" applyFill="1" applyBorder="1" applyAlignment="1">
      <alignment vertical="top" wrapText="1"/>
    </xf>
    <xf numFmtId="0" fontId="6" fillId="0" borderId="32" xfId="52" applyFont="1" applyBorder="1" applyAlignment="1" applyProtection="1">
      <alignment horizontal="center" vertical="top" wrapText="1"/>
    </xf>
    <xf numFmtId="0" fontId="6" fillId="0" borderId="50" xfId="52" applyFont="1" applyBorder="1" applyAlignment="1" applyProtection="1">
      <alignment horizontal="center" vertical="top" wrapText="1"/>
    </xf>
    <xf numFmtId="0" fontId="6" fillId="0" borderId="0" xfId="52" applyFont="1" applyBorder="1" applyAlignment="1" applyProtection="1">
      <alignment horizontal="center" vertical="top" wrapText="1"/>
    </xf>
    <xf numFmtId="0" fontId="6" fillId="0" borderId="12" xfId="52" applyFont="1" applyBorder="1" applyAlignment="1" applyProtection="1">
      <alignment horizontal="center" vertical="top" wrapText="1"/>
    </xf>
    <xf numFmtId="0" fontId="6" fillId="0" borderId="33" xfId="52" applyFont="1" applyBorder="1" applyAlignment="1" applyProtection="1">
      <alignment horizontal="left" vertical="top" wrapText="1"/>
    </xf>
    <xf numFmtId="0" fontId="6" fillId="0" borderId="15" xfId="52" applyFont="1" applyBorder="1" applyAlignment="1" applyProtection="1">
      <alignment horizontal="left" vertical="top" wrapText="1"/>
    </xf>
    <xf numFmtId="0" fontId="6" fillId="0" borderId="41" xfId="52" applyFont="1" applyBorder="1" applyAlignment="1" applyProtection="1">
      <alignment horizontal="left" vertical="top" wrapText="1"/>
    </xf>
    <xf numFmtId="0" fontId="1" fillId="0" borderId="31" xfId="0" applyFont="1" applyFill="1" applyBorder="1" applyAlignment="1">
      <alignment horizontal="left" vertical="top" wrapText="1"/>
    </xf>
    <xf numFmtId="0" fontId="1" fillId="0" borderId="32" xfId="0" applyFont="1" applyFill="1" applyBorder="1" applyAlignment="1">
      <alignment horizontal="left" vertical="top" wrapText="1"/>
    </xf>
    <xf numFmtId="0" fontId="1" fillId="0" borderId="50"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0" xfId="53" applyFont="1" applyBorder="1" applyAlignment="1">
      <alignment horizontal="center" shrinkToFit="1"/>
    </xf>
    <xf numFmtId="0" fontId="17" fillId="0" borderId="23" xfId="52" applyFont="1" applyBorder="1" applyAlignment="1" applyProtection="1">
      <alignment horizontal="left" vertical="top" wrapText="1"/>
      <protection locked="0"/>
    </xf>
    <xf numFmtId="0" fontId="17" fillId="0" borderId="23" xfId="53" applyFont="1" applyBorder="1" applyAlignment="1" applyProtection="1">
      <alignment horizontal="left" vertical="top" wrapText="1"/>
      <protection locked="0"/>
    </xf>
    <xf numFmtId="0" fontId="17" fillId="0" borderId="14" xfId="53" applyFont="1" applyBorder="1" applyAlignment="1" applyProtection="1">
      <alignment horizontal="left" vertical="top" wrapText="1"/>
      <protection locked="0"/>
    </xf>
    <xf numFmtId="0" fontId="17" fillId="0" borderId="97" xfId="53" applyFont="1" applyBorder="1" applyAlignment="1" applyProtection="1">
      <alignment horizontal="left" vertical="top" wrapText="1"/>
      <protection locked="0"/>
    </xf>
    <xf numFmtId="0" fontId="17" fillId="0" borderId="41" xfId="52" applyFont="1" applyBorder="1" applyAlignment="1" applyProtection="1">
      <alignment horizontal="left" vertical="top" wrapText="1"/>
      <protection locked="0"/>
    </xf>
    <xf numFmtId="0" fontId="17" fillId="0" borderId="33" xfId="52" applyFont="1" applyBorder="1" applyAlignment="1" applyProtection="1">
      <alignment horizontal="left" vertical="top" wrapText="1"/>
      <protection locked="0"/>
    </xf>
    <xf numFmtId="0" fontId="17" fillId="0" borderId="48" xfId="52" applyFont="1" applyBorder="1" applyAlignment="1" applyProtection="1">
      <alignment horizontal="left" vertical="top" wrapText="1"/>
      <protection locked="0"/>
    </xf>
    <xf numFmtId="0" fontId="17" fillId="0" borderId="14" xfId="52" applyFont="1" applyBorder="1" applyAlignment="1" applyProtection="1">
      <alignment horizontal="left" vertical="top" wrapText="1"/>
      <protection locked="0"/>
    </xf>
    <xf numFmtId="0" fontId="17" fillId="0" borderId="25" xfId="52" applyFont="1" applyBorder="1" applyAlignment="1" applyProtection="1">
      <alignment horizontal="left" vertical="top" wrapText="1"/>
      <protection locked="0"/>
    </xf>
    <xf numFmtId="0" fontId="17" fillId="0" borderId="120" xfId="52" applyFont="1" applyBorder="1" applyAlignment="1" applyProtection="1">
      <alignment horizontal="left" vertical="top" wrapText="1"/>
      <protection locked="0"/>
    </xf>
    <xf numFmtId="0" fontId="17" fillId="0" borderId="97" xfId="52" applyFont="1" applyBorder="1" applyAlignment="1" applyProtection="1">
      <alignment horizontal="left" vertical="top" wrapText="1"/>
      <protection locked="0"/>
    </xf>
    <xf numFmtId="0" fontId="17" fillId="0" borderId="26" xfId="52" applyFont="1" applyBorder="1" applyAlignment="1" applyProtection="1">
      <alignment horizontal="left" vertical="top" wrapText="1"/>
      <protection locked="0"/>
    </xf>
    <xf numFmtId="49" fontId="4" fillId="0" borderId="0" xfId="52" applyNumberFormat="1" applyFont="1" applyBorder="1" applyAlignment="1" applyProtection="1">
      <alignment horizontal="left" vertical="top" wrapText="1"/>
      <protection locked="0"/>
    </xf>
    <xf numFmtId="0" fontId="1" fillId="0" borderId="0" xfId="0" applyFont="1" applyBorder="1" applyAlignment="1">
      <alignment horizontal="left"/>
    </xf>
    <xf numFmtId="0" fontId="1" fillId="0" borderId="20" xfId="0" applyFont="1" applyBorder="1" applyAlignment="1">
      <alignment horizontal="left"/>
    </xf>
    <xf numFmtId="0" fontId="1" fillId="0" borderId="31" xfId="53" applyFont="1" applyBorder="1" applyAlignment="1">
      <alignment horizontal="left" vertical="top" wrapText="1"/>
    </xf>
    <xf numFmtId="0" fontId="1" fillId="0" borderId="32" xfId="53" applyFont="1" applyBorder="1" applyAlignment="1">
      <alignment horizontal="left" vertical="top" wrapText="1"/>
    </xf>
    <xf numFmtId="0" fontId="1" fillId="0" borderId="50" xfId="53" applyFont="1" applyBorder="1" applyAlignment="1">
      <alignment horizontal="left" vertical="top" wrapText="1"/>
    </xf>
    <xf numFmtId="0" fontId="1" fillId="0" borderId="10" xfId="53" applyFont="1" applyBorder="1" applyAlignment="1">
      <alignment horizontal="left" vertical="top" wrapText="1"/>
    </xf>
    <xf numFmtId="0" fontId="1" fillId="0" borderId="0" xfId="53" applyFont="1" applyBorder="1" applyAlignment="1">
      <alignment horizontal="left" vertical="top" wrapText="1"/>
    </xf>
    <xf numFmtId="0" fontId="1" fillId="0" borderId="12" xfId="53" applyFont="1" applyBorder="1" applyAlignment="1">
      <alignment horizontal="left" vertical="top" wrapText="1"/>
    </xf>
    <xf numFmtId="0" fontId="1" fillId="0" borderId="33" xfId="53" applyFont="1" applyBorder="1" applyAlignment="1">
      <alignment horizontal="left" vertical="top" wrapText="1"/>
    </xf>
    <xf numFmtId="0" fontId="1" fillId="0" borderId="15" xfId="53" applyFont="1" applyBorder="1" applyAlignment="1">
      <alignment horizontal="left" vertical="top" wrapText="1"/>
    </xf>
    <xf numFmtId="0" fontId="1" fillId="0" borderId="41" xfId="53" applyFont="1" applyBorder="1" applyAlignment="1">
      <alignment horizontal="left" vertical="top" wrapText="1"/>
    </xf>
    <xf numFmtId="0" fontId="4" fillId="29" borderId="64" xfId="52" applyFont="1" applyFill="1" applyBorder="1" applyAlignment="1">
      <alignment horizontal="left" vertical="center" wrapText="1"/>
    </xf>
    <xf numFmtId="0" fontId="4" fillId="29" borderId="32" xfId="52" applyFont="1" applyFill="1" applyBorder="1" applyAlignment="1">
      <alignment horizontal="left" vertical="center" wrapText="1"/>
    </xf>
    <xf numFmtId="0" fontId="17" fillId="0" borderId="60" xfId="52" applyFont="1" applyBorder="1" applyAlignment="1" applyProtection="1">
      <alignment horizontal="left" vertical="center" wrapText="1"/>
      <protection locked="0"/>
    </xf>
    <xf numFmtId="0" fontId="17" fillId="0" borderId="15" xfId="52" applyFont="1" applyBorder="1" applyAlignment="1" applyProtection="1">
      <alignment horizontal="left" vertical="center" wrapText="1"/>
      <protection locked="0"/>
    </xf>
    <xf numFmtId="0" fontId="17" fillId="0" borderId="41" xfId="52" applyFont="1" applyBorder="1" applyAlignment="1" applyProtection="1">
      <alignment horizontal="left" vertical="center" wrapText="1"/>
      <protection locked="0"/>
    </xf>
    <xf numFmtId="0" fontId="4" fillId="24" borderId="31" xfId="52" applyFont="1" applyFill="1" applyBorder="1" applyAlignment="1" applyProtection="1">
      <alignment horizontal="center" vertical="center" wrapText="1"/>
    </xf>
    <xf numFmtId="0" fontId="4" fillId="24" borderId="32" xfId="52" applyFont="1" applyFill="1" applyBorder="1" applyAlignment="1" applyProtection="1">
      <alignment horizontal="center" vertical="center" wrapText="1"/>
    </xf>
    <xf numFmtId="0" fontId="18" fillId="0" borderId="32" xfId="52" applyFont="1" applyBorder="1" applyAlignment="1" applyProtection="1">
      <alignment horizontal="left" vertical="top" wrapText="1"/>
      <protection locked="0"/>
    </xf>
    <xf numFmtId="0" fontId="18" fillId="0" borderId="50" xfId="52" applyFont="1" applyBorder="1" applyAlignment="1" applyProtection="1">
      <alignment horizontal="left" vertical="top" wrapText="1"/>
      <protection locked="0"/>
    </xf>
    <xf numFmtId="0" fontId="18" fillId="0" borderId="229" xfId="52" applyFont="1" applyBorder="1" applyAlignment="1" applyProtection="1">
      <alignment horizontal="left" vertical="top" wrapText="1"/>
      <protection locked="0"/>
    </xf>
    <xf numFmtId="0" fontId="18" fillId="0" borderId="236" xfId="52" applyFont="1" applyBorder="1" applyAlignment="1" applyProtection="1">
      <alignment horizontal="left" vertical="top" wrapText="1"/>
      <protection locked="0"/>
    </xf>
    <xf numFmtId="0" fontId="4" fillId="24" borderId="25" xfId="52" applyFont="1" applyFill="1" applyBorder="1" applyAlignment="1" applyProtection="1">
      <alignment horizontal="center" vertical="center" wrapText="1"/>
    </xf>
    <xf numFmtId="0" fontId="4" fillId="24" borderId="24" xfId="52" applyFont="1" applyFill="1" applyBorder="1" applyAlignment="1" applyProtection="1">
      <alignment horizontal="center" vertical="center" wrapText="1"/>
    </xf>
    <xf numFmtId="0" fontId="4" fillId="24" borderId="48" xfId="52" applyFont="1" applyFill="1" applyBorder="1" applyAlignment="1" applyProtection="1">
      <alignment horizontal="center" vertical="center" wrapText="1"/>
    </xf>
    <xf numFmtId="0" fontId="17" fillId="0" borderId="32" xfId="52" applyFont="1" applyBorder="1" applyAlignment="1" applyProtection="1">
      <alignment horizontal="left" vertical="top" wrapText="1"/>
      <protection locked="0"/>
    </xf>
    <xf numFmtId="0" fontId="17" fillId="0" borderId="50" xfId="52" applyFont="1" applyBorder="1" applyAlignment="1" applyProtection="1">
      <alignment horizontal="left" vertical="top" wrapText="1"/>
      <protection locked="0"/>
    </xf>
    <xf numFmtId="0" fontId="17" fillId="0" borderId="12" xfId="52" applyFont="1" applyBorder="1" applyAlignment="1" applyProtection="1">
      <alignment horizontal="left" vertical="top" wrapText="1"/>
      <protection locked="0"/>
    </xf>
    <xf numFmtId="0" fontId="18" fillId="0" borderId="0" xfId="52" applyFont="1" applyBorder="1" applyAlignment="1" applyProtection="1">
      <alignment horizontal="left" vertical="top" wrapText="1"/>
      <protection locked="0"/>
    </xf>
    <xf numFmtId="0" fontId="18" fillId="0" borderId="12" xfId="52" applyFont="1" applyBorder="1" applyAlignment="1" applyProtection="1">
      <alignment horizontal="left" vertical="top" wrapText="1"/>
      <protection locked="0"/>
    </xf>
    <xf numFmtId="0" fontId="18" fillId="0" borderId="15" xfId="52" applyFont="1" applyBorder="1" applyAlignment="1" applyProtection="1">
      <alignment horizontal="left" vertical="top" wrapText="1"/>
      <protection locked="0"/>
    </xf>
    <xf numFmtId="0" fontId="18" fillId="0" borderId="41" xfId="52" applyFont="1" applyBorder="1" applyAlignment="1" applyProtection="1">
      <alignment horizontal="left" vertical="top" wrapText="1"/>
      <protection locked="0"/>
    </xf>
    <xf numFmtId="0" fontId="17" fillId="0" borderId="31" xfId="52" applyFont="1" applyBorder="1" applyAlignment="1" applyProtection="1">
      <alignment horizontal="left" vertical="top" wrapText="1"/>
      <protection locked="0"/>
    </xf>
    <xf numFmtId="0" fontId="17" fillId="0" borderId="15" xfId="52" applyFont="1" applyBorder="1" applyAlignment="1" applyProtection="1">
      <alignment horizontal="left" vertical="top" wrapText="1"/>
      <protection locked="0"/>
    </xf>
    <xf numFmtId="0" fontId="3" fillId="0" borderId="160" xfId="53" applyNumberFormat="1" applyFont="1" applyBorder="1" applyAlignment="1">
      <alignment horizontal="center" vertical="center" shrinkToFit="1"/>
    </xf>
    <xf numFmtId="0" fontId="3" fillId="0" borderId="40" xfId="53" applyNumberFormat="1" applyFont="1" applyBorder="1" applyAlignment="1">
      <alignment horizontal="center" vertical="center" shrinkToFit="1"/>
    </xf>
    <xf numFmtId="0" fontId="3" fillId="0" borderId="161" xfId="53" applyNumberFormat="1" applyFont="1" applyBorder="1" applyAlignment="1">
      <alignment horizontal="center" vertical="center" shrinkToFit="1"/>
    </xf>
    <xf numFmtId="0" fontId="3" fillId="0" borderId="21" xfId="53" applyNumberFormat="1" applyFont="1" applyBorder="1" applyAlignment="1">
      <alignment horizontal="center" vertical="center" shrinkToFit="1"/>
    </xf>
    <xf numFmtId="0" fontId="1" fillId="24" borderId="29" xfId="53" applyFont="1" applyFill="1" applyBorder="1" applyAlignment="1">
      <alignment horizontal="center" vertical="center" wrapText="1"/>
    </xf>
    <xf numFmtId="0" fontId="1" fillId="24" borderId="20" xfId="53" applyFont="1" applyFill="1" applyBorder="1" applyAlignment="1">
      <alignment horizontal="center" vertical="center"/>
    </xf>
    <xf numFmtId="0" fontId="5" fillId="24" borderId="134" xfId="52" applyFont="1" applyFill="1" applyBorder="1" applyAlignment="1" applyProtection="1">
      <alignment horizontal="center" vertical="center"/>
    </xf>
    <xf numFmtId="0" fontId="5" fillId="24" borderId="58" xfId="52" applyFont="1" applyFill="1" applyBorder="1" applyAlignment="1" applyProtection="1">
      <alignment horizontal="center" vertical="center"/>
    </xf>
    <xf numFmtId="0" fontId="18" fillId="24" borderId="69" xfId="52" applyFont="1" applyFill="1" applyBorder="1" applyAlignment="1">
      <alignment horizontal="center" vertical="center"/>
    </xf>
    <xf numFmtId="0" fontId="18" fillId="24" borderId="61" xfId="52" applyFont="1" applyFill="1" applyBorder="1" applyAlignment="1">
      <alignment horizontal="center" vertical="center"/>
    </xf>
    <xf numFmtId="0" fontId="18" fillId="24" borderId="68" xfId="52" applyFont="1" applyFill="1" applyBorder="1" applyAlignment="1">
      <alignment horizontal="center" vertical="center"/>
    </xf>
    <xf numFmtId="0" fontId="17" fillId="0" borderId="44" xfId="52" applyFont="1" applyBorder="1" applyAlignment="1" applyProtection="1">
      <alignment horizontal="left" vertical="top" wrapText="1"/>
      <protection locked="0"/>
    </xf>
    <xf numFmtId="0" fontId="1" fillId="0" borderId="67" xfId="53" applyFont="1" applyBorder="1" applyAlignment="1">
      <alignment horizontal="center" vertical="center" shrinkToFit="1"/>
    </xf>
    <xf numFmtId="0" fontId="1" fillId="0" borderId="61" xfId="53" applyFont="1" applyBorder="1" applyAlignment="1">
      <alignment horizontal="center" vertical="center" shrinkToFit="1"/>
    </xf>
    <xf numFmtId="0" fontId="1" fillId="0" borderId="68" xfId="53" applyFont="1" applyBorder="1" applyAlignment="1">
      <alignment horizontal="center" vertical="center" shrinkToFit="1"/>
    </xf>
    <xf numFmtId="0" fontId="1" fillId="24" borderId="15" xfId="53" applyFont="1" applyFill="1" applyBorder="1" applyAlignment="1">
      <alignment horizontal="center" vertical="center" shrinkToFit="1"/>
    </xf>
    <xf numFmtId="0" fontId="1" fillId="24" borderId="159" xfId="53" applyFont="1" applyFill="1" applyBorder="1" applyAlignment="1">
      <alignment horizontal="center" vertical="center" shrinkToFit="1"/>
    </xf>
    <xf numFmtId="0" fontId="7" fillId="29" borderId="58" xfId="52" applyFont="1" applyFill="1" applyBorder="1" applyAlignment="1">
      <alignment horizontal="left" vertical="center" wrapText="1"/>
    </xf>
    <xf numFmtId="0" fontId="7" fillId="29" borderId="0" xfId="52" applyFont="1" applyFill="1" applyBorder="1" applyAlignment="1">
      <alignment horizontal="left" vertical="center" wrapText="1"/>
    </xf>
    <xf numFmtId="0" fontId="7" fillId="29" borderId="0" xfId="52" applyFont="1" applyFill="1" applyBorder="1" applyAlignment="1">
      <alignment horizontal="left" vertical="center"/>
    </xf>
    <xf numFmtId="0" fontId="7" fillId="29" borderId="12" xfId="52" applyFont="1" applyFill="1" applyBorder="1" applyAlignment="1">
      <alignment horizontal="left" vertical="center"/>
    </xf>
    <xf numFmtId="49" fontId="3" fillId="0" borderId="67" xfId="53" applyNumberFormat="1" applyFont="1" applyFill="1" applyBorder="1" applyAlignment="1">
      <alignment horizontal="center" vertical="center"/>
    </xf>
    <xf numFmtId="49" fontId="3" fillId="0" borderId="61" xfId="53" applyNumberFormat="1" applyFont="1" applyFill="1" applyBorder="1" applyAlignment="1">
      <alignment horizontal="center" vertical="center"/>
    </xf>
    <xf numFmtId="49" fontId="3" fillId="0" borderId="68" xfId="53" applyNumberFormat="1" applyFont="1" applyFill="1" applyBorder="1" applyAlignment="1">
      <alignment horizontal="center" vertical="center"/>
    </xf>
    <xf numFmtId="0" fontId="1" fillId="0" borderId="67" xfId="53" applyFont="1" applyFill="1" applyBorder="1" applyAlignment="1">
      <alignment horizontal="center" vertical="center"/>
    </xf>
    <xf numFmtId="0" fontId="1" fillId="0" borderId="61" xfId="53" applyFont="1" applyFill="1" applyBorder="1" applyAlignment="1">
      <alignment horizontal="center" vertical="center"/>
    </xf>
    <xf numFmtId="0" fontId="18" fillId="0" borderId="153" xfId="52" applyFont="1" applyBorder="1" applyAlignment="1" applyProtection="1">
      <alignment horizontal="left" vertical="top" wrapText="1"/>
      <protection locked="0"/>
    </xf>
    <xf numFmtId="0" fontId="18" fillId="0" borderId="154" xfId="52" applyFont="1" applyBorder="1" applyAlignment="1" applyProtection="1">
      <alignment horizontal="left" vertical="top" wrapText="1"/>
      <protection locked="0"/>
    </xf>
    <xf numFmtId="0" fontId="18" fillId="0" borderId="155" xfId="52" applyFont="1" applyBorder="1" applyAlignment="1" applyProtection="1">
      <alignment horizontal="left" vertical="top" wrapText="1"/>
      <protection locked="0"/>
    </xf>
    <xf numFmtId="0" fontId="18" fillId="0" borderId="156" xfId="52" applyFont="1" applyBorder="1" applyAlignment="1" applyProtection="1">
      <alignment horizontal="left" vertical="top" wrapText="1"/>
      <protection locked="0"/>
    </xf>
    <xf numFmtId="0" fontId="18" fillId="0" borderId="163" xfId="52" applyFont="1" applyBorder="1" applyAlignment="1" applyProtection="1">
      <alignment horizontal="left" vertical="top" wrapText="1"/>
      <protection locked="0"/>
    </xf>
    <xf numFmtId="0" fontId="18" fillId="0" borderId="164" xfId="52" applyFont="1" applyBorder="1" applyAlignment="1" applyProtection="1">
      <alignment horizontal="left" vertical="top" wrapText="1"/>
      <protection locked="0"/>
    </xf>
    <xf numFmtId="0" fontId="18" fillId="0" borderId="31" xfId="52" applyFont="1" applyBorder="1" applyAlignment="1" applyProtection="1">
      <alignment horizontal="left" vertical="top" wrapText="1"/>
      <protection locked="0"/>
    </xf>
    <xf numFmtId="0" fontId="18" fillId="0" borderId="19" xfId="52" applyFont="1" applyBorder="1" applyAlignment="1" applyProtection="1">
      <alignment horizontal="left" vertical="top" wrapText="1"/>
      <protection locked="0"/>
    </xf>
    <xf numFmtId="0" fontId="4" fillId="24" borderId="24" xfId="52" applyFont="1" applyFill="1" applyBorder="1" applyAlignment="1" applyProtection="1">
      <alignment horizontal="center" vertical="center"/>
    </xf>
    <xf numFmtId="0" fontId="4" fillId="24" borderId="48" xfId="52" applyFont="1" applyFill="1" applyBorder="1" applyAlignment="1" applyProtection="1">
      <alignment horizontal="center" vertical="center"/>
    </xf>
    <xf numFmtId="0" fontId="9" fillId="0" borderId="20" xfId="53" applyFont="1" applyBorder="1" applyAlignment="1">
      <alignment horizontal="center" vertical="center"/>
    </xf>
    <xf numFmtId="0" fontId="9" fillId="0" borderId="21" xfId="53" applyFont="1" applyBorder="1" applyAlignment="1">
      <alignment horizontal="center" vertical="center"/>
    </xf>
    <xf numFmtId="178" fontId="1" fillId="0" borderId="165" xfId="53" applyNumberFormat="1" applyFont="1" applyBorder="1" applyAlignment="1">
      <alignment horizontal="center" vertical="center"/>
    </xf>
    <xf numFmtId="178" fontId="4" fillId="0" borderId="26" xfId="52" applyNumberFormat="1" applyFont="1" applyBorder="1" applyAlignment="1">
      <alignment horizontal="center" vertical="center" shrinkToFit="1"/>
    </xf>
    <xf numFmtId="178" fontId="4" fillId="0" borderId="27" xfId="52" applyNumberFormat="1" applyFont="1" applyBorder="1" applyAlignment="1">
      <alignment horizontal="center" vertical="center" shrinkToFit="1"/>
    </xf>
    <xf numFmtId="178" fontId="4" fillId="0" borderId="120" xfId="52" applyNumberFormat="1" applyFont="1" applyBorder="1" applyAlignment="1">
      <alignment horizontal="center" vertical="center" shrinkToFit="1"/>
    </xf>
    <xf numFmtId="0" fontId="1" fillId="24" borderId="34" xfId="53" applyFont="1" applyFill="1" applyBorder="1" applyAlignment="1">
      <alignment horizontal="center" vertical="center"/>
    </xf>
    <xf numFmtId="0" fontId="1" fillId="24" borderId="29" xfId="53" applyFont="1" applyFill="1" applyBorder="1" applyAlignment="1">
      <alignment horizontal="center" vertical="center"/>
    </xf>
    <xf numFmtId="0" fontId="1" fillId="24" borderId="166" xfId="53" applyFont="1" applyFill="1" applyBorder="1" applyAlignment="1">
      <alignment horizontal="center" vertical="center"/>
    </xf>
    <xf numFmtId="0" fontId="1" fillId="24" borderId="19" xfId="53" applyFont="1" applyFill="1" applyBorder="1" applyAlignment="1">
      <alignment horizontal="center" vertical="center"/>
    </xf>
    <xf numFmtId="0" fontId="1" fillId="24" borderId="167" xfId="53" applyFont="1" applyFill="1" applyBorder="1" applyAlignment="1">
      <alignment horizontal="center" vertical="center"/>
    </xf>
    <xf numFmtId="178" fontId="1" fillId="0" borderId="160" xfId="53" applyNumberFormat="1" applyFont="1" applyBorder="1" applyAlignment="1">
      <alignment horizontal="center" vertical="center"/>
    </xf>
    <xf numFmtId="178" fontId="1" fillId="0" borderId="0" xfId="53" applyNumberFormat="1" applyFont="1" applyBorder="1" applyAlignment="1">
      <alignment horizontal="center" vertical="center"/>
    </xf>
    <xf numFmtId="178" fontId="1" fillId="0" borderId="161" xfId="53" applyNumberFormat="1" applyFont="1" applyBorder="1" applyAlignment="1">
      <alignment horizontal="center" vertical="center"/>
    </xf>
    <xf numFmtId="178" fontId="1" fillId="0" borderId="20" xfId="53" applyNumberFormat="1" applyFont="1" applyBorder="1" applyAlignment="1">
      <alignment horizontal="center" vertical="center"/>
    </xf>
    <xf numFmtId="178" fontId="1" fillId="0" borderId="0" xfId="53" applyNumberFormat="1" applyFont="1" applyFill="1" applyBorder="1" applyAlignment="1">
      <alignment horizontal="center" vertical="center"/>
    </xf>
    <xf numFmtId="178" fontId="1" fillId="0" borderId="20" xfId="53" applyNumberFormat="1" applyFont="1" applyFill="1" applyBorder="1" applyAlignment="1">
      <alignment horizontal="center" vertical="center"/>
    </xf>
    <xf numFmtId="0" fontId="10" fillId="0" borderId="0" xfId="53" applyFont="1" applyBorder="1" applyAlignment="1">
      <alignment horizontal="center" vertical="center"/>
    </xf>
    <xf numFmtId="0" fontId="18" fillId="24" borderId="103" xfId="53" applyFont="1" applyFill="1" applyBorder="1" applyAlignment="1">
      <alignment horizontal="center" vertical="center"/>
    </xf>
    <xf numFmtId="0" fontId="18" fillId="24" borderId="99" xfId="53" applyFont="1" applyFill="1" applyBorder="1" applyAlignment="1">
      <alignment horizontal="center" vertical="center"/>
    </xf>
    <xf numFmtId="178" fontId="1" fillId="0" borderId="160" xfId="53" applyNumberFormat="1" applyFont="1" applyFill="1" applyBorder="1" applyAlignment="1">
      <alignment horizontal="center" vertical="center" shrinkToFit="1"/>
    </xf>
    <xf numFmtId="178" fontId="1" fillId="0" borderId="29" xfId="53" applyNumberFormat="1" applyFont="1" applyFill="1" applyBorder="1" applyAlignment="1">
      <alignment horizontal="center" vertical="center" shrinkToFit="1"/>
    </xf>
    <xf numFmtId="178" fontId="1" fillId="0" borderId="40" xfId="53" applyNumberFormat="1" applyFont="1" applyFill="1" applyBorder="1" applyAlignment="1">
      <alignment horizontal="center" vertical="center" shrinkToFit="1"/>
    </xf>
    <xf numFmtId="178" fontId="1" fillId="0" borderId="161" xfId="53" applyNumberFormat="1" applyFont="1" applyFill="1" applyBorder="1" applyAlignment="1">
      <alignment horizontal="center" vertical="center" shrinkToFit="1"/>
    </xf>
    <xf numFmtId="178" fontId="1" fillId="0" borderId="20" xfId="53" applyNumberFormat="1" applyFont="1" applyFill="1" applyBorder="1" applyAlignment="1">
      <alignment horizontal="center" vertical="center" shrinkToFit="1"/>
    </xf>
    <xf numFmtId="178" fontId="1" fillId="0" borderId="21" xfId="53" applyNumberFormat="1" applyFont="1" applyFill="1" applyBorder="1" applyAlignment="1">
      <alignment horizontal="center" vertical="center" shrinkToFit="1"/>
    </xf>
    <xf numFmtId="0" fontId="3" fillId="0" borderId="68" xfId="52" applyFont="1" applyFill="1" applyBorder="1" applyAlignment="1" applyProtection="1">
      <alignment horizontal="center" vertical="center"/>
    </xf>
    <xf numFmtId="0" fontId="3" fillId="0" borderId="99" xfId="52" applyFont="1" applyFill="1" applyBorder="1" applyAlignment="1" applyProtection="1">
      <alignment horizontal="center" vertical="center"/>
    </xf>
    <xf numFmtId="0" fontId="3" fillId="0" borderId="120" xfId="52" applyFont="1" applyFill="1" applyBorder="1" applyAlignment="1" applyProtection="1">
      <alignment horizontal="center" vertical="center"/>
    </xf>
    <xf numFmtId="0" fontId="3" fillId="0" borderId="97" xfId="52" applyFont="1" applyFill="1" applyBorder="1" applyAlignment="1" applyProtection="1">
      <alignment horizontal="center" vertical="center"/>
    </xf>
    <xf numFmtId="0" fontId="10" fillId="0" borderId="99" xfId="53" applyFont="1" applyBorder="1" applyAlignment="1">
      <alignment horizontal="left" vertical="center"/>
    </xf>
    <xf numFmtId="0" fontId="10" fillId="0" borderId="23" xfId="53" applyFont="1" applyBorder="1" applyAlignment="1">
      <alignment horizontal="left" vertical="center"/>
    </xf>
    <xf numFmtId="0" fontId="10" fillId="0" borderId="63" xfId="53" applyFont="1" applyBorder="1" applyAlignment="1">
      <alignment horizontal="left" vertical="center"/>
    </xf>
    <xf numFmtId="0" fontId="4" fillId="24" borderId="60" xfId="52" applyFont="1" applyFill="1" applyBorder="1" applyAlignment="1" applyProtection="1">
      <alignment horizontal="center" vertical="center"/>
    </xf>
    <xf numFmtId="0" fontId="4" fillId="24" borderId="15" xfId="52" applyFont="1" applyFill="1" applyBorder="1" applyAlignment="1" applyProtection="1">
      <alignment horizontal="center" vertical="center"/>
    </xf>
    <xf numFmtId="0" fontId="4" fillId="24" borderId="42" xfId="52" applyFont="1" applyFill="1" applyBorder="1" applyAlignment="1" applyProtection="1">
      <alignment horizontal="center" vertical="center"/>
    </xf>
    <xf numFmtId="0" fontId="10" fillId="0" borderId="99" xfId="53" applyFont="1" applyBorder="1" applyAlignment="1">
      <alignment horizontal="center" vertical="center"/>
    </xf>
    <xf numFmtId="0" fontId="9" fillId="0" borderId="160" xfId="52" applyFont="1" applyFill="1" applyBorder="1" applyAlignment="1" applyProtection="1">
      <alignment horizontal="center" vertical="center" shrinkToFit="1"/>
    </xf>
    <xf numFmtId="0" fontId="9" fillId="0" borderId="29" xfId="52" applyFont="1" applyFill="1" applyBorder="1" applyAlignment="1" applyProtection="1">
      <alignment horizontal="center" vertical="center" shrinkToFit="1"/>
    </xf>
    <xf numFmtId="0" fontId="9" fillId="0" borderId="161" xfId="52" applyFont="1" applyFill="1" applyBorder="1" applyAlignment="1" applyProtection="1">
      <alignment horizontal="center" vertical="center" shrinkToFit="1"/>
    </xf>
    <xf numFmtId="0" fontId="9" fillId="0" borderId="20" xfId="52" applyFont="1" applyFill="1" applyBorder="1" applyAlignment="1" applyProtection="1">
      <alignment horizontal="center" vertical="center" shrinkToFit="1"/>
    </xf>
    <xf numFmtId="0" fontId="4" fillId="24" borderId="34" xfId="53" applyFont="1" applyFill="1" applyBorder="1" applyAlignment="1">
      <alignment horizontal="center" vertical="center" wrapText="1" shrinkToFit="1" readingOrder="2"/>
    </xf>
    <xf numFmtId="0" fontId="4" fillId="24" borderId="19" xfId="53" applyFont="1" applyFill="1" applyBorder="1" applyAlignment="1">
      <alignment horizontal="center" vertical="center" shrinkToFit="1" readingOrder="2"/>
    </xf>
    <xf numFmtId="0" fontId="4" fillId="24" borderId="124" xfId="52" applyFont="1" applyFill="1" applyBorder="1" applyAlignment="1" applyProtection="1">
      <alignment horizontal="center" vertical="center" wrapText="1"/>
    </xf>
    <xf numFmtId="0" fontId="18" fillId="0" borderId="10" xfId="52" applyFont="1" applyBorder="1" applyAlignment="1" applyProtection="1">
      <alignment horizontal="left" vertical="top" wrapText="1"/>
      <protection locked="0"/>
    </xf>
    <xf numFmtId="0" fontId="18" fillId="0" borderId="33" xfId="52" applyFont="1" applyBorder="1" applyAlignment="1" applyProtection="1">
      <alignment horizontal="left" vertical="top" wrapText="1"/>
      <protection locked="0"/>
    </xf>
    <xf numFmtId="0" fontId="18" fillId="0" borderId="158" xfId="52" applyFont="1" applyBorder="1" applyAlignment="1" applyProtection="1">
      <alignment horizontal="left" vertical="top" wrapText="1"/>
      <protection locked="0"/>
    </xf>
    <xf numFmtId="0" fontId="1" fillId="24" borderId="69" xfId="52" applyFont="1" applyFill="1" applyBorder="1" applyAlignment="1" applyProtection="1">
      <alignment horizontal="center" vertical="center" wrapText="1"/>
    </xf>
    <xf numFmtId="0" fontId="1" fillId="24" borderId="61" xfId="52" applyFont="1" applyFill="1" applyBorder="1" applyAlignment="1" applyProtection="1">
      <alignment horizontal="center" vertical="center" wrapText="1"/>
    </xf>
    <xf numFmtId="0" fontId="1" fillId="24" borderId="68" xfId="52" applyFont="1" applyFill="1" applyBorder="1" applyAlignment="1" applyProtection="1">
      <alignment horizontal="center" vertical="center" wrapText="1"/>
    </xf>
    <xf numFmtId="0" fontId="1" fillId="24" borderId="10" xfId="52" applyFont="1" applyFill="1" applyBorder="1" applyAlignment="1" applyProtection="1">
      <alignment horizontal="center" vertical="center" wrapText="1"/>
    </xf>
    <xf numFmtId="0" fontId="1" fillId="24" borderId="0" xfId="52" applyFont="1" applyFill="1" applyBorder="1" applyAlignment="1" applyProtection="1">
      <alignment horizontal="center" vertical="center" wrapText="1"/>
    </xf>
    <xf numFmtId="0" fontId="1" fillId="24" borderId="33" xfId="52" applyFont="1" applyFill="1" applyBorder="1" applyAlignment="1" applyProtection="1">
      <alignment horizontal="center" vertical="center" wrapText="1"/>
    </xf>
    <xf numFmtId="0" fontId="1" fillId="24" borderId="15" xfId="52" applyFont="1" applyFill="1" applyBorder="1" applyAlignment="1" applyProtection="1">
      <alignment horizontal="center" vertical="center" wrapText="1"/>
    </xf>
    <xf numFmtId="0" fontId="1" fillId="0" borderId="0" xfId="0" applyFont="1" applyAlignment="1">
      <alignment horizontal="left"/>
    </xf>
    <xf numFmtId="0" fontId="1" fillId="0" borderId="15" xfId="0" applyFont="1" applyBorder="1" applyAlignment="1">
      <alignment horizontal="left"/>
    </xf>
    <xf numFmtId="0" fontId="18" fillId="0" borderId="157" xfId="52" applyFont="1" applyBorder="1" applyAlignment="1" applyProtection="1">
      <alignment horizontal="left" vertical="top" wrapText="1"/>
      <protection locked="0"/>
    </xf>
    <xf numFmtId="0" fontId="18" fillId="0" borderId="151" xfId="52" applyFont="1" applyBorder="1" applyAlignment="1" applyProtection="1">
      <alignment horizontal="left" vertical="top" wrapText="1"/>
      <protection locked="0"/>
    </xf>
    <xf numFmtId="0" fontId="18" fillId="0" borderId="152" xfId="52" applyFont="1" applyBorder="1" applyAlignment="1" applyProtection="1">
      <alignment horizontal="left" vertical="top" wrapText="1"/>
      <protection locked="0"/>
    </xf>
    <xf numFmtId="0" fontId="17" fillId="0" borderId="62" xfId="52" applyFont="1" applyBorder="1" applyAlignment="1" applyProtection="1">
      <alignment horizontal="left" vertical="top" wrapText="1"/>
      <protection locked="0"/>
    </xf>
    <xf numFmtId="0" fontId="17" fillId="0" borderId="112" xfId="52" applyFont="1" applyBorder="1" applyAlignment="1" applyProtection="1">
      <alignment horizontal="left" vertical="top" wrapText="1"/>
      <protection locked="0"/>
    </xf>
    <xf numFmtId="0" fontId="17" fillId="0" borderId="63" xfId="52" applyFont="1" applyBorder="1" applyAlignment="1" applyProtection="1">
      <alignment horizontal="left" vertical="top" wrapText="1"/>
      <protection locked="0"/>
    </xf>
    <xf numFmtId="0" fontId="17" fillId="0" borderId="31" xfId="52" applyFont="1" applyFill="1" applyBorder="1" applyAlignment="1">
      <alignment horizontal="left" vertical="top" wrapText="1"/>
    </xf>
    <xf numFmtId="0" fontId="17" fillId="0" borderId="32" xfId="52" applyFont="1" applyFill="1" applyBorder="1" applyAlignment="1">
      <alignment horizontal="left" vertical="top" wrapText="1"/>
    </xf>
    <xf numFmtId="0" fontId="17" fillId="0" borderId="50" xfId="52" applyFont="1" applyFill="1" applyBorder="1" applyAlignment="1">
      <alignment horizontal="left" vertical="top" wrapText="1"/>
    </xf>
    <xf numFmtId="0" fontId="17" fillId="0" borderId="10" xfId="52" applyFont="1" applyFill="1" applyBorder="1" applyAlignment="1">
      <alignment horizontal="left" vertical="top" wrapText="1"/>
    </xf>
    <xf numFmtId="0" fontId="17" fillId="0" borderId="0" xfId="52" applyFont="1" applyFill="1" applyBorder="1" applyAlignment="1">
      <alignment horizontal="left" vertical="top" wrapText="1"/>
    </xf>
    <xf numFmtId="0" fontId="17" fillId="0" borderId="12" xfId="52" applyFont="1" applyFill="1" applyBorder="1" applyAlignment="1">
      <alignment horizontal="left" vertical="top" wrapText="1"/>
    </xf>
    <xf numFmtId="0" fontId="1" fillId="0" borderId="10" xfId="0" applyFont="1" applyBorder="1" applyAlignment="1">
      <alignment horizontal="left" vertical="top" wrapText="1"/>
    </xf>
    <xf numFmtId="0" fontId="1" fillId="0" borderId="0" xfId="0" applyFont="1" applyBorder="1" applyAlignment="1">
      <alignment horizontal="left" vertical="top" wrapText="1"/>
    </xf>
    <xf numFmtId="0" fontId="1" fillId="0" borderId="12" xfId="0" applyFont="1" applyBorder="1" applyAlignment="1">
      <alignment horizontal="left" vertical="top" wrapText="1"/>
    </xf>
    <xf numFmtId="0" fontId="1" fillId="0" borderId="19" xfId="0" applyFont="1" applyBorder="1" applyAlignment="1">
      <alignment horizontal="left" vertical="top" wrapText="1"/>
    </xf>
    <xf numFmtId="0" fontId="1" fillId="0" borderId="20" xfId="0" applyFont="1" applyBorder="1" applyAlignment="1">
      <alignment horizontal="left" vertical="top" wrapText="1"/>
    </xf>
    <xf numFmtId="0" fontId="1" fillId="0" borderId="21" xfId="0" applyFont="1" applyBorder="1" applyAlignment="1">
      <alignment horizontal="left" vertical="top" wrapText="1"/>
    </xf>
    <xf numFmtId="0" fontId="17" fillId="0" borderId="115" xfId="52" applyFont="1" applyBorder="1" applyAlignment="1" applyProtection="1">
      <alignment horizontal="left" vertical="top" wrapText="1"/>
      <protection locked="0"/>
    </xf>
    <xf numFmtId="0" fontId="1" fillId="0" borderId="31" xfId="53" applyFont="1" applyBorder="1" applyAlignment="1">
      <alignment horizontal="center" vertical="center" wrapText="1"/>
    </xf>
    <xf numFmtId="0" fontId="1" fillId="0" borderId="50" xfId="53" applyFont="1" applyBorder="1" applyAlignment="1">
      <alignment horizontal="center" vertical="center" wrapText="1"/>
    </xf>
    <xf numFmtId="0" fontId="1" fillId="0" borderId="44" xfId="53" applyFont="1" applyBorder="1" applyAlignment="1">
      <alignment horizontal="center" vertical="center" wrapText="1"/>
    </xf>
    <xf numFmtId="0" fontId="17" fillId="0" borderId="33" xfId="52" applyFont="1" applyBorder="1" applyAlignment="1" applyProtection="1">
      <alignment horizontal="left" vertical="top" wrapText="1"/>
    </xf>
    <xf numFmtId="0" fontId="17" fillId="0" borderId="15" xfId="52" applyFont="1" applyBorder="1" applyAlignment="1" applyProtection="1">
      <alignment horizontal="left" vertical="top" wrapText="1"/>
    </xf>
    <xf numFmtId="0" fontId="17" fillId="0" borderId="41" xfId="52" applyFont="1" applyBorder="1" applyAlignment="1" applyProtection="1">
      <alignment horizontal="left" vertical="top" wrapText="1"/>
    </xf>
    <xf numFmtId="0" fontId="1" fillId="0" borderId="31" xfId="53" applyFont="1" applyBorder="1" applyAlignment="1">
      <alignment vertical="top" wrapText="1"/>
    </xf>
    <xf numFmtId="0" fontId="1" fillId="0" borderId="32" xfId="53" applyFont="1" applyBorder="1" applyAlignment="1">
      <alignment vertical="top" wrapText="1"/>
    </xf>
    <xf numFmtId="0" fontId="1" fillId="0" borderId="50" xfId="53" applyFont="1" applyBorder="1" applyAlignment="1">
      <alignment vertical="top" wrapText="1"/>
    </xf>
    <xf numFmtId="0" fontId="1" fillId="0" borderId="10" xfId="53" applyFont="1" applyBorder="1" applyAlignment="1">
      <alignment vertical="top" wrapText="1"/>
    </xf>
    <xf numFmtId="0" fontId="1" fillId="0" borderId="0" xfId="53" applyFont="1" applyBorder="1" applyAlignment="1">
      <alignment vertical="top" wrapText="1"/>
    </xf>
    <xf numFmtId="0" fontId="1" fillId="0" borderId="12" xfId="53" applyFont="1" applyBorder="1" applyAlignment="1">
      <alignment vertical="top" wrapText="1"/>
    </xf>
    <xf numFmtId="0" fontId="1" fillId="0" borderId="33" xfId="53" applyFont="1" applyBorder="1" applyAlignment="1">
      <alignment vertical="top" wrapText="1"/>
    </xf>
    <xf numFmtId="0" fontId="1" fillId="0" borderId="15" xfId="53" applyFont="1" applyBorder="1" applyAlignment="1">
      <alignment vertical="top" wrapText="1"/>
    </xf>
    <xf numFmtId="0" fontId="1" fillId="0" borderId="41" xfId="53" applyFont="1" applyBorder="1" applyAlignment="1">
      <alignment vertical="top" wrapText="1"/>
    </xf>
    <xf numFmtId="0" fontId="3" fillId="24" borderId="31" xfId="52" applyFont="1" applyFill="1" applyBorder="1" applyAlignment="1">
      <alignment horizontal="center" vertical="center" wrapText="1"/>
    </xf>
    <xf numFmtId="0" fontId="3" fillId="24" borderId="32" xfId="52" applyFont="1" applyFill="1" applyBorder="1" applyAlignment="1">
      <alignment horizontal="center" vertical="center" wrapText="1"/>
    </xf>
    <xf numFmtId="0" fontId="3" fillId="24" borderId="50" xfId="52" applyFont="1" applyFill="1" applyBorder="1" applyAlignment="1">
      <alignment horizontal="center" vertical="center" wrapText="1"/>
    </xf>
    <xf numFmtId="0" fontId="3" fillId="24" borderId="10" xfId="52" applyFont="1" applyFill="1" applyBorder="1" applyAlignment="1">
      <alignment horizontal="center" vertical="center" wrapText="1"/>
    </xf>
    <xf numFmtId="0" fontId="3" fillId="24" borderId="0" xfId="52" applyFont="1" applyFill="1" applyBorder="1" applyAlignment="1">
      <alignment horizontal="center" vertical="center" wrapText="1"/>
    </xf>
    <xf numFmtId="0" fontId="3" fillId="24" borderId="12" xfId="52" applyFont="1" applyFill="1" applyBorder="1" applyAlignment="1">
      <alignment horizontal="center" vertical="center" wrapText="1"/>
    </xf>
    <xf numFmtId="0" fontId="3" fillId="24" borderId="33" xfId="52" applyFont="1" applyFill="1" applyBorder="1" applyAlignment="1">
      <alignment horizontal="center" vertical="center" wrapText="1"/>
    </xf>
    <xf numFmtId="0" fontId="3" fillId="24" borderId="15" xfId="52" applyFont="1" applyFill="1" applyBorder="1" applyAlignment="1">
      <alignment horizontal="center" vertical="center" wrapText="1"/>
    </xf>
    <xf numFmtId="0" fontId="3" fillId="24" borderId="41" xfId="52" applyFont="1" applyFill="1" applyBorder="1" applyAlignment="1">
      <alignment horizontal="center" vertical="center" wrapText="1"/>
    </xf>
    <xf numFmtId="0" fontId="17" fillId="0" borderId="32" xfId="52" applyFont="1" applyBorder="1" applyAlignment="1" applyProtection="1">
      <alignment horizontal="center" vertical="top" wrapText="1"/>
    </xf>
    <xf numFmtId="0" fontId="17" fillId="0" borderId="50" xfId="52" applyFont="1" applyBorder="1" applyAlignment="1" applyProtection="1">
      <alignment horizontal="center" vertical="top" wrapText="1"/>
    </xf>
    <xf numFmtId="0" fontId="17" fillId="0" borderId="0" xfId="52" applyFont="1" applyBorder="1" applyAlignment="1" applyProtection="1">
      <alignment horizontal="center" vertical="top" wrapText="1"/>
    </xf>
    <xf numFmtId="0" fontId="17" fillId="0" borderId="12" xfId="52" applyFont="1" applyBorder="1" applyAlignment="1" applyProtection="1">
      <alignment horizontal="center" vertical="top" wrapText="1"/>
    </xf>
    <xf numFmtId="0" fontId="17" fillId="0" borderId="31" xfId="0" applyFont="1" applyFill="1" applyBorder="1" applyAlignment="1">
      <alignment horizontal="left" vertical="top" wrapText="1"/>
    </xf>
    <xf numFmtId="0" fontId="17" fillId="0" borderId="32" xfId="0" applyFont="1" applyFill="1" applyBorder="1" applyAlignment="1">
      <alignment horizontal="left" vertical="top" wrapText="1"/>
    </xf>
    <xf numFmtId="0" fontId="17" fillId="0" borderId="50"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2" xfId="0" applyFont="1" applyFill="1" applyBorder="1" applyAlignment="1">
      <alignment horizontal="left" vertical="top" wrapText="1"/>
    </xf>
    <xf numFmtId="49" fontId="6" fillId="0" borderId="44" xfId="52" applyNumberFormat="1" applyFont="1" applyBorder="1" applyAlignment="1" applyProtection="1">
      <alignment horizontal="center" vertical="center"/>
      <protection locked="0"/>
    </xf>
    <xf numFmtId="49" fontId="6" fillId="0" borderId="22" xfId="52" applyNumberFormat="1" applyFont="1" applyBorder="1" applyAlignment="1" applyProtection="1">
      <alignment horizontal="center" vertical="center"/>
      <protection locked="0"/>
    </xf>
    <xf numFmtId="49" fontId="6" fillId="0" borderId="35" xfId="52" applyNumberFormat="1" applyFont="1" applyBorder="1" applyAlignment="1" applyProtection="1">
      <alignment horizontal="center" vertical="center"/>
      <protection locked="0"/>
    </xf>
    <xf numFmtId="49" fontId="4" fillId="0" borderId="65" xfId="52" applyNumberFormat="1" applyFont="1" applyBorder="1" applyAlignment="1" applyProtection="1">
      <alignment horizontal="left" vertical="top" wrapText="1"/>
      <protection locked="0"/>
    </xf>
    <xf numFmtId="0" fontId="17" fillId="0" borderId="229" xfId="52" applyFont="1" applyBorder="1" applyAlignment="1" applyProtection="1">
      <alignment horizontal="left" vertical="center" wrapText="1"/>
      <protection locked="0"/>
    </xf>
    <xf numFmtId="0" fontId="1" fillId="0" borderId="47" xfId="0" applyFont="1" applyBorder="1" applyAlignment="1">
      <alignment horizontal="left"/>
    </xf>
    <xf numFmtId="0" fontId="1" fillId="0" borderId="229" xfId="0" applyFont="1" applyBorder="1" applyAlignment="1">
      <alignment horizontal="left"/>
    </xf>
    <xf numFmtId="0" fontId="1" fillId="0" borderId="66" xfId="0" applyFont="1" applyBorder="1" applyAlignment="1">
      <alignment horizontal="left"/>
    </xf>
    <xf numFmtId="0" fontId="5" fillId="0" borderId="64" xfId="52" applyFont="1" applyFill="1" applyBorder="1" applyAlignment="1">
      <alignment vertical="top" wrapText="1"/>
    </xf>
    <xf numFmtId="0" fontId="5" fillId="0" borderId="60" xfId="52" applyFont="1" applyFill="1" applyBorder="1" applyAlignment="1">
      <alignment vertical="top" wrapText="1"/>
    </xf>
    <xf numFmtId="0" fontId="75" fillId="0" borderId="32" xfId="52" applyFont="1" applyFill="1" applyBorder="1" applyAlignment="1">
      <alignment horizontal="left" vertical="center" wrapText="1"/>
    </xf>
    <xf numFmtId="0" fontId="75" fillId="0" borderId="65" xfId="52" applyFont="1" applyFill="1" applyBorder="1" applyAlignment="1">
      <alignment horizontal="left" vertical="center" wrapText="1"/>
    </xf>
    <xf numFmtId="0" fontId="75" fillId="0" borderId="15" xfId="52" applyFont="1" applyFill="1" applyBorder="1" applyAlignment="1">
      <alignment horizontal="left" vertical="center" wrapText="1"/>
    </xf>
    <xf numFmtId="0" fontId="75" fillId="0" borderId="42" xfId="52" applyFont="1" applyFill="1" applyBorder="1" applyAlignment="1">
      <alignment horizontal="left" vertical="center" wrapText="1"/>
    </xf>
    <xf numFmtId="0" fontId="3" fillId="33" borderId="64" xfId="52" applyFont="1" applyFill="1" applyBorder="1" applyAlignment="1">
      <alignment horizontal="left" vertical="center"/>
    </xf>
    <xf numFmtId="0" fontId="3" fillId="33" borderId="32" xfId="52" applyFont="1" applyFill="1" applyBorder="1" applyAlignment="1">
      <alignment horizontal="left" vertical="center"/>
    </xf>
    <xf numFmtId="0" fontId="3" fillId="33" borderId="50" xfId="52" applyFont="1" applyFill="1" applyBorder="1" applyAlignment="1">
      <alignment horizontal="left" vertical="center"/>
    </xf>
    <xf numFmtId="0" fontId="17" fillId="0" borderId="229" xfId="52" applyFont="1" applyBorder="1" applyAlignment="1" applyProtection="1">
      <alignment vertical="top" wrapText="1"/>
      <protection locked="0"/>
    </xf>
    <xf numFmtId="0" fontId="17" fillId="0" borderId="22" xfId="52" applyFont="1" applyBorder="1" applyAlignment="1" applyProtection="1">
      <alignment horizontal="left" vertical="top" wrapText="1"/>
      <protection locked="0"/>
    </xf>
    <xf numFmtId="0" fontId="17" fillId="0" borderId="21" xfId="52" applyFont="1" applyBorder="1" applyAlignment="1" applyProtection="1">
      <alignment horizontal="left" vertical="top" wrapText="1"/>
      <protection locked="0"/>
    </xf>
    <xf numFmtId="0" fontId="17" fillId="0" borderId="35" xfId="52" applyFont="1" applyBorder="1" applyAlignment="1" applyProtection="1">
      <alignment horizontal="left" vertical="top" wrapText="1"/>
      <protection locked="0"/>
    </xf>
    <xf numFmtId="0" fontId="17" fillId="0" borderId="22" xfId="53" applyFont="1" applyBorder="1" applyAlignment="1" applyProtection="1">
      <alignment horizontal="left" vertical="top" wrapText="1"/>
      <protection locked="0"/>
    </xf>
    <xf numFmtId="0" fontId="17" fillId="0" borderId="35" xfId="53" applyFont="1" applyBorder="1" applyAlignment="1" applyProtection="1">
      <alignment horizontal="left" vertical="top" wrapText="1"/>
      <protection locked="0"/>
    </xf>
    <xf numFmtId="0" fontId="3" fillId="33" borderId="64" xfId="52" applyFont="1" applyFill="1" applyBorder="1" applyAlignment="1">
      <alignment horizontal="left" vertical="center" wrapText="1"/>
    </xf>
    <xf numFmtId="0" fontId="3" fillId="33" borderId="32" xfId="52" applyFont="1" applyFill="1" applyBorder="1" applyAlignment="1">
      <alignment horizontal="left" vertical="center" wrapText="1"/>
    </xf>
    <xf numFmtId="49" fontId="6" fillId="0" borderId="23" xfId="52" applyNumberFormat="1" applyFont="1" applyBorder="1" applyAlignment="1" applyProtection="1">
      <alignment horizontal="center" vertical="center"/>
      <protection locked="0"/>
    </xf>
    <xf numFmtId="0" fontId="1" fillId="0" borderId="42" xfId="0" applyFont="1" applyBorder="1" applyAlignment="1">
      <alignment horizontal="left"/>
    </xf>
    <xf numFmtId="49" fontId="6" fillId="0" borderId="73" xfId="52" applyNumberFormat="1" applyFont="1" applyBorder="1" applyAlignment="1" applyProtection="1">
      <alignment horizontal="center" vertical="top"/>
      <protection locked="0"/>
    </xf>
    <xf numFmtId="49" fontId="6" fillId="0" borderId="72" xfId="52" applyNumberFormat="1" applyFont="1" applyBorder="1" applyAlignment="1" applyProtection="1">
      <alignment horizontal="center" vertical="top"/>
      <protection locked="0"/>
    </xf>
    <xf numFmtId="49" fontId="6" fillId="0" borderId="74" xfId="52" applyNumberFormat="1" applyFont="1" applyBorder="1" applyAlignment="1" applyProtection="1">
      <alignment horizontal="center" vertical="top"/>
      <protection locked="0"/>
    </xf>
    <xf numFmtId="0" fontId="17" fillId="0" borderId="31" xfId="52" applyFont="1" applyFill="1" applyBorder="1" applyAlignment="1">
      <alignment vertical="top" wrapText="1"/>
    </xf>
    <xf numFmtId="0" fontId="17" fillId="0" borderId="32" xfId="52" applyFont="1" applyFill="1" applyBorder="1" applyAlignment="1">
      <alignment vertical="top" wrapText="1"/>
    </xf>
    <xf numFmtId="0" fontId="17" fillId="0" borderId="50" xfId="52" applyFont="1" applyFill="1" applyBorder="1" applyAlignment="1">
      <alignment vertical="top" wrapText="1"/>
    </xf>
    <xf numFmtId="0" fontId="17" fillId="0" borderId="10" xfId="52" applyFont="1" applyFill="1" applyBorder="1" applyAlignment="1">
      <alignment vertical="top" wrapText="1"/>
    </xf>
    <xf numFmtId="0" fontId="17" fillId="0" borderId="0" xfId="52" applyFont="1" applyFill="1" applyBorder="1" applyAlignment="1">
      <alignment vertical="top" wrapText="1"/>
    </xf>
    <xf numFmtId="0" fontId="17" fillId="0" borderId="12" xfId="52" applyFont="1" applyFill="1" applyBorder="1" applyAlignment="1">
      <alignment vertical="top" wrapText="1"/>
    </xf>
    <xf numFmtId="0" fontId="17" fillId="0" borderId="19" xfId="52" applyFont="1" applyFill="1" applyBorder="1" applyAlignment="1">
      <alignment vertical="top" wrapText="1"/>
    </xf>
    <xf numFmtId="0" fontId="17" fillId="0" borderId="229" xfId="52" applyFont="1" applyFill="1" applyBorder="1" applyAlignment="1">
      <alignment vertical="top" wrapText="1"/>
    </xf>
    <xf numFmtId="0" fontId="17" fillId="0" borderId="21" xfId="52" applyFont="1" applyFill="1" applyBorder="1" applyAlignment="1">
      <alignment vertical="top" wrapText="1"/>
    </xf>
    <xf numFmtId="0" fontId="3" fillId="33" borderId="58" xfId="52" applyFont="1" applyFill="1" applyBorder="1" applyAlignment="1">
      <alignment horizontal="left" vertical="center" wrapText="1"/>
    </xf>
    <xf numFmtId="0" fontId="3" fillId="33" borderId="0" xfId="52" applyFont="1" applyFill="1" applyBorder="1" applyAlignment="1">
      <alignment horizontal="left" vertical="center" wrapText="1"/>
    </xf>
    <xf numFmtId="0" fontId="3" fillId="33" borderId="0" xfId="52" applyFont="1" applyFill="1" applyBorder="1" applyAlignment="1">
      <alignment horizontal="left" vertical="center"/>
    </xf>
    <xf numFmtId="0" fontId="3" fillId="33" borderId="12" xfId="52" applyFont="1" applyFill="1" applyBorder="1" applyAlignment="1">
      <alignment horizontal="left" vertical="center"/>
    </xf>
    <xf numFmtId="0" fontId="3" fillId="24" borderId="25" xfId="52" applyFont="1" applyFill="1" applyBorder="1" applyAlignment="1" applyProtection="1">
      <alignment horizontal="center" vertical="center" wrapText="1"/>
    </xf>
    <xf numFmtId="0" fontId="3" fillId="24" borderId="24" xfId="52" applyFont="1" applyFill="1" applyBorder="1" applyAlignment="1" applyProtection="1">
      <alignment horizontal="center" vertical="center" wrapText="1"/>
    </xf>
    <xf numFmtId="0" fontId="3" fillId="24" borderId="48" xfId="52" applyFont="1" applyFill="1" applyBorder="1" applyAlignment="1" applyProtection="1">
      <alignment horizontal="center" vertical="center" wrapText="1"/>
    </xf>
    <xf numFmtId="0" fontId="18" fillId="0" borderId="62" xfId="52" applyFont="1" applyBorder="1" applyAlignment="1" applyProtection="1">
      <alignment vertical="top" wrapText="1"/>
      <protection locked="0"/>
    </xf>
    <xf numFmtId="0" fontId="18" fillId="0" borderId="112" xfId="52" applyFont="1" applyBorder="1" applyAlignment="1" applyProtection="1">
      <alignment vertical="top" wrapText="1"/>
      <protection locked="0"/>
    </xf>
    <xf numFmtId="0" fontId="18" fillId="0" borderId="115" xfId="52" applyFont="1" applyBorder="1" applyAlignment="1" applyProtection="1">
      <alignment vertical="top" wrapText="1"/>
      <protection locked="0"/>
    </xf>
    <xf numFmtId="0" fontId="3" fillId="24" borderId="124" xfId="52" applyFont="1" applyFill="1" applyBorder="1" applyAlignment="1" applyProtection="1">
      <alignment horizontal="center" vertical="center" wrapText="1"/>
    </xf>
    <xf numFmtId="0" fontId="3" fillId="24" borderId="24" xfId="52" applyFont="1" applyFill="1" applyBorder="1" applyAlignment="1" applyProtection="1">
      <alignment horizontal="center" vertical="center"/>
    </xf>
    <xf numFmtId="0" fontId="3" fillId="24" borderId="48" xfId="52" applyFont="1" applyFill="1" applyBorder="1" applyAlignment="1" applyProtection="1">
      <alignment horizontal="center" vertical="center"/>
    </xf>
    <xf numFmtId="49" fontId="6" fillId="0" borderId="11" xfId="52" applyNumberFormat="1" applyFont="1" applyBorder="1" applyAlignment="1" applyProtection="1">
      <alignment horizontal="center" vertical="top"/>
      <protection locked="0"/>
    </xf>
    <xf numFmtId="0" fontId="1" fillId="24" borderId="61" xfId="53" applyFont="1" applyFill="1" applyBorder="1" applyAlignment="1">
      <alignment horizontal="center" vertical="center" shrinkToFit="1"/>
    </xf>
    <xf numFmtId="0" fontId="1" fillId="24" borderId="187" xfId="53" applyFont="1" applyFill="1" applyBorder="1" applyAlignment="1">
      <alignment horizontal="center" vertical="center" shrinkToFit="1"/>
    </xf>
    <xf numFmtId="0" fontId="3" fillId="24" borderId="69" xfId="52" applyFont="1" applyFill="1" applyBorder="1" applyAlignment="1" applyProtection="1">
      <alignment horizontal="center" vertical="center" wrapText="1"/>
    </xf>
    <xf numFmtId="0" fontId="3" fillId="24" borderId="61" xfId="52" applyFont="1" applyFill="1" applyBorder="1" applyAlignment="1" applyProtection="1">
      <alignment horizontal="center" vertical="center" wrapText="1"/>
    </xf>
    <xf numFmtId="0" fontId="3" fillId="24" borderId="68" xfId="52" applyFont="1" applyFill="1" applyBorder="1" applyAlignment="1" applyProtection="1">
      <alignment horizontal="center" vertical="center" wrapText="1"/>
    </xf>
    <xf numFmtId="0" fontId="3" fillId="24" borderId="34" xfId="52" applyFont="1" applyFill="1" applyBorder="1" applyAlignment="1" applyProtection="1">
      <alignment horizontal="center" vertical="center" wrapText="1"/>
    </xf>
    <xf numFmtId="0" fontId="3" fillId="24" borderId="29" xfId="52" applyFont="1" applyFill="1" applyBorder="1" applyAlignment="1" applyProtection="1">
      <alignment horizontal="center" vertical="center" wrapText="1"/>
    </xf>
    <xf numFmtId="0" fontId="3" fillId="24" borderId="30" xfId="52" applyFont="1" applyFill="1" applyBorder="1" applyAlignment="1" applyProtection="1">
      <alignment horizontal="center" vertical="center" wrapText="1"/>
    </xf>
    <xf numFmtId="0" fontId="3" fillId="24" borderId="33" xfId="52" applyFont="1" applyFill="1" applyBorder="1" applyAlignment="1" applyProtection="1">
      <alignment horizontal="center" vertical="center" wrapText="1"/>
    </xf>
    <xf numFmtId="0" fontId="3" fillId="24" borderId="15" xfId="52" applyFont="1" applyFill="1" applyBorder="1" applyAlignment="1" applyProtection="1">
      <alignment horizontal="center" vertical="center" wrapText="1"/>
    </xf>
    <xf numFmtId="0" fontId="3" fillId="24" borderId="42" xfId="52" applyFont="1" applyFill="1" applyBorder="1" applyAlignment="1" applyProtection="1">
      <alignment horizontal="center" vertical="center" wrapText="1"/>
    </xf>
    <xf numFmtId="178" fontId="1" fillId="0" borderId="160" xfId="53" applyNumberFormat="1" applyFont="1" applyFill="1" applyBorder="1" applyAlignment="1">
      <alignment horizontal="center" vertical="center"/>
    </xf>
    <xf numFmtId="178" fontId="1" fillId="0" borderId="29" xfId="53" applyNumberFormat="1" applyFont="1" applyFill="1" applyBorder="1" applyAlignment="1">
      <alignment horizontal="center" vertical="center"/>
    </xf>
    <xf numFmtId="178" fontId="1" fillId="0" borderId="161" xfId="53" applyNumberFormat="1" applyFont="1" applyFill="1" applyBorder="1" applyAlignment="1">
      <alignment horizontal="center" vertical="center"/>
    </xf>
    <xf numFmtId="178" fontId="1" fillId="0" borderId="229" xfId="53" applyNumberFormat="1" applyFont="1" applyFill="1" applyBorder="1" applyAlignment="1">
      <alignment horizontal="center" vertical="center"/>
    </xf>
    <xf numFmtId="0" fontId="1" fillId="24" borderId="229" xfId="53" applyFont="1" applyFill="1" applyBorder="1" applyAlignment="1">
      <alignment horizontal="center" vertical="center"/>
    </xf>
    <xf numFmtId="178" fontId="1" fillId="0" borderId="29" xfId="53" applyNumberFormat="1" applyFont="1" applyBorder="1" applyAlignment="1">
      <alignment horizontal="center" vertical="center"/>
    </xf>
    <xf numFmtId="178" fontId="1" fillId="0" borderId="229" xfId="53" applyNumberFormat="1" applyFont="1" applyBorder="1" applyAlignment="1">
      <alignment horizontal="center" vertical="center"/>
    </xf>
    <xf numFmtId="0" fontId="10" fillId="0" borderId="0" xfId="53" applyFont="1" applyBorder="1" applyAlignment="1">
      <alignment horizontal="distributed" vertical="center"/>
    </xf>
    <xf numFmtId="178" fontId="4" fillId="0" borderId="31" xfId="52" applyNumberFormat="1" applyFont="1" applyBorder="1" applyAlignment="1">
      <alignment horizontal="center" vertical="center" shrinkToFit="1"/>
    </xf>
    <xf numFmtId="178" fontId="4" fillId="0" borderId="32" xfId="52" applyNumberFormat="1" applyFont="1" applyBorder="1" applyAlignment="1">
      <alignment horizontal="center" vertical="center" shrinkToFit="1"/>
    </xf>
    <xf numFmtId="178" fontId="4" fillId="0" borderId="50" xfId="52" applyNumberFormat="1" applyFont="1" applyBorder="1" applyAlignment="1">
      <alignment horizontal="center" vertical="center" shrinkToFit="1"/>
    </xf>
    <xf numFmtId="0" fontId="9" fillId="0" borderId="160" xfId="52" applyFont="1" applyFill="1" applyBorder="1" applyAlignment="1" applyProtection="1">
      <alignment horizontal="center" vertical="center"/>
    </xf>
    <xf numFmtId="0" fontId="9" fillId="0" borderId="29" xfId="52" applyFont="1" applyFill="1" applyBorder="1" applyAlignment="1" applyProtection="1">
      <alignment horizontal="center" vertical="center"/>
    </xf>
    <xf numFmtId="0" fontId="9" fillId="0" borderId="161" xfId="52" applyFont="1" applyFill="1" applyBorder="1" applyAlignment="1" applyProtection="1">
      <alignment horizontal="center" vertical="center"/>
    </xf>
    <xf numFmtId="0" fontId="9" fillId="0" borderId="229" xfId="52" applyFont="1" applyFill="1" applyBorder="1" applyAlignment="1" applyProtection="1">
      <alignment horizontal="center" vertical="center"/>
    </xf>
    <xf numFmtId="0" fontId="1" fillId="24" borderId="34" xfId="53" applyFont="1" applyFill="1" applyBorder="1" applyAlignment="1">
      <alignment horizontal="center" vertical="center" wrapText="1" shrinkToFit="1" readingOrder="2"/>
    </xf>
    <xf numFmtId="0" fontId="1" fillId="24" borderId="19" xfId="53" applyFont="1" applyFill="1" applyBorder="1" applyAlignment="1">
      <alignment horizontal="center" vertical="center" wrapText="1" shrinkToFit="1" readingOrder="2"/>
    </xf>
    <xf numFmtId="0" fontId="3" fillId="0" borderId="160" xfId="53" applyNumberFormat="1" applyFont="1" applyBorder="1" applyAlignment="1">
      <alignment horizontal="center" vertical="center"/>
    </xf>
    <xf numFmtId="0" fontId="3" fillId="0" borderId="40" xfId="53" applyNumberFormat="1" applyFont="1" applyBorder="1" applyAlignment="1">
      <alignment horizontal="center" vertical="center"/>
    </xf>
    <xf numFmtId="0" fontId="3" fillId="0" borderId="161" xfId="53" applyNumberFormat="1" applyFont="1" applyBorder="1" applyAlignment="1">
      <alignment horizontal="center" vertical="center"/>
    </xf>
    <xf numFmtId="0" fontId="3" fillId="0" borderId="21" xfId="53" applyNumberFormat="1" applyFont="1" applyBorder="1" applyAlignment="1">
      <alignment horizontal="center" vertical="center"/>
    </xf>
    <xf numFmtId="0" fontId="1" fillId="24" borderId="229" xfId="53" applyFont="1" applyFill="1" applyBorder="1" applyAlignment="1">
      <alignment horizontal="center" vertical="center" wrapText="1"/>
    </xf>
    <xf numFmtId="0" fontId="10" fillId="24" borderId="69" xfId="52" applyFont="1" applyFill="1" applyBorder="1" applyAlignment="1">
      <alignment horizontal="center" vertical="center"/>
    </xf>
    <xf numFmtId="0" fontId="10" fillId="24" borderId="61" xfId="52" applyFont="1" applyFill="1" applyBorder="1" applyAlignment="1">
      <alignment horizontal="center" vertical="center"/>
    </xf>
    <xf numFmtId="0" fontId="10" fillId="24" borderId="68" xfId="52" applyFont="1" applyFill="1" applyBorder="1" applyAlignment="1">
      <alignment horizontal="center" vertical="center"/>
    </xf>
    <xf numFmtId="0" fontId="3" fillId="24" borderId="60" xfId="52" applyFont="1" applyFill="1" applyBorder="1" applyAlignment="1" applyProtection="1">
      <alignment horizontal="center" vertical="center"/>
    </xf>
    <xf numFmtId="0" fontId="3" fillId="24" borderId="15" xfId="52" applyFont="1" applyFill="1" applyBorder="1" applyAlignment="1" applyProtection="1">
      <alignment horizontal="center" vertical="center"/>
    </xf>
    <xf numFmtId="0" fontId="3" fillId="24" borderId="42" xfId="52" applyFont="1" applyFill="1" applyBorder="1" applyAlignment="1" applyProtection="1">
      <alignment horizontal="center" vertical="center"/>
    </xf>
    <xf numFmtId="0" fontId="10" fillId="24" borderId="103" xfId="53" applyFont="1" applyFill="1" applyBorder="1" applyAlignment="1">
      <alignment horizontal="center" vertical="center"/>
    </xf>
    <xf numFmtId="0" fontId="10" fillId="24" borderId="99" xfId="53" applyFont="1" applyFill="1" applyBorder="1" applyAlignment="1">
      <alignment horizontal="center" vertical="center"/>
    </xf>
    <xf numFmtId="0" fontId="17" fillId="0" borderId="4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15" xfId="0" applyFont="1" applyBorder="1" applyAlignment="1">
      <alignment horizontal="left" vertical="center"/>
    </xf>
    <xf numFmtId="0" fontId="17" fillId="0" borderId="119" xfId="0" applyFont="1" applyBorder="1" applyAlignment="1">
      <alignment horizontal="left" vertical="center" shrinkToFit="1"/>
    </xf>
    <xf numFmtId="0" fontId="67" fillId="0" borderId="119" xfId="0" applyFont="1" applyBorder="1" applyAlignment="1">
      <alignment horizontal="left" vertical="center" shrinkToFit="1"/>
    </xf>
    <xf numFmtId="0" fontId="67" fillId="0" borderId="14" xfId="0" applyFont="1" applyBorder="1" applyAlignment="1">
      <alignment horizontal="left" vertical="center" shrinkToFit="1"/>
    </xf>
    <xf numFmtId="0" fontId="68" fillId="0" borderId="124" xfId="0" applyFont="1" applyBorder="1" applyAlignment="1">
      <alignment horizontal="left" vertical="center" wrapText="1"/>
    </xf>
    <xf numFmtId="0" fontId="68" fillId="0" borderId="24" xfId="0" applyFont="1" applyBorder="1" applyAlignment="1">
      <alignment horizontal="left" vertical="center" wrapText="1"/>
    </xf>
    <xf numFmtId="0" fontId="68" fillId="0" borderId="48" xfId="0" applyFont="1" applyBorder="1" applyAlignment="1">
      <alignment horizontal="left" vertical="center" wrapText="1"/>
    </xf>
    <xf numFmtId="0" fontId="17" fillId="0" borderId="123" xfId="0" applyFont="1" applyBorder="1" applyAlignment="1">
      <alignment horizontal="left" vertical="center" shrinkToFit="1"/>
    </xf>
    <xf numFmtId="0" fontId="17" fillId="0" borderId="97" xfId="0" applyFont="1" applyBorder="1" applyAlignment="1">
      <alignment horizontal="left" vertical="center" shrinkToFit="1"/>
    </xf>
    <xf numFmtId="0" fontId="17" fillId="0" borderId="120" xfId="0" applyFont="1" applyBorder="1" applyAlignment="1">
      <alignment horizontal="left" vertical="center" shrinkToFit="1"/>
    </xf>
    <xf numFmtId="0" fontId="63" fillId="0" borderId="0" xfId="0" applyFont="1" applyBorder="1" applyAlignment="1">
      <alignment horizontal="left" vertical="center" wrapText="1"/>
    </xf>
    <xf numFmtId="0" fontId="69" fillId="0" borderId="29" xfId="0" applyFont="1" applyBorder="1" applyAlignment="1">
      <alignment vertical="center" wrapText="1"/>
    </xf>
    <xf numFmtId="0" fontId="70" fillId="0" borderId="0" xfId="0" applyFont="1" applyAlignment="1">
      <alignment horizontal="center"/>
    </xf>
    <xf numFmtId="0" fontId="0" fillId="0" borderId="103" xfId="0" applyBorder="1" applyAlignment="1">
      <alignment horizontal="center" vertical="center"/>
    </xf>
    <xf numFmtId="0" fontId="0" fillId="0" borderId="99" xfId="0" applyBorder="1" applyAlignment="1">
      <alignment horizontal="center" vertical="center"/>
    </xf>
    <xf numFmtId="0" fontId="0" fillId="0" borderId="68" xfId="0" applyBorder="1" applyAlignment="1">
      <alignment horizontal="center" vertical="center"/>
    </xf>
    <xf numFmtId="0" fontId="135" fillId="24" borderId="71" xfId="0" applyFont="1" applyFill="1" applyBorder="1" applyAlignment="1">
      <alignment horizontal="center" vertical="center" wrapText="1"/>
    </xf>
    <xf numFmtId="0" fontId="130" fillId="24" borderId="72" xfId="0" applyFont="1" applyFill="1" applyBorder="1" applyAlignment="1">
      <alignment horizontal="center" vertical="center" wrapText="1"/>
    </xf>
    <xf numFmtId="0" fontId="130" fillId="24" borderId="11" xfId="0" applyFont="1" applyFill="1" applyBorder="1" applyAlignment="1">
      <alignment horizontal="center" vertical="center" wrapText="1"/>
    </xf>
    <xf numFmtId="0" fontId="137" fillId="0" borderId="52" xfId="0" applyFont="1" applyBorder="1" applyAlignment="1" applyProtection="1">
      <alignment vertical="top"/>
      <protection locked="0"/>
    </xf>
    <xf numFmtId="0" fontId="130" fillId="0" borderId="75" xfId="0" applyFont="1" applyBorder="1" applyAlignment="1" applyProtection="1">
      <alignment vertical="top"/>
      <protection locked="0"/>
    </xf>
    <xf numFmtId="0" fontId="137" fillId="0" borderId="19" xfId="0" applyFont="1" applyBorder="1" applyAlignment="1" applyProtection="1">
      <alignment vertical="top"/>
      <protection locked="0"/>
    </xf>
    <xf numFmtId="0" fontId="130" fillId="0" borderId="66" xfId="0" applyFont="1" applyBorder="1" applyAlignment="1" applyProtection="1">
      <alignment vertical="top"/>
      <protection locked="0"/>
    </xf>
    <xf numFmtId="0" fontId="137" fillId="0" borderId="111" xfId="0" applyFont="1" applyBorder="1" applyAlignment="1" applyProtection="1">
      <alignment vertical="top"/>
      <protection locked="0"/>
    </xf>
    <xf numFmtId="0" fontId="130" fillId="0" borderId="172" xfId="0" applyFont="1" applyBorder="1" applyAlignment="1" applyProtection="1">
      <alignment vertical="top"/>
      <protection locked="0"/>
    </xf>
    <xf numFmtId="178" fontId="135" fillId="24" borderId="71" xfId="0" applyNumberFormat="1" applyFont="1" applyFill="1" applyBorder="1" applyAlignment="1">
      <alignment horizontal="center" vertical="center" wrapText="1"/>
    </xf>
    <xf numFmtId="20" fontId="135" fillId="24" borderId="71" xfId="0" applyNumberFormat="1" applyFont="1" applyFill="1" applyBorder="1" applyAlignment="1">
      <alignment horizontal="center" vertical="center" wrapText="1"/>
    </xf>
    <xf numFmtId="0" fontId="137" fillId="0" borderId="51" xfId="0" applyFont="1" applyBorder="1" applyAlignment="1" applyProtection="1">
      <alignment vertical="top"/>
      <protection locked="0"/>
    </xf>
    <xf numFmtId="0" fontId="130" fillId="0" borderId="171" xfId="0" applyFont="1" applyBorder="1" applyAlignment="1" applyProtection="1">
      <alignment vertical="top"/>
      <protection locked="0"/>
    </xf>
    <xf numFmtId="0" fontId="133" fillId="0" borderId="15" xfId="0" applyFont="1" applyFill="1" applyBorder="1" applyAlignment="1">
      <alignment horizontal="center"/>
    </xf>
    <xf numFmtId="0" fontId="134" fillId="0" borderId="15" xfId="0" applyFont="1" applyFill="1" applyBorder="1" applyAlignment="1">
      <alignment horizontal="left"/>
    </xf>
    <xf numFmtId="0" fontId="135" fillId="24" borderId="17" xfId="0" applyFont="1" applyFill="1" applyBorder="1" applyAlignment="1">
      <alignment horizontal="center"/>
    </xf>
    <xf numFmtId="0" fontId="135" fillId="24" borderId="136" xfId="0" applyFont="1" applyFill="1" applyBorder="1" applyAlignment="1">
      <alignment horizontal="center"/>
    </xf>
    <xf numFmtId="0" fontId="134" fillId="0" borderId="15" xfId="52" applyFont="1" applyFill="1" applyBorder="1" applyAlignment="1" applyProtection="1">
      <alignment horizontal="left"/>
    </xf>
    <xf numFmtId="0" fontId="130" fillId="0" borderId="15" xfId="0" applyFont="1" applyBorder="1" applyAlignment="1"/>
    <xf numFmtId="0" fontId="135" fillId="24" borderId="134" xfId="0" applyFont="1" applyFill="1" applyBorder="1" applyAlignment="1">
      <alignment horizontal="center" vertical="center" wrapText="1"/>
    </xf>
    <xf numFmtId="0" fontId="135" fillId="24" borderId="29" xfId="0" applyFont="1" applyFill="1" applyBorder="1" applyAlignment="1">
      <alignment horizontal="center" vertical="center" wrapText="1"/>
    </xf>
    <xf numFmtId="0" fontId="135" fillId="24" borderId="30" xfId="0" applyFont="1" applyFill="1" applyBorder="1" applyAlignment="1">
      <alignment horizontal="center" vertical="center" wrapText="1"/>
    </xf>
    <xf numFmtId="0" fontId="135" fillId="24" borderId="58" xfId="0" applyFont="1" applyFill="1" applyBorder="1" applyAlignment="1">
      <alignment horizontal="center" vertical="center" wrapText="1"/>
    </xf>
    <xf numFmtId="0" fontId="135" fillId="24" borderId="0" xfId="0" applyFont="1" applyFill="1" applyAlignment="1">
      <alignment horizontal="center" vertical="center" wrapText="1"/>
    </xf>
    <xf numFmtId="0" fontId="135" fillId="24" borderId="47" xfId="0" applyFont="1" applyFill="1" applyBorder="1" applyAlignment="1">
      <alignment horizontal="center" vertical="center" wrapText="1"/>
    </xf>
    <xf numFmtId="0" fontId="135" fillId="24" borderId="59" xfId="0" applyFont="1" applyFill="1" applyBorder="1" applyAlignment="1">
      <alignment horizontal="center" vertical="center" wrapText="1"/>
    </xf>
    <xf numFmtId="0" fontId="135" fillId="24" borderId="20" xfId="0" applyFont="1" applyFill="1" applyBorder="1" applyAlignment="1">
      <alignment horizontal="center" vertical="center" wrapText="1"/>
    </xf>
    <xf numFmtId="0" fontId="135" fillId="24" borderId="66" xfId="0" applyFont="1" applyFill="1" applyBorder="1" applyAlignment="1">
      <alignment horizontal="center" vertical="center" wrapText="1"/>
    </xf>
    <xf numFmtId="0" fontId="137" fillId="0" borderId="132" xfId="0" applyFont="1" applyBorder="1" applyAlignment="1" applyProtection="1">
      <alignment vertical="top"/>
      <protection locked="0"/>
    </xf>
    <xf numFmtId="0" fontId="130" fillId="0" borderId="173" xfId="0" applyFont="1" applyBorder="1" applyAlignment="1" applyProtection="1">
      <alignment vertical="top"/>
      <protection locked="0"/>
    </xf>
    <xf numFmtId="0" fontId="138" fillId="0" borderId="134" xfId="0" applyFont="1" applyBorder="1" applyAlignment="1" applyProtection="1">
      <alignment horizontal="left" vertical="center" wrapText="1"/>
      <protection locked="0"/>
    </xf>
    <xf numFmtId="0" fontId="138" fillId="0" borderId="29" xfId="0" applyFont="1" applyBorder="1" applyAlignment="1" applyProtection="1">
      <alignment horizontal="left" vertical="center" wrapText="1"/>
      <protection locked="0"/>
    </xf>
    <xf numFmtId="0" fontId="138" fillId="0" borderId="30" xfId="0" applyFont="1" applyBorder="1" applyAlignment="1" applyProtection="1">
      <alignment horizontal="left" vertical="center" wrapText="1"/>
      <protection locked="0"/>
    </xf>
    <xf numFmtId="0" fontId="138" fillId="0" borderId="58" xfId="0" applyFont="1" applyBorder="1" applyAlignment="1" applyProtection="1">
      <alignment horizontal="left" vertical="center" wrapText="1"/>
      <protection locked="0"/>
    </xf>
    <xf numFmtId="0" fontId="138" fillId="0" borderId="0" xfId="0" applyFont="1" applyAlignment="1" applyProtection="1">
      <alignment horizontal="left" vertical="center" wrapText="1"/>
      <protection locked="0"/>
    </xf>
    <xf numFmtId="0" fontId="138" fillId="0" borderId="47" xfId="0" applyFont="1" applyBorder="1" applyAlignment="1" applyProtection="1">
      <alignment horizontal="left" vertical="center" wrapText="1"/>
      <protection locked="0"/>
    </xf>
    <xf numFmtId="0" fontId="138" fillId="0" borderId="59" xfId="0" applyFont="1" applyBorder="1" applyAlignment="1" applyProtection="1">
      <alignment horizontal="left" vertical="center" wrapText="1"/>
      <protection locked="0"/>
    </xf>
    <xf numFmtId="0" fontId="138" fillId="0" borderId="20" xfId="0" applyFont="1" applyBorder="1" applyAlignment="1" applyProtection="1">
      <alignment horizontal="left" vertical="center" wrapText="1"/>
      <protection locked="0"/>
    </xf>
    <xf numFmtId="0" fontId="138" fillId="0" borderId="66" xfId="0" applyFont="1" applyBorder="1" applyAlignment="1" applyProtection="1">
      <alignment horizontal="left" vertical="center" wrapText="1"/>
      <protection locked="0"/>
    </xf>
    <xf numFmtId="0" fontId="90" fillId="0" borderId="31" xfId="49" applyFont="1" applyBorder="1" applyAlignment="1" applyProtection="1">
      <alignment horizontal="left" vertical="top" wrapText="1"/>
      <protection locked="0"/>
    </xf>
    <xf numFmtId="0" fontId="90" fillId="0" borderId="65" xfId="49" applyFont="1" applyBorder="1" applyAlignment="1" applyProtection="1">
      <alignment horizontal="left" vertical="top" wrapText="1"/>
      <protection locked="0"/>
    </xf>
    <xf numFmtId="0" fontId="90" fillId="0" borderId="10" xfId="49" applyFont="1" applyBorder="1" applyAlignment="1" applyProtection="1">
      <alignment horizontal="left" vertical="top" wrapText="1"/>
      <protection locked="0"/>
    </xf>
    <xf numFmtId="0" fontId="90" fillId="0" borderId="47" xfId="49" applyFont="1" applyBorder="1" applyAlignment="1" applyProtection="1">
      <alignment horizontal="left" vertical="top" wrapText="1"/>
      <protection locked="0"/>
    </xf>
    <xf numFmtId="0" fontId="90" fillId="0" borderId="33" xfId="49" applyFont="1" applyBorder="1" applyAlignment="1" applyProtection="1">
      <alignment horizontal="left" vertical="top" wrapText="1"/>
      <protection locked="0"/>
    </xf>
    <xf numFmtId="0" fontId="90" fillId="0" borderId="42" xfId="49" applyFont="1" applyBorder="1" applyAlignment="1" applyProtection="1">
      <alignment horizontal="left" vertical="top" wrapText="1"/>
      <protection locked="0"/>
    </xf>
    <xf numFmtId="0" fontId="10" fillId="0" borderId="0" xfId="52" applyFont="1" applyFill="1" applyAlignment="1">
      <alignment horizontal="center" vertical="center"/>
    </xf>
    <xf numFmtId="0" fontId="5" fillId="24" borderId="17" xfId="49" applyFont="1" applyFill="1" applyBorder="1" applyAlignment="1">
      <alignment horizontal="center" vertical="center"/>
    </xf>
    <xf numFmtId="0" fontId="5" fillId="24" borderId="136" xfId="49" applyFont="1" applyFill="1" applyBorder="1" applyAlignment="1">
      <alignment horizontal="center" vertical="center"/>
    </xf>
    <xf numFmtId="0" fontId="90" fillId="0" borderId="34" xfId="49" applyFont="1" applyFill="1" applyBorder="1" applyAlignment="1">
      <alignment horizontal="left" vertical="top" wrapText="1"/>
    </xf>
    <xf numFmtId="0" fontId="90" fillId="0" borderId="30" xfId="49" applyFont="1" applyFill="1" applyBorder="1" applyAlignment="1">
      <alignment horizontal="left" vertical="top" wrapText="1"/>
    </xf>
    <xf numFmtId="0" fontId="90" fillId="0" borderId="10" xfId="49" applyFont="1" applyFill="1" applyBorder="1" applyAlignment="1">
      <alignment horizontal="left" vertical="top" wrapText="1"/>
    </xf>
    <xf numFmtId="0" fontId="90" fillId="0" borderId="47" xfId="49" applyFont="1" applyFill="1" applyBorder="1" applyAlignment="1">
      <alignment horizontal="left" vertical="top" wrapText="1"/>
    </xf>
    <xf numFmtId="0" fontId="90" fillId="0" borderId="33" xfId="49" applyFont="1" applyFill="1" applyBorder="1" applyAlignment="1">
      <alignment horizontal="left" vertical="top" wrapText="1"/>
    </xf>
    <xf numFmtId="0" fontId="90" fillId="0" borderId="42" xfId="49" applyFont="1" applyFill="1" applyBorder="1" applyAlignment="1">
      <alignment horizontal="left" vertical="top" wrapText="1"/>
    </xf>
    <xf numFmtId="0" fontId="139" fillId="24" borderId="59" xfId="49" applyFont="1" applyFill="1" applyBorder="1" applyAlignment="1">
      <alignment horizontal="left" vertical="center" wrapText="1"/>
    </xf>
    <xf numFmtId="0" fontId="139" fillId="24" borderId="229" xfId="49" applyFont="1" applyFill="1" applyBorder="1" applyAlignment="1">
      <alignment horizontal="left" vertical="center" wrapText="1"/>
    </xf>
    <xf numFmtId="0" fontId="139" fillId="24" borderId="66" xfId="49" applyFont="1" applyFill="1" applyBorder="1" applyAlignment="1">
      <alignment horizontal="left" vertical="center" wrapText="1"/>
    </xf>
    <xf numFmtId="0" fontId="139" fillId="24" borderId="134" xfId="49" applyFont="1" applyFill="1" applyBorder="1" applyAlignment="1">
      <alignment horizontal="left" vertical="center" wrapText="1"/>
    </xf>
    <xf numFmtId="0" fontId="139" fillId="24" borderId="29" xfId="49" applyFont="1" applyFill="1" applyBorder="1" applyAlignment="1">
      <alignment horizontal="left" vertical="center" wrapText="1"/>
    </xf>
    <xf numFmtId="0" fontId="139" fillId="24" borderId="30" xfId="49" applyFont="1" applyFill="1" applyBorder="1" applyAlignment="1">
      <alignment horizontal="left" vertical="center" wrapText="1"/>
    </xf>
    <xf numFmtId="0" fontId="139" fillId="24" borderId="58" xfId="49" applyFont="1" applyFill="1" applyBorder="1" applyAlignment="1">
      <alignment horizontal="left" vertical="center" wrapText="1"/>
    </xf>
    <xf numFmtId="0" fontId="139" fillId="24" borderId="0" xfId="49" applyFont="1" applyFill="1" applyBorder="1" applyAlignment="1">
      <alignment horizontal="left" vertical="center" wrapText="1"/>
    </xf>
    <xf numFmtId="0" fontId="139" fillId="24" borderId="47" xfId="49" applyFont="1" applyFill="1" applyBorder="1" applyAlignment="1">
      <alignment horizontal="left" vertical="center" wrapText="1"/>
    </xf>
    <xf numFmtId="0" fontId="90" fillId="0" borderId="19" xfId="49" applyFont="1" applyBorder="1" applyAlignment="1" applyProtection="1">
      <alignment horizontal="left" vertical="top" wrapText="1"/>
      <protection locked="0"/>
    </xf>
    <xf numFmtId="0" fontId="90" fillId="0" borderId="66" xfId="49" applyFont="1" applyBorder="1" applyAlignment="1" applyProtection="1">
      <alignment horizontal="left" vertical="top" wrapText="1"/>
      <protection locked="0"/>
    </xf>
    <xf numFmtId="0" fontId="28" fillId="0" borderId="25" xfId="50" applyFont="1" applyBorder="1" applyAlignment="1">
      <alignment horizontal="center" vertical="center" wrapText="1"/>
    </xf>
    <xf numFmtId="0" fontId="28" fillId="0" borderId="24" xfId="50" applyFont="1" applyBorder="1" applyAlignment="1">
      <alignment horizontal="center" vertical="center" wrapText="1"/>
    </xf>
    <xf numFmtId="0" fontId="28" fillId="0" borderId="46" xfId="50" applyFont="1" applyBorder="1" applyAlignment="1">
      <alignment horizontal="center" vertical="center" wrapText="1"/>
    </xf>
    <xf numFmtId="0" fontId="27" fillId="0" borderId="124" xfId="50" applyFont="1" applyBorder="1" applyAlignment="1">
      <alignment horizontal="center" vertical="center" wrapText="1"/>
    </xf>
    <xf numFmtId="0" fontId="27" fillId="0" borderId="24" xfId="50" applyFont="1" applyBorder="1" applyAlignment="1">
      <alignment horizontal="center" vertical="center" wrapText="1"/>
    </xf>
    <xf numFmtId="0" fontId="27" fillId="0" borderId="67" xfId="50" applyFont="1" applyBorder="1" applyAlignment="1">
      <alignment horizontal="center" vertical="center" wrapText="1"/>
    </xf>
    <xf numFmtId="0" fontId="27" fillId="0" borderId="61" xfId="50" applyFont="1" applyBorder="1" applyAlignment="1">
      <alignment horizontal="center" vertical="center" wrapText="1"/>
    </xf>
    <xf numFmtId="0" fontId="27" fillId="0" borderId="33" xfId="50" applyFont="1" applyBorder="1" applyAlignment="1">
      <alignment horizontal="center" vertical="center" wrapText="1"/>
    </xf>
    <xf numFmtId="0" fontId="27" fillId="0" borderId="41" xfId="50" applyFont="1" applyBorder="1" applyAlignment="1">
      <alignment horizontal="center" vertical="center" wrapText="1"/>
    </xf>
    <xf numFmtId="0" fontId="27" fillId="0" borderId="42" xfId="50" applyFont="1" applyBorder="1" applyAlignment="1">
      <alignment horizontal="center" vertical="center" wrapText="1"/>
    </xf>
    <xf numFmtId="0" fontId="27" fillId="0" borderId="168" xfId="50" applyFont="1" applyBorder="1" applyAlignment="1">
      <alignment horizontal="center" vertical="center" wrapText="1"/>
    </xf>
    <xf numFmtId="0" fontId="27" fillId="0" borderId="187" xfId="50" applyFont="1" applyBorder="1" applyAlignment="1">
      <alignment horizontal="center" vertical="center" wrapText="1"/>
    </xf>
    <xf numFmtId="0" fontId="27" fillId="0" borderId="188" xfId="50" applyFont="1" applyBorder="1" applyAlignment="1">
      <alignment horizontal="center" vertical="center" wrapText="1"/>
    </xf>
    <xf numFmtId="0" fontId="28" fillId="0" borderId="48" xfId="50" applyFont="1" applyBorder="1" applyAlignment="1">
      <alignment horizontal="center" vertical="center" wrapText="1"/>
    </xf>
    <xf numFmtId="0" fontId="28" fillId="0" borderId="124" xfId="50" applyFont="1" applyBorder="1" applyAlignment="1">
      <alignment horizontal="center" vertical="center"/>
    </xf>
    <xf numFmtId="0" fontId="28" fillId="0" borderId="24" xfId="50" applyFont="1" applyBorder="1" applyAlignment="1">
      <alignment horizontal="center" vertical="center"/>
    </xf>
    <xf numFmtId="0" fontId="28" fillId="0" borderId="48" xfId="50" applyFont="1" applyBorder="1" applyAlignment="1">
      <alignment horizontal="center" vertical="center"/>
    </xf>
    <xf numFmtId="0" fontId="27" fillId="0" borderId="110" xfId="50" applyFont="1" applyBorder="1" applyAlignment="1">
      <alignment horizontal="center" vertical="center" wrapText="1"/>
    </xf>
    <xf numFmtId="0" fontId="27" fillId="0" borderId="142" xfId="50" applyFont="1" applyBorder="1" applyAlignment="1">
      <alignment horizontal="center" vertical="center" wrapText="1"/>
    </xf>
    <xf numFmtId="0" fontId="27" fillId="0" borderId="73" xfId="50" applyFont="1" applyBorder="1" applyAlignment="1">
      <alignment horizontal="center" vertical="center" wrapText="1"/>
    </xf>
    <xf numFmtId="0" fontId="27" fillId="0" borderId="74" xfId="50" applyFont="1" applyBorder="1" applyAlignment="1">
      <alignment horizontal="center" vertical="center" wrapText="1"/>
    </xf>
    <xf numFmtId="0" fontId="24" fillId="0" borderId="0" xfId="50" applyFont="1" applyBorder="1" applyAlignment="1">
      <alignment horizontal="center" vertical="top" wrapText="1"/>
    </xf>
    <xf numFmtId="0" fontId="27" fillId="0" borderId="14" xfId="50" applyFont="1" applyBorder="1" applyAlignment="1">
      <alignment horizontal="center" vertical="center" wrapText="1"/>
    </xf>
    <xf numFmtId="178" fontId="27" fillId="0" borderId="15" xfId="50" applyNumberFormat="1" applyFont="1" applyBorder="1" applyAlignment="1">
      <alignment horizontal="center" vertical="center" wrapText="1"/>
    </xf>
    <xf numFmtId="178" fontId="27" fillId="0" borderId="42" xfId="50" applyNumberFormat="1" applyFont="1" applyBorder="1" applyAlignment="1">
      <alignment horizontal="center" vertical="center" wrapText="1"/>
    </xf>
    <xf numFmtId="0" fontId="27" fillId="0" borderId="82" xfId="50" applyFont="1" applyBorder="1" applyAlignment="1">
      <alignment horizontal="left" vertical="top" wrapText="1"/>
    </xf>
    <xf numFmtId="0" fontId="27" fillId="0" borderId="83" xfId="50" applyFont="1" applyBorder="1" applyAlignment="1">
      <alignment horizontal="left" vertical="top" wrapText="1"/>
    </xf>
    <xf numFmtId="0" fontId="27" fillId="0" borderId="174" xfId="50" applyFont="1" applyBorder="1" applyAlignment="1">
      <alignment horizontal="left" vertical="top" wrapText="1"/>
    </xf>
    <xf numFmtId="0" fontId="27" fillId="0" borderId="119" xfId="50" applyFont="1" applyBorder="1" applyAlignment="1">
      <alignment vertical="top" wrapText="1"/>
    </xf>
    <xf numFmtId="0" fontId="27" fillId="0" borderId="48" xfId="50" applyFont="1" applyBorder="1" applyAlignment="1">
      <alignment vertical="top" wrapText="1"/>
    </xf>
    <xf numFmtId="0" fontId="27" fillId="0" borderId="14" xfId="50" applyFont="1" applyBorder="1" applyAlignment="1">
      <alignment vertical="top"/>
    </xf>
    <xf numFmtId="0" fontId="27" fillId="0" borderId="25" xfId="50" applyFont="1" applyBorder="1" applyAlignment="1">
      <alignment vertical="top"/>
    </xf>
    <xf numFmtId="0" fontId="27" fillId="0" borderId="45" xfId="50" applyFont="1" applyBorder="1" applyAlignment="1">
      <alignment vertical="top"/>
    </xf>
    <xf numFmtId="0" fontId="27" fillId="0" borderId="123" xfId="50" applyFont="1" applyBorder="1" applyAlignment="1">
      <alignment vertical="top"/>
    </xf>
    <xf numFmtId="0" fontId="27" fillId="0" borderId="120" xfId="50" applyFont="1" applyBorder="1" applyAlignment="1">
      <alignment vertical="top"/>
    </xf>
    <xf numFmtId="0" fontId="27" fillId="0" borderId="97" xfId="50" applyFont="1" applyBorder="1" applyAlignment="1">
      <alignment vertical="top"/>
    </xf>
    <xf numFmtId="0" fontId="27" fillId="0" borderId="26" xfId="50" applyFont="1" applyBorder="1" applyAlignment="1">
      <alignment vertical="top"/>
    </xf>
    <xf numFmtId="0" fontId="27" fillId="0" borderId="101" xfId="50" applyFont="1" applyBorder="1" applyAlignment="1">
      <alignment vertical="top"/>
    </xf>
    <xf numFmtId="0" fontId="27" fillId="0" borderId="175" xfId="50" applyFont="1" applyBorder="1" applyAlignment="1">
      <alignment vertical="top" wrapText="1"/>
    </xf>
    <xf numFmtId="0" fontId="27" fillId="0" borderId="176" xfId="50" applyFont="1" applyBorder="1" applyAlignment="1">
      <alignment vertical="top" wrapText="1"/>
    </xf>
    <xf numFmtId="0" fontId="27" fillId="0" borderId="177" xfId="50" applyFont="1" applyBorder="1" applyAlignment="1">
      <alignment vertical="top" wrapText="1"/>
    </xf>
    <xf numFmtId="0" fontId="27" fillId="0" borderId="178" xfId="50" applyFont="1" applyBorder="1" applyAlignment="1">
      <alignment vertical="top" wrapText="1"/>
    </xf>
    <xf numFmtId="0" fontId="27" fillId="0" borderId="83" xfId="50" applyFont="1" applyBorder="1" applyAlignment="1">
      <alignment vertical="top" wrapText="1"/>
    </xf>
    <xf numFmtId="0" fontId="27" fillId="0" borderId="84" xfId="50" applyFont="1" applyBorder="1" applyAlignment="1">
      <alignment vertical="top" wrapText="1"/>
    </xf>
    <xf numFmtId="0" fontId="27" fillId="0" borderId="179" xfId="50" applyFont="1" applyBorder="1" applyAlignment="1">
      <alignment vertical="top" wrapText="1"/>
    </xf>
    <xf numFmtId="0" fontId="27" fillId="0" borderId="170" xfId="50" applyFont="1" applyBorder="1" applyAlignment="1">
      <alignment vertical="top" wrapText="1"/>
    </xf>
    <xf numFmtId="0" fontId="27" fillId="0" borderId="180" xfId="50" applyFont="1" applyBorder="1" applyAlignment="1">
      <alignment vertical="top" wrapText="1"/>
    </xf>
    <xf numFmtId="0" fontId="27" fillId="0" borderId="131" xfId="50" applyFont="1" applyBorder="1" applyAlignment="1">
      <alignment horizontal="left" vertical="top" wrapText="1"/>
    </xf>
    <xf numFmtId="0" fontId="27" fillId="0" borderId="176" xfId="50" applyFont="1" applyBorder="1" applyAlignment="1">
      <alignment horizontal="left" vertical="top" wrapText="1"/>
    </xf>
    <xf numFmtId="0" fontId="27" fillId="0" borderId="181" xfId="50" applyFont="1" applyBorder="1" applyAlignment="1">
      <alignment horizontal="left" vertical="top" wrapText="1"/>
    </xf>
    <xf numFmtId="0" fontId="27" fillId="0" borderId="129" xfId="50" applyFont="1" applyBorder="1" applyAlignment="1">
      <alignment horizontal="left" vertical="top" wrapText="1"/>
    </xf>
    <xf numFmtId="0" fontId="27" fillId="0" borderId="170" xfId="50" applyFont="1" applyBorder="1" applyAlignment="1">
      <alignment horizontal="left" vertical="top" wrapText="1"/>
    </xf>
    <xf numFmtId="0" fontId="27" fillId="0" borderId="182" xfId="50" applyFont="1" applyBorder="1" applyAlignment="1">
      <alignment horizontal="left" vertical="top" wrapText="1"/>
    </xf>
    <xf numFmtId="0" fontId="27" fillId="0" borderId="178" xfId="50" applyFont="1" applyBorder="1" applyAlignment="1">
      <alignment horizontal="left" vertical="top" wrapText="1"/>
    </xf>
    <xf numFmtId="0" fontId="27" fillId="0" borderId="84" xfId="50" applyFont="1" applyBorder="1" applyAlignment="1">
      <alignment horizontal="left" vertical="top" wrapText="1"/>
    </xf>
    <xf numFmtId="0" fontId="27" fillId="0" borderId="183" xfId="50" applyFont="1" applyBorder="1" applyAlignment="1">
      <alignment horizontal="center" vertical="top" wrapText="1"/>
    </xf>
    <xf numFmtId="0" fontId="27" fillId="0" borderId="184" xfId="50" applyFont="1" applyBorder="1" applyAlignment="1">
      <alignment horizontal="center" vertical="top" wrapText="1"/>
    </xf>
    <xf numFmtId="0" fontId="27" fillId="0" borderId="185" xfId="50" applyFont="1" applyBorder="1" applyAlignment="1">
      <alignment horizontal="center" vertical="top" wrapText="1"/>
    </xf>
    <xf numFmtId="0" fontId="27" fillId="0" borderId="10" xfId="50" applyFont="1" applyBorder="1" applyAlignment="1">
      <alignment horizontal="center" vertical="top" wrapText="1"/>
    </xf>
    <xf numFmtId="0" fontId="27" fillId="0" borderId="0" xfId="50" applyFont="1" applyBorder="1" applyAlignment="1">
      <alignment horizontal="center" vertical="top" wrapText="1"/>
    </xf>
    <xf numFmtId="0" fontId="27" fillId="0" borderId="12" xfId="50" applyFont="1" applyBorder="1" applyAlignment="1">
      <alignment horizontal="center" vertical="top" wrapText="1"/>
    </xf>
    <xf numFmtId="0" fontId="27" fillId="0" borderId="33" xfId="50" applyFont="1" applyBorder="1" applyAlignment="1">
      <alignment horizontal="center" vertical="top" wrapText="1"/>
    </xf>
    <xf numFmtId="0" fontId="27" fillId="0" borderId="15" xfId="50" applyFont="1" applyBorder="1" applyAlignment="1">
      <alignment horizontal="center" vertical="top" wrapText="1"/>
    </xf>
    <xf numFmtId="0" fontId="27" fillId="0" borderId="41" xfId="50" applyFont="1" applyBorder="1" applyAlignment="1">
      <alignment horizontal="center" vertical="top" wrapText="1"/>
    </xf>
    <xf numFmtId="0" fontId="27" fillId="0" borderId="31" xfId="50" applyFont="1" applyBorder="1" applyAlignment="1">
      <alignment horizontal="center" vertical="top" wrapText="1"/>
    </xf>
    <xf numFmtId="0" fontId="27" fillId="0" borderId="32" xfId="50" applyFont="1" applyBorder="1" applyAlignment="1">
      <alignment horizontal="center" vertical="top" wrapText="1"/>
    </xf>
    <xf numFmtId="0" fontId="27" fillId="0" borderId="50" xfId="50" applyFont="1" applyBorder="1" applyAlignment="1">
      <alignment horizontal="center" vertical="top" wrapText="1"/>
    </xf>
    <xf numFmtId="0" fontId="27" fillId="0" borderId="128" xfId="50" applyFont="1" applyBorder="1" applyAlignment="1">
      <alignment horizontal="center" vertical="top" wrapText="1"/>
    </xf>
    <xf numFmtId="0" fontId="27" fillId="0" borderId="169" xfId="50" applyFont="1" applyBorder="1" applyAlignment="1">
      <alignment horizontal="center" vertical="top" wrapText="1"/>
    </xf>
    <xf numFmtId="0" fontId="27" fillId="0" borderId="186" xfId="50" applyFont="1" applyBorder="1" applyAlignment="1">
      <alignment horizontal="center" vertical="top" wrapText="1"/>
    </xf>
    <xf numFmtId="0" fontId="27" fillId="0" borderId="232" xfId="50" applyFont="1" applyBorder="1" applyAlignment="1">
      <alignment horizontal="left" vertical="top" wrapText="1"/>
    </xf>
    <xf numFmtId="0" fontId="27" fillId="0" borderId="24" xfId="50" applyFont="1" applyBorder="1" applyAlignment="1">
      <alignment horizontal="left" vertical="top" wrapText="1"/>
    </xf>
    <xf numFmtId="0" fontId="27" fillId="0" borderId="46" xfId="50" applyFont="1" applyBorder="1" applyAlignment="1">
      <alignment horizontal="left" vertical="top" wrapText="1"/>
    </xf>
    <xf numFmtId="58" fontId="27" fillId="0" borderId="67" xfId="50" applyNumberFormat="1" applyFont="1" applyBorder="1" applyAlignment="1">
      <alignment horizontal="center" vertical="center" wrapText="1"/>
    </xf>
    <xf numFmtId="0" fontId="27" fillId="0" borderId="68" xfId="50" applyFont="1" applyBorder="1" applyAlignment="1">
      <alignment horizontal="center" vertical="center" wrapText="1"/>
    </xf>
    <xf numFmtId="0" fontId="27" fillId="0" borderId="233" xfId="50" applyFont="1" applyBorder="1" applyAlignment="1">
      <alignment horizontal="center" vertical="center" wrapText="1"/>
    </xf>
    <xf numFmtId="0" fontId="27" fillId="0" borderId="135" xfId="50" applyFont="1" applyBorder="1" applyAlignment="1">
      <alignment horizontal="center" vertical="center" wrapText="1"/>
    </xf>
    <xf numFmtId="0" fontId="27" fillId="0" borderId="145" xfId="50" applyFont="1" applyBorder="1" applyAlignment="1">
      <alignment horizontal="center" vertical="center" wrapText="1"/>
    </xf>
    <xf numFmtId="0" fontId="27" fillId="0" borderId="146" xfId="50" applyFont="1" applyBorder="1" applyAlignment="1">
      <alignment horizontal="center" vertical="center" wrapText="1"/>
    </xf>
    <xf numFmtId="178" fontId="27" fillId="0" borderId="146" xfId="50" applyNumberFormat="1" applyFont="1" applyBorder="1" applyAlignment="1">
      <alignment horizontal="center" vertical="center" wrapText="1"/>
    </xf>
    <xf numFmtId="178" fontId="27" fillId="0" borderId="48" xfId="50" applyNumberFormat="1" applyFont="1" applyBorder="1" applyAlignment="1">
      <alignment horizontal="center" vertical="center" wrapText="1"/>
    </xf>
    <xf numFmtId="178" fontId="27" fillId="0" borderId="189" xfId="50" applyNumberFormat="1" applyFont="1" applyBorder="1" applyAlignment="1">
      <alignment horizontal="center" vertical="center" wrapText="1"/>
    </xf>
    <xf numFmtId="0" fontId="27" fillId="0" borderId="146" xfId="50" applyFont="1" applyBorder="1" applyAlignment="1">
      <alignment horizontal="left" vertical="top" wrapText="1"/>
    </xf>
    <xf numFmtId="0" fontId="27" fillId="0" borderId="217" xfId="51" applyFont="1" applyBorder="1" applyAlignment="1" applyProtection="1">
      <alignment horizontal="center" vertical="center" wrapText="1"/>
      <protection locked="0"/>
    </xf>
    <xf numFmtId="0" fontId="27" fillId="0" borderId="218" xfId="51" applyFont="1" applyBorder="1" applyAlignment="1" applyProtection="1">
      <alignment horizontal="center" vertical="center" wrapText="1"/>
      <protection locked="0"/>
    </xf>
    <xf numFmtId="0" fontId="26" fillId="0" borderId="19" xfId="51" applyFont="1" applyFill="1" applyBorder="1" applyAlignment="1" applyProtection="1">
      <alignment horizontal="center" vertical="top"/>
      <protection locked="0"/>
    </xf>
    <xf numFmtId="0" fontId="26" fillId="0" borderId="229" xfId="51" applyFont="1" applyFill="1" applyBorder="1" applyAlignment="1" applyProtection="1">
      <alignment horizontal="center" vertical="top"/>
      <protection locked="0"/>
    </xf>
    <xf numFmtId="0" fontId="26" fillId="0" borderId="235" xfId="51" applyFont="1" applyFill="1" applyBorder="1" applyAlignment="1" applyProtection="1">
      <alignment horizontal="center" vertical="top"/>
      <protection locked="0"/>
    </xf>
    <xf numFmtId="0" fontId="97" fillId="0" borderId="64" xfId="43" applyFont="1" applyFill="1" applyBorder="1" applyAlignment="1">
      <alignment horizontal="center" vertical="center" shrinkToFit="1"/>
    </xf>
    <xf numFmtId="0" fontId="97" fillId="0" borderId="32" xfId="43" applyFont="1" applyFill="1" applyBorder="1" applyAlignment="1">
      <alignment horizontal="center" vertical="center" shrinkToFit="1"/>
    </xf>
    <xf numFmtId="0" fontId="97" fillId="0" borderId="50" xfId="43" applyFont="1" applyFill="1" applyBorder="1" applyAlignment="1">
      <alignment horizontal="center" vertical="center" shrinkToFit="1"/>
    </xf>
    <xf numFmtId="0" fontId="97" fillId="0" borderId="59" xfId="43" applyFont="1" applyFill="1" applyBorder="1" applyAlignment="1">
      <alignment horizontal="center" vertical="center" shrinkToFit="1"/>
    </xf>
    <xf numFmtId="0" fontId="97" fillId="0" borderId="229" xfId="43" applyFont="1" applyFill="1" applyBorder="1" applyAlignment="1">
      <alignment horizontal="center" vertical="center" shrinkToFit="1"/>
    </xf>
    <xf numFmtId="0" fontId="97" fillId="0" borderId="236" xfId="43" applyFont="1" applyFill="1" applyBorder="1" applyAlignment="1">
      <alignment horizontal="center" vertical="center" shrinkToFit="1"/>
    </xf>
    <xf numFmtId="38" fontId="26" fillId="0" borderId="215" xfId="33" applyFont="1" applyFill="1" applyBorder="1" applyAlignment="1">
      <alignment horizontal="center" vertical="center"/>
    </xf>
    <xf numFmtId="38" fontId="26" fillId="0" borderId="219" xfId="33" applyFont="1" applyFill="1" applyBorder="1" applyAlignment="1">
      <alignment horizontal="center" vertical="center"/>
    </xf>
    <xf numFmtId="38" fontId="26" fillId="0" borderId="213" xfId="33" applyFont="1" applyFill="1" applyBorder="1" applyAlignment="1">
      <alignment horizontal="center" vertical="center"/>
    </xf>
    <xf numFmtId="38" fontId="26" fillId="0" borderId="220" xfId="33" applyFont="1" applyFill="1" applyBorder="1" applyAlignment="1">
      <alignment horizontal="center" vertical="center"/>
    </xf>
    <xf numFmtId="0" fontId="98" fillId="0" borderId="0" xfId="51" applyFont="1" applyBorder="1" applyAlignment="1">
      <alignment horizontal="left" vertical="center"/>
    </xf>
    <xf numFmtId="0" fontId="26" fillId="0" borderId="221" xfId="51" applyFont="1" applyBorder="1" applyAlignment="1" applyProtection="1">
      <alignment horizontal="center" vertical="center" wrapText="1"/>
      <protection locked="0"/>
    </xf>
    <xf numFmtId="0" fontId="26" fillId="0" borderId="222" xfId="51" applyFont="1" applyBorder="1" applyAlignment="1" applyProtection="1">
      <alignment horizontal="center" vertical="center" wrapText="1"/>
      <protection locked="0"/>
    </xf>
    <xf numFmtId="0" fontId="26" fillId="0" borderId="223" xfId="51" applyFont="1" applyBorder="1" applyAlignment="1" applyProtection="1">
      <alignment horizontal="center" vertical="center" wrapText="1"/>
      <protection locked="0"/>
    </xf>
    <xf numFmtId="0" fontId="26" fillId="0" borderId="34" xfId="51" applyFont="1" applyFill="1" applyBorder="1" applyAlignment="1" applyProtection="1">
      <alignment horizontal="left" vertical="top" wrapText="1"/>
      <protection locked="0"/>
    </xf>
    <xf numFmtId="0" fontId="26" fillId="0" borderId="29" xfId="51" applyFont="1" applyFill="1" applyBorder="1" applyAlignment="1" applyProtection="1">
      <alignment horizontal="left" vertical="top" wrapText="1"/>
      <protection locked="0"/>
    </xf>
    <xf numFmtId="0" fontId="26" fillId="0" borderId="30" xfId="51" applyFont="1" applyFill="1" applyBorder="1" applyAlignment="1" applyProtection="1">
      <alignment horizontal="left" vertical="top" wrapText="1"/>
      <protection locked="0"/>
    </xf>
    <xf numFmtId="183" fontId="94" fillId="0" borderId="64" xfId="43" applyNumberFormat="1" applyFont="1" applyFill="1" applyBorder="1" applyAlignment="1">
      <alignment horizontal="center" vertical="center" shrinkToFit="1"/>
    </xf>
    <xf numFmtId="183" fontId="94" fillId="0" borderId="32" xfId="43" applyNumberFormat="1" applyFont="1" applyFill="1" applyBorder="1" applyAlignment="1">
      <alignment horizontal="center" vertical="center" shrinkToFit="1"/>
    </xf>
    <xf numFmtId="0" fontId="96" fillId="0" borderId="23" xfId="43" applyFont="1" applyFill="1" applyBorder="1" applyAlignment="1">
      <alignment horizontal="center" vertical="center" shrinkToFit="1"/>
    </xf>
    <xf numFmtId="0" fontId="96" fillId="0" borderId="14" xfId="43" applyFont="1" applyFill="1" applyBorder="1" applyAlignment="1">
      <alignment horizontal="center" vertical="center" shrinkToFit="1"/>
    </xf>
    <xf numFmtId="0" fontId="96" fillId="0" borderId="23" xfId="43" applyFont="1" applyFill="1" applyBorder="1" applyAlignment="1">
      <alignment horizontal="center" vertical="center" wrapText="1"/>
    </xf>
    <xf numFmtId="0" fontId="96" fillId="0" borderId="33" xfId="43" applyFont="1" applyFill="1" applyBorder="1" applyAlignment="1">
      <alignment horizontal="center" vertical="center" wrapText="1"/>
    </xf>
    <xf numFmtId="0" fontId="96" fillId="0" borderId="14" xfId="43" applyFont="1" applyFill="1" applyBorder="1" applyAlignment="1">
      <alignment horizontal="center" vertical="center" wrapText="1"/>
    </xf>
    <xf numFmtId="0" fontId="96" fillId="0" borderId="25" xfId="43" applyFont="1" applyFill="1" applyBorder="1" applyAlignment="1">
      <alignment horizontal="center" vertical="center" wrapText="1"/>
    </xf>
    <xf numFmtId="0" fontId="97" fillId="0" borderId="91" xfId="43" applyFont="1" applyFill="1" applyBorder="1" applyAlignment="1">
      <alignment horizontal="center" vertical="center" wrapText="1"/>
    </xf>
    <xf numFmtId="0" fontId="97" fillId="0" borderId="65" xfId="43" applyFont="1" applyFill="1" applyBorder="1" applyAlignment="1">
      <alignment horizontal="center" vertical="center" wrapText="1"/>
    </xf>
    <xf numFmtId="0" fontId="97" fillId="0" borderId="189" xfId="43" applyFont="1" applyFill="1" applyBorder="1" applyAlignment="1">
      <alignment horizontal="center" vertical="center" wrapText="1"/>
    </xf>
    <xf numFmtId="0" fontId="97" fillId="0" borderId="42" xfId="43" applyFont="1" applyFill="1" applyBorder="1" applyAlignment="1">
      <alignment horizontal="center" vertical="center" wrapText="1"/>
    </xf>
    <xf numFmtId="38" fontId="26" fillId="0" borderId="124" xfId="33" applyFont="1" applyFill="1" applyBorder="1" applyAlignment="1">
      <alignment horizontal="center" vertical="center"/>
    </xf>
    <xf numFmtId="38" fontId="26" fillId="0" borderId="46" xfId="33" applyFont="1" applyFill="1" applyBorder="1" applyAlignment="1">
      <alignment horizontal="center" vertical="center"/>
    </xf>
    <xf numFmtId="183" fontId="94" fillId="0" borderId="60" xfId="43" applyNumberFormat="1" applyFont="1" applyFill="1" applyBorder="1" applyAlignment="1">
      <alignment horizontal="center" vertical="center" shrinkToFit="1"/>
    </xf>
    <xf numFmtId="183" fontId="94" fillId="0" borderId="15" xfId="43" applyNumberFormat="1" applyFont="1" applyFill="1" applyBorder="1" applyAlignment="1">
      <alignment horizontal="center" vertical="center" shrinkToFit="1"/>
    </xf>
    <xf numFmtId="38" fontId="26" fillId="0" borderId="119" xfId="33" applyFont="1" applyFill="1" applyBorder="1" applyAlignment="1">
      <alignment horizontal="center" vertical="center"/>
    </xf>
    <xf numFmtId="38" fontId="26" fillId="0" borderId="45" xfId="33" applyFont="1" applyFill="1" applyBorder="1" applyAlignment="1">
      <alignment horizontal="center" vertical="center"/>
    </xf>
    <xf numFmtId="0" fontId="88" fillId="0" borderId="134" xfId="43" applyFont="1" applyFill="1" applyBorder="1" applyAlignment="1">
      <alignment horizontal="center" vertical="center" wrapText="1"/>
    </xf>
    <xf numFmtId="0" fontId="88" fillId="0" borderId="29" xfId="43" applyFont="1" applyFill="1" applyBorder="1" applyAlignment="1">
      <alignment horizontal="center" vertical="center" wrapText="1"/>
    </xf>
    <xf numFmtId="0" fontId="88" fillId="0" borderId="40" xfId="43" applyFont="1" applyFill="1" applyBorder="1" applyAlignment="1">
      <alignment horizontal="center" vertical="center" wrapText="1"/>
    </xf>
    <xf numFmtId="0" fontId="88" fillId="0" borderId="58" xfId="43" applyFont="1" applyFill="1" applyBorder="1" applyAlignment="1">
      <alignment horizontal="center" vertical="center" wrapText="1"/>
    </xf>
    <xf numFmtId="0" fontId="88" fillId="0" borderId="0" xfId="43" applyFont="1" applyFill="1" applyBorder="1" applyAlignment="1">
      <alignment horizontal="center" vertical="center" wrapText="1"/>
    </xf>
    <xf numFmtId="0" fontId="88" fillId="0" borderId="12" xfId="43" applyFont="1" applyFill="1" applyBorder="1" applyAlignment="1">
      <alignment horizontal="center" vertical="center" wrapText="1"/>
    </xf>
    <xf numFmtId="0" fontId="88" fillId="0" borderId="59" xfId="43" applyFont="1" applyFill="1" applyBorder="1" applyAlignment="1">
      <alignment horizontal="center" vertical="center" wrapText="1"/>
    </xf>
    <xf numFmtId="0" fontId="88" fillId="0" borderId="229" xfId="43" applyFont="1" applyFill="1" applyBorder="1" applyAlignment="1">
      <alignment horizontal="center" vertical="center" wrapText="1"/>
    </xf>
    <xf numFmtId="0" fontId="88" fillId="0" borderId="236" xfId="43" applyFont="1" applyFill="1" applyBorder="1" applyAlignment="1">
      <alignment horizontal="center" vertical="center" wrapText="1"/>
    </xf>
    <xf numFmtId="0" fontId="88" fillId="0" borderId="34" xfId="43" applyFont="1" applyFill="1" applyBorder="1" applyAlignment="1">
      <alignment horizontal="center" vertical="center" wrapText="1"/>
    </xf>
    <xf numFmtId="0" fontId="88" fillId="0" borderId="10" xfId="43" applyFont="1" applyFill="1" applyBorder="1" applyAlignment="1">
      <alignment horizontal="center" vertical="center" wrapText="1"/>
    </xf>
    <xf numFmtId="0" fontId="88" fillId="0" borderId="19" xfId="43" applyFont="1" applyFill="1" applyBorder="1" applyAlignment="1">
      <alignment horizontal="center" vertical="center" wrapText="1"/>
    </xf>
    <xf numFmtId="0" fontId="88" fillId="0" borderId="160" xfId="43" applyFont="1" applyFill="1" applyBorder="1" applyAlignment="1">
      <alignment horizontal="center" vertical="center" wrapText="1"/>
    </xf>
    <xf numFmtId="0" fontId="88" fillId="0" borderId="92" xfId="43" applyFont="1" applyFill="1" applyBorder="1" applyAlignment="1">
      <alignment horizontal="center" vertical="center" wrapText="1"/>
    </xf>
    <xf numFmtId="0" fontId="88" fillId="0" borderId="161" xfId="43" applyFont="1" applyFill="1" applyBorder="1" applyAlignment="1">
      <alignment horizontal="center" vertical="center" wrapText="1"/>
    </xf>
    <xf numFmtId="0" fontId="88" fillId="0" borderId="69" xfId="43" applyFont="1" applyFill="1" applyBorder="1" applyAlignment="1">
      <alignment horizontal="center" vertical="center"/>
    </xf>
    <xf numFmtId="0" fontId="88" fillId="0" borderId="61" xfId="43" applyFont="1" applyFill="1" applyBorder="1" applyAlignment="1">
      <alignment horizontal="center" vertical="center"/>
    </xf>
    <xf numFmtId="0" fontId="88" fillId="0" borderId="103" xfId="43" applyFont="1" applyBorder="1" applyAlignment="1">
      <alignment horizontal="center" vertical="center" wrapText="1"/>
    </xf>
    <xf numFmtId="0" fontId="88" fillId="0" borderId="100" xfId="43" applyFont="1" applyBorder="1" applyAlignment="1">
      <alignment horizontal="center" vertical="center"/>
    </xf>
    <xf numFmtId="0" fontId="88" fillId="0" borderId="119" xfId="43" applyFont="1" applyBorder="1" applyAlignment="1">
      <alignment horizontal="center" vertical="center"/>
    </xf>
    <xf numFmtId="0" fontId="88" fillId="0" borderId="45" xfId="43" applyFont="1" applyBorder="1" applyAlignment="1">
      <alignment horizontal="center" vertical="center"/>
    </xf>
    <xf numFmtId="0" fontId="88" fillId="0" borderId="123" xfId="43" applyFont="1" applyBorder="1" applyAlignment="1">
      <alignment horizontal="center" vertical="center"/>
    </xf>
    <xf numFmtId="0" fontId="88" fillId="0" borderId="101" xfId="43" applyFont="1" applyBorder="1" applyAlignment="1">
      <alignment horizontal="center" vertical="center"/>
    </xf>
    <xf numFmtId="0" fontId="92" fillId="0" borderId="31" xfId="43" applyFont="1" applyFill="1" applyBorder="1" applyAlignment="1">
      <alignment horizontal="center" vertical="center" wrapText="1"/>
    </xf>
    <xf numFmtId="0" fontId="92" fillId="0" borderId="19" xfId="43" applyFont="1" applyFill="1" applyBorder="1" applyAlignment="1">
      <alignment horizontal="center" vertical="center"/>
    </xf>
    <xf numFmtId="0" fontId="97" fillId="0" borderId="92" xfId="43" applyFont="1" applyFill="1" applyBorder="1" applyAlignment="1">
      <alignment horizontal="center" vertical="center" wrapText="1"/>
    </xf>
    <xf numFmtId="0" fontId="97" fillId="0" borderId="47" xfId="43" applyFont="1" applyFill="1" applyBorder="1" applyAlignment="1">
      <alignment horizontal="center" vertical="center" wrapText="1"/>
    </xf>
    <xf numFmtId="38" fontId="26" fillId="0" borderId="74" xfId="33" applyFont="1" applyFill="1" applyBorder="1" applyAlignment="1">
      <alignment horizontal="center" vertical="center"/>
    </xf>
    <xf numFmtId="38" fontId="26" fillId="0" borderId="63" xfId="33" applyFont="1" applyFill="1" applyBorder="1" applyAlignment="1">
      <alignment horizontal="center" vertical="center"/>
    </xf>
    <xf numFmtId="0" fontId="88" fillId="0" borderId="64" xfId="43" applyFont="1" applyFill="1" applyBorder="1" applyAlignment="1">
      <alignment horizontal="center" vertical="center" wrapText="1"/>
    </xf>
    <xf numFmtId="0" fontId="88" fillId="0" borderId="32" xfId="43" applyFont="1" applyFill="1" applyBorder="1" applyAlignment="1">
      <alignment horizontal="center" vertical="center"/>
    </xf>
    <xf numFmtId="0" fontId="88" fillId="0" borderId="50" xfId="43" applyFont="1" applyFill="1" applyBorder="1" applyAlignment="1">
      <alignment horizontal="center" vertical="center"/>
    </xf>
    <xf numFmtId="0" fontId="88" fillId="0" borderId="58" xfId="43" applyFont="1" applyFill="1" applyBorder="1" applyAlignment="1">
      <alignment horizontal="center" vertical="center"/>
    </xf>
    <xf numFmtId="0" fontId="88" fillId="0" borderId="0" xfId="43" applyFont="1" applyFill="1" applyBorder="1" applyAlignment="1">
      <alignment horizontal="center" vertical="center"/>
    </xf>
    <xf numFmtId="0" fontId="88" fillId="0" borderId="12" xfId="43" applyFont="1" applyFill="1" applyBorder="1" applyAlignment="1">
      <alignment horizontal="center" vertical="center"/>
    </xf>
    <xf numFmtId="0" fontId="88" fillId="0" borderId="59" xfId="43" applyFont="1" applyFill="1" applyBorder="1" applyAlignment="1">
      <alignment horizontal="center" vertical="center"/>
    </xf>
    <xf numFmtId="0" fontId="88" fillId="0" borderId="229" xfId="43" applyFont="1" applyFill="1" applyBorder="1" applyAlignment="1">
      <alignment horizontal="center" vertical="center"/>
    </xf>
    <xf numFmtId="0" fontId="88" fillId="0" borderId="236" xfId="43" applyFont="1" applyFill="1" applyBorder="1" applyAlignment="1">
      <alignment horizontal="center" vertical="center"/>
    </xf>
    <xf numFmtId="0" fontId="46" fillId="0" borderId="31" xfId="43" applyFont="1" applyFill="1" applyBorder="1" applyAlignment="1">
      <alignment horizontal="center" vertical="center"/>
    </xf>
    <xf numFmtId="0" fontId="46" fillId="0" borderId="32" xfId="43" applyFont="1" applyFill="1" applyBorder="1" applyAlignment="1">
      <alignment horizontal="center" vertical="center"/>
    </xf>
    <xf numFmtId="0" fontId="46" fillId="0" borderId="50" xfId="43" applyFont="1" applyFill="1" applyBorder="1" applyAlignment="1">
      <alignment horizontal="center" vertical="center"/>
    </xf>
    <xf numFmtId="0" fontId="46" fillId="0" borderId="10" xfId="43" applyFont="1" applyFill="1" applyBorder="1" applyAlignment="1">
      <alignment horizontal="center" vertical="center"/>
    </xf>
    <xf numFmtId="0" fontId="46" fillId="0" borderId="0" xfId="43" applyFont="1" applyFill="1" applyBorder="1" applyAlignment="1">
      <alignment horizontal="center" vertical="center"/>
    </xf>
    <xf numFmtId="0" fontId="46" fillId="0" borderId="12" xfId="43" applyFont="1" applyFill="1" applyBorder="1" applyAlignment="1">
      <alignment horizontal="center" vertical="center"/>
    </xf>
    <xf numFmtId="0" fontId="46" fillId="0" borderId="19" xfId="43" applyFont="1" applyFill="1" applyBorder="1" applyAlignment="1">
      <alignment horizontal="center" vertical="center"/>
    </xf>
    <xf numFmtId="0" fontId="46" fillId="0" borderId="229" xfId="43" applyFont="1" applyFill="1" applyBorder="1" applyAlignment="1">
      <alignment horizontal="center" vertical="center"/>
    </xf>
    <xf numFmtId="0" fontId="46" fillId="0" borderId="236" xfId="43" applyFont="1" applyFill="1" applyBorder="1" applyAlignment="1">
      <alignment horizontal="center" vertical="center"/>
    </xf>
    <xf numFmtId="0" fontId="88" fillId="0" borderId="190" xfId="43" applyFont="1" applyFill="1" applyBorder="1" applyAlignment="1">
      <alignment horizontal="center" vertical="center" wrapText="1"/>
    </xf>
    <xf numFmtId="0" fontId="88" fillId="0" borderId="43" xfId="43" applyFont="1" applyFill="1" applyBorder="1" applyAlignment="1">
      <alignment horizontal="center" vertical="center" wrapText="1"/>
    </xf>
    <xf numFmtId="0" fontId="88" fillId="0" borderId="39" xfId="43" applyFont="1" applyFill="1" applyBorder="1" applyAlignment="1">
      <alignment horizontal="center" vertical="center" wrapText="1"/>
    </xf>
    <xf numFmtId="0" fontId="88" fillId="0" borderId="191" xfId="43" applyFont="1" applyFill="1" applyBorder="1" applyAlignment="1">
      <alignment horizontal="center" vertical="center" wrapText="1"/>
    </xf>
    <xf numFmtId="0" fontId="88" fillId="0" borderId="37" xfId="43" applyFont="1" applyFill="1" applyBorder="1" applyAlignment="1">
      <alignment horizontal="center" vertical="center" wrapText="1"/>
    </xf>
    <xf numFmtId="0" fontId="88" fillId="0" borderId="78" xfId="43" applyFont="1" applyFill="1" applyBorder="1" applyAlignment="1">
      <alignment horizontal="center" vertical="center" wrapText="1"/>
    </xf>
    <xf numFmtId="0" fontId="88" fillId="0" borderId="31" xfId="43" applyFont="1" applyFill="1" applyBorder="1" applyAlignment="1">
      <alignment horizontal="center" vertical="center" wrapText="1"/>
    </xf>
    <xf numFmtId="0" fontId="88" fillId="0" borderId="32" xfId="43" applyFont="1" applyFill="1" applyBorder="1" applyAlignment="1">
      <alignment horizontal="center" vertical="center" wrapText="1"/>
    </xf>
    <xf numFmtId="0" fontId="88" fillId="0" borderId="50" xfId="43" applyFont="1" applyFill="1" applyBorder="1" applyAlignment="1">
      <alignment horizontal="center" vertical="center" wrapText="1"/>
    </xf>
    <xf numFmtId="3" fontId="46" fillId="0" borderId="31" xfId="43" applyNumberFormat="1" applyFont="1" applyFill="1" applyBorder="1" applyAlignment="1">
      <alignment horizontal="right" vertical="center" wrapText="1"/>
    </xf>
    <xf numFmtId="3" fontId="46" fillId="0" borderId="32" xfId="43" applyNumberFormat="1" applyFont="1" applyFill="1" applyBorder="1" applyAlignment="1">
      <alignment horizontal="right" vertical="center" wrapText="1"/>
    </xf>
    <xf numFmtId="3" fontId="46" fillId="0" borderId="10" xfId="43" applyNumberFormat="1" applyFont="1" applyFill="1" applyBorder="1" applyAlignment="1">
      <alignment horizontal="right" vertical="center" wrapText="1"/>
    </xf>
    <xf numFmtId="3" fontId="46" fillId="0" borderId="0" xfId="43" applyNumberFormat="1" applyFont="1" applyFill="1" applyBorder="1" applyAlignment="1">
      <alignment horizontal="right" vertical="center" wrapText="1"/>
    </xf>
    <xf numFmtId="3" fontId="46" fillId="0" borderId="19" xfId="43" applyNumberFormat="1" applyFont="1" applyFill="1" applyBorder="1" applyAlignment="1">
      <alignment horizontal="right" vertical="center" wrapText="1"/>
    </xf>
    <xf numFmtId="3" fontId="46" fillId="0" borderId="229" xfId="43" applyNumberFormat="1" applyFont="1" applyFill="1" applyBorder="1" applyAlignment="1">
      <alignment horizontal="right" vertical="center" wrapText="1"/>
    </xf>
    <xf numFmtId="58" fontId="90" fillId="0" borderId="31" xfId="43" applyNumberFormat="1" applyFont="1" applyFill="1" applyBorder="1" applyAlignment="1">
      <alignment horizontal="center" wrapText="1"/>
    </xf>
    <xf numFmtId="58" fontId="90" fillId="0" borderId="32" xfId="43" applyNumberFormat="1" applyFont="1" applyFill="1" applyBorder="1" applyAlignment="1">
      <alignment horizontal="center" wrapText="1"/>
    </xf>
    <xf numFmtId="58" fontId="90" fillId="0" borderId="10" xfId="43" applyNumberFormat="1" applyFont="1" applyFill="1" applyBorder="1" applyAlignment="1">
      <alignment horizontal="center" wrapText="1"/>
    </xf>
    <xf numFmtId="58" fontId="90" fillId="0" borderId="0" xfId="43" applyNumberFormat="1" applyFont="1" applyFill="1" applyBorder="1" applyAlignment="1">
      <alignment horizontal="center" wrapText="1"/>
    </xf>
    <xf numFmtId="0" fontId="88" fillId="0" borderId="32" xfId="43" applyFont="1" applyFill="1" applyBorder="1" applyAlignment="1">
      <alignment horizontal="center" wrapText="1"/>
    </xf>
    <xf numFmtId="0" fontId="88" fillId="0" borderId="65" xfId="43" applyFont="1" applyFill="1" applyBorder="1" applyAlignment="1">
      <alignment horizontal="center" wrapText="1"/>
    </xf>
    <xf numFmtId="0" fontId="88" fillId="0" borderId="0" xfId="43" applyFont="1" applyFill="1" applyBorder="1" applyAlignment="1">
      <alignment horizontal="center" wrapText="1"/>
    </xf>
    <xf numFmtId="0" fontId="88" fillId="0" borderId="47" xfId="43" applyFont="1" applyFill="1" applyBorder="1" applyAlignment="1">
      <alignment horizontal="center" wrapText="1"/>
    </xf>
    <xf numFmtId="0" fontId="88" fillId="0" borderId="31" xfId="43" applyFont="1" applyFill="1" applyBorder="1" applyAlignment="1">
      <alignment horizontal="center" vertical="center"/>
    </xf>
    <xf numFmtId="0" fontId="88" fillId="0" borderId="10" xfId="43" applyFont="1" applyFill="1" applyBorder="1" applyAlignment="1">
      <alignment horizontal="center" vertical="center"/>
    </xf>
    <xf numFmtId="0" fontId="88" fillId="0" borderId="33" xfId="43" applyFont="1" applyFill="1" applyBorder="1" applyAlignment="1">
      <alignment horizontal="center" vertical="center"/>
    </xf>
    <xf numFmtId="0" fontId="88" fillId="0" borderId="15" xfId="43" applyFont="1" applyFill="1" applyBorder="1" applyAlignment="1">
      <alignment horizontal="center" vertical="center"/>
    </xf>
    <xf numFmtId="0" fontId="88" fillId="0" borderId="41" xfId="43" applyFont="1" applyFill="1" applyBorder="1" applyAlignment="1">
      <alignment horizontal="center" vertical="center"/>
    </xf>
    <xf numFmtId="58" fontId="46" fillId="0" borderId="31" xfId="43" applyNumberFormat="1" applyFont="1" applyFill="1" applyBorder="1" applyAlignment="1">
      <alignment horizontal="center" vertical="center" wrapText="1"/>
    </xf>
    <xf numFmtId="58" fontId="46" fillId="0" borderId="32" xfId="43" applyNumberFormat="1" applyFont="1" applyFill="1" applyBorder="1" applyAlignment="1">
      <alignment horizontal="center" vertical="center" wrapText="1"/>
    </xf>
    <xf numFmtId="58" fontId="46" fillId="0" borderId="50" xfId="43" applyNumberFormat="1" applyFont="1" applyFill="1" applyBorder="1" applyAlignment="1">
      <alignment horizontal="center" vertical="center" wrapText="1"/>
    </xf>
    <xf numFmtId="58" fontId="46" fillId="0" borderId="10" xfId="43" applyNumberFormat="1" applyFont="1" applyFill="1" applyBorder="1" applyAlignment="1">
      <alignment horizontal="center" vertical="center" wrapText="1"/>
    </xf>
    <xf numFmtId="58" fontId="46" fillId="0" borderId="0" xfId="43" applyNumberFormat="1" applyFont="1" applyFill="1" applyBorder="1" applyAlignment="1">
      <alignment horizontal="center" vertical="center" wrapText="1"/>
    </xf>
    <xf numFmtId="58" fontId="46" fillId="0" borderId="12" xfId="43" applyNumberFormat="1" applyFont="1" applyFill="1" applyBorder="1" applyAlignment="1">
      <alignment horizontal="center" vertical="center" wrapText="1"/>
    </xf>
    <xf numFmtId="58" fontId="46" fillId="0" borderId="33" xfId="43" applyNumberFormat="1" applyFont="1" applyFill="1" applyBorder="1" applyAlignment="1">
      <alignment horizontal="center" vertical="center" wrapText="1"/>
    </xf>
    <xf numFmtId="58" fontId="46" fillId="0" borderId="15" xfId="43" applyNumberFormat="1" applyFont="1" applyFill="1" applyBorder="1" applyAlignment="1">
      <alignment horizontal="center" vertical="center" wrapText="1"/>
    </xf>
    <xf numFmtId="58" fontId="46" fillId="0" borderId="41" xfId="43" applyNumberFormat="1" applyFont="1" applyFill="1" applyBorder="1" applyAlignment="1">
      <alignment horizontal="center" vertical="center" wrapText="1"/>
    </xf>
    <xf numFmtId="0" fontId="88" fillId="0" borderId="14" xfId="43" applyFont="1" applyFill="1" applyBorder="1" applyAlignment="1">
      <alignment horizontal="center" vertical="center" textRotation="255"/>
    </xf>
    <xf numFmtId="0" fontId="89" fillId="0" borderId="10" xfId="43" applyFont="1" applyFill="1" applyBorder="1" applyAlignment="1">
      <alignment horizontal="center" vertical="center"/>
    </xf>
    <xf numFmtId="0" fontId="89" fillId="0" borderId="0" xfId="43" applyFont="1" applyFill="1" applyBorder="1" applyAlignment="1">
      <alignment horizontal="center" vertical="center"/>
    </xf>
    <xf numFmtId="0" fontId="89" fillId="0" borderId="12" xfId="43" applyFont="1" applyFill="1" applyBorder="1" applyAlignment="1">
      <alignment horizontal="center" vertical="center"/>
    </xf>
    <xf numFmtId="0" fontId="89" fillId="0" borderId="33" xfId="43" applyFont="1" applyFill="1" applyBorder="1" applyAlignment="1">
      <alignment horizontal="center" vertical="center"/>
    </xf>
    <xf numFmtId="0" fontId="89" fillId="0" borderId="15" xfId="43" applyFont="1" applyFill="1" applyBorder="1" applyAlignment="1">
      <alignment horizontal="center" vertical="center"/>
    </xf>
    <xf numFmtId="0" fontId="89" fillId="0" borderId="41" xfId="43" applyFont="1" applyFill="1" applyBorder="1" applyAlignment="1">
      <alignment horizontal="center" vertical="center"/>
    </xf>
    <xf numFmtId="0" fontId="91" fillId="0" borderId="10" xfId="43" applyFont="1" applyFill="1" applyBorder="1" applyAlignment="1">
      <alignment horizontal="center" vertical="center" shrinkToFit="1"/>
    </xf>
    <xf numFmtId="0" fontId="91" fillId="0" borderId="0" xfId="43" applyFont="1" applyFill="1" applyBorder="1" applyAlignment="1">
      <alignment horizontal="center" vertical="center" shrinkToFit="1"/>
    </xf>
    <xf numFmtId="0" fontId="91" fillId="0" borderId="12" xfId="43" applyFont="1" applyFill="1" applyBorder="1" applyAlignment="1">
      <alignment horizontal="center" vertical="center" shrinkToFit="1"/>
    </xf>
    <xf numFmtId="0" fontId="91" fillId="0" borderId="33" xfId="43" applyFont="1" applyFill="1" applyBorder="1" applyAlignment="1">
      <alignment horizontal="center" vertical="center" shrinkToFit="1"/>
    </xf>
    <xf numFmtId="0" fontId="91" fillId="0" borderId="15" xfId="43" applyFont="1" applyFill="1" applyBorder="1" applyAlignment="1">
      <alignment horizontal="center" vertical="center" shrinkToFit="1"/>
    </xf>
    <xf numFmtId="0" fontId="91" fillId="0" borderId="41" xfId="43" applyFont="1" applyFill="1" applyBorder="1" applyAlignment="1">
      <alignment horizontal="center" vertical="center" shrinkToFit="1"/>
    </xf>
    <xf numFmtId="0" fontId="89" fillId="0" borderId="125" xfId="43" applyFont="1" applyFill="1" applyBorder="1" applyAlignment="1">
      <alignment horizontal="center" vertical="center"/>
    </xf>
    <xf numFmtId="0" fontId="88" fillId="0" borderId="60" xfId="43" applyFont="1" applyFill="1" applyBorder="1" applyAlignment="1">
      <alignment horizontal="center" vertical="center"/>
    </xf>
    <xf numFmtId="0" fontId="88" fillId="0" borderId="0" xfId="43" applyFont="1" applyBorder="1" applyAlignment="1">
      <alignment horizontal="center" vertical="center" shrinkToFit="1"/>
    </xf>
    <xf numFmtId="0" fontId="88" fillId="0" borderId="12" xfId="43" applyFont="1" applyBorder="1" applyAlignment="1">
      <alignment horizontal="center" vertical="center" shrinkToFit="1"/>
    </xf>
    <xf numFmtId="0" fontId="88" fillId="0" borderId="229" xfId="43" applyFont="1" applyBorder="1" applyAlignment="1">
      <alignment horizontal="center" vertical="center" shrinkToFit="1"/>
    </xf>
    <xf numFmtId="0" fontId="88" fillId="0" borderId="236" xfId="43" applyFont="1" applyBorder="1" applyAlignment="1">
      <alignment horizontal="center" vertical="center" shrinkToFit="1"/>
    </xf>
    <xf numFmtId="0" fontId="44" fillId="0" borderId="224" xfId="43" applyFont="1" applyFill="1" applyBorder="1" applyAlignment="1">
      <alignment horizontal="center" vertical="center" wrapText="1"/>
    </xf>
    <xf numFmtId="0" fontId="44" fillId="0" borderId="217" xfId="43" applyFont="1" applyFill="1" applyBorder="1" applyAlignment="1">
      <alignment horizontal="center" vertical="center" wrapText="1"/>
    </xf>
    <xf numFmtId="57" fontId="44" fillId="0" borderId="217" xfId="43" applyNumberFormat="1" applyFont="1" applyFill="1" applyBorder="1" applyAlignment="1">
      <alignment horizontal="center" vertical="center" wrapText="1"/>
    </xf>
    <xf numFmtId="0" fontId="44" fillId="0" borderId="225" xfId="43" applyFont="1" applyFill="1" applyBorder="1" applyAlignment="1">
      <alignment horizontal="center" vertical="center" wrapText="1"/>
    </xf>
    <xf numFmtId="178" fontId="90" fillId="0" borderId="19" xfId="43" applyNumberFormat="1" applyFont="1" applyBorder="1" applyAlignment="1">
      <alignment horizontal="center" vertical="center"/>
    </xf>
    <xf numFmtId="178" fontId="90" fillId="0" borderId="229" xfId="43" applyNumberFormat="1" applyFont="1" applyBorder="1" applyAlignment="1">
      <alignment horizontal="center" vertical="center"/>
    </xf>
    <xf numFmtId="0" fontId="88" fillId="0" borderId="229" xfId="43" applyFont="1" applyBorder="1" applyAlignment="1">
      <alignment horizontal="center" vertical="center"/>
    </xf>
    <xf numFmtId="0" fontId="88" fillId="0" borderId="235" xfId="43" applyFont="1" applyBorder="1" applyAlignment="1">
      <alignment horizontal="center" vertical="center"/>
    </xf>
    <xf numFmtId="0" fontId="6" fillId="0" borderId="25" xfId="43" applyFont="1" applyFill="1" applyBorder="1" applyAlignment="1">
      <alignment horizontal="center" vertical="center"/>
    </xf>
    <xf numFmtId="0" fontId="6" fillId="0" borderId="24" xfId="43" applyFont="1" applyFill="1" applyBorder="1" applyAlignment="1">
      <alignment horizontal="center" vertical="center"/>
    </xf>
    <xf numFmtId="0" fontId="6" fillId="0" borderId="48" xfId="43" applyFont="1" applyFill="1" applyBorder="1" applyAlignment="1">
      <alignment horizontal="center" vertical="center"/>
    </xf>
    <xf numFmtId="0" fontId="6" fillId="0" borderId="0" xfId="43" applyFont="1" applyFill="1" applyBorder="1" applyAlignment="1">
      <alignment horizontal="center" vertical="center"/>
    </xf>
    <xf numFmtId="0" fontId="1" fillId="0" borderId="0" xfId="43" applyFont="1" applyBorder="1" applyAlignment="1">
      <alignment vertical="center"/>
    </xf>
    <xf numFmtId="0" fontId="44" fillId="0" borderId="134" xfId="43" applyFont="1" applyFill="1" applyBorder="1" applyAlignment="1">
      <alignment horizontal="center" vertical="center" wrapText="1"/>
    </xf>
    <xf numFmtId="0" fontId="44" fillId="0" borderId="29" xfId="43" applyFont="1" applyFill="1" applyBorder="1" applyAlignment="1">
      <alignment horizontal="center" vertical="center" wrapText="1"/>
    </xf>
    <xf numFmtId="0" fontId="44" fillId="0" borderId="40" xfId="43" applyFont="1" applyFill="1" applyBorder="1" applyAlignment="1">
      <alignment horizontal="center" vertical="center" wrapText="1"/>
    </xf>
    <xf numFmtId="0" fontId="44" fillId="0" borderId="58" xfId="43" applyFont="1" applyFill="1" applyBorder="1" applyAlignment="1">
      <alignment horizontal="center" vertical="center" wrapText="1"/>
    </xf>
    <xf numFmtId="0" fontId="44" fillId="0" borderId="0" xfId="43" applyFont="1" applyFill="1" applyBorder="1" applyAlignment="1">
      <alignment horizontal="center" vertical="center" wrapText="1"/>
    </xf>
    <xf numFmtId="0" fontId="44" fillId="0" borderId="12" xfId="43" applyFont="1" applyFill="1" applyBorder="1" applyAlignment="1">
      <alignment horizontal="center" vertical="center" wrapText="1"/>
    </xf>
    <xf numFmtId="0" fontId="44" fillId="0" borderId="60" xfId="43" applyFont="1" applyFill="1" applyBorder="1" applyAlignment="1">
      <alignment horizontal="center" vertical="center" wrapText="1"/>
    </xf>
    <xf numFmtId="0" fontId="44" fillId="0" borderId="15" xfId="43" applyFont="1" applyFill="1" applyBorder="1" applyAlignment="1">
      <alignment horizontal="center" vertical="center" wrapText="1"/>
    </xf>
    <xf numFmtId="0" fontId="44" fillId="0" borderId="41" xfId="43" applyFont="1" applyFill="1" applyBorder="1" applyAlignment="1">
      <alignment horizontal="center" vertical="center" wrapText="1"/>
    </xf>
    <xf numFmtId="0" fontId="46" fillId="0" borderId="118" xfId="43" applyFont="1" applyFill="1" applyBorder="1" applyAlignment="1">
      <alignment horizontal="center" vertical="center"/>
    </xf>
    <xf numFmtId="0" fontId="46" fillId="0" borderId="226" xfId="43" applyFont="1" applyFill="1" applyBorder="1" applyAlignment="1">
      <alignment horizontal="center" vertical="center"/>
    </xf>
    <xf numFmtId="0" fontId="46" fillId="0" borderId="116" xfId="43" applyFont="1" applyFill="1" applyBorder="1" applyAlignment="1">
      <alignment horizontal="center" vertical="center"/>
    </xf>
    <xf numFmtId="0" fontId="46" fillId="0" borderId="57" xfId="43" applyFont="1" applyFill="1" applyBorder="1" applyAlignment="1">
      <alignment horizontal="center" vertical="center"/>
    </xf>
    <xf numFmtId="0" fontId="46" fillId="0" borderId="117" xfId="43" applyFont="1" applyFill="1" applyBorder="1" applyAlignment="1">
      <alignment horizontal="center" vertical="center"/>
    </xf>
    <xf numFmtId="0" fontId="46" fillId="0" borderId="165" xfId="43" applyFont="1" applyFill="1" applyBorder="1" applyAlignment="1">
      <alignment horizontal="center" vertical="center"/>
    </xf>
    <xf numFmtId="0" fontId="88" fillId="0" borderId="99" xfId="43" applyFont="1" applyFill="1" applyBorder="1" applyAlignment="1">
      <alignment horizontal="center" vertical="center" wrapText="1"/>
    </xf>
    <xf numFmtId="0" fontId="88" fillId="0" borderId="14" xfId="43" applyFont="1" applyFill="1" applyBorder="1" applyAlignment="1">
      <alignment horizontal="center" vertical="center" wrapText="1"/>
    </xf>
    <xf numFmtId="0" fontId="46" fillId="0" borderId="99" xfId="43" applyFont="1" applyFill="1" applyBorder="1" applyAlignment="1">
      <alignment horizontal="center" vertical="center"/>
    </xf>
    <xf numFmtId="0" fontId="46" fillId="0" borderId="69" xfId="43" applyFont="1" applyFill="1" applyBorder="1" applyAlignment="1">
      <alignment horizontal="center" vertical="center"/>
    </xf>
    <xf numFmtId="0" fontId="46" fillId="0" borderId="14" xfId="43" applyFont="1" applyFill="1" applyBorder="1" applyAlignment="1">
      <alignment horizontal="center" vertical="center"/>
    </xf>
    <xf numFmtId="0" fontId="46" fillId="0" borderId="25" xfId="43" applyFont="1" applyFill="1" applyBorder="1" applyAlignment="1">
      <alignment horizontal="center" vertical="center"/>
    </xf>
    <xf numFmtId="0" fontId="89" fillId="0" borderId="34" xfId="43" applyFont="1" applyFill="1" applyBorder="1" applyAlignment="1">
      <alignment horizontal="center" vertical="center" wrapText="1"/>
    </xf>
    <xf numFmtId="0" fontId="89" fillId="0" borderId="29" xfId="43" applyFont="1" applyFill="1" applyBorder="1" applyAlignment="1">
      <alignment horizontal="center" vertical="center" wrapText="1"/>
    </xf>
    <xf numFmtId="0" fontId="89" fillId="0" borderId="40" xfId="43" applyFont="1" applyFill="1" applyBorder="1" applyAlignment="1">
      <alignment horizontal="center" vertical="center" wrapText="1"/>
    </xf>
    <xf numFmtId="0" fontId="89" fillId="0" borderId="128" xfId="43" applyFont="1" applyFill="1" applyBorder="1" applyAlignment="1">
      <alignment horizontal="center" vertical="center" wrapText="1"/>
    </xf>
    <xf numFmtId="0" fontId="89" fillId="0" borderId="169" xfId="43" applyFont="1" applyFill="1" applyBorder="1" applyAlignment="1">
      <alignment horizontal="center" vertical="center" wrapText="1"/>
    </xf>
    <xf numFmtId="0" fontId="89" fillId="0" borderId="186" xfId="43" applyFont="1" applyFill="1" applyBorder="1" applyAlignment="1">
      <alignment horizontal="center" vertical="center" wrapText="1"/>
    </xf>
    <xf numFmtId="0" fontId="44" fillId="0" borderId="34" xfId="43" applyFont="1" applyFill="1" applyBorder="1" applyAlignment="1">
      <alignment horizontal="center" vertical="center" wrapText="1"/>
    </xf>
    <xf numFmtId="0" fontId="44" fillId="0" borderId="128" xfId="43" applyFont="1" applyFill="1" applyBorder="1" applyAlignment="1">
      <alignment horizontal="center" vertical="center" wrapText="1"/>
    </xf>
    <xf numFmtId="0" fontId="44" fillId="0" borderId="169" xfId="43" applyFont="1" applyFill="1" applyBorder="1" applyAlignment="1">
      <alignment horizontal="center" vertical="center" wrapText="1"/>
    </xf>
    <xf numFmtId="0" fontId="44" fillId="0" borderId="186" xfId="43" applyFont="1" applyFill="1" applyBorder="1" applyAlignment="1">
      <alignment horizontal="center" vertical="center" wrapText="1"/>
    </xf>
    <xf numFmtId="0" fontId="88" fillId="0" borderId="99" xfId="43" applyFont="1" applyFill="1" applyBorder="1" applyAlignment="1">
      <alignment horizontal="center" vertical="center"/>
    </xf>
    <xf numFmtId="0" fontId="88" fillId="0" borderId="14" xfId="43" applyFont="1" applyFill="1" applyBorder="1" applyAlignment="1">
      <alignment horizontal="center" vertical="center"/>
    </xf>
    <xf numFmtId="178" fontId="90" fillId="0" borderId="99" xfId="43" applyNumberFormat="1" applyFont="1" applyFill="1" applyBorder="1" applyAlignment="1">
      <alignment horizontal="center" vertical="center"/>
    </xf>
    <xf numFmtId="178" fontId="90" fillId="0" borderId="100" xfId="43" applyNumberFormat="1" applyFont="1" applyFill="1" applyBorder="1" applyAlignment="1">
      <alignment horizontal="center" vertical="center"/>
    </xf>
    <xf numFmtId="178" fontId="90" fillId="0" borderId="14" xfId="43" applyNumberFormat="1" applyFont="1" applyFill="1" applyBorder="1" applyAlignment="1">
      <alignment horizontal="center" vertical="center"/>
    </xf>
    <xf numFmtId="178" fontId="90" fillId="0" borderId="45" xfId="43" applyNumberFormat="1" applyFont="1" applyFill="1" applyBorder="1" applyAlignment="1">
      <alignment horizontal="center" vertical="center"/>
    </xf>
    <xf numFmtId="0" fontId="89" fillId="0" borderId="33" xfId="43" applyFont="1" applyFill="1" applyBorder="1" applyAlignment="1">
      <alignment horizontal="center" vertical="center" wrapText="1"/>
    </xf>
    <xf numFmtId="0" fontId="89" fillId="0" borderId="15" xfId="43" applyFont="1" applyFill="1" applyBorder="1" applyAlignment="1">
      <alignment horizontal="center" vertical="center" wrapText="1"/>
    </xf>
    <xf numFmtId="0" fontId="89" fillId="0" borderId="41" xfId="43" applyFont="1" applyFill="1" applyBorder="1" applyAlignment="1">
      <alignment horizontal="center" vertical="center" wrapText="1"/>
    </xf>
    <xf numFmtId="0" fontId="90" fillId="0" borderId="33" xfId="43" applyFont="1" applyFill="1" applyBorder="1" applyAlignment="1">
      <alignment horizontal="center" vertical="center" wrapText="1"/>
    </xf>
    <xf numFmtId="0" fontId="90" fillId="0" borderId="15" xfId="43" applyFont="1" applyFill="1" applyBorder="1" applyAlignment="1">
      <alignment horizontal="center" vertical="center" wrapText="1"/>
    </xf>
    <xf numFmtId="0" fontId="90" fillId="0" borderId="41" xfId="43" applyFont="1" applyFill="1" applyBorder="1" applyAlignment="1">
      <alignment horizontal="center" vertical="center" wrapText="1"/>
    </xf>
    <xf numFmtId="0" fontId="89" fillId="0" borderId="125" xfId="43" applyFont="1" applyFill="1" applyBorder="1" applyAlignment="1">
      <alignment horizontal="center" vertical="center" shrinkToFit="1"/>
    </xf>
    <xf numFmtId="49" fontId="46" fillId="0" borderId="31" xfId="43" applyNumberFormat="1" applyFont="1" applyFill="1" applyBorder="1" applyAlignment="1">
      <alignment horizontal="center" vertical="center"/>
    </xf>
    <xf numFmtId="0" fontId="46" fillId="0" borderId="32" xfId="43" applyNumberFormat="1" applyFont="1" applyFill="1" applyBorder="1" applyAlignment="1">
      <alignment horizontal="center" vertical="center"/>
    </xf>
    <xf numFmtId="0" fontId="46" fillId="0" borderId="50" xfId="43" applyNumberFormat="1" applyFont="1" applyFill="1" applyBorder="1" applyAlignment="1">
      <alignment horizontal="center" vertical="center"/>
    </xf>
    <xf numFmtId="0" fontId="46" fillId="0" borderId="10" xfId="43" applyNumberFormat="1" applyFont="1" applyFill="1" applyBorder="1" applyAlignment="1">
      <alignment horizontal="center" vertical="center"/>
    </xf>
    <xf numFmtId="0" fontId="46" fillId="0" borderId="0" xfId="43" applyNumberFormat="1" applyFont="1" applyFill="1" applyBorder="1" applyAlignment="1">
      <alignment horizontal="center" vertical="center"/>
    </xf>
    <xf numFmtId="0" fontId="46" fillId="0" borderId="12" xfId="43" applyNumberFormat="1" applyFont="1" applyFill="1" applyBorder="1" applyAlignment="1">
      <alignment horizontal="center" vertical="center"/>
    </xf>
    <xf numFmtId="0" fontId="46" fillId="0" borderId="33" xfId="43" applyNumberFormat="1" applyFont="1" applyFill="1" applyBorder="1" applyAlignment="1">
      <alignment horizontal="center" vertical="center"/>
    </xf>
    <xf numFmtId="0" fontId="46" fillId="0" borderId="15" xfId="43" applyNumberFormat="1" applyFont="1" applyFill="1" applyBorder="1" applyAlignment="1">
      <alignment horizontal="center" vertical="center"/>
    </xf>
    <xf numFmtId="0" fontId="46" fillId="0" borderId="41" xfId="43" applyNumberFormat="1" applyFont="1" applyFill="1" applyBorder="1" applyAlignment="1">
      <alignment horizontal="center" vertical="center"/>
    </xf>
    <xf numFmtId="0" fontId="88" fillId="0" borderId="31" xfId="43" applyFont="1" applyFill="1" applyBorder="1" applyAlignment="1">
      <alignment horizontal="center" vertical="center" shrinkToFit="1"/>
    </xf>
    <xf numFmtId="0" fontId="88" fillId="0" borderId="32" xfId="43" applyFont="1" applyFill="1" applyBorder="1" applyAlignment="1">
      <alignment horizontal="center" vertical="center" shrinkToFit="1"/>
    </xf>
    <xf numFmtId="0" fontId="88" fillId="0" borderId="50" xfId="43" applyFont="1" applyFill="1" applyBorder="1" applyAlignment="1">
      <alignment horizontal="center" vertical="center" shrinkToFit="1"/>
    </xf>
    <xf numFmtId="0" fontId="88" fillId="0" borderId="33" xfId="43" applyFont="1" applyFill="1" applyBorder="1" applyAlignment="1">
      <alignment horizontal="center" vertical="center" shrinkToFit="1"/>
    </xf>
    <xf numFmtId="0" fontId="88" fillId="0" borderId="15" xfId="43" applyFont="1" applyFill="1" applyBorder="1" applyAlignment="1">
      <alignment horizontal="center" vertical="center" shrinkToFit="1"/>
    </xf>
    <xf numFmtId="0" fontId="88" fillId="0" borderId="41" xfId="43" applyFont="1" applyFill="1" applyBorder="1" applyAlignment="1">
      <alignment horizontal="center" vertical="center" shrinkToFit="1"/>
    </xf>
    <xf numFmtId="0" fontId="88" fillId="0" borderId="14" xfId="43" applyFont="1" applyBorder="1" applyAlignment="1">
      <alignment horizontal="center" vertical="center" wrapText="1"/>
    </xf>
    <xf numFmtId="0" fontId="88" fillId="0" borderId="45" xfId="43" applyFont="1" applyBorder="1" applyAlignment="1">
      <alignment horizontal="center" vertical="center" wrapText="1"/>
    </xf>
    <xf numFmtId="0" fontId="5" fillId="24" borderId="17" xfId="0" applyFont="1" applyFill="1" applyBorder="1" applyAlignment="1">
      <alignment horizontal="center" vertical="center"/>
    </xf>
    <xf numFmtId="0" fontId="5" fillId="24" borderId="102" xfId="0" applyFont="1" applyFill="1" applyBorder="1" applyAlignment="1">
      <alignment horizontal="center" vertical="center"/>
    </xf>
    <xf numFmtId="0" fontId="5" fillId="24" borderId="122" xfId="0" applyFont="1" applyFill="1" applyBorder="1" applyAlignment="1">
      <alignment horizontal="center" vertical="center" wrapText="1"/>
    </xf>
    <xf numFmtId="0" fontId="5" fillId="0" borderId="122" xfId="0" applyFont="1" applyBorder="1" applyAlignment="1">
      <alignment horizontal="center" vertical="center" wrapText="1"/>
    </xf>
    <xf numFmtId="0" fontId="5" fillId="0" borderId="136" xfId="0" applyFont="1" applyBorder="1" applyAlignment="1">
      <alignment horizontal="center" vertical="center" wrapText="1"/>
    </xf>
    <xf numFmtId="0" fontId="5" fillId="0" borderId="15" xfId="0" applyFont="1" applyFill="1" applyBorder="1" applyAlignment="1">
      <alignment horizontal="center"/>
    </xf>
    <xf numFmtId="178" fontId="1" fillId="0" borderId="15" xfId="0" applyNumberFormat="1" applyFont="1" applyFill="1" applyBorder="1" applyAlignment="1">
      <alignment horizontal="center"/>
    </xf>
    <xf numFmtId="178" fontId="0" fillId="0" borderId="15" xfId="0" applyNumberFormat="1" applyFill="1" applyBorder="1" applyAlignment="1">
      <alignment horizontal="left"/>
    </xf>
    <xf numFmtId="0" fontId="0" fillId="0" borderId="15" xfId="0" applyBorder="1" applyAlignment="1"/>
    <xf numFmtId="0" fontId="18" fillId="0" borderId="15" xfId="0" applyFont="1" applyFill="1" applyBorder="1" applyAlignment="1">
      <alignment horizontal="left" wrapText="1"/>
    </xf>
    <xf numFmtId="0" fontId="18" fillId="0" borderId="15" xfId="0" applyFont="1" applyBorder="1" applyAlignment="1">
      <alignment wrapText="1"/>
    </xf>
    <xf numFmtId="0" fontId="0" fillId="0" borderId="24" xfId="0" applyBorder="1" applyAlignment="1"/>
    <xf numFmtId="0" fontId="13" fillId="0" borderId="99" xfId="0" applyFont="1" applyBorder="1" applyAlignment="1" applyProtection="1">
      <alignment vertical="top" wrapText="1"/>
      <protection locked="0"/>
    </xf>
    <xf numFmtId="0" fontId="23" fillId="0" borderId="14" xfId="0" applyFont="1" applyBorder="1" applyAlignment="1" applyProtection="1">
      <alignment vertical="top" wrapText="1"/>
      <protection locked="0"/>
    </xf>
    <xf numFmtId="0" fontId="13" fillId="0" borderId="100" xfId="0" applyFont="1" applyBorder="1" applyAlignment="1" applyProtection="1">
      <alignment vertical="top" wrapText="1"/>
      <protection locked="0"/>
    </xf>
    <xf numFmtId="0" fontId="23" fillId="0" borderId="45" xfId="0" applyFont="1" applyBorder="1" applyAlignment="1" applyProtection="1">
      <alignment vertical="top" wrapText="1"/>
      <protection locked="0"/>
    </xf>
    <xf numFmtId="178" fontId="13" fillId="0" borderId="22" xfId="0" applyNumberFormat="1" applyFont="1" applyBorder="1" applyAlignment="1" applyProtection="1">
      <alignment horizontal="center"/>
      <protection locked="0"/>
    </xf>
    <xf numFmtId="178" fontId="23" fillId="0" borderId="22" xfId="0" applyNumberFormat="1" applyFont="1" applyBorder="1" applyProtection="1">
      <protection locked="0"/>
    </xf>
    <xf numFmtId="178" fontId="13" fillId="0" borderId="23" xfId="0" applyNumberFormat="1" applyFont="1" applyBorder="1" applyAlignment="1" applyProtection="1">
      <alignment horizontal="center"/>
      <protection locked="0"/>
    </xf>
    <xf numFmtId="178" fontId="23" fillId="0" borderId="23" xfId="0" applyNumberFormat="1" applyFont="1" applyBorder="1" applyProtection="1">
      <protection locked="0"/>
    </xf>
    <xf numFmtId="0" fontId="1" fillId="0" borderId="119" xfId="0" applyFont="1" applyBorder="1" applyAlignment="1">
      <alignment horizontal="left" vertical="center" wrapText="1"/>
    </xf>
    <xf numFmtId="0" fontId="23" fillId="0" borderId="119" xfId="0" applyFont="1" applyBorder="1" applyAlignment="1">
      <alignment horizontal="left" vertical="center" wrapText="1"/>
    </xf>
    <xf numFmtId="178" fontId="13" fillId="0" borderId="44" xfId="0" applyNumberFormat="1" applyFont="1" applyBorder="1" applyAlignment="1" applyProtection="1">
      <alignment horizontal="center"/>
      <protection locked="0"/>
    </xf>
    <xf numFmtId="178" fontId="23" fillId="0" borderId="44" xfId="0" applyNumberFormat="1" applyFont="1" applyBorder="1" applyProtection="1">
      <protection locked="0"/>
    </xf>
    <xf numFmtId="0" fontId="1" fillId="0" borderId="103" xfId="0" applyFont="1" applyBorder="1" applyAlignment="1">
      <alignment horizontal="left" vertical="center" wrapText="1"/>
    </xf>
    <xf numFmtId="178" fontId="13" fillId="0" borderId="49" xfId="0" applyNumberFormat="1" applyFont="1" applyBorder="1" applyAlignment="1" applyProtection="1">
      <alignment horizontal="center"/>
      <protection locked="0"/>
    </xf>
    <xf numFmtId="178" fontId="23" fillId="0" borderId="49" xfId="0" applyNumberFormat="1" applyFont="1" applyBorder="1" applyProtection="1">
      <protection locked="0"/>
    </xf>
    <xf numFmtId="0" fontId="13" fillId="0" borderId="14" xfId="0" applyFont="1" applyBorder="1" applyAlignment="1" applyProtection="1">
      <alignment vertical="top" wrapText="1"/>
      <protection locked="0"/>
    </xf>
    <xf numFmtId="0" fontId="13" fillId="0" borderId="45" xfId="0" applyFont="1" applyBorder="1" applyAlignment="1" applyProtection="1">
      <alignment vertical="top" wrapText="1"/>
      <protection locked="0"/>
    </xf>
    <xf numFmtId="0" fontId="23" fillId="0" borderId="123" xfId="0" applyFont="1" applyBorder="1" applyAlignment="1">
      <alignment horizontal="left" vertical="center" wrapText="1"/>
    </xf>
    <xf numFmtId="0" fontId="23" fillId="0" borderId="97" xfId="0" applyFont="1" applyBorder="1" applyAlignment="1" applyProtection="1">
      <alignment vertical="top" wrapText="1"/>
      <protection locked="0"/>
    </xf>
    <xf numFmtId="0" fontId="23" fillId="0" borderId="101" xfId="0" applyFont="1" applyBorder="1" applyAlignment="1" applyProtection="1">
      <alignment vertical="top" wrapText="1"/>
      <protection locked="0"/>
    </xf>
    <xf numFmtId="178" fontId="13" fillId="0" borderId="35" xfId="0" applyNumberFormat="1" applyFont="1" applyBorder="1" applyAlignment="1" applyProtection="1">
      <alignment horizontal="center"/>
      <protection locked="0"/>
    </xf>
    <xf numFmtId="178" fontId="23" fillId="0" borderId="35" xfId="0" applyNumberFormat="1" applyFont="1" applyBorder="1" applyProtection="1">
      <protection locked="0"/>
    </xf>
    <xf numFmtId="0" fontId="13" fillId="0" borderId="0" xfId="0" applyFont="1" applyBorder="1" applyAlignment="1">
      <alignment horizontal="center"/>
    </xf>
    <xf numFmtId="0" fontId="13" fillId="0" borderId="0" xfId="0" applyFont="1" applyBorder="1" applyAlignment="1"/>
    <xf numFmtId="0" fontId="0" fillId="0" borderId="0" xfId="0" applyBorder="1" applyAlignment="1"/>
    <xf numFmtId="0" fontId="5" fillId="24" borderId="168" xfId="0" applyFont="1" applyFill="1" applyBorder="1" applyAlignment="1">
      <alignment vertical="center" wrapText="1"/>
    </xf>
    <xf numFmtId="0" fontId="5" fillId="24" borderId="61" xfId="0" applyFont="1" applyFill="1" applyBorder="1" applyAlignment="1">
      <alignment vertical="center" wrapText="1"/>
    </xf>
    <xf numFmtId="0" fontId="5" fillId="24" borderId="68" xfId="0" applyFont="1" applyFill="1" applyBorder="1" applyAlignment="1">
      <alignment vertical="center" wrapText="1"/>
    </xf>
    <xf numFmtId="0" fontId="5" fillId="24" borderId="69" xfId="0" applyFont="1" applyFill="1" applyBorder="1" applyAlignment="1">
      <alignment horizontal="left"/>
    </xf>
    <xf numFmtId="0" fontId="5" fillId="24" borderId="68" xfId="0" applyFont="1" applyFill="1" applyBorder="1" applyAlignment="1">
      <alignment horizontal="left"/>
    </xf>
    <xf numFmtId="0" fontId="13" fillId="0" borderId="64" xfId="0" applyFont="1" applyBorder="1" applyAlignment="1" applyProtection="1">
      <alignment horizontal="left" vertical="center" wrapText="1"/>
      <protection locked="0"/>
    </xf>
    <xf numFmtId="0" fontId="13" fillId="0" borderId="58"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59" xfId="0" applyFont="1" applyBorder="1" applyAlignment="1" applyProtection="1">
      <alignment horizontal="left" vertical="center" wrapText="1"/>
      <protection locked="0"/>
    </xf>
    <xf numFmtId="0" fontId="13" fillId="0" borderId="20" xfId="0" applyFont="1" applyBorder="1" applyAlignment="1" applyProtection="1">
      <alignment horizontal="left" vertical="center" wrapText="1"/>
      <protection locked="0"/>
    </xf>
    <xf numFmtId="0" fontId="76" fillId="24" borderId="0" xfId="0" applyFont="1" applyFill="1" applyBorder="1" applyAlignment="1">
      <alignment horizontal="left"/>
    </xf>
    <xf numFmtId="0" fontId="76" fillId="24" borderId="47" xfId="0" applyFont="1" applyFill="1" applyBorder="1" applyAlignment="1">
      <alignment horizontal="left"/>
    </xf>
    <xf numFmtId="178" fontId="1" fillId="0" borderId="35" xfId="0" applyNumberFormat="1" applyFont="1" applyBorder="1" applyAlignment="1" applyProtection="1">
      <alignment horizontal="center"/>
      <protection locked="0"/>
    </xf>
    <xf numFmtId="178" fontId="1" fillId="0" borderId="35" xfId="0" applyNumberFormat="1" applyFont="1" applyBorder="1" applyProtection="1">
      <protection locked="0"/>
    </xf>
    <xf numFmtId="178" fontId="1" fillId="0" borderId="22" xfId="0" applyNumberFormat="1" applyFont="1" applyBorder="1" applyAlignment="1" applyProtection="1">
      <alignment horizontal="center"/>
      <protection locked="0"/>
    </xf>
    <xf numFmtId="178" fontId="1" fillId="0" borderId="22" xfId="0" applyNumberFormat="1" applyFont="1" applyBorder="1" applyProtection="1">
      <protection locked="0"/>
    </xf>
    <xf numFmtId="178" fontId="1" fillId="0" borderId="44" xfId="0" applyNumberFormat="1" applyFont="1" applyBorder="1" applyAlignment="1" applyProtection="1">
      <alignment horizontal="center"/>
      <protection locked="0"/>
    </xf>
    <xf numFmtId="178" fontId="1" fillId="0" borderId="44" xfId="0" applyNumberFormat="1" applyFont="1" applyBorder="1" applyProtection="1">
      <protection locked="0"/>
    </xf>
    <xf numFmtId="178" fontId="1" fillId="0" borderId="23" xfId="0" applyNumberFormat="1" applyFont="1" applyBorder="1" applyAlignment="1" applyProtection="1">
      <alignment horizontal="center"/>
      <protection locked="0"/>
    </xf>
    <xf numFmtId="178" fontId="1" fillId="0" borderId="23" xfId="0" applyNumberFormat="1" applyFont="1" applyBorder="1" applyProtection="1">
      <protection locked="0"/>
    </xf>
    <xf numFmtId="0" fontId="1" fillId="0" borderId="123" xfId="0" applyFont="1" applyBorder="1" applyAlignment="1">
      <alignment horizontal="left" vertical="center" wrapText="1"/>
    </xf>
    <xf numFmtId="0" fontId="1" fillId="0" borderId="99" xfId="0" applyFont="1" applyBorder="1" applyAlignment="1" applyProtection="1">
      <alignment vertical="top" wrapText="1"/>
      <protection locked="0"/>
    </xf>
    <xf numFmtId="0" fontId="1" fillId="0" borderId="14" xfId="0" applyFont="1" applyBorder="1" applyAlignment="1" applyProtection="1">
      <alignment vertical="top" wrapText="1"/>
      <protection locked="0"/>
    </xf>
    <xf numFmtId="0" fontId="1" fillId="0" borderId="100" xfId="0" applyFont="1" applyBorder="1" applyAlignment="1" applyProtection="1">
      <alignment vertical="top" wrapText="1"/>
      <protection locked="0"/>
    </xf>
    <xf numFmtId="0" fontId="1" fillId="0" borderId="45" xfId="0" applyFont="1" applyBorder="1" applyAlignment="1" applyProtection="1">
      <alignment vertical="top" wrapText="1"/>
      <protection locked="0"/>
    </xf>
    <xf numFmtId="0" fontId="1" fillId="0" borderId="97" xfId="0" applyFont="1" applyBorder="1" applyAlignment="1" applyProtection="1">
      <alignment vertical="top" wrapText="1"/>
      <protection locked="0"/>
    </xf>
    <xf numFmtId="178" fontId="1" fillId="0" borderId="15" xfId="0" applyNumberFormat="1" applyFont="1" applyFill="1" applyBorder="1" applyAlignment="1">
      <alignment horizontal="left"/>
    </xf>
    <xf numFmtId="0" fontId="1" fillId="0" borderId="15" xfId="0" applyFont="1" applyBorder="1" applyAlignment="1"/>
    <xf numFmtId="0" fontId="1" fillId="0" borderId="24" xfId="0" applyFont="1" applyBorder="1" applyAlignment="1"/>
    <xf numFmtId="178" fontId="1" fillId="0" borderId="49" xfId="0" applyNumberFormat="1" applyFont="1" applyBorder="1" applyAlignment="1" applyProtection="1">
      <alignment horizontal="center"/>
      <protection locked="0"/>
    </xf>
    <xf numFmtId="178" fontId="1" fillId="0" borderId="49" xfId="0" applyNumberFormat="1" applyFont="1" applyBorder="1" applyProtection="1">
      <protection locked="0"/>
    </xf>
    <xf numFmtId="0" fontId="1" fillId="0" borderId="64"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0" borderId="50" xfId="0" applyFont="1" applyBorder="1" applyAlignment="1" applyProtection="1">
      <alignment horizontal="left" vertical="center" wrapText="1"/>
      <protection locked="0"/>
    </xf>
    <xf numFmtId="0" fontId="1" fillId="0" borderId="58"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5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0" xfId="0" applyFont="1" applyBorder="1" applyAlignment="1">
      <alignment horizontal="center"/>
    </xf>
    <xf numFmtId="0" fontId="1" fillId="0" borderId="0" xfId="0" applyFont="1" applyBorder="1" applyAlignment="1"/>
    <xf numFmtId="0" fontId="19" fillId="24" borderId="0" xfId="0" applyFont="1" applyFill="1" applyBorder="1" applyAlignment="1">
      <alignment horizontal="left"/>
    </xf>
    <xf numFmtId="0" fontId="19" fillId="24" borderId="47" xfId="0" applyFont="1" applyFill="1" applyBorder="1" applyAlignment="1">
      <alignment horizontal="left"/>
    </xf>
    <xf numFmtId="0" fontId="1" fillId="0" borderId="101" xfId="0" applyFont="1" applyBorder="1" applyAlignment="1" applyProtection="1">
      <alignment vertical="top" wrapText="1"/>
      <protection locked="0"/>
    </xf>
    <xf numFmtId="0" fontId="65" fillId="0" borderId="0" xfId="0" applyFont="1" applyBorder="1" applyAlignment="1">
      <alignment horizontal="left" vertical="center"/>
    </xf>
    <xf numFmtId="0" fontId="55" fillId="0" borderId="20" xfId="0" applyFont="1" applyBorder="1" applyAlignment="1">
      <alignment horizontal="center" vertical="center"/>
    </xf>
    <xf numFmtId="0" fontId="60" fillId="0" borderId="0" xfId="0" applyFont="1" applyAlignment="1">
      <alignment horizontal="justify" vertical="center" wrapText="1"/>
    </xf>
    <xf numFmtId="0" fontId="26" fillId="0" borderId="134" xfId="0" applyFont="1" applyBorder="1" applyAlignment="1">
      <alignment horizontal="left" vertical="center" wrapText="1"/>
    </xf>
    <xf numFmtId="0" fontId="26" fillId="0" borderId="29" xfId="0" applyFont="1" applyBorder="1" applyAlignment="1">
      <alignment horizontal="left" vertical="center" wrapText="1"/>
    </xf>
    <xf numFmtId="0" fontId="26" fillId="0" borderId="30" xfId="0" applyFont="1" applyBorder="1" applyAlignment="1">
      <alignment horizontal="left" vertical="center" wrapText="1"/>
    </xf>
    <xf numFmtId="0" fontId="26" fillId="0" borderId="58" xfId="0" applyFont="1" applyBorder="1" applyAlignment="1">
      <alignment horizontal="left" vertical="center" wrapText="1"/>
    </xf>
    <xf numFmtId="0" fontId="26" fillId="0" borderId="0" xfId="0" applyFont="1" applyBorder="1" applyAlignment="1">
      <alignment horizontal="left" vertical="center" wrapText="1"/>
    </xf>
    <xf numFmtId="0" fontId="26" fillId="0" borderId="47" xfId="0" applyFont="1" applyBorder="1" applyAlignment="1">
      <alignment horizontal="left" vertical="center" wrapText="1"/>
    </xf>
    <xf numFmtId="0" fontId="17" fillId="0" borderId="20" xfId="0" applyFont="1" applyBorder="1" applyAlignment="1">
      <alignment horizontal="center" vertical="center"/>
    </xf>
    <xf numFmtId="0" fontId="17" fillId="0" borderId="0" xfId="0" applyFont="1" applyBorder="1" applyAlignment="1">
      <alignment horizontal="left" vertical="center"/>
    </xf>
    <xf numFmtId="0" fontId="17" fillId="0" borderId="47" xfId="0" applyFont="1" applyBorder="1" applyAlignment="1">
      <alignment horizontal="left" vertical="center"/>
    </xf>
    <xf numFmtId="0" fontId="17" fillId="0" borderId="20" xfId="0" applyFont="1" applyBorder="1" applyAlignment="1">
      <alignment horizontal="left" vertical="center"/>
    </xf>
    <xf numFmtId="0" fontId="17" fillId="0" borderId="66" xfId="0" applyFont="1" applyBorder="1" applyAlignment="1">
      <alignment horizontal="left" vertical="center"/>
    </xf>
    <xf numFmtId="178" fontId="17" fillId="0" borderId="26" xfId="0" applyNumberFormat="1" applyFont="1" applyBorder="1" applyAlignment="1">
      <alignment horizontal="center" vertical="center" wrapText="1"/>
    </xf>
    <xf numFmtId="178" fontId="17" fillId="0" borderId="27" xfId="0" applyNumberFormat="1" applyFont="1" applyBorder="1" applyAlignment="1">
      <alignment horizontal="center" vertical="center" wrapText="1"/>
    </xf>
    <xf numFmtId="0" fontId="0" fillId="0" borderId="26" xfId="0" applyFont="1" applyBorder="1" applyAlignment="1">
      <alignment horizontal="center" vertical="center" wrapText="1"/>
    </xf>
    <xf numFmtId="0" fontId="0" fillId="0" borderId="120" xfId="0" applyFont="1" applyBorder="1" applyAlignment="1">
      <alignment horizontal="center" vertical="center" wrapText="1"/>
    </xf>
    <xf numFmtId="0" fontId="18" fillId="0" borderId="27" xfId="0" applyNumberFormat="1" applyFont="1" applyBorder="1" applyAlignment="1">
      <alignment horizontal="center" vertical="center" wrapText="1"/>
    </xf>
    <xf numFmtId="0" fontId="18" fillId="0" borderId="120" xfId="0" applyNumberFormat="1" applyFont="1" applyBorder="1" applyAlignment="1">
      <alignment horizontal="center" vertical="center" wrapText="1"/>
    </xf>
    <xf numFmtId="0" fontId="0" fillId="0" borderId="73" xfId="0" applyFont="1" applyBorder="1" applyAlignment="1">
      <alignment horizontal="center" vertical="center" textRotation="255"/>
    </xf>
    <xf numFmtId="0" fontId="0" fillId="0" borderId="72" xfId="0" applyFont="1" applyBorder="1" applyAlignment="1">
      <alignment horizontal="center" vertical="center" textRotation="255"/>
    </xf>
    <xf numFmtId="0" fontId="0" fillId="0" borderId="11" xfId="0" applyFont="1" applyBorder="1" applyAlignment="1">
      <alignment horizontal="center" vertical="center" textRotation="255"/>
    </xf>
    <xf numFmtId="0" fontId="25" fillId="0" borderId="137" xfId="0" applyFont="1" applyBorder="1" applyAlignment="1">
      <alignment horizontal="left" vertical="center" wrapText="1"/>
    </xf>
    <xf numFmtId="0" fontId="25" fillId="0" borderId="138" xfId="0" applyFont="1" applyBorder="1" applyAlignment="1">
      <alignment horizontal="left" vertical="center" wrapText="1"/>
    </xf>
    <xf numFmtId="0" fontId="0" fillId="0" borderId="228" xfId="0" applyFont="1" applyBorder="1" applyAlignment="1">
      <alignment horizontal="center" vertical="center" wrapText="1"/>
    </xf>
    <xf numFmtId="0" fontId="0" fillId="0" borderId="58" xfId="0" applyFont="1" applyBorder="1" applyAlignment="1">
      <alignment horizontal="center" vertical="center" wrapText="1"/>
    </xf>
    <xf numFmtId="0" fontId="0" fillId="0" borderId="59" xfId="0" applyFont="1" applyBorder="1" applyAlignment="1">
      <alignment horizontal="center" vertical="center" wrapText="1"/>
    </xf>
    <xf numFmtId="0" fontId="25" fillId="0" borderId="25" xfId="0" applyFont="1" applyBorder="1" applyAlignment="1">
      <alignment horizontal="left" vertical="center" wrapText="1"/>
    </xf>
    <xf numFmtId="0" fontId="25" fillId="0" borderId="24" xfId="0" applyFont="1" applyBorder="1" applyAlignment="1">
      <alignment horizontal="left" vertical="center" wrapText="1"/>
    </xf>
    <xf numFmtId="0" fontId="25" fillId="0" borderId="26" xfId="0" applyFont="1" applyBorder="1" applyAlignment="1">
      <alignment horizontal="left" vertical="center" wrapText="1"/>
    </xf>
    <xf numFmtId="0" fontId="25" fillId="0" borderId="27" xfId="0" applyFont="1" applyBorder="1" applyAlignment="1">
      <alignment horizontal="left" vertical="center" wrapText="1"/>
    </xf>
    <xf numFmtId="0" fontId="0" fillId="0" borderId="74" xfId="0" applyFont="1" applyBorder="1" applyAlignment="1">
      <alignment horizontal="center" vertical="center" textRotation="255"/>
    </xf>
    <xf numFmtId="0" fontId="26" fillId="0" borderId="137" xfId="0" applyFont="1" applyBorder="1" applyAlignment="1">
      <alignment horizontal="left" vertical="center" shrinkToFit="1"/>
    </xf>
    <xf numFmtId="0" fontId="26" fillId="0" borderId="138" xfId="0" applyFont="1" applyBorder="1" applyAlignment="1">
      <alignment horizontal="left" vertical="center" shrinkToFit="1"/>
    </xf>
    <xf numFmtId="0" fontId="0" fillId="0" borderId="227" xfId="0" applyFont="1" applyBorder="1" applyAlignment="1">
      <alignment horizontal="center" vertical="center" wrapText="1"/>
    </xf>
    <xf numFmtId="0" fontId="26" fillId="0" borderId="139" xfId="0" applyFont="1" applyBorder="1" applyAlignment="1">
      <alignment horizontal="left" vertical="center" shrinkToFit="1"/>
    </xf>
    <xf numFmtId="0" fontId="26" fillId="0" borderId="140" xfId="0" applyFont="1" applyBorder="1" applyAlignment="1">
      <alignment horizontal="left" vertical="center" shrinkToFit="1"/>
    </xf>
    <xf numFmtId="0" fontId="26" fillId="0" borderId="25" xfId="0" applyFont="1" applyBorder="1" applyAlignment="1">
      <alignment horizontal="left" vertical="center" shrinkToFit="1"/>
    </xf>
    <xf numFmtId="0" fontId="26" fillId="0" borderId="24" xfId="0" applyFont="1" applyBorder="1" applyAlignment="1">
      <alignment horizontal="left" vertical="center" shrinkToFit="1"/>
    </xf>
    <xf numFmtId="0" fontId="26" fillId="0" borderId="139" xfId="0" applyFont="1" applyBorder="1" applyAlignment="1">
      <alignment vertical="center" wrapText="1"/>
    </xf>
    <xf numFmtId="0" fontId="26" fillId="0" borderId="140" xfId="0" applyFont="1" applyBorder="1" applyAlignment="1">
      <alignment vertical="center" wrapText="1"/>
    </xf>
    <xf numFmtId="0" fontId="26" fillId="0" borderId="106" xfId="0" applyFont="1" applyBorder="1" applyAlignment="1">
      <alignment vertical="center" wrapText="1"/>
    </xf>
    <xf numFmtId="0" fontId="56" fillId="0" borderId="103" xfId="0" applyFont="1" applyBorder="1" applyAlignment="1">
      <alignment horizontal="center" vertical="center" wrapText="1"/>
    </xf>
    <xf numFmtId="0" fontId="56" fillId="0" borderId="100" xfId="0" applyFont="1" applyBorder="1" applyAlignment="1">
      <alignment horizontal="center" vertical="center" wrapText="1"/>
    </xf>
    <xf numFmtId="0" fontId="0" fillId="0" borderId="73" xfId="0" applyFont="1" applyBorder="1" applyAlignment="1">
      <alignment horizontal="center" vertical="center" wrapText="1"/>
    </xf>
    <xf numFmtId="0" fontId="0" fillId="0" borderId="44" xfId="0" applyFont="1" applyBorder="1" applyAlignment="1">
      <alignment horizontal="center" vertical="center" wrapText="1"/>
    </xf>
    <xf numFmtId="49" fontId="17" fillId="0" borderId="31" xfId="0" applyNumberFormat="1" applyFont="1" applyBorder="1" applyAlignment="1">
      <alignment horizontal="center" vertical="center" wrapText="1"/>
    </xf>
    <xf numFmtId="0" fontId="17" fillId="0" borderId="32" xfId="0" applyFont="1" applyBorder="1" applyAlignment="1">
      <alignment horizontal="center" vertical="center" wrapText="1"/>
    </xf>
    <xf numFmtId="0" fontId="17" fillId="0" borderId="65"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8" xfId="0" applyFont="1" applyBorder="1" applyAlignment="1">
      <alignment horizontal="center" vertical="center" wrapText="1"/>
    </xf>
    <xf numFmtId="0" fontId="17" fillId="0" borderId="17" xfId="0" applyFont="1" applyBorder="1" applyAlignment="1">
      <alignment horizontal="left" vertical="center" wrapText="1"/>
    </xf>
    <xf numFmtId="0" fontId="17" fillId="0" borderId="122" xfId="0" applyFont="1" applyBorder="1" applyAlignment="1">
      <alignment horizontal="left" vertical="center" wrapText="1"/>
    </xf>
    <xf numFmtId="0" fontId="17" fillId="0" borderId="102" xfId="0" applyFont="1" applyBorder="1" applyAlignment="1">
      <alignment horizontal="left" vertical="center" wrapText="1"/>
    </xf>
    <xf numFmtId="0" fontId="0" fillId="0" borderId="17" xfId="0" applyFont="1" applyBorder="1" applyAlignment="1">
      <alignment horizontal="center" vertical="center" wrapText="1"/>
    </xf>
    <xf numFmtId="0" fontId="0" fillId="0" borderId="122" xfId="0" applyFont="1" applyBorder="1" applyAlignment="1">
      <alignment horizontal="center" vertical="center" wrapText="1"/>
    </xf>
    <xf numFmtId="0" fontId="0" fillId="0" borderId="136" xfId="0" applyFont="1" applyBorder="1" applyAlignment="1">
      <alignment horizontal="center" vertical="center" wrapText="1"/>
    </xf>
    <xf numFmtId="0" fontId="4" fillId="28" borderId="58" xfId="0" applyFont="1" applyFill="1" applyBorder="1" applyAlignment="1">
      <alignment horizontal="left" vertical="center" wrapText="1"/>
    </xf>
    <xf numFmtId="0" fontId="4" fillId="28" borderId="227" xfId="0" applyFont="1" applyFill="1" applyBorder="1" applyAlignment="1">
      <alignment horizontal="left" vertical="center" wrapText="1"/>
    </xf>
    <xf numFmtId="0" fontId="4" fillId="0" borderId="103" xfId="0" applyFont="1" applyBorder="1" applyAlignment="1">
      <alignment horizontal="center" vertical="center" wrapText="1"/>
    </xf>
    <xf numFmtId="0" fontId="4" fillId="0" borderId="99" xfId="0" applyFont="1" applyBorder="1" applyAlignment="1">
      <alignment horizontal="center" vertical="center" wrapText="1"/>
    </xf>
    <xf numFmtId="0" fontId="17" fillId="0" borderId="69" xfId="0" applyFont="1" applyBorder="1" applyAlignment="1">
      <alignment horizontal="center" vertical="center" shrinkToFit="1"/>
    </xf>
    <xf numFmtId="0" fontId="17" fillId="0" borderId="61" xfId="0" applyFont="1" applyBorder="1" applyAlignment="1">
      <alignment horizontal="center" vertical="center" shrinkToFit="1"/>
    </xf>
    <xf numFmtId="0" fontId="17" fillId="0" borderId="68" xfId="0" applyFont="1" applyBorder="1" applyAlignment="1">
      <alignment horizontal="center" vertical="center" shrinkToFit="1"/>
    </xf>
    <xf numFmtId="0" fontId="0" fillId="0" borderId="61" xfId="0" applyFont="1" applyBorder="1" applyAlignment="1">
      <alignment horizontal="center" vertical="center"/>
    </xf>
    <xf numFmtId="0" fontId="0" fillId="0" borderId="135" xfId="0" applyFont="1" applyBorder="1" applyAlignment="1">
      <alignment horizontal="center" vertical="center"/>
    </xf>
    <xf numFmtId="0" fontId="0" fillId="0" borderId="64" xfId="0" applyFont="1" applyBorder="1" applyAlignment="1">
      <alignment horizontal="center" vertical="center"/>
    </xf>
    <xf numFmtId="0" fontId="0" fillId="0" borderId="32" xfId="0" applyFont="1" applyBorder="1" applyAlignment="1">
      <alignment horizontal="center" vertical="center"/>
    </xf>
    <xf numFmtId="0" fontId="0" fillId="0" borderId="50" xfId="0" applyFont="1" applyBorder="1" applyAlignment="1">
      <alignment horizontal="center" vertical="center"/>
    </xf>
    <xf numFmtId="0" fontId="4" fillId="0" borderId="110" xfId="0" applyFont="1" applyBorder="1" applyAlignment="1">
      <alignment horizontal="center" vertical="center" wrapText="1"/>
    </xf>
    <xf numFmtId="0" fontId="4" fillId="0" borderId="141" xfId="0" applyFont="1" applyBorder="1" applyAlignment="1">
      <alignment horizontal="center" vertical="center" wrapText="1"/>
    </xf>
    <xf numFmtId="0" fontId="4" fillId="0" borderId="142" xfId="0" applyFont="1" applyBorder="1" applyAlignment="1">
      <alignment horizontal="center" vertical="center" wrapText="1"/>
    </xf>
    <xf numFmtId="0" fontId="0" fillId="0" borderId="22" xfId="0" applyFont="1" applyBorder="1" applyAlignment="1">
      <alignment horizontal="distributed" vertical="center" wrapText="1"/>
    </xf>
    <xf numFmtId="0" fontId="0" fillId="0" borderId="23" xfId="0" applyFont="1" applyBorder="1" applyAlignment="1">
      <alignment horizontal="distributed" vertical="center" wrapText="1"/>
    </xf>
    <xf numFmtId="0" fontId="17" fillId="0" borderId="31" xfId="0" applyFont="1" applyBorder="1" applyAlignment="1">
      <alignment horizontal="left" vertical="center" wrapText="1"/>
    </xf>
    <xf numFmtId="0" fontId="17" fillId="0" borderId="32" xfId="0" applyFont="1" applyBorder="1" applyAlignment="1">
      <alignment horizontal="left" vertical="center" wrapText="1"/>
    </xf>
    <xf numFmtId="0" fontId="17" fillId="0" borderId="65" xfId="0" applyFont="1" applyBorder="1" applyAlignment="1">
      <alignment horizontal="left" vertical="center" wrapText="1"/>
    </xf>
    <xf numFmtId="0" fontId="17" fillId="0" borderId="33" xfId="0" applyFont="1" applyBorder="1" applyAlignment="1">
      <alignment horizontal="left" vertical="center" wrapText="1"/>
    </xf>
    <xf numFmtId="0" fontId="17" fillId="0" borderId="15" xfId="0" applyFont="1" applyBorder="1" applyAlignment="1">
      <alignment horizontal="left" vertical="center" wrapText="1"/>
    </xf>
    <xf numFmtId="0" fontId="17" fillId="0" borderId="42" xfId="0" applyFont="1" applyBorder="1" applyAlignment="1">
      <alignment horizontal="left" vertical="center" wrapText="1"/>
    </xf>
    <xf numFmtId="0" fontId="0" fillId="0" borderId="60"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41"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41" xfId="0" applyFont="1" applyBorder="1" applyAlignment="1">
      <alignment horizontal="center" vertical="center" wrapText="1"/>
    </xf>
    <xf numFmtId="49" fontId="62" fillId="0" borderId="69" xfId="0" applyNumberFormat="1" applyFont="1" applyBorder="1" applyAlignment="1">
      <alignment horizontal="center" vertical="center" wrapText="1"/>
    </xf>
    <xf numFmtId="0" fontId="62" fillId="0" borderId="61" xfId="0" applyFont="1" applyBorder="1" applyAlignment="1">
      <alignment horizontal="center" vertical="center" wrapText="1"/>
    </xf>
    <xf numFmtId="0" fontId="62" fillId="0" borderId="68"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66" xfId="0" applyFont="1" applyBorder="1" applyAlignment="1">
      <alignment horizontal="center" vertical="center" wrapText="1"/>
    </xf>
    <xf numFmtId="0" fontId="56" fillId="0" borderId="15" xfId="0" applyFont="1" applyBorder="1" applyAlignment="1">
      <alignment horizontal="center" vertical="center" wrapText="1"/>
    </xf>
    <xf numFmtId="0" fontId="56" fillId="0" borderId="23" xfId="0" applyFont="1" applyBorder="1" applyAlignment="1">
      <alignment horizontal="center" vertical="center" wrapText="1"/>
    </xf>
    <xf numFmtId="0" fontId="56" fillId="0" borderId="63" xfId="0" applyFont="1" applyBorder="1" applyAlignment="1">
      <alignment horizontal="center" vertical="center" wrapText="1"/>
    </xf>
    <xf numFmtId="0" fontId="0" fillId="0" borderId="64" xfId="0" applyBorder="1" applyAlignment="1">
      <alignment horizontal="center" vertical="center"/>
    </xf>
    <xf numFmtId="0" fontId="0" fillId="0" borderId="32" xfId="0" applyBorder="1" applyAlignment="1">
      <alignment horizontal="center" vertical="center"/>
    </xf>
    <xf numFmtId="0" fontId="0" fillId="0" borderId="50" xfId="0" applyBorder="1" applyAlignment="1">
      <alignment horizontal="center" vertical="center"/>
    </xf>
    <xf numFmtId="0" fontId="0" fillId="0" borderId="73" xfId="0" applyBorder="1" applyAlignment="1">
      <alignment horizontal="center" vertical="center" textRotation="255"/>
    </xf>
    <xf numFmtId="0" fontId="0" fillId="0" borderId="72" xfId="0" applyBorder="1" applyAlignment="1">
      <alignment horizontal="center" vertical="center" textRotation="255"/>
    </xf>
    <xf numFmtId="0" fontId="0" fillId="0" borderId="74" xfId="0" applyBorder="1" applyAlignment="1">
      <alignment horizontal="center" vertical="center" textRotation="255"/>
    </xf>
    <xf numFmtId="0" fontId="0" fillId="0" borderId="228" xfId="0" applyBorder="1" applyAlignment="1">
      <alignment horizontal="center" vertical="center" wrapText="1"/>
    </xf>
    <xf numFmtId="0" fontId="0" fillId="0" borderId="58" xfId="0" applyBorder="1" applyAlignment="1">
      <alignment horizontal="center" vertical="center" wrapText="1"/>
    </xf>
    <xf numFmtId="0" fontId="0" fillId="0" borderId="227" xfId="0" applyBorder="1" applyAlignment="1">
      <alignment horizontal="center" vertical="center" wrapText="1"/>
    </xf>
    <xf numFmtId="0" fontId="1" fillId="0" borderId="227" xfId="0" applyFont="1" applyBorder="1" applyAlignment="1">
      <alignment horizontal="center" vertical="center" wrapText="1"/>
    </xf>
    <xf numFmtId="0" fontId="1" fillId="0" borderId="58" xfId="0" applyFont="1" applyBorder="1" applyAlignment="1">
      <alignment horizontal="center" vertical="center" wrapText="1"/>
    </xf>
    <xf numFmtId="0" fontId="0" fillId="0" borderId="11" xfId="0" applyBorder="1" applyAlignment="1">
      <alignment horizontal="center" vertical="center" textRotation="255"/>
    </xf>
    <xf numFmtId="0" fontId="72" fillId="0" borderId="0" xfId="0" applyFont="1" applyAlignment="1">
      <alignment horizontal="center"/>
    </xf>
    <xf numFmtId="0" fontId="52" fillId="0" borderId="0" xfId="0" applyFont="1" applyAlignment="1">
      <alignment horizontal="justify" vertical="center" wrapText="1"/>
    </xf>
    <xf numFmtId="0" fontId="0" fillId="0" borderId="0" xfId="0" applyFont="1" applyAlignment="1">
      <alignment vertical="center" wrapText="1"/>
    </xf>
    <xf numFmtId="0" fontId="52" fillId="0" borderId="15" xfId="0" applyFont="1" applyBorder="1" applyAlignment="1">
      <alignment horizontal="left" wrapText="1"/>
    </xf>
    <xf numFmtId="0" fontId="52" fillId="0" borderId="15" xfId="0" applyFont="1" applyBorder="1" applyAlignment="1">
      <alignment horizontal="left"/>
    </xf>
    <xf numFmtId="0" fontId="81" fillId="24" borderId="134" xfId="0" applyFont="1" applyFill="1" applyBorder="1" applyAlignment="1" applyProtection="1">
      <alignment horizontal="center"/>
    </xf>
    <xf numFmtId="0" fontId="81" fillId="24" borderId="122" xfId="0" applyFont="1" applyFill="1" applyBorder="1" applyAlignment="1" applyProtection="1">
      <alignment horizontal="center"/>
    </xf>
    <xf numFmtId="0" fontId="81" fillId="24" borderId="136" xfId="0" applyFont="1" applyFill="1" applyBorder="1" applyAlignment="1" applyProtection="1">
      <alignment horizontal="center"/>
    </xf>
    <xf numFmtId="0" fontId="81" fillId="24" borderId="121" xfId="0" applyFont="1" applyFill="1" applyBorder="1" applyAlignment="1" applyProtection="1">
      <alignment horizont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2 2" xfId="44" xr:uid="{00000000-0005-0000-0000-00002C000000}"/>
    <cellStyle name="標準 2 3" xfId="45" xr:uid="{00000000-0005-0000-0000-00002D000000}"/>
    <cellStyle name="標準 2_退院・退所情報提供" xfId="46" xr:uid="{00000000-0005-0000-0000-00002E000000}"/>
    <cellStyle name="標準 3" xfId="47" xr:uid="{00000000-0005-0000-0000-00002F000000}"/>
    <cellStyle name="標準 4" xfId="48" xr:uid="{00000000-0005-0000-0000-000030000000}"/>
    <cellStyle name="標準_7.保護鶴岡市アセスメントツール新" xfId="49" xr:uid="{00000000-0005-0000-0000-000031000000}"/>
    <cellStyle name="標準_⑩サービス担当者会議記録" xfId="50" xr:uid="{00000000-0005-0000-0000-000032000000}"/>
    <cellStyle name="標準_サービス利用票" xfId="51" xr:uid="{00000000-0005-0000-0000-000033000000}"/>
    <cellStyle name="標準_介護予防サービス・支援計画表" xfId="52" xr:uid="{00000000-0005-0000-0000-000034000000}"/>
    <cellStyle name="標準_新バージョン(介護予防支援計画表）" xfId="53" xr:uid="{00000000-0005-0000-0000-000035000000}"/>
    <cellStyle name="良い" xfId="54" builtinId="26" customBuiltin="1"/>
  </cellStyles>
  <dxfs count="7">
    <dxf>
      <font>
        <b/>
        <i val="0"/>
        <condense val="0"/>
        <extend val="0"/>
        <u val="double"/>
      </font>
    </dxf>
    <dxf>
      <font>
        <b/>
        <i val="0"/>
        <condense val="0"/>
        <extend val="0"/>
        <u val="double"/>
      </font>
    </dxf>
    <dxf>
      <font>
        <b/>
        <i val="0"/>
        <condense val="0"/>
        <extend val="0"/>
        <u val="double"/>
      </font>
    </dxf>
    <dxf>
      <font>
        <b/>
        <i val="0"/>
        <condense val="0"/>
        <extend val="0"/>
        <u val="double"/>
      </font>
    </dxf>
    <dxf>
      <font>
        <b/>
        <i val="0"/>
        <condense val="0"/>
        <extend val="0"/>
        <u val="double"/>
      </font>
    </dxf>
    <dxf>
      <font>
        <condense val="0"/>
        <extend val="0"/>
        <u val="double"/>
      </font>
    </dxf>
    <dxf>
      <font>
        <condense val="0"/>
        <extend val="0"/>
        <u val="double"/>
      </font>
    </dxf>
  </dxfs>
  <tableStyles count="0" defaultTableStyle="TableStyleMedium2" defaultPivotStyle="PivotStyleLight16"/>
  <colors>
    <mruColors>
      <color rgb="FFFF0066"/>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Radio" firstButton="1" fmlaLink="'様式10サービス支援評価表(吹き出し）'!$H$39" lockText="1" noThreeD="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様式10サービス支援評価表(吹き出し）'!$L$39" noThreeD="1"/>
</file>

<file path=xl/ctrlProps/ctrlProp40.xml><?xml version="1.0" encoding="utf-8"?>
<formControlPr xmlns="http://schemas.microsoft.com/office/spreadsheetml/2009/9/main" objectType="Radio" checked="Checked"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checked="Checked" lockText="1" noThreeD="1"/>
</file>

<file path=xl/ctrlProps/ctrlProp45.xml><?xml version="1.0" encoding="utf-8"?>
<formControlPr xmlns="http://schemas.microsoft.com/office/spreadsheetml/2009/9/main" objectType="Radio" checked="Checked"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checked="Checked"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checked="Checked" fmlaLink="'様式10サービス支援評価表(吹き出し）'!$L$40"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checked="Checked" firstButton="1" lockText="1" noThreeD="1"/>
</file>

<file path=xl/ctrlProps/ctrlProp52.xml><?xml version="1.0" encoding="utf-8"?>
<formControlPr xmlns="http://schemas.microsoft.com/office/spreadsheetml/2009/9/main" objectType="Radio" checked="Checked" firstButton="1"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fmlaLink="'様式10サービス支援評価表(吹き出し）'!$L$4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fmlaLink="'様式10サービス支援評価表(吹き出し）'!$L$42"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checked="Checked"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checked="Checked" firstButton="1"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checked="Checked"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様式10サービス支援評価表(吹き出し）'!$L$43" lockText="1" noThreeD="1"/>
</file>

<file path=xl/ctrlProps/ctrlProp80.xml><?xml version="1.0" encoding="utf-8"?>
<formControlPr xmlns="http://schemas.microsoft.com/office/spreadsheetml/2009/9/main" objectType="Radio" checked="Checked"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checked="Checked"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checked="Checked" firstButton="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checked="Checked" firstButton="1" lockText="1" noThreeD="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checked="Checked"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50</xdr:row>
          <xdr:rowOff>47625</xdr:rowOff>
        </xdr:from>
        <xdr:to>
          <xdr:col>6</xdr:col>
          <xdr:colOff>428625</xdr:colOff>
          <xdr:row>50</xdr:row>
          <xdr:rowOff>257175</xdr:rowOff>
        </xdr:to>
        <xdr:sp macro="" textlink="">
          <xdr:nvSpPr>
            <xdr:cNvPr id="9217" name="Option Button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プラン継続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38100</xdr:rowOff>
        </xdr:from>
        <xdr:to>
          <xdr:col>8</xdr:col>
          <xdr:colOff>276225</xdr:colOff>
          <xdr:row>50</xdr:row>
          <xdr:rowOff>257175</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プラン変更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50</xdr:row>
          <xdr:rowOff>47625</xdr:rowOff>
        </xdr:from>
        <xdr:to>
          <xdr:col>11</xdr:col>
          <xdr:colOff>209550</xdr:colOff>
          <xdr:row>50</xdr:row>
          <xdr:rowOff>257175</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終了</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47625</xdr:rowOff>
        </xdr:from>
        <xdr:to>
          <xdr:col>6</xdr:col>
          <xdr:colOff>400050</xdr:colOff>
          <xdr:row>51</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介護給付</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51</xdr:row>
          <xdr:rowOff>47625</xdr:rowOff>
        </xdr:from>
        <xdr:to>
          <xdr:col>7</xdr:col>
          <xdr:colOff>266700</xdr:colOff>
          <xdr:row>51</xdr:row>
          <xdr:rowOff>257175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予防給付</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51</xdr:row>
          <xdr:rowOff>47625</xdr:rowOff>
        </xdr:from>
        <xdr:to>
          <xdr:col>10</xdr:col>
          <xdr:colOff>276225</xdr:colOff>
          <xdr:row>51</xdr:row>
          <xdr:rowOff>257175</xdr:rowOff>
        </xdr:to>
        <xdr:sp macro="" textlink="">
          <xdr:nvSpPr>
            <xdr:cNvPr id="9222" name="Check Box 6" descr="総合事業"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総合事業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51</xdr:row>
          <xdr:rowOff>47625</xdr:rowOff>
        </xdr:from>
        <xdr:to>
          <xdr:col>12</xdr:col>
          <xdr:colOff>266700</xdr:colOff>
          <xdr:row>51</xdr:row>
          <xdr:rowOff>257175</xdr:rowOff>
        </xdr:to>
        <xdr:sp macro="" textlink="">
          <xdr:nvSpPr>
            <xdr:cNvPr id="9223" name="Check Box 7" descr="一般介護予防事業"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一般介護予防事業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51</xdr:row>
          <xdr:rowOff>47625</xdr:rowOff>
        </xdr:from>
        <xdr:to>
          <xdr:col>12</xdr:col>
          <xdr:colOff>819150</xdr:colOff>
          <xdr:row>51</xdr:row>
          <xdr:rowOff>257175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終了</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15</xdr:col>
      <xdr:colOff>628650</xdr:colOff>
      <xdr:row>39</xdr:row>
      <xdr:rowOff>114300</xdr:rowOff>
    </xdr:from>
    <xdr:to>
      <xdr:col>19</xdr:col>
      <xdr:colOff>257175</xdr:colOff>
      <xdr:row>39</xdr:row>
      <xdr:rowOff>114300</xdr:rowOff>
    </xdr:to>
    <xdr:cxnSp macro="">
      <xdr:nvCxnSpPr>
        <xdr:cNvPr id="2" name="直線コネクタ 1">
          <a:extLst>
            <a:ext uri="{FF2B5EF4-FFF2-40B4-BE49-F238E27FC236}">
              <a16:creationId xmlns:a16="http://schemas.microsoft.com/office/drawing/2014/main" id="{00000000-0008-0000-1000-000002000000}"/>
            </a:ext>
          </a:extLst>
        </xdr:cNvPr>
        <xdr:cNvCxnSpPr/>
      </xdr:nvCxnSpPr>
      <xdr:spPr>
        <a:xfrm>
          <a:off x="5905500" y="13411200"/>
          <a:ext cx="28289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628650</xdr:colOff>
      <xdr:row>39</xdr:row>
      <xdr:rowOff>114300</xdr:rowOff>
    </xdr:from>
    <xdr:to>
      <xdr:col>19</xdr:col>
      <xdr:colOff>257175</xdr:colOff>
      <xdr:row>39</xdr:row>
      <xdr:rowOff>114300</xdr:rowOff>
    </xdr:to>
    <xdr:cxnSp macro="">
      <xdr:nvCxnSpPr>
        <xdr:cNvPr id="2" name="直線コネクタ 1">
          <a:extLst>
            <a:ext uri="{FF2B5EF4-FFF2-40B4-BE49-F238E27FC236}">
              <a16:creationId xmlns:a16="http://schemas.microsoft.com/office/drawing/2014/main" id="{00000000-0008-0000-1100-000002000000}"/>
            </a:ext>
          </a:extLst>
        </xdr:cNvPr>
        <xdr:cNvCxnSpPr/>
      </xdr:nvCxnSpPr>
      <xdr:spPr>
        <a:xfrm>
          <a:off x="5905500" y="12658725"/>
          <a:ext cx="25717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214312</xdr:colOff>
      <xdr:row>4</xdr:row>
      <xdr:rowOff>309562</xdr:rowOff>
    </xdr:from>
    <xdr:to>
      <xdr:col>15</xdr:col>
      <xdr:colOff>297655</xdr:colOff>
      <xdr:row>8</xdr:row>
      <xdr:rowOff>59531</xdr:rowOff>
    </xdr:to>
    <xdr:sp macro="" textlink="">
      <xdr:nvSpPr>
        <xdr:cNvPr id="3" name="角丸四角形吹き出し 12">
          <a:extLst>
            <a:ext uri="{FF2B5EF4-FFF2-40B4-BE49-F238E27FC236}">
              <a16:creationId xmlns:a16="http://schemas.microsoft.com/office/drawing/2014/main" id="{00000000-0008-0000-1100-000003000000}"/>
            </a:ext>
          </a:extLst>
        </xdr:cNvPr>
        <xdr:cNvSpPr/>
      </xdr:nvSpPr>
      <xdr:spPr>
        <a:xfrm>
          <a:off x="1214437" y="1500187"/>
          <a:ext cx="4345781" cy="1916907"/>
        </a:xfrm>
        <a:prstGeom prst="wedgeRoundRectCallout">
          <a:avLst>
            <a:gd name="adj1" fmla="val -58663"/>
            <a:gd name="adj2" fmla="val 24994"/>
            <a:gd name="adj3" fmla="val 16667"/>
          </a:avLst>
        </a:prstGeom>
        <a:solidFill>
          <a:sysClr val="window" lastClr="FFFFFF"/>
        </a:solidFill>
        <a:ln w="95250" cap="flat" cmpd="sng" algn="ctr">
          <a:solidFill>
            <a:srgbClr val="F79646"/>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200" b="1" kern="100">
              <a:effectLst/>
              <a:latin typeface="Century" panose="02040604050505020304" pitchFamily="18" charset="0"/>
              <a:ea typeface="UD デジタル 教科書体 NK-B" panose="02020700000000000000" pitchFamily="18" charset="-128"/>
              <a:cs typeface="Times New Roman" panose="02020603050405020304" pitchFamily="18" charset="0"/>
            </a:rPr>
            <a:t>＊必須：初回申請時＊</a:t>
          </a:r>
          <a:endParaRPr lang="en-US" altLang="ja-JP" sz="1200" b="1" kern="100">
            <a:effectLst/>
            <a:latin typeface="Century" panose="02040604050505020304" pitchFamily="18" charset="0"/>
            <a:ea typeface="UD デジタル 教科書体 NK-B" panose="02020700000000000000" pitchFamily="18" charset="-128"/>
            <a:cs typeface="Times New Roman" panose="02020603050405020304" pitchFamily="18" charset="0"/>
          </a:endParaRPr>
        </a:p>
        <a:p>
          <a:pPr algn="l">
            <a:spcAft>
              <a:spcPts val="0"/>
            </a:spcAft>
          </a:pPr>
          <a:r>
            <a:rPr lang="ja-JP" sz="1200" b="1" kern="100">
              <a:effectLst/>
              <a:latin typeface="Century" panose="02040604050505020304" pitchFamily="18" charset="0"/>
              <a:ea typeface="UD デジタル 教科書体 NK-B" panose="02020700000000000000" pitchFamily="18" charset="-128"/>
              <a:cs typeface="Times New Roman" panose="02020603050405020304" pitchFamily="18" charset="0"/>
            </a:rPr>
            <a:t>相談内容・既往歴等</a:t>
          </a:r>
          <a:r>
            <a:rPr lang="ja-JP" altLang="en-US" sz="1200" b="1" kern="100">
              <a:effectLst/>
              <a:latin typeface="Century" panose="02040604050505020304" pitchFamily="18" charset="0"/>
              <a:ea typeface="UD デジタル 教科書体 NK-B" panose="02020700000000000000" pitchFamily="18" charset="-128"/>
              <a:cs typeface="Times New Roman" panose="02020603050405020304" pitchFamily="18" charset="0"/>
            </a:rPr>
            <a:t>には</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b="1" kern="100">
              <a:effectLst/>
              <a:latin typeface="Century" panose="02040604050505020304" pitchFamily="18" charset="0"/>
              <a:ea typeface="UD デジタル 教科書体 NK-B" panose="02020700000000000000" pitchFamily="18" charset="-128"/>
              <a:cs typeface="Times New Roman" panose="02020603050405020304" pitchFamily="18" charset="0"/>
            </a:rPr>
            <a:t>相談経過や内容などを簡潔に記載する。</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b="1" kern="100">
              <a:effectLst/>
              <a:latin typeface="Century" panose="02040604050505020304" pitchFamily="18" charset="0"/>
              <a:ea typeface="UD デジタル 教科書体 NK-B" panose="02020700000000000000" pitchFamily="18" charset="-128"/>
              <a:cs typeface="Times New Roman" panose="02020603050405020304" pitchFamily="18" charset="0"/>
            </a:rPr>
            <a:t>事業対象者としてサービス利用する場合はその目的も明確にする。</a:t>
          </a:r>
          <a:r>
            <a:rPr lang="ja-JP" sz="1200" b="1" u="wavy" kern="100">
              <a:effectLst/>
              <a:latin typeface="Century" panose="02040604050505020304" pitchFamily="18" charset="0"/>
              <a:ea typeface="UD デジタル 教科書体 NK-B" panose="02020700000000000000" pitchFamily="18" charset="-128"/>
              <a:cs typeface="Times New Roman" panose="02020603050405020304" pitchFamily="18" charset="0"/>
            </a:rPr>
            <a:t>本人が記入したとしても、上記について加筆、明記</a:t>
          </a:r>
          <a:r>
            <a:rPr lang="ja-JP" altLang="en-US" sz="1200" b="1" u="wavy" kern="100">
              <a:effectLst/>
              <a:latin typeface="Century" panose="02040604050505020304" pitchFamily="18" charset="0"/>
              <a:ea typeface="UD デジタル 教科書体 NK-B" panose="02020700000000000000" pitchFamily="18" charset="-128"/>
              <a:cs typeface="Times New Roman" panose="02020603050405020304" pitchFamily="18" charset="0"/>
            </a:rPr>
            <a:t>する。</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15</xdr:col>
      <xdr:colOff>654844</xdr:colOff>
      <xdr:row>4</xdr:row>
      <xdr:rowOff>309562</xdr:rowOff>
    </xdr:from>
    <xdr:to>
      <xdr:col>19</xdr:col>
      <xdr:colOff>292909</xdr:colOff>
      <xdr:row>9</xdr:row>
      <xdr:rowOff>11905</xdr:rowOff>
    </xdr:to>
    <xdr:sp macro="" textlink="">
      <xdr:nvSpPr>
        <xdr:cNvPr id="4" name="角丸四角形吹き出し 3">
          <a:extLst>
            <a:ext uri="{FF2B5EF4-FFF2-40B4-BE49-F238E27FC236}">
              <a16:creationId xmlns:a16="http://schemas.microsoft.com/office/drawing/2014/main" id="{00000000-0008-0000-1100-000004000000}"/>
            </a:ext>
          </a:extLst>
        </xdr:cNvPr>
        <xdr:cNvSpPr/>
      </xdr:nvSpPr>
      <xdr:spPr>
        <a:xfrm>
          <a:off x="5917407" y="1500187"/>
          <a:ext cx="2578908" cy="2155031"/>
        </a:xfrm>
        <a:prstGeom prst="wedgeRoundRectCallout">
          <a:avLst>
            <a:gd name="adj1" fmla="val 30777"/>
            <a:gd name="adj2" fmla="val -91952"/>
            <a:gd name="adj3" fmla="val 16667"/>
          </a:avLst>
        </a:prstGeom>
        <a:solidFill>
          <a:schemeClr val="bg1"/>
        </a:solidFill>
        <a:ln w="76200"/>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100" kern="100">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担当者欄</a:t>
          </a:r>
          <a:r>
            <a:rPr lang="ja-JP" altLang="en-US" sz="1100" kern="100">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a:t>
          </a:r>
          <a:r>
            <a:rPr lang="ja-JP" altLang="ja-JP" sz="1100">
              <a:solidFill>
                <a:schemeClr val="dk1"/>
              </a:solidFill>
              <a:effectLst/>
              <a:latin typeface="UD デジタル 教科書体 NK-B" panose="02020700000000000000" pitchFamily="18" charset="-128"/>
              <a:ea typeface="UD デジタル 教科書体 NK-B" panose="02020700000000000000" pitchFamily="18" charset="-128"/>
              <a:cs typeface="+mn-cs"/>
            </a:rPr>
            <a:t>地域包括支援センター、</a:t>
          </a:r>
          <a:r>
            <a:rPr lang="ja-JP" altLang="en-US" sz="1100" kern="100">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居宅介護支援事業所、市長寿介護課が実施するもの。</a:t>
          </a:r>
          <a:endParaRPr lang="ja-JP" sz="1050" kern="100">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endParaRPr>
        </a:p>
        <a:p>
          <a:pPr algn="l">
            <a:spcAft>
              <a:spcPts val="0"/>
            </a:spcAft>
          </a:pPr>
          <a:r>
            <a:rPr lang="ja-JP" sz="1200" b="1" u="none" kern="100">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記入にあたって</a:t>
          </a:r>
          <a:r>
            <a:rPr lang="ja-JP" sz="1200" b="1" u="sng" kern="100">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対応した方が</a:t>
          </a:r>
          <a:endParaRPr lang="en-US" altLang="ja-JP" sz="1200" b="1" u="sng" kern="100">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endParaRPr>
        </a:p>
        <a:p>
          <a:pPr algn="l">
            <a:spcAft>
              <a:spcPts val="0"/>
            </a:spcAft>
          </a:pPr>
          <a:r>
            <a:rPr lang="ja-JP" sz="1200" b="1" u="sng" kern="100">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わかるように</a:t>
          </a:r>
          <a:r>
            <a:rPr lang="ja-JP" altLang="en-US" sz="1200" b="1" u="sng" kern="100">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a:t>
          </a:r>
          <a:r>
            <a:rPr lang="ja-JP" sz="1200" b="1" u="sng" kern="100">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氏名</a:t>
          </a:r>
          <a:r>
            <a:rPr lang="ja-JP" altLang="en-US" sz="1200" b="1" u="sng" kern="100">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の記入を</a:t>
          </a:r>
          <a:endParaRPr lang="en-US" altLang="ja-JP" sz="1200" b="1" u="sng" kern="100">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endParaRPr>
        </a:p>
        <a:p>
          <a:pPr algn="l">
            <a:spcAft>
              <a:spcPts val="0"/>
            </a:spcAft>
          </a:pPr>
          <a:r>
            <a:rPr lang="ja-JP" altLang="en-US" sz="1200" b="1" u="sng" kern="100">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お願いします。</a:t>
          </a:r>
          <a:endParaRPr lang="ja-JP" sz="1200" b="1" u="sng" kern="100">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endParaRPr>
        </a:p>
      </xdr:txBody>
    </xdr:sp>
    <xdr:clientData/>
  </xdr:twoCellAnchor>
  <xdr:twoCellAnchor>
    <xdr:from>
      <xdr:col>15</xdr:col>
      <xdr:colOff>449982</xdr:colOff>
      <xdr:row>17</xdr:row>
      <xdr:rowOff>287880</xdr:rowOff>
    </xdr:from>
    <xdr:to>
      <xdr:col>17</xdr:col>
      <xdr:colOff>275219</xdr:colOff>
      <xdr:row>23</xdr:row>
      <xdr:rowOff>20470</xdr:rowOff>
    </xdr:to>
    <xdr:sp macro="" textlink="">
      <xdr:nvSpPr>
        <xdr:cNvPr id="5" name="角丸四角形吹き出し 10">
          <a:extLst>
            <a:ext uri="{FF2B5EF4-FFF2-40B4-BE49-F238E27FC236}">
              <a16:creationId xmlns:a16="http://schemas.microsoft.com/office/drawing/2014/main" id="{00000000-0008-0000-1100-000005000000}"/>
            </a:ext>
          </a:extLst>
        </xdr:cNvPr>
        <xdr:cNvSpPr/>
      </xdr:nvSpPr>
      <xdr:spPr>
        <a:xfrm>
          <a:off x="5726832" y="6460080"/>
          <a:ext cx="1558787" cy="1618540"/>
        </a:xfrm>
        <a:prstGeom prst="wedgeRoundRectCallout">
          <a:avLst>
            <a:gd name="adj1" fmla="val -103426"/>
            <a:gd name="adj2" fmla="val -15415"/>
            <a:gd name="adj3" fmla="val 16667"/>
          </a:avLst>
        </a:prstGeom>
        <a:solidFill>
          <a:sysClr val="window" lastClr="FFFFFF"/>
        </a:solidFill>
        <a:ln w="25400" cap="flat" cmpd="sng" algn="ctr">
          <a:solidFill>
            <a:srgbClr val="F79646"/>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100" kern="100">
              <a:effectLst/>
              <a:latin typeface="Century" panose="02040604050505020304" pitchFamily="18" charset="0"/>
              <a:ea typeface="UD デジタル 教科書体 NK-R" panose="02020400000000000000" pitchFamily="18" charset="-128"/>
              <a:cs typeface="Times New Roman" panose="02020603050405020304" pitchFamily="18" charset="0"/>
            </a:rPr>
            <a:t>項目№</a:t>
          </a:r>
          <a:r>
            <a:rPr lang="en-US" sz="1100" kern="100">
              <a:effectLst/>
              <a:latin typeface="Century" panose="02040604050505020304" pitchFamily="18" charset="0"/>
              <a:ea typeface="UD デジタル 教科書体 NK-R" panose="02020400000000000000" pitchFamily="18" charset="-128"/>
              <a:cs typeface="Times New Roman" panose="02020603050405020304" pitchFamily="18" charset="0"/>
            </a:rPr>
            <a:t>12</a:t>
          </a:r>
          <a:r>
            <a:rPr lang="ja-JP" sz="1100" kern="100">
              <a:effectLst/>
              <a:latin typeface="Century" panose="02040604050505020304" pitchFamily="18" charset="0"/>
              <a:ea typeface="UD デジタル 教科書体 NK-R" panose="02020400000000000000" pitchFamily="18" charset="-128"/>
              <a:cs typeface="Times New Roman" panose="02020603050405020304" pitchFamily="18" charset="0"/>
            </a:rPr>
            <a:t>（栄養）</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100" kern="100">
              <a:effectLst/>
              <a:latin typeface="Century" panose="02040604050505020304" pitchFamily="18" charset="0"/>
              <a:ea typeface="UD デジタル 教科書体 NK-R" panose="02020400000000000000" pitchFamily="18" charset="-128"/>
              <a:cs typeface="Times New Roman" panose="02020603050405020304" pitchFamily="18" charset="0"/>
            </a:rPr>
            <a:t>身長・体重・</a:t>
          </a:r>
          <a:r>
            <a:rPr lang="en-US" sz="1100" kern="100">
              <a:effectLst/>
              <a:latin typeface="Century" panose="02040604050505020304" pitchFamily="18" charset="0"/>
              <a:ea typeface="UD デジタル 教科書体 NK-R" panose="02020400000000000000" pitchFamily="18" charset="-128"/>
              <a:cs typeface="Times New Roman" panose="02020603050405020304" pitchFamily="18" charset="0"/>
            </a:rPr>
            <a:t>BMI</a:t>
          </a:r>
          <a:r>
            <a:rPr lang="ja-JP" sz="1100" kern="100">
              <a:effectLst/>
              <a:latin typeface="Century" panose="02040604050505020304" pitchFamily="18" charset="0"/>
              <a:ea typeface="UD デジタル 教科書体 NK-R" panose="02020400000000000000" pitchFamily="18" charset="-128"/>
              <a:cs typeface="Times New Roman" panose="02020603050405020304" pitchFamily="18" charset="0"/>
            </a:rPr>
            <a:t>も記載する。不明な場合、判定は№</a:t>
          </a:r>
          <a:r>
            <a:rPr lang="en-US" sz="1100" kern="100">
              <a:effectLst/>
              <a:latin typeface="Century" panose="02040604050505020304" pitchFamily="18" charset="0"/>
              <a:ea typeface="UD デジタル 教科書体 NK-R" panose="02020400000000000000" pitchFamily="18" charset="-128"/>
              <a:cs typeface="Times New Roman" panose="02020603050405020304" pitchFamily="18" charset="0"/>
            </a:rPr>
            <a:t>12</a:t>
          </a:r>
          <a:r>
            <a:rPr lang="ja-JP" sz="1100" kern="100">
              <a:effectLst/>
              <a:latin typeface="Century" panose="02040604050505020304" pitchFamily="18" charset="0"/>
              <a:ea typeface="UD デジタル 教科書体 NK-R" panose="02020400000000000000" pitchFamily="18" charset="-128"/>
              <a:cs typeface="Times New Roman" panose="02020603050405020304" pitchFamily="18" charset="0"/>
            </a:rPr>
            <a:t>を除いた数で計上する。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15</xdr:col>
      <xdr:colOff>273844</xdr:colOff>
      <xdr:row>28</xdr:row>
      <xdr:rowOff>214313</xdr:rowOff>
    </xdr:from>
    <xdr:to>
      <xdr:col>18</xdr:col>
      <xdr:colOff>321144</xdr:colOff>
      <xdr:row>36</xdr:row>
      <xdr:rowOff>127228</xdr:rowOff>
    </xdr:to>
    <xdr:sp macro="" textlink="">
      <xdr:nvSpPr>
        <xdr:cNvPr id="6" name="角丸四角形吹き出し 5">
          <a:extLst>
            <a:ext uri="{FF2B5EF4-FFF2-40B4-BE49-F238E27FC236}">
              <a16:creationId xmlns:a16="http://schemas.microsoft.com/office/drawing/2014/main" id="{00000000-0008-0000-1100-000006000000}"/>
            </a:ext>
          </a:extLst>
        </xdr:cNvPr>
        <xdr:cNvSpPr/>
      </xdr:nvSpPr>
      <xdr:spPr>
        <a:xfrm>
          <a:off x="5536407" y="9739313"/>
          <a:ext cx="2476175" cy="2222728"/>
        </a:xfrm>
        <a:prstGeom prst="wedgeRoundRectCallout">
          <a:avLst>
            <a:gd name="adj1" fmla="val -2191"/>
            <a:gd name="adj2" fmla="val 69533"/>
            <a:gd name="adj3" fmla="val 16667"/>
          </a:avLst>
        </a:prstGeom>
        <a:solidFill>
          <a:sysClr val="window" lastClr="FFFFFF"/>
        </a:solidFill>
        <a:ln w="85725" cap="flat" cmpd="sng" algn="ctr">
          <a:solidFill>
            <a:srgbClr val="F79646"/>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200" b="1">
              <a:effectLst/>
              <a:latin typeface="UD デジタル 教科書体 NK-B" panose="02020700000000000000" pitchFamily="18" charset="-128"/>
              <a:ea typeface="UD デジタル 教科書体 NK-B" panose="02020700000000000000" pitchFamily="18" charset="-128"/>
              <a:cs typeface="+mn-cs"/>
            </a:rPr>
            <a:t>＊</a:t>
          </a:r>
          <a:r>
            <a:rPr lang="ja-JP" altLang="en-US" sz="1200" b="1">
              <a:effectLst/>
              <a:latin typeface="UD デジタル 教科書体 NK-B" panose="02020700000000000000" pitchFamily="18" charset="-128"/>
              <a:ea typeface="UD デジタル 教科書体 NK-B" panose="02020700000000000000" pitchFamily="18" charset="-128"/>
              <a:cs typeface="+mn-cs"/>
            </a:rPr>
            <a:t>必須：</a:t>
          </a:r>
          <a:r>
            <a:rPr lang="ja-JP" altLang="ja-JP" sz="1200" b="1">
              <a:effectLst/>
              <a:latin typeface="UD デジタル 教科書体 NK-B" panose="02020700000000000000" pitchFamily="18" charset="-128"/>
              <a:ea typeface="UD デジタル 教科書体 NK-B" panose="02020700000000000000" pitchFamily="18" charset="-128"/>
              <a:cs typeface="+mn-cs"/>
            </a:rPr>
            <a:t>初回申請時＊</a:t>
          </a:r>
          <a:endParaRPr lang="ja-JP" altLang="ja-JP" sz="1200">
            <a:effectLst/>
            <a:latin typeface="UD デジタル 教科書体 NK-B" panose="02020700000000000000" pitchFamily="18" charset="-128"/>
            <a:ea typeface="UD デジタル 教科書体 NK-B" panose="02020700000000000000" pitchFamily="18" charset="-128"/>
          </a:endParaRPr>
        </a:p>
        <a:p>
          <a:pPr algn="l">
            <a:spcAft>
              <a:spcPts val="0"/>
            </a:spcAft>
          </a:pPr>
          <a:r>
            <a:rPr lang="ja-JP" sz="1200" kern="100">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同意欄</a:t>
          </a:r>
        </a:p>
        <a:p>
          <a:pPr algn="l">
            <a:spcAft>
              <a:spcPts val="0"/>
            </a:spcAft>
          </a:pPr>
          <a:r>
            <a:rPr lang="ja-JP" sz="1200" kern="100">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包括・居宅・市どこで対応したとしても</a:t>
          </a:r>
          <a:r>
            <a:rPr lang="ja-JP" altLang="en-US" sz="1200" kern="100">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自書</a:t>
          </a:r>
          <a:r>
            <a:rPr lang="ja-JP" sz="1200" kern="100">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a:t>
          </a:r>
          <a:endParaRPr lang="en-US" altLang="ja-JP" sz="1200" kern="100">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endParaRPr>
        </a:p>
        <a:p>
          <a:pPr algn="l">
            <a:spcAft>
              <a:spcPts val="0"/>
            </a:spcAft>
          </a:pPr>
          <a:r>
            <a:rPr lang="ja-JP" altLang="en-US" sz="1200" kern="100">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自書</a:t>
          </a:r>
          <a:r>
            <a:rPr lang="ja-JP" sz="1200" kern="100">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できない場合は家族</a:t>
          </a:r>
          <a:r>
            <a:rPr lang="ja-JP" altLang="en-US" sz="1200" kern="100">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が</a:t>
          </a:r>
          <a:endParaRPr lang="en-US" altLang="ja-JP" sz="1200" kern="100">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endParaRPr>
        </a:p>
        <a:p>
          <a:pPr algn="l">
            <a:spcAft>
              <a:spcPts val="0"/>
            </a:spcAft>
          </a:pPr>
          <a:r>
            <a:rPr lang="ja-JP" altLang="en-US" sz="1200" kern="100">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本人の氏名を</a:t>
          </a:r>
          <a:r>
            <a:rPr lang="ja-JP" sz="1200" kern="100">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代筆可。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57150</xdr:colOff>
      <xdr:row>20</xdr:row>
      <xdr:rowOff>28575</xdr:rowOff>
    </xdr:from>
    <xdr:to>
      <xdr:col>30</xdr:col>
      <xdr:colOff>314325</xdr:colOff>
      <xdr:row>21</xdr:row>
      <xdr:rowOff>0</xdr:rowOff>
    </xdr:to>
    <xdr:sp macro="" textlink="">
      <xdr:nvSpPr>
        <xdr:cNvPr id="57360" name="AutoShape 5">
          <a:extLst>
            <a:ext uri="{FF2B5EF4-FFF2-40B4-BE49-F238E27FC236}">
              <a16:creationId xmlns:a16="http://schemas.microsoft.com/office/drawing/2014/main" id="{00000000-0008-0000-0200-000010E00000}"/>
            </a:ext>
          </a:extLst>
        </xdr:cNvPr>
        <xdr:cNvSpPr>
          <a:spLocks noChangeArrowheads="1"/>
        </xdr:cNvSpPr>
      </xdr:nvSpPr>
      <xdr:spPr bwMode="auto">
        <a:xfrm>
          <a:off x="5886450" y="3905250"/>
          <a:ext cx="257175" cy="152400"/>
        </a:xfrm>
        <a:prstGeom prst="flowChartSummingJunc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26</xdr:col>
      <xdr:colOff>1</xdr:colOff>
      <xdr:row>20</xdr:row>
      <xdr:rowOff>28576</xdr:rowOff>
    </xdr:from>
    <xdr:to>
      <xdr:col>26</xdr:col>
      <xdr:colOff>190501</xdr:colOff>
      <xdr:row>21</xdr:row>
      <xdr:rowOff>9526</xdr:rowOff>
    </xdr:to>
    <xdr:sp macro="" textlink="">
      <xdr:nvSpPr>
        <xdr:cNvPr id="57361" name="Oval 7">
          <a:extLst>
            <a:ext uri="{FF2B5EF4-FFF2-40B4-BE49-F238E27FC236}">
              <a16:creationId xmlns:a16="http://schemas.microsoft.com/office/drawing/2014/main" id="{00000000-0008-0000-0200-000011E00000}"/>
            </a:ext>
          </a:extLst>
        </xdr:cNvPr>
        <xdr:cNvSpPr>
          <a:spLocks noChangeArrowheads="1"/>
        </xdr:cNvSpPr>
      </xdr:nvSpPr>
      <xdr:spPr bwMode="auto">
        <a:xfrm>
          <a:off x="5029201" y="3895726"/>
          <a:ext cx="190500" cy="1524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25</xdr:col>
      <xdr:colOff>85725</xdr:colOff>
      <xdr:row>18</xdr:row>
      <xdr:rowOff>123825</xdr:rowOff>
    </xdr:from>
    <xdr:to>
      <xdr:col>26</xdr:col>
      <xdr:colOff>123825</xdr:colOff>
      <xdr:row>20</xdr:row>
      <xdr:rowOff>0</xdr:rowOff>
    </xdr:to>
    <xdr:sp macro="" textlink="">
      <xdr:nvSpPr>
        <xdr:cNvPr id="57362" name="Oval 8">
          <a:extLst>
            <a:ext uri="{FF2B5EF4-FFF2-40B4-BE49-F238E27FC236}">
              <a16:creationId xmlns:a16="http://schemas.microsoft.com/office/drawing/2014/main" id="{00000000-0008-0000-0200-000012E00000}"/>
            </a:ext>
          </a:extLst>
        </xdr:cNvPr>
        <xdr:cNvSpPr>
          <a:spLocks noChangeArrowheads="1"/>
        </xdr:cNvSpPr>
      </xdr:nvSpPr>
      <xdr:spPr bwMode="auto">
        <a:xfrm>
          <a:off x="4914900" y="3600450"/>
          <a:ext cx="238125" cy="2762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42</xdr:col>
      <xdr:colOff>142875</xdr:colOff>
      <xdr:row>4</xdr:row>
      <xdr:rowOff>125307</xdr:rowOff>
    </xdr:from>
    <xdr:to>
      <xdr:col>57</xdr:col>
      <xdr:colOff>186546</xdr:colOff>
      <xdr:row>22</xdr:row>
      <xdr:rowOff>30480</xdr:rowOff>
    </xdr:to>
    <xdr:pic>
      <xdr:nvPicPr>
        <xdr:cNvPr id="57363" name="Picture 9">
          <a:extLst>
            <a:ext uri="{FF2B5EF4-FFF2-40B4-BE49-F238E27FC236}">
              <a16:creationId xmlns:a16="http://schemas.microsoft.com/office/drawing/2014/main" id="{00000000-0008-0000-0200-000013E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15325" y="887307"/>
          <a:ext cx="2853546" cy="3360843"/>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58</xdr:col>
      <xdr:colOff>19050</xdr:colOff>
      <xdr:row>4</xdr:row>
      <xdr:rowOff>38100</xdr:rowOff>
    </xdr:from>
    <xdr:to>
      <xdr:col>58</xdr:col>
      <xdr:colOff>133350</xdr:colOff>
      <xdr:row>4</xdr:row>
      <xdr:rowOff>123825</xdr:rowOff>
    </xdr:to>
    <xdr:sp macro="" textlink="">
      <xdr:nvSpPr>
        <xdr:cNvPr id="57364" name="Line 14">
          <a:extLst>
            <a:ext uri="{FF2B5EF4-FFF2-40B4-BE49-F238E27FC236}">
              <a16:creationId xmlns:a16="http://schemas.microsoft.com/office/drawing/2014/main" id="{00000000-0008-0000-0200-000014E00000}"/>
            </a:ext>
          </a:extLst>
        </xdr:cNvPr>
        <xdr:cNvSpPr>
          <a:spLocks noChangeShapeType="1"/>
        </xdr:cNvSpPr>
      </xdr:nvSpPr>
      <xdr:spPr bwMode="auto">
        <a:xfrm>
          <a:off x="11468100" y="8001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171450</xdr:colOff>
      <xdr:row>14</xdr:row>
      <xdr:rowOff>0</xdr:rowOff>
    </xdr:from>
    <xdr:to>
      <xdr:col>57</xdr:col>
      <xdr:colOff>85725</xdr:colOff>
      <xdr:row>15</xdr:row>
      <xdr:rowOff>123825</xdr:rowOff>
    </xdr:to>
    <xdr:sp macro="" textlink="">
      <xdr:nvSpPr>
        <xdr:cNvPr id="57365" name="Rectangle 15">
          <a:extLst>
            <a:ext uri="{FF2B5EF4-FFF2-40B4-BE49-F238E27FC236}">
              <a16:creationId xmlns:a16="http://schemas.microsoft.com/office/drawing/2014/main" id="{00000000-0008-0000-0200-000015E00000}"/>
            </a:ext>
          </a:extLst>
        </xdr:cNvPr>
        <xdr:cNvSpPr>
          <a:spLocks noChangeArrowheads="1"/>
        </xdr:cNvSpPr>
      </xdr:nvSpPr>
      <xdr:spPr bwMode="auto">
        <a:xfrm>
          <a:off x="10791825" y="2752725"/>
          <a:ext cx="276225" cy="3238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57150</xdr:colOff>
      <xdr:row>31</xdr:row>
      <xdr:rowOff>76200</xdr:rowOff>
    </xdr:from>
    <xdr:to>
      <xdr:col>15</xdr:col>
      <xdr:colOff>38100</xdr:colOff>
      <xdr:row>31</xdr:row>
      <xdr:rowOff>85725</xdr:rowOff>
    </xdr:to>
    <xdr:sp macro="" textlink="">
      <xdr:nvSpPr>
        <xdr:cNvPr id="57366" name="Line 16">
          <a:extLst>
            <a:ext uri="{FF2B5EF4-FFF2-40B4-BE49-F238E27FC236}">
              <a16:creationId xmlns:a16="http://schemas.microsoft.com/office/drawing/2014/main" id="{00000000-0008-0000-0200-000016E00000}"/>
            </a:ext>
          </a:extLst>
        </xdr:cNvPr>
        <xdr:cNvSpPr>
          <a:spLocks noChangeShapeType="1"/>
        </xdr:cNvSpPr>
      </xdr:nvSpPr>
      <xdr:spPr bwMode="auto">
        <a:xfrm flipV="1">
          <a:off x="2524125" y="5953125"/>
          <a:ext cx="51435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123825</xdr:colOff>
      <xdr:row>31</xdr:row>
      <xdr:rowOff>95250</xdr:rowOff>
    </xdr:from>
    <xdr:to>
      <xdr:col>13</xdr:col>
      <xdr:colOff>123825</xdr:colOff>
      <xdr:row>35</xdr:row>
      <xdr:rowOff>9525</xdr:rowOff>
    </xdr:to>
    <xdr:sp macro="" textlink="">
      <xdr:nvSpPr>
        <xdr:cNvPr id="57367" name="Line 17">
          <a:extLst>
            <a:ext uri="{FF2B5EF4-FFF2-40B4-BE49-F238E27FC236}">
              <a16:creationId xmlns:a16="http://schemas.microsoft.com/office/drawing/2014/main" id="{00000000-0008-0000-0200-000017E00000}"/>
            </a:ext>
          </a:extLst>
        </xdr:cNvPr>
        <xdr:cNvSpPr>
          <a:spLocks noChangeShapeType="1"/>
        </xdr:cNvSpPr>
      </xdr:nvSpPr>
      <xdr:spPr bwMode="auto">
        <a:xfrm>
          <a:off x="2790825" y="5972175"/>
          <a:ext cx="0" cy="600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31</xdr:row>
      <xdr:rowOff>9525</xdr:rowOff>
    </xdr:from>
    <xdr:to>
      <xdr:col>59</xdr:col>
      <xdr:colOff>152400</xdr:colOff>
      <xdr:row>38</xdr:row>
      <xdr:rowOff>152400</xdr:rowOff>
    </xdr:to>
    <xdr:sp macro="" textlink="">
      <xdr:nvSpPr>
        <xdr:cNvPr id="57368" name="AutoShape 19">
          <a:extLst>
            <a:ext uri="{FF2B5EF4-FFF2-40B4-BE49-F238E27FC236}">
              <a16:creationId xmlns:a16="http://schemas.microsoft.com/office/drawing/2014/main" id="{00000000-0008-0000-0200-000018E00000}"/>
            </a:ext>
          </a:extLst>
        </xdr:cNvPr>
        <xdr:cNvSpPr>
          <a:spLocks noChangeArrowheads="1"/>
        </xdr:cNvSpPr>
      </xdr:nvSpPr>
      <xdr:spPr bwMode="auto">
        <a:xfrm>
          <a:off x="6772275" y="5876925"/>
          <a:ext cx="4848225" cy="1343025"/>
        </a:xfrm>
        <a:prstGeom prst="rightArrow">
          <a:avLst>
            <a:gd name="adj1" fmla="val 32583"/>
            <a:gd name="adj2" fmla="val 2433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35</xdr:col>
      <xdr:colOff>85725</xdr:colOff>
      <xdr:row>33</xdr:row>
      <xdr:rowOff>123825</xdr:rowOff>
    </xdr:from>
    <xdr:to>
      <xdr:col>38</xdr:col>
      <xdr:colOff>0</xdr:colOff>
      <xdr:row>36</xdr:row>
      <xdr:rowOff>19050</xdr:rowOff>
    </xdr:to>
    <xdr:sp macro="" textlink="">
      <xdr:nvSpPr>
        <xdr:cNvPr id="57369" name="Oval 20">
          <a:extLst>
            <a:ext uri="{FF2B5EF4-FFF2-40B4-BE49-F238E27FC236}">
              <a16:creationId xmlns:a16="http://schemas.microsoft.com/office/drawing/2014/main" id="{00000000-0008-0000-0200-000019E00000}"/>
            </a:ext>
          </a:extLst>
        </xdr:cNvPr>
        <xdr:cNvSpPr>
          <a:spLocks noChangeArrowheads="1"/>
        </xdr:cNvSpPr>
      </xdr:nvSpPr>
      <xdr:spPr bwMode="auto">
        <a:xfrm>
          <a:off x="6858000" y="6334125"/>
          <a:ext cx="514350" cy="4095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38</xdr:col>
      <xdr:colOff>38100</xdr:colOff>
      <xdr:row>33</xdr:row>
      <xdr:rowOff>123825</xdr:rowOff>
    </xdr:from>
    <xdr:to>
      <xdr:col>40</xdr:col>
      <xdr:colOff>152400</xdr:colOff>
      <xdr:row>36</xdr:row>
      <xdr:rowOff>19050</xdr:rowOff>
    </xdr:to>
    <xdr:sp macro="" textlink="">
      <xdr:nvSpPr>
        <xdr:cNvPr id="57370" name="Oval 21">
          <a:extLst>
            <a:ext uri="{FF2B5EF4-FFF2-40B4-BE49-F238E27FC236}">
              <a16:creationId xmlns:a16="http://schemas.microsoft.com/office/drawing/2014/main" id="{00000000-0008-0000-0200-00001AE00000}"/>
            </a:ext>
          </a:extLst>
        </xdr:cNvPr>
        <xdr:cNvSpPr>
          <a:spLocks noChangeArrowheads="1"/>
        </xdr:cNvSpPr>
      </xdr:nvSpPr>
      <xdr:spPr bwMode="auto">
        <a:xfrm>
          <a:off x="7410450" y="6334125"/>
          <a:ext cx="514350" cy="4095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40</xdr:col>
      <xdr:colOff>190500</xdr:colOff>
      <xdr:row>33</xdr:row>
      <xdr:rowOff>123825</xdr:rowOff>
    </xdr:from>
    <xdr:to>
      <xdr:col>43</xdr:col>
      <xdr:colOff>104775</xdr:colOff>
      <xdr:row>36</xdr:row>
      <xdr:rowOff>19050</xdr:rowOff>
    </xdr:to>
    <xdr:sp macro="" textlink="">
      <xdr:nvSpPr>
        <xdr:cNvPr id="57371" name="Oval 22">
          <a:extLst>
            <a:ext uri="{FF2B5EF4-FFF2-40B4-BE49-F238E27FC236}">
              <a16:creationId xmlns:a16="http://schemas.microsoft.com/office/drawing/2014/main" id="{00000000-0008-0000-0200-00001BE00000}"/>
            </a:ext>
          </a:extLst>
        </xdr:cNvPr>
        <xdr:cNvSpPr>
          <a:spLocks noChangeArrowheads="1"/>
        </xdr:cNvSpPr>
      </xdr:nvSpPr>
      <xdr:spPr bwMode="auto">
        <a:xfrm>
          <a:off x="7962900" y="6334125"/>
          <a:ext cx="514350" cy="4095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46</xdr:col>
      <xdr:colOff>104775</xdr:colOff>
      <xdr:row>33</xdr:row>
      <xdr:rowOff>133350</xdr:rowOff>
    </xdr:from>
    <xdr:to>
      <xdr:col>49</xdr:col>
      <xdr:colOff>57150</xdr:colOff>
      <xdr:row>36</xdr:row>
      <xdr:rowOff>28575</xdr:rowOff>
    </xdr:to>
    <xdr:sp macro="" textlink="">
      <xdr:nvSpPr>
        <xdr:cNvPr id="57372" name="Oval 23">
          <a:extLst>
            <a:ext uri="{FF2B5EF4-FFF2-40B4-BE49-F238E27FC236}">
              <a16:creationId xmlns:a16="http://schemas.microsoft.com/office/drawing/2014/main" id="{00000000-0008-0000-0200-00001CE00000}"/>
            </a:ext>
          </a:extLst>
        </xdr:cNvPr>
        <xdr:cNvSpPr>
          <a:spLocks noChangeArrowheads="1"/>
        </xdr:cNvSpPr>
      </xdr:nvSpPr>
      <xdr:spPr bwMode="auto">
        <a:xfrm>
          <a:off x="9077325" y="6343650"/>
          <a:ext cx="514350" cy="4095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49</xdr:col>
      <xdr:colOff>114300</xdr:colOff>
      <xdr:row>33</xdr:row>
      <xdr:rowOff>142875</xdr:rowOff>
    </xdr:from>
    <xdr:to>
      <xdr:col>52</xdr:col>
      <xdr:colOff>85725</xdr:colOff>
      <xdr:row>36</xdr:row>
      <xdr:rowOff>38100</xdr:rowOff>
    </xdr:to>
    <xdr:sp macro="" textlink="">
      <xdr:nvSpPr>
        <xdr:cNvPr id="57373" name="Oval 24">
          <a:extLst>
            <a:ext uri="{FF2B5EF4-FFF2-40B4-BE49-F238E27FC236}">
              <a16:creationId xmlns:a16="http://schemas.microsoft.com/office/drawing/2014/main" id="{00000000-0008-0000-0200-00001DE00000}"/>
            </a:ext>
          </a:extLst>
        </xdr:cNvPr>
        <xdr:cNvSpPr>
          <a:spLocks noChangeArrowheads="1"/>
        </xdr:cNvSpPr>
      </xdr:nvSpPr>
      <xdr:spPr bwMode="auto">
        <a:xfrm>
          <a:off x="9648825" y="6353175"/>
          <a:ext cx="514350" cy="4095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52</xdr:col>
      <xdr:colOff>123825</xdr:colOff>
      <xdr:row>33</xdr:row>
      <xdr:rowOff>142875</xdr:rowOff>
    </xdr:from>
    <xdr:to>
      <xdr:col>55</xdr:col>
      <xdr:colOff>95250</xdr:colOff>
      <xdr:row>36</xdr:row>
      <xdr:rowOff>38100</xdr:rowOff>
    </xdr:to>
    <xdr:sp macro="" textlink="">
      <xdr:nvSpPr>
        <xdr:cNvPr id="57374" name="Oval 25">
          <a:extLst>
            <a:ext uri="{FF2B5EF4-FFF2-40B4-BE49-F238E27FC236}">
              <a16:creationId xmlns:a16="http://schemas.microsoft.com/office/drawing/2014/main" id="{00000000-0008-0000-0200-00001EE00000}"/>
            </a:ext>
          </a:extLst>
        </xdr:cNvPr>
        <xdr:cNvSpPr>
          <a:spLocks noChangeArrowheads="1"/>
        </xdr:cNvSpPr>
      </xdr:nvSpPr>
      <xdr:spPr bwMode="auto">
        <a:xfrm>
          <a:off x="10201275" y="6353175"/>
          <a:ext cx="514350" cy="4095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55</xdr:col>
      <xdr:colOff>133350</xdr:colOff>
      <xdr:row>33</xdr:row>
      <xdr:rowOff>133350</xdr:rowOff>
    </xdr:from>
    <xdr:to>
      <xdr:col>57</xdr:col>
      <xdr:colOff>323850</xdr:colOff>
      <xdr:row>36</xdr:row>
      <xdr:rowOff>28575</xdr:rowOff>
    </xdr:to>
    <xdr:sp macro="" textlink="">
      <xdr:nvSpPr>
        <xdr:cNvPr id="57375" name="Oval 26">
          <a:extLst>
            <a:ext uri="{FF2B5EF4-FFF2-40B4-BE49-F238E27FC236}">
              <a16:creationId xmlns:a16="http://schemas.microsoft.com/office/drawing/2014/main" id="{00000000-0008-0000-0200-00001FE00000}"/>
            </a:ext>
          </a:extLst>
        </xdr:cNvPr>
        <xdr:cNvSpPr>
          <a:spLocks noChangeArrowheads="1"/>
        </xdr:cNvSpPr>
      </xdr:nvSpPr>
      <xdr:spPr bwMode="auto">
        <a:xfrm>
          <a:off x="10753725" y="6343650"/>
          <a:ext cx="552450" cy="4095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56</xdr:col>
      <xdr:colOff>28575</xdr:colOff>
      <xdr:row>34</xdr:row>
      <xdr:rowOff>47625</xdr:rowOff>
    </xdr:from>
    <xdr:to>
      <xdr:col>57</xdr:col>
      <xdr:colOff>342900</xdr:colOff>
      <xdr:row>35</xdr:row>
      <xdr:rowOff>133350</xdr:rowOff>
    </xdr:to>
    <xdr:sp macro="" textlink="">
      <xdr:nvSpPr>
        <xdr:cNvPr id="18" name="Text Box 27">
          <a:extLst>
            <a:ext uri="{FF2B5EF4-FFF2-40B4-BE49-F238E27FC236}">
              <a16:creationId xmlns:a16="http://schemas.microsoft.com/office/drawing/2014/main" id="{00000000-0008-0000-0200-000012000000}"/>
            </a:ext>
          </a:extLst>
        </xdr:cNvPr>
        <xdr:cNvSpPr txBox="1">
          <a:spLocks noChangeArrowheads="1"/>
        </xdr:cNvSpPr>
      </xdr:nvSpPr>
      <xdr:spPr bwMode="auto">
        <a:xfrm>
          <a:off x="10829925" y="6429375"/>
          <a:ext cx="4953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rPr>
            <a:t>100歳</a:t>
          </a:r>
        </a:p>
      </xdr:txBody>
    </xdr:sp>
    <xdr:clientData/>
  </xdr:twoCellAnchor>
  <xdr:twoCellAnchor>
    <xdr:from>
      <xdr:col>53</xdr:col>
      <xdr:colOff>38100</xdr:colOff>
      <xdr:row>34</xdr:row>
      <xdr:rowOff>57150</xdr:rowOff>
    </xdr:from>
    <xdr:to>
      <xdr:col>55</xdr:col>
      <xdr:colOff>114300</xdr:colOff>
      <xdr:row>35</xdr:row>
      <xdr:rowOff>142875</xdr:rowOff>
    </xdr:to>
    <xdr:sp macro="" textlink="">
      <xdr:nvSpPr>
        <xdr:cNvPr id="19" name="Text Box 28">
          <a:extLst>
            <a:ext uri="{FF2B5EF4-FFF2-40B4-BE49-F238E27FC236}">
              <a16:creationId xmlns:a16="http://schemas.microsoft.com/office/drawing/2014/main" id="{00000000-0008-0000-0200-000013000000}"/>
            </a:ext>
          </a:extLst>
        </xdr:cNvPr>
        <xdr:cNvSpPr txBox="1">
          <a:spLocks noChangeArrowheads="1"/>
        </xdr:cNvSpPr>
      </xdr:nvSpPr>
      <xdr:spPr bwMode="auto">
        <a:xfrm>
          <a:off x="10296525" y="6438900"/>
          <a:ext cx="4381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rPr>
            <a:t>90歳</a:t>
          </a:r>
        </a:p>
      </xdr:txBody>
    </xdr:sp>
    <xdr:clientData/>
  </xdr:twoCellAnchor>
  <xdr:twoCellAnchor>
    <xdr:from>
      <xdr:col>50</xdr:col>
      <xdr:colOff>19050</xdr:colOff>
      <xdr:row>34</xdr:row>
      <xdr:rowOff>57150</xdr:rowOff>
    </xdr:from>
    <xdr:to>
      <xdr:col>52</xdr:col>
      <xdr:colOff>95250</xdr:colOff>
      <xdr:row>35</xdr:row>
      <xdr:rowOff>142875</xdr:rowOff>
    </xdr:to>
    <xdr:sp macro="" textlink="">
      <xdr:nvSpPr>
        <xdr:cNvPr id="20" name="Text Box 29">
          <a:extLst>
            <a:ext uri="{FF2B5EF4-FFF2-40B4-BE49-F238E27FC236}">
              <a16:creationId xmlns:a16="http://schemas.microsoft.com/office/drawing/2014/main" id="{00000000-0008-0000-0200-000014000000}"/>
            </a:ext>
          </a:extLst>
        </xdr:cNvPr>
        <xdr:cNvSpPr txBox="1">
          <a:spLocks noChangeArrowheads="1"/>
        </xdr:cNvSpPr>
      </xdr:nvSpPr>
      <xdr:spPr bwMode="auto">
        <a:xfrm>
          <a:off x="9734550" y="6438900"/>
          <a:ext cx="4381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rPr>
            <a:t>80歳</a:t>
          </a:r>
        </a:p>
      </xdr:txBody>
    </xdr:sp>
    <xdr:clientData/>
  </xdr:twoCellAnchor>
  <xdr:twoCellAnchor>
    <xdr:from>
      <xdr:col>47</xdr:col>
      <xdr:colOff>0</xdr:colOff>
      <xdr:row>34</xdr:row>
      <xdr:rowOff>47625</xdr:rowOff>
    </xdr:from>
    <xdr:to>
      <xdr:col>49</xdr:col>
      <xdr:colOff>76200</xdr:colOff>
      <xdr:row>35</xdr:row>
      <xdr:rowOff>133350</xdr:rowOff>
    </xdr:to>
    <xdr:sp macro="" textlink="">
      <xdr:nvSpPr>
        <xdr:cNvPr id="21" name="Text Box 30">
          <a:extLst>
            <a:ext uri="{FF2B5EF4-FFF2-40B4-BE49-F238E27FC236}">
              <a16:creationId xmlns:a16="http://schemas.microsoft.com/office/drawing/2014/main" id="{00000000-0008-0000-0200-000015000000}"/>
            </a:ext>
          </a:extLst>
        </xdr:cNvPr>
        <xdr:cNvSpPr txBox="1">
          <a:spLocks noChangeArrowheads="1"/>
        </xdr:cNvSpPr>
      </xdr:nvSpPr>
      <xdr:spPr bwMode="auto">
        <a:xfrm>
          <a:off x="9553575" y="6477000"/>
          <a:ext cx="4381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rPr>
            <a:t>70歳</a:t>
          </a:r>
        </a:p>
      </xdr:txBody>
    </xdr:sp>
    <xdr:clientData/>
  </xdr:twoCellAnchor>
  <xdr:twoCellAnchor>
    <xdr:from>
      <xdr:col>38</xdr:col>
      <xdr:colOff>76200</xdr:colOff>
      <xdr:row>34</xdr:row>
      <xdr:rowOff>57150</xdr:rowOff>
    </xdr:from>
    <xdr:to>
      <xdr:col>41</xdr:col>
      <xdr:colOff>38100</xdr:colOff>
      <xdr:row>35</xdr:row>
      <xdr:rowOff>142875</xdr:rowOff>
    </xdr:to>
    <xdr:sp macro="" textlink="">
      <xdr:nvSpPr>
        <xdr:cNvPr id="22" name="Text Box 31">
          <a:extLst>
            <a:ext uri="{FF2B5EF4-FFF2-40B4-BE49-F238E27FC236}">
              <a16:creationId xmlns:a16="http://schemas.microsoft.com/office/drawing/2014/main" id="{00000000-0008-0000-0200-000016000000}"/>
            </a:ext>
          </a:extLst>
        </xdr:cNvPr>
        <xdr:cNvSpPr txBox="1">
          <a:spLocks noChangeArrowheads="1"/>
        </xdr:cNvSpPr>
      </xdr:nvSpPr>
      <xdr:spPr bwMode="auto">
        <a:xfrm>
          <a:off x="7448550" y="64389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rPr>
            <a:t>20歳～</a:t>
          </a:r>
        </a:p>
      </xdr:txBody>
    </xdr:sp>
    <xdr:clientData/>
  </xdr:twoCellAnchor>
  <xdr:twoCellAnchor>
    <xdr:from>
      <xdr:col>41</xdr:col>
      <xdr:colOff>19050</xdr:colOff>
      <xdr:row>34</xdr:row>
      <xdr:rowOff>47625</xdr:rowOff>
    </xdr:from>
    <xdr:to>
      <xdr:col>43</xdr:col>
      <xdr:colOff>152400</xdr:colOff>
      <xdr:row>35</xdr:row>
      <xdr:rowOff>133350</xdr:rowOff>
    </xdr:to>
    <xdr:sp macro="" textlink="">
      <xdr:nvSpPr>
        <xdr:cNvPr id="23" name="Text Box 32">
          <a:extLst>
            <a:ext uri="{FF2B5EF4-FFF2-40B4-BE49-F238E27FC236}">
              <a16:creationId xmlns:a16="http://schemas.microsoft.com/office/drawing/2014/main" id="{00000000-0008-0000-0200-000017000000}"/>
            </a:ext>
          </a:extLst>
        </xdr:cNvPr>
        <xdr:cNvSpPr txBox="1">
          <a:spLocks noChangeArrowheads="1"/>
        </xdr:cNvSpPr>
      </xdr:nvSpPr>
      <xdr:spPr bwMode="auto">
        <a:xfrm>
          <a:off x="7991475" y="6429375"/>
          <a:ext cx="5334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rPr>
            <a:t>40歳～</a:t>
          </a:r>
        </a:p>
      </xdr:txBody>
    </xdr:sp>
    <xdr:clientData/>
  </xdr:twoCellAnchor>
  <xdr:twoCellAnchor>
    <xdr:from>
      <xdr:col>35</xdr:col>
      <xdr:colOff>95250</xdr:colOff>
      <xdr:row>34</xdr:row>
      <xdr:rowOff>47625</xdr:rowOff>
    </xdr:from>
    <xdr:to>
      <xdr:col>38</xdr:col>
      <xdr:colOff>57150</xdr:colOff>
      <xdr:row>35</xdr:row>
      <xdr:rowOff>133350</xdr:rowOff>
    </xdr:to>
    <xdr:sp macro="" textlink="">
      <xdr:nvSpPr>
        <xdr:cNvPr id="24" name="Text Box 34">
          <a:extLst>
            <a:ext uri="{FF2B5EF4-FFF2-40B4-BE49-F238E27FC236}">
              <a16:creationId xmlns:a16="http://schemas.microsoft.com/office/drawing/2014/main" id="{00000000-0008-0000-0200-000018000000}"/>
            </a:ext>
          </a:extLst>
        </xdr:cNvPr>
        <xdr:cNvSpPr txBox="1">
          <a:spLocks noChangeArrowheads="1"/>
        </xdr:cNvSpPr>
      </xdr:nvSpPr>
      <xdr:spPr bwMode="auto">
        <a:xfrm>
          <a:off x="6867525" y="64293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rPr>
            <a:t>～19歳</a:t>
          </a:r>
        </a:p>
      </xdr:txBody>
    </xdr:sp>
    <xdr:clientData/>
  </xdr:twoCellAnchor>
  <xdr:twoCellAnchor>
    <xdr:from>
      <xdr:col>43</xdr:col>
      <xdr:colOff>142875</xdr:colOff>
      <xdr:row>33</xdr:row>
      <xdr:rowOff>123825</xdr:rowOff>
    </xdr:from>
    <xdr:to>
      <xdr:col>46</xdr:col>
      <xdr:colOff>57150</xdr:colOff>
      <xdr:row>36</xdr:row>
      <xdr:rowOff>19050</xdr:rowOff>
    </xdr:to>
    <xdr:sp macro="" textlink="">
      <xdr:nvSpPr>
        <xdr:cNvPr id="57383" name="Oval 35">
          <a:extLst>
            <a:ext uri="{FF2B5EF4-FFF2-40B4-BE49-F238E27FC236}">
              <a16:creationId xmlns:a16="http://schemas.microsoft.com/office/drawing/2014/main" id="{00000000-0008-0000-0200-000027E00000}"/>
            </a:ext>
          </a:extLst>
        </xdr:cNvPr>
        <xdr:cNvSpPr>
          <a:spLocks noChangeArrowheads="1"/>
        </xdr:cNvSpPr>
      </xdr:nvSpPr>
      <xdr:spPr bwMode="auto">
        <a:xfrm>
          <a:off x="8515350" y="6334125"/>
          <a:ext cx="514350" cy="4095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44</xdr:col>
      <xdr:colOff>38100</xdr:colOff>
      <xdr:row>34</xdr:row>
      <xdr:rowOff>47625</xdr:rowOff>
    </xdr:from>
    <xdr:to>
      <xdr:col>46</xdr:col>
      <xdr:colOff>76200</xdr:colOff>
      <xdr:row>35</xdr:row>
      <xdr:rowOff>133350</xdr:rowOff>
    </xdr:to>
    <xdr:sp macro="" textlink="">
      <xdr:nvSpPr>
        <xdr:cNvPr id="26" name="Text Box 36">
          <a:extLst>
            <a:ext uri="{FF2B5EF4-FFF2-40B4-BE49-F238E27FC236}">
              <a16:creationId xmlns:a16="http://schemas.microsoft.com/office/drawing/2014/main" id="{00000000-0008-0000-0200-00001A000000}"/>
            </a:ext>
          </a:extLst>
        </xdr:cNvPr>
        <xdr:cNvSpPr txBox="1">
          <a:spLocks noChangeArrowheads="1"/>
        </xdr:cNvSpPr>
      </xdr:nvSpPr>
      <xdr:spPr bwMode="auto">
        <a:xfrm>
          <a:off x="8610600" y="6429375"/>
          <a:ext cx="4381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rPr>
            <a:t>60歳</a:t>
          </a:r>
        </a:p>
      </xdr:txBody>
    </xdr:sp>
    <xdr:clientData/>
  </xdr:twoCellAnchor>
  <xdr:twoCellAnchor editAs="oneCell">
    <xdr:from>
      <xdr:col>35</xdr:col>
      <xdr:colOff>9525</xdr:colOff>
      <xdr:row>25</xdr:row>
      <xdr:rowOff>85725</xdr:rowOff>
    </xdr:from>
    <xdr:to>
      <xdr:col>37</xdr:col>
      <xdr:colOff>9525</xdr:colOff>
      <xdr:row>27</xdr:row>
      <xdr:rowOff>19050</xdr:rowOff>
    </xdr:to>
    <xdr:pic>
      <xdr:nvPicPr>
        <xdr:cNvPr id="57385" name="Picture 38" descr="画像 2353">
          <a:extLst>
            <a:ext uri="{FF2B5EF4-FFF2-40B4-BE49-F238E27FC236}">
              <a16:creationId xmlns:a16="http://schemas.microsoft.com/office/drawing/2014/main" id="{00000000-0008-0000-0200-000029E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81800" y="4829175"/>
          <a:ext cx="400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54</xdr:col>
      <xdr:colOff>171450</xdr:colOff>
      <xdr:row>39</xdr:row>
      <xdr:rowOff>0</xdr:rowOff>
    </xdr:from>
    <xdr:to>
      <xdr:col>57</xdr:col>
      <xdr:colOff>257175</xdr:colOff>
      <xdr:row>43</xdr:row>
      <xdr:rowOff>76200</xdr:rowOff>
    </xdr:to>
    <xdr:pic>
      <xdr:nvPicPr>
        <xdr:cNvPr id="57386" name="Picture 39" descr="画像 2324">
          <a:extLst>
            <a:ext uri="{FF2B5EF4-FFF2-40B4-BE49-F238E27FC236}">
              <a16:creationId xmlns:a16="http://schemas.microsoft.com/office/drawing/2014/main" id="{00000000-0008-0000-0200-00002AE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10850" y="7248525"/>
          <a:ext cx="6286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xdr:colOff>
      <xdr:row>22</xdr:row>
      <xdr:rowOff>104775</xdr:rowOff>
    </xdr:from>
    <xdr:to>
      <xdr:col>7</xdr:col>
      <xdr:colOff>66675</xdr:colOff>
      <xdr:row>26</xdr:row>
      <xdr:rowOff>47625</xdr:rowOff>
    </xdr:to>
    <xdr:sp macro="" textlink="">
      <xdr:nvSpPr>
        <xdr:cNvPr id="57387" name="Oval 40">
          <a:extLst>
            <a:ext uri="{FF2B5EF4-FFF2-40B4-BE49-F238E27FC236}">
              <a16:creationId xmlns:a16="http://schemas.microsoft.com/office/drawing/2014/main" id="{00000000-0008-0000-0200-00002BE00000}"/>
            </a:ext>
          </a:extLst>
        </xdr:cNvPr>
        <xdr:cNvSpPr>
          <a:spLocks noChangeArrowheads="1"/>
        </xdr:cNvSpPr>
      </xdr:nvSpPr>
      <xdr:spPr bwMode="auto">
        <a:xfrm>
          <a:off x="28575" y="4324350"/>
          <a:ext cx="1409700" cy="742950"/>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142875</xdr:colOff>
      <xdr:row>22</xdr:row>
      <xdr:rowOff>123825</xdr:rowOff>
    </xdr:from>
    <xdr:to>
      <xdr:col>14</xdr:col>
      <xdr:colOff>152400</xdr:colOff>
      <xdr:row>26</xdr:row>
      <xdr:rowOff>104775</xdr:rowOff>
    </xdr:to>
    <xdr:sp macro="" textlink="">
      <xdr:nvSpPr>
        <xdr:cNvPr id="57388" name="Oval 41">
          <a:extLst>
            <a:ext uri="{FF2B5EF4-FFF2-40B4-BE49-F238E27FC236}">
              <a16:creationId xmlns:a16="http://schemas.microsoft.com/office/drawing/2014/main" id="{00000000-0008-0000-0200-00002CE00000}"/>
            </a:ext>
          </a:extLst>
        </xdr:cNvPr>
        <xdr:cNvSpPr>
          <a:spLocks noChangeArrowheads="1"/>
        </xdr:cNvSpPr>
      </xdr:nvSpPr>
      <xdr:spPr bwMode="auto">
        <a:xfrm>
          <a:off x="1514475" y="4333875"/>
          <a:ext cx="1438275" cy="781050"/>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22</xdr:row>
      <xdr:rowOff>76201</xdr:rowOff>
    </xdr:from>
    <xdr:to>
      <xdr:col>25</xdr:col>
      <xdr:colOff>19050</xdr:colOff>
      <xdr:row>26</xdr:row>
      <xdr:rowOff>57151</xdr:rowOff>
    </xdr:to>
    <xdr:sp macro="" textlink="">
      <xdr:nvSpPr>
        <xdr:cNvPr id="57389" name="Oval 42">
          <a:extLst>
            <a:ext uri="{FF2B5EF4-FFF2-40B4-BE49-F238E27FC236}">
              <a16:creationId xmlns:a16="http://schemas.microsoft.com/office/drawing/2014/main" id="{00000000-0008-0000-0200-00002DE00000}"/>
            </a:ext>
          </a:extLst>
        </xdr:cNvPr>
        <xdr:cNvSpPr>
          <a:spLocks noChangeArrowheads="1"/>
        </xdr:cNvSpPr>
      </xdr:nvSpPr>
      <xdr:spPr bwMode="auto">
        <a:xfrm>
          <a:off x="3228975" y="4286251"/>
          <a:ext cx="1619250" cy="781050"/>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28</xdr:row>
      <xdr:rowOff>152400</xdr:rowOff>
    </xdr:from>
    <xdr:to>
      <xdr:col>33</xdr:col>
      <xdr:colOff>9525</xdr:colOff>
      <xdr:row>34</xdr:row>
      <xdr:rowOff>47625</xdr:rowOff>
    </xdr:to>
    <xdr:sp macro="" textlink="">
      <xdr:nvSpPr>
        <xdr:cNvPr id="57390" name="Oval 44">
          <a:extLst>
            <a:ext uri="{FF2B5EF4-FFF2-40B4-BE49-F238E27FC236}">
              <a16:creationId xmlns:a16="http://schemas.microsoft.com/office/drawing/2014/main" id="{00000000-0008-0000-0200-00002EE00000}"/>
            </a:ext>
          </a:extLst>
        </xdr:cNvPr>
        <xdr:cNvSpPr>
          <a:spLocks noChangeArrowheads="1"/>
        </xdr:cNvSpPr>
      </xdr:nvSpPr>
      <xdr:spPr bwMode="auto">
        <a:xfrm>
          <a:off x="4953000" y="5505450"/>
          <a:ext cx="1457325" cy="92392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104775</xdr:colOff>
      <xdr:row>39</xdr:row>
      <xdr:rowOff>28575</xdr:rowOff>
    </xdr:from>
    <xdr:to>
      <xdr:col>33</xdr:col>
      <xdr:colOff>38100</xdr:colOff>
      <xdr:row>43</xdr:row>
      <xdr:rowOff>114300</xdr:rowOff>
    </xdr:to>
    <xdr:sp macro="" textlink="">
      <xdr:nvSpPr>
        <xdr:cNvPr id="57391" name="Oval 45">
          <a:extLst>
            <a:ext uri="{FF2B5EF4-FFF2-40B4-BE49-F238E27FC236}">
              <a16:creationId xmlns:a16="http://schemas.microsoft.com/office/drawing/2014/main" id="{00000000-0008-0000-0200-00002FE00000}"/>
            </a:ext>
          </a:extLst>
        </xdr:cNvPr>
        <xdr:cNvSpPr>
          <a:spLocks noChangeArrowheads="1"/>
        </xdr:cNvSpPr>
      </xdr:nvSpPr>
      <xdr:spPr bwMode="auto">
        <a:xfrm>
          <a:off x="4933950" y="7267575"/>
          <a:ext cx="1504950" cy="77152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twoCellAnchor>
    <xdr:from>
      <xdr:col>0</xdr:col>
      <xdr:colOff>85725</xdr:colOff>
      <xdr:row>26</xdr:row>
      <xdr:rowOff>123825</xdr:rowOff>
    </xdr:from>
    <xdr:to>
      <xdr:col>7</xdr:col>
      <xdr:colOff>38100</xdr:colOff>
      <xdr:row>30</xdr:row>
      <xdr:rowOff>142875</xdr:rowOff>
    </xdr:to>
    <xdr:sp macro="" textlink="">
      <xdr:nvSpPr>
        <xdr:cNvPr id="57392" name="Oval 46">
          <a:extLst>
            <a:ext uri="{FF2B5EF4-FFF2-40B4-BE49-F238E27FC236}">
              <a16:creationId xmlns:a16="http://schemas.microsoft.com/office/drawing/2014/main" id="{00000000-0008-0000-0200-000030E00000}"/>
            </a:ext>
          </a:extLst>
        </xdr:cNvPr>
        <xdr:cNvSpPr>
          <a:spLocks noChangeArrowheads="1"/>
        </xdr:cNvSpPr>
      </xdr:nvSpPr>
      <xdr:spPr bwMode="auto">
        <a:xfrm>
          <a:off x="85725" y="5143500"/>
          <a:ext cx="1323975" cy="704850"/>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95250</xdr:colOff>
      <xdr:row>34</xdr:row>
      <xdr:rowOff>85725</xdr:rowOff>
    </xdr:from>
    <xdr:to>
      <xdr:col>33</xdr:col>
      <xdr:colOff>9525</xdr:colOff>
      <xdr:row>38</xdr:row>
      <xdr:rowOff>161925</xdr:rowOff>
    </xdr:to>
    <xdr:sp macro="" textlink="">
      <xdr:nvSpPr>
        <xdr:cNvPr id="57393" name="Oval 47">
          <a:extLst>
            <a:ext uri="{FF2B5EF4-FFF2-40B4-BE49-F238E27FC236}">
              <a16:creationId xmlns:a16="http://schemas.microsoft.com/office/drawing/2014/main" id="{00000000-0008-0000-0200-000031E00000}"/>
            </a:ext>
          </a:extLst>
        </xdr:cNvPr>
        <xdr:cNvSpPr>
          <a:spLocks noChangeArrowheads="1"/>
        </xdr:cNvSpPr>
      </xdr:nvSpPr>
      <xdr:spPr bwMode="auto">
        <a:xfrm>
          <a:off x="4924425" y="6477000"/>
          <a:ext cx="1485900" cy="762000"/>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104775</xdr:colOff>
      <xdr:row>31</xdr:row>
      <xdr:rowOff>38100</xdr:rowOff>
    </xdr:from>
    <xdr:to>
      <xdr:col>7</xdr:col>
      <xdr:colOff>57150</xdr:colOff>
      <xdr:row>35</xdr:row>
      <xdr:rowOff>19050</xdr:rowOff>
    </xdr:to>
    <xdr:sp macro="" textlink="">
      <xdr:nvSpPr>
        <xdr:cNvPr id="57394" name="Oval 48">
          <a:extLst>
            <a:ext uri="{FF2B5EF4-FFF2-40B4-BE49-F238E27FC236}">
              <a16:creationId xmlns:a16="http://schemas.microsoft.com/office/drawing/2014/main" id="{00000000-0008-0000-0200-000032E00000}"/>
            </a:ext>
          </a:extLst>
        </xdr:cNvPr>
        <xdr:cNvSpPr>
          <a:spLocks noChangeArrowheads="1"/>
        </xdr:cNvSpPr>
      </xdr:nvSpPr>
      <xdr:spPr bwMode="auto">
        <a:xfrm>
          <a:off x="104775" y="5905500"/>
          <a:ext cx="1323975" cy="666750"/>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95250</xdr:colOff>
      <xdr:row>35</xdr:row>
      <xdr:rowOff>47625</xdr:rowOff>
    </xdr:from>
    <xdr:to>
      <xdr:col>7</xdr:col>
      <xdr:colOff>85725</xdr:colOff>
      <xdr:row>38</xdr:row>
      <xdr:rowOff>104775</xdr:rowOff>
    </xdr:to>
    <xdr:sp macro="" textlink="">
      <xdr:nvSpPr>
        <xdr:cNvPr id="57395" name="Oval 49">
          <a:extLst>
            <a:ext uri="{FF2B5EF4-FFF2-40B4-BE49-F238E27FC236}">
              <a16:creationId xmlns:a16="http://schemas.microsoft.com/office/drawing/2014/main" id="{00000000-0008-0000-0200-000033E00000}"/>
            </a:ext>
          </a:extLst>
        </xdr:cNvPr>
        <xdr:cNvSpPr>
          <a:spLocks noChangeArrowheads="1"/>
        </xdr:cNvSpPr>
      </xdr:nvSpPr>
      <xdr:spPr bwMode="auto">
        <a:xfrm>
          <a:off x="95250" y="6600825"/>
          <a:ext cx="1362075" cy="571500"/>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152400</xdr:colOff>
      <xdr:row>39</xdr:row>
      <xdr:rowOff>9525</xdr:rowOff>
    </xdr:from>
    <xdr:to>
      <xdr:col>7</xdr:col>
      <xdr:colOff>57150</xdr:colOff>
      <xdr:row>43</xdr:row>
      <xdr:rowOff>0</xdr:rowOff>
    </xdr:to>
    <xdr:sp macro="" textlink="">
      <xdr:nvSpPr>
        <xdr:cNvPr id="57396" name="Oval 50">
          <a:extLst>
            <a:ext uri="{FF2B5EF4-FFF2-40B4-BE49-F238E27FC236}">
              <a16:creationId xmlns:a16="http://schemas.microsoft.com/office/drawing/2014/main" id="{00000000-0008-0000-0200-000034E00000}"/>
            </a:ext>
          </a:extLst>
        </xdr:cNvPr>
        <xdr:cNvSpPr>
          <a:spLocks noChangeArrowheads="1"/>
        </xdr:cNvSpPr>
      </xdr:nvSpPr>
      <xdr:spPr bwMode="auto">
        <a:xfrm>
          <a:off x="152400" y="7248525"/>
          <a:ext cx="1276350" cy="6762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123825</xdr:colOff>
      <xdr:row>19</xdr:row>
      <xdr:rowOff>95250</xdr:rowOff>
    </xdr:from>
    <xdr:to>
      <xdr:col>3</xdr:col>
      <xdr:colOff>66675</xdr:colOff>
      <xdr:row>19</xdr:row>
      <xdr:rowOff>95250</xdr:rowOff>
    </xdr:to>
    <xdr:sp macro="" textlink="">
      <xdr:nvSpPr>
        <xdr:cNvPr id="57397" name="Line 52">
          <a:extLst>
            <a:ext uri="{FF2B5EF4-FFF2-40B4-BE49-F238E27FC236}">
              <a16:creationId xmlns:a16="http://schemas.microsoft.com/office/drawing/2014/main" id="{00000000-0008-0000-0200-000035E00000}"/>
            </a:ext>
          </a:extLst>
        </xdr:cNvPr>
        <xdr:cNvSpPr>
          <a:spLocks noChangeShapeType="1"/>
        </xdr:cNvSpPr>
      </xdr:nvSpPr>
      <xdr:spPr bwMode="auto">
        <a:xfrm>
          <a:off x="123825" y="3790950"/>
          <a:ext cx="514350" cy="0"/>
        </a:xfrm>
        <a:prstGeom prst="lin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47625</xdr:colOff>
      <xdr:row>20</xdr:row>
      <xdr:rowOff>114300</xdr:rowOff>
    </xdr:from>
    <xdr:to>
      <xdr:col>10</xdr:col>
      <xdr:colOff>38100</xdr:colOff>
      <xdr:row>20</xdr:row>
      <xdr:rowOff>114300</xdr:rowOff>
    </xdr:to>
    <xdr:sp macro="" textlink="">
      <xdr:nvSpPr>
        <xdr:cNvPr id="57398" name="Line 54">
          <a:extLst>
            <a:ext uri="{FF2B5EF4-FFF2-40B4-BE49-F238E27FC236}">
              <a16:creationId xmlns:a16="http://schemas.microsoft.com/office/drawing/2014/main" id="{00000000-0008-0000-0200-000036E00000}"/>
            </a:ext>
          </a:extLst>
        </xdr:cNvPr>
        <xdr:cNvSpPr>
          <a:spLocks noChangeShapeType="1"/>
        </xdr:cNvSpPr>
      </xdr:nvSpPr>
      <xdr:spPr bwMode="auto">
        <a:xfrm>
          <a:off x="1619250" y="3990975"/>
          <a:ext cx="5715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171448</xdr:colOff>
      <xdr:row>20</xdr:row>
      <xdr:rowOff>95250</xdr:rowOff>
    </xdr:from>
    <xdr:to>
      <xdr:col>3</xdr:col>
      <xdr:colOff>47624</xdr:colOff>
      <xdr:row>20</xdr:row>
      <xdr:rowOff>95250</xdr:rowOff>
    </xdr:to>
    <xdr:sp macro="" textlink="">
      <xdr:nvSpPr>
        <xdr:cNvPr id="57399" name="Line 55">
          <a:extLst>
            <a:ext uri="{FF2B5EF4-FFF2-40B4-BE49-F238E27FC236}">
              <a16:creationId xmlns:a16="http://schemas.microsoft.com/office/drawing/2014/main" id="{00000000-0008-0000-0200-000037E00000}"/>
            </a:ext>
          </a:extLst>
        </xdr:cNvPr>
        <xdr:cNvSpPr>
          <a:spLocks noChangeShapeType="1"/>
        </xdr:cNvSpPr>
      </xdr:nvSpPr>
      <xdr:spPr bwMode="auto">
        <a:xfrm flipH="1" flipV="1">
          <a:off x="171448" y="3962400"/>
          <a:ext cx="44767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180975</xdr:colOff>
      <xdr:row>19</xdr:row>
      <xdr:rowOff>104775</xdr:rowOff>
    </xdr:from>
    <xdr:to>
      <xdr:col>10</xdr:col>
      <xdr:colOff>57150</xdr:colOff>
      <xdr:row>19</xdr:row>
      <xdr:rowOff>104775</xdr:rowOff>
    </xdr:to>
    <xdr:sp macro="" textlink="">
      <xdr:nvSpPr>
        <xdr:cNvPr id="57400" name="Line 56">
          <a:extLst>
            <a:ext uri="{FF2B5EF4-FFF2-40B4-BE49-F238E27FC236}">
              <a16:creationId xmlns:a16="http://schemas.microsoft.com/office/drawing/2014/main" id="{00000000-0008-0000-0200-000038E00000}"/>
            </a:ext>
          </a:extLst>
        </xdr:cNvPr>
        <xdr:cNvSpPr>
          <a:spLocks noChangeShapeType="1"/>
        </xdr:cNvSpPr>
      </xdr:nvSpPr>
      <xdr:spPr bwMode="auto">
        <a:xfrm>
          <a:off x="1552575" y="3800475"/>
          <a:ext cx="6572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247650</xdr:colOff>
      <xdr:row>20</xdr:row>
      <xdr:rowOff>19050</xdr:rowOff>
    </xdr:from>
    <xdr:to>
      <xdr:col>9</xdr:col>
      <xdr:colOff>47625</xdr:colOff>
      <xdr:row>21</xdr:row>
      <xdr:rowOff>19050</xdr:rowOff>
    </xdr:to>
    <xdr:sp macro="" textlink="">
      <xdr:nvSpPr>
        <xdr:cNvPr id="57401" name="Line 57">
          <a:extLst>
            <a:ext uri="{FF2B5EF4-FFF2-40B4-BE49-F238E27FC236}">
              <a16:creationId xmlns:a16="http://schemas.microsoft.com/office/drawing/2014/main" id="{00000000-0008-0000-0200-000039E00000}"/>
            </a:ext>
          </a:extLst>
        </xdr:cNvPr>
        <xdr:cNvSpPr>
          <a:spLocks noChangeShapeType="1"/>
        </xdr:cNvSpPr>
      </xdr:nvSpPr>
      <xdr:spPr bwMode="auto">
        <a:xfrm flipH="1">
          <a:off x="1819275" y="3895725"/>
          <a:ext cx="180975" cy="17145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76200</xdr:colOff>
      <xdr:row>19</xdr:row>
      <xdr:rowOff>104775</xdr:rowOff>
    </xdr:from>
    <xdr:to>
      <xdr:col>18</xdr:col>
      <xdr:colOff>38100</xdr:colOff>
      <xdr:row>19</xdr:row>
      <xdr:rowOff>104775</xdr:rowOff>
    </xdr:to>
    <xdr:sp macro="" textlink="">
      <xdr:nvSpPr>
        <xdr:cNvPr id="57402" name="Line 72">
          <a:extLst>
            <a:ext uri="{FF2B5EF4-FFF2-40B4-BE49-F238E27FC236}">
              <a16:creationId xmlns:a16="http://schemas.microsoft.com/office/drawing/2014/main" id="{00000000-0008-0000-0200-00003AE00000}"/>
            </a:ext>
          </a:extLst>
        </xdr:cNvPr>
        <xdr:cNvSpPr>
          <a:spLocks noChangeShapeType="1"/>
        </xdr:cNvSpPr>
      </xdr:nvSpPr>
      <xdr:spPr bwMode="auto">
        <a:xfrm>
          <a:off x="3076575" y="3810000"/>
          <a:ext cx="561975"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95250</xdr:colOff>
      <xdr:row>23</xdr:row>
      <xdr:rowOff>133350</xdr:rowOff>
    </xdr:from>
    <xdr:to>
      <xdr:col>33</xdr:col>
      <xdr:colOff>28575</xdr:colOff>
      <xdr:row>28</xdr:row>
      <xdr:rowOff>76200</xdr:rowOff>
    </xdr:to>
    <xdr:sp macro="" textlink="">
      <xdr:nvSpPr>
        <xdr:cNvPr id="57403" name="Oval 73">
          <a:extLst>
            <a:ext uri="{FF2B5EF4-FFF2-40B4-BE49-F238E27FC236}">
              <a16:creationId xmlns:a16="http://schemas.microsoft.com/office/drawing/2014/main" id="{00000000-0008-0000-0200-00003BE00000}"/>
            </a:ext>
          </a:extLst>
        </xdr:cNvPr>
        <xdr:cNvSpPr>
          <a:spLocks noChangeArrowheads="1"/>
        </xdr:cNvSpPr>
      </xdr:nvSpPr>
      <xdr:spPr bwMode="auto">
        <a:xfrm>
          <a:off x="4924425" y="4514850"/>
          <a:ext cx="1504950" cy="914400"/>
        </a:xfrm>
        <a:prstGeom prst="ellipse">
          <a:avLst/>
        </a:prstGeom>
        <a:noFill/>
        <a:ln w="31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47625</xdr:colOff>
      <xdr:row>30</xdr:row>
      <xdr:rowOff>95250</xdr:rowOff>
    </xdr:from>
    <xdr:to>
      <xdr:col>16</xdr:col>
      <xdr:colOff>142875</xdr:colOff>
      <xdr:row>32</xdr:row>
      <xdr:rowOff>66675</xdr:rowOff>
    </xdr:to>
    <xdr:grpSp>
      <xdr:nvGrpSpPr>
        <xdr:cNvPr id="57404" name="Group 82">
          <a:extLst>
            <a:ext uri="{FF2B5EF4-FFF2-40B4-BE49-F238E27FC236}">
              <a16:creationId xmlns:a16="http://schemas.microsoft.com/office/drawing/2014/main" id="{00000000-0008-0000-0200-00003CE00000}"/>
            </a:ext>
          </a:extLst>
        </xdr:cNvPr>
        <xdr:cNvGrpSpPr>
          <a:grpSpLocks/>
        </xdr:cNvGrpSpPr>
      </xdr:nvGrpSpPr>
      <xdr:grpSpPr bwMode="auto">
        <a:xfrm>
          <a:off x="3048000" y="5838825"/>
          <a:ext cx="295275" cy="314325"/>
          <a:chOff x="415" y="857"/>
          <a:chExt cx="98" cy="85"/>
        </a:xfrm>
      </xdr:grpSpPr>
      <xdr:sp macro="" textlink="">
        <xdr:nvSpPr>
          <xdr:cNvPr id="57418" name="Oval 75">
            <a:extLst>
              <a:ext uri="{FF2B5EF4-FFF2-40B4-BE49-F238E27FC236}">
                <a16:creationId xmlns:a16="http://schemas.microsoft.com/office/drawing/2014/main" id="{00000000-0008-0000-0200-00004AE00000}"/>
              </a:ext>
            </a:extLst>
          </xdr:cNvPr>
          <xdr:cNvSpPr>
            <a:spLocks noChangeArrowheads="1"/>
          </xdr:cNvSpPr>
        </xdr:nvSpPr>
        <xdr:spPr bwMode="auto">
          <a:xfrm>
            <a:off x="477" y="881"/>
            <a:ext cx="11" cy="14"/>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7419" name="Oval 77">
            <a:extLst>
              <a:ext uri="{FF2B5EF4-FFF2-40B4-BE49-F238E27FC236}">
                <a16:creationId xmlns:a16="http://schemas.microsoft.com/office/drawing/2014/main" id="{00000000-0008-0000-0200-00004BE00000}"/>
              </a:ext>
            </a:extLst>
          </xdr:cNvPr>
          <xdr:cNvSpPr>
            <a:spLocks noChangeArrowheads="1"/>
          </xdr:cNvSpPr>
        </xdr:nvSpPr>
        <xdr:spPr bwMode="auto">
          <a:xfrm>
            <a:off x="457" y="897"/>
            <a:ext cx="8" cy="8"/>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7420" name="Oval 78">
            <a:extLst>
              <a:ext uri="{FF2B5EF4-FFF2-40B4-BE49-F238E27FC236}">
                <a16:creationId xmlns:a16="http://schemas.microsoft.com/office/drawing/2014/main" id="{00000000-0008-0000-0200-00004CE00000}"/>
              </a:ext>
            </a:extLst>
          </xdr:cNvPr>
          <xdr:cNvSpPr>
            <a:spLocks noChangeArrowheads="1"/>
          </xdr:cNvSpPr>
        </xdr:nvSpPr>
        <xdr:spPr bwMode="auto">
          <a:xfrm>
            <a:off x="436" y="883"/>
            <a:ext cx="11" cy="14"/>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7421" name="AutoShape 80">
            <a:extLst>
              <a:ext uri="{FF2B5EF4-FFF2-40B4-BE49-F238E27FC236}">
                <a16:creationId xmlns:a16="http://schemas.microsoft.com/office/drawing/2014/main" id="{00000000-0008-0000-0200-00004DE00000}"/>
              </a:ext>
            </a:extLst>
          </xdr:cNvPr>
          <xdr:cNvSpPr>
            <a:spLocks noChangeArrowheads="1"/>
          </xdr:cNvSpPr>
        </xdr:nvSpPr>
        <xdr:spPr bwMode="auto">
          <a:xfrm rot="-5614581">
            <a:off x="451" y="902"/>
            <a:ext cx="26" cy="31"/>
          </a:xfrm>
          <a:prstGeom prst="moon">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7422" name="Oval 81">
            <a:extLst>
              <a:ext uri="{FF2B5EF4-FFF2-40B4-BE49-F238E27FC236}">
                <a16:creationId xmlns:a16="http://schemas.microsoft.com/office/drawing/2014/main" id="{00000000-0008-0000-0200-00004EE00000}"/>
              </a:ext>
            </a:extLst>
          </xdr:cNvPr>
          <xdr:cNvSpPr>
            <a:spLocks noChangeArrowheads="1"/>
          </xdr:cNvSpPr>
        </xdr:nvSpPr>
        <xdr:spPr bwMode="auto">
          <a:xfrm>
            <a:off x="415" y="857"/>
            <a:ext cx="98" cy="8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25</xdr:col>
      <xdr:colOff>104775</xdr:colOff>
      <xdr:row>18</xdr:row>
      <xdr:rowOff>161925</xdr:rowOff>
    </xdr:from>
    <xdr:to>
      <xdr:col>26</xdr:col>
      <xdr:colOff>95250</xdr:colOff>
      <xdr:row>19</xdr:row>
      <xdr:rowOff>142875</xdr:rowOff>
    </xdr:to>
    <xdr:grpSp>
      <xdr:nvGrpSpPr>
        <xdr:cNvPr id="57405" name="Group 83">
          <a:extLst>
            <a:ext uri="{FF2B5EF4-FFF2-40B4-BE49-F238E27FC236}">
              <a16:creationId xmlns:a16="http://schemas.microsoft.com/office/drawing/2014/main" id="{00000000-0008-0000-0200-00003DE00000}"/>
            </a:ext>
          </a:extLst>
        </xdr:cNvPr>
        <xdr:cNvGrpSpPr>
          <a:grpSpLocks/>
        </xdr:cNvGrpSpPr>
      </xdr:nvGrpSpPr>
      <xdr:grpSpPr bwMode="auto">
        <a:xfrm>
          <a:off x="4933950" y="3629025"/>
          <a:ext cx="190500" cy="209550"/>
          <a:chOff x="415" y="857"/>
          <a:chExt cx="98" cy="85"/>
        </a:xfrm>
      </xdr:grpSpPr>
      <xdr:sp macro="" textlink="">
        <xdr:nvSpPr>
          <xdr:cNvPr id="57413" name="Oval 84">
            <a:extLst>
              <a:ext uri="{FF2B5EF4-FFF2-40B4-BE49-F238E27FC236}">
                <a16:creationId xmlns:a16="http://schemas.microsoft.com/office/drawing/2014/main" id="{00000000-0008-0000-0200-000045E00000}"/>
              </a:ext>
            </a:extLst>
          </xdr:cNvPr>
          <xdr:cNvSpPr>
            <a:spLocks noChangeArrowheads="1"/>
          </xdr:cNvSpPr>
        </xdr:nvSpPr>
        <xdr:spPr bwMode="auto">
          <a:xfrm>
            <a:off x="477" y="881"/>
            <a:ext cx="11" cy="14"/>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7414" name="Oval 85">
            <a:extLst>
              <a:ext uri="{FF2B5EF4-FFF2-40B4-BE49-F238E27FC236}">
                <a16:creationId xmlns:a16="http://schemas.microsoft.com/office/drawing/2014/main" id="{00000000-0008-0000-0200-000046E00000}"/>
              </a:ext>
            </a:extLst>
          </xdr:cNvPr>
          <xdr:cNvSpPr>
            <a:spLocks noChangeArrowheads="1"/>
          </xdr:cNvSpPr>
        </xdr:nvSpPr>
        <xdr:spPr bwMode="auto">
          <a:xfrm>
            <a:off x="457" y="897"/>
            <a:ext cx="8" cy="8"/>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7415" name="Oval 86">
            <a:extLst>
              <a:ext uri="{FF2B5EF4-FFF2-40B4-BE49-F238E27FC236}">
                <a16:creationId xmlns:a16="http://schemas.microsoft.com/office/drawing/2014/main" id="{00000000-0008-0000-0200-000047E00000}"/>
              </a:ext>
            </a:extLst>
          </xdr:cNvPr>
          <xdr:cNvSpPr>
            <a:spLocks noChangeArrowheads="1"/>
          </xdr:cNvSpPr>
        </xdr:nvSpPr>
        <xdr:spPr bwMode="auto">
          <a:xfrm>
            <a:off x="436" y="883"/>
            <a:ext cx="11" cy="14"/>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7416" name="AutoShape 87">
            <a:extLst>
              <a:ext uri="{FF2B5EF4-FFF2-40B4-BE49-F238E27FC236}">
                <a16:creationId xmlns:a16="http://schemas.microsoft.com/office/drawing/2014/main" id="{00000000-0008-0000-0200-000048E00000}"/>
              </a:ext>
            </a:extLst>
          </xdr:cNvPr>
          <xdr:cNvSpPr>
            <a:spLocks noChangeArrowheads="1"/>
          </xdr:cNvSpPr>
        </xdr:nvSpPr>
        <xdr:spPr bwMode="auto">
          <a:xfrm rot="-5614581">
            <a:off x="451" y="902"/>
            <a:ext cx="26" cy="31"/>
          </a:xfrm>
          <a:prstGeom prst="moon">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7417" name="Oval 88">
            <a:extLst>
              <a:ext uri="{FF2B5EF4-FFF2-40B4-BE49-F238E27FC236}">
                <a16:creationId xmlns:a16="http://schemas.microsoft.com/office/drawing/2014/main" id="{00000000-0008-0000-0200-000049E00000}"/>
              </a:ext>
            </a:extLst>
          </xdr:cNvPr>
          <xdr:cNvSpPr>
            <a:spLocks noChangeArrowheads="1"/>
          </xdr:cNvSpPr>
        </xdr:nvSpPr>
        <xdr:spPr bwMode="auto">
          <a:xfrm>
            <a:off x="415" y="857"/>
            <a:ext cx="98" cy="8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23</xdr:col>
      <xdr:colOff>190500</xdr:colOff>
      <xdr:row>18</xdr:row>
      <xdr:rowOff>142875</xdr:rowOff>
    </xdr:from>
    <xdr:to>
      <xdr:col>24</xdr:col>
      <xdr:colOff>180975</xdr:colOff>
      <xdr:row>19</xdr:row>
      <xdr:rowOff>123825</xdr:rowOff>
    </xdr:to>
    <xdr:grpSp>
      <xdr:nvGrpSpPr>
        <xdr:cNvPr id="57406" name="Group 89">
          <a:extLst>
            <a:ext uri="{FF2B5EF4-FFF2-40B4-BE49-F238E27FC236}">
              <a16:creationId xmlns:a16="http://schemas.microsoft.com/office/drawing/2014/main" id="{00000000-0008-0000-0200-00003EE00000}"/>
            </a:ext>
          </a:extLst>
        </xdr:cNvPr>
        <xdr:cNvGrpSpPr>
          <a:grpSpLocks/>
        </xdr:cNvGrpSpPr>
      </xdr:nvGrpSpPr>
      <xdr:grpSpPr bwMode="auto">
        <a:xfrm>
          <a:off x="4619625" y="3609975"/>
          <a:ext cx="190500" cy="209550"/>
          <a:chOff x="415" y="857"/>
          <a:chExt cx="98" cy="85"/>
        </a:xfrm>
      </xdr:grpSpPr>
      <xdr:sp macro="" textlink="">
        <xdr:nvSpPr>
          <xdr:cNvPr id="57408" name="Oval 90">
            <a:extLst>
              <a:ext uri="{FF2B5EF4-FFF2-40B4-BE49-F238E27FC236}">
                <a16:creationId xmlns:a16="http://schemas.microsoft.com/office/drawing/2014/main" id="{00000000-0008-0000-0200-000040E00000}"/>
              </a:ext>
            </a:extLst>
          </xdr:cNvPr>
          <xdr:cNvSpPr>
            <a:spLocks noChangeArrowheads="1"/>
          </xdr:cNvSpPr>
        </xdr:nvSpPr>
        <xdr:spPr bwMode="auto">
          <a:xfrm>
            <a:off x="477" y="881"/>
            <a:ext cx="11" cy="14"/>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7409" name="Oval 91">
            <a:extLst>
              <a:ext uri="{FF2B5EF4-FFF2-40B4-BE49-F238E27FC236}">
                <a16:creationId xmlns:a16="http://schemas.microsoft.com/office/drawing/2014/main" id="{00000000-0008-0000-0200-000041E00000}"/>
              </a:ext>
            </a:extLst>
          </xdr:cNvPr>
          <xdr:cNvSpPr>
            <a:spLocks noChangeArrowheads="1"/>
          </xdr:cNvSpPr>
        </xdr:nvSpPr>
        <xdr:spPr bwMode="auto">
          <a:xfrm>
            <a:off x="457" y="897"/>
            <a:ext cx="8" cy="8"/>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7410" name="Oval 92">
            <a:extLst>
              <a:ext uri="{FF2B5EF4-FFF2-40B4-BE49-F238E27FC236}">
                <a16:creationId xmlns:a16="http://schemas.microsoft.com/office/drawing/2014/main" id="{00000000-0008-0000-0200-000042E00000}"/>
              </a:ext>
            </a:extLst>
          </xdr:cNvPr>
          <xdr:cNvSpPr>
            <a:spLocks noChangeArrowheads="1"/>
          </xdr:cNvSpPr>
        </xdr:nvSpPr>
        <xdr:spPr bwMode="auto">
          <a:xfrm>
            <a:off x="436" y="883"/>
            <a:ext cx="11" cy="14"/>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7411" name="AutoShape 93">
            <a:extLst>
              <a:ext uri="{FF2B5EF4-FFF2-40B4-BE49-F238E27FC236}">
                <a16:creationId xmlns:a16="http://schemas.microsoft.com/office/drawing/2014/main" id="{00000000-0008-0000-0200-000043E00000}"/>
              </a:ext>
            </a:extLst>
          </xdr:cNvPr>
          <xdr:cNvSpPr>
            <a:spLocks noChangeArrowheads="1"/>
          </xdr:cNvSpPr>
        </xdr:nvSpPr>
        <xdr:spPr bwMode="auto">
          <a:xfrm rot="-5614581">
            <a:off x="451" y="902"/>
            <a:ext cx="26" cy="31"/>
          </a:xfrm>
          <a:prstGeom prst="moon">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7412" name="Oval 94">
            <a:extLst>
              <a:ext uri="{FF2B5EF4-FFF2-40B4-BE49-F238E27FC236}">
                <a16:creationId xmlns:a16="http://schemas.microsoft.com/office/drawing/2014/main" id="{00000000-0008-0000-0200-000044E00000}"/>
              </a:ext>
            </a:extLst>
          </xdr:cNvPr>
          <xdr:cNvSpPr>
            <a:spLocks noChangeArrowheads="1"/>
          </xdr:cNvSpPr>
        </xdr:nvSpPr>
        <xdr:spPr bwMode="auto">
          <a:xfrm>
            <a:off x="415" y="857"/>
            <a:ext cx="98" cy="8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23</xdr:col>
      <xdr:colOff>152400</xdr:colOff>
      <xdr:row>18</xdr:row>
      <xdr:rowOff>123825</xdr:rowOff>
    </xdr:from>
    <xdr:to>
      <xdr:col>25</xdr:col>
      <xdr:colOff>28575</xdr:colOff>
      <xdr:row>19</xdr:row>
      <xdr:rowOff>133350</xdr:rowOff>
    </xdr:to>
    <xdr:sp macro="" textlink="">
      <xdr:nvSpPr>
        <xdr:cNvPr id="57407" name="Rectangle 95">
          <a:extLst>
            <a:ext uri="{FF2B5EF4-FFF2-40B4-BE49-F238E27FC236}">
              <a16:creationId xmlns:a16="http://schemas.microsoft.com/office/drawing/2014/main" id="{00000000-0008-0000-0200-00003FE00000}"/>
            </a:ext>
          </a:extLst>
        </xdr:cNvPr>
        <xdr:cNvSpPr>
          <a:spLocks noChangeArrowheads="1"/>
        </xdr:cNvSpPr>
      </xdr:nvSpPr>
      <xdr:spPr bwMode="auto">
        <a:xfrm>
          <a:off x="4581525" y="3600450"/>
          <a:ext cx="276225" cy="2381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801158</xdr:colOff>
      <xdr:row>41</xdr:row>
      <xdr:rowOff>25400</xdr:rowOff>
    </xdr:from>
    <xdr:to>
      <xdr:col>5</xdr:col>
      <xdr:colOff>124883</xdr:colOff>
      <xdr:row>43</xdr:row>
      <xdr:rowOff>206375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4357158" y="10153650"/>
          <a:ext cx="784225" cy="6678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自歯　　本</a:t>
          </a:r>
        </a:p>
        <a:p>
          <a:pPr algn="l" rtl="0">
            <a:defRPr sz="1000"/>
          </a:pPr>
          <a:r>
            <a:rPr lang="ja-JP" altLang="en-US" sz="900" b="0" i="0" u="none" strike="noStrike" baseline="0">
              <a:solidFill>
                <a:srgbClr val="000000"/>
              </a:solidFill>
              <a:latin typeface="ＭＳ Ｐゴシック"/>
              <a:ea typeface="ＭＳ Ｐゴシック"/>
            </a:rPr>
            <a:t>・部分義歯</a:t>
          </a:r>
        </a:p>
        <a:p>
          <a:pPr algn="l" rtl="0">
            <a:defRPr sz="1000"/>
          </a:pPr>
          <a:r>
            <a:rPr lang="ja-JP" altLang="en-US" sz="900" b="0" i="0" u="none" strike="noStrike" baseline="0">
              <a:solidFill>
                <a:srgbClr val="000000"/>
              </a:solidFill>
              <a:latin typeface="ＭＳ Ｐゴシック"/>
              <a:ea typeface="ＭＳ Ｐゴシック"/>
            </a:rPr>
            <a:t>・全義歯</a:t>
          </a:r>
        </a:p>
      </xdr:txBody>
    </xdr:sp>
    <xdr:clientData/>
  </xdr:twoCellAnchor>
  <xdr:twoCellAnchor>
    <xdr:from>
      <xdr:col>1</xdr:col>
      <xdr:colOff>179918</xdr:colOff>
      <xdr:row>13</xdr:row>
      <xdr:rowOff>42332</xdr:rowOff>
    </xdr:from>
    <xdr:to>
      <xdr:col>2</xdr:col>
      <xdr:colOff>2124077</xdr:colOff>
      <xdr:row>26</xdr:row>
      <xdr:rowOff>211667</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804335" y="3301999"/>
          <a:ext cx="2155825" cy="33337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100"/>
            </a:lnSpc>
            <a:defRPr sz="1000"/>
          </a:pPr>
          <a:r>
            <a:rPr lang="ja-JP" altLang="en-US" sz="1100" b="0" i="0" u="none" strike="noStrike" baseline="0">
              <a:solidFill>
                <a:srgbClr val="000000"/>
              </a:solidFill>
              <a:latin typeface="HG丸ｺﾞｼｯｸM-PRO"/>
              <a:ea typeface="HG丸ｺﾞｼｯｸM-PRO"/>
            </a:rPr>
            <a:t>◆　生活時間</a:t>
          </a:r>
          <a:endParaRPr lang="en-US" altLang="ja-JP" sz="1100" b="0" i="0" u="none" strike="noStrike" baseline="0">
            <a:solidFill>
              <a:srgbClr val="000000"/>
            </a:solidFill>
            <a:latin typeface="HG丸ｺﾞｼｯｸM-PRO"/>
            <a:ea typeface="HG丸ｺﾞｼｯｸM-PRO"/>
          </a:endParaRPr>
        </a:p>
        <a:p>
          <a:pPr algn="l" rtl="0">
            <a:lnSpc>
              <a:spcPts val="1100"/>
            </a:lnSpc>
            <a:defRPr sz="1000"/>
          </a:pPr>
          <a:r>
            <a:rPr lang="ja-JP" altLang="en-US" sz="1100" b="0" i="0" u="none" strike="noStrike" baseline="0">
              <a:solidFill>
                <a:srgbClr val="000000"/>
              </a:solidFill>
              <a:latin typeface="HG丸ｺﾞｼｯｸM-PRO"/>
              <a:ea typeface="HG丸ｺﾞｼｯｸM-PRO"/>
            </a:rPr>
            <a:t>　　</a:t>
          </a:r>
        </a:p>
        <a:p>
          <a:pPr algn="l" rtl="0">
            <a:lnSpc>
              <a:spcPts val="1100"/>
            </a:lnSpc>
            <a:defRPr sz="1000"/>
          </a:pPr>
          <a:r>
            <a:rPr lang="ja-JP" altLang="en-US" sz="1100" b="0" i="0" u="none" strike="noStrike" baseline="0">
              <a:solidFill>
                <a:srgbClr val="000000"/>
              </a:solidFill>
              <a:latin typeface="HG丸ｺﾞｼｯｸM-PRO"/>
              <a:ea typeface="HG丸ｺﾞｼｯｸM-PRO"/>
            </a:rPr>
            <a:t>　　　：　　　　起床</a:t>
          </a:r>
          <a:endParaRPr lang="en-US" altLang="ja-JP" sz="1100" b="0" i="0" u="none" strike="noStrike" baseline="0">
            <a:solidFill>
              <a:srgbClr val="000000"/>
            </a:solidFill>
            <a:latin typeface="HG丸ｺﾞｼｯｸM-PRO"/>
            <a:ea typeface="HG丸ｺﾞｼｯｸM-PRO"/>
          </a:endParaRPr>
        </a:p>
        <a:p>
          <a:pPr algn="l" rtl="0">
            <a:lnSpc>
              <a:spcPts val="1100"/>
            </a:lnSpc>
            <a:defRPr sz="1000"/>
          </a:pPr>
          <a:endParaRPr lang="ja-JP" altLang="en-US" sz="1100" b="0" i="0" u="none" strike="noStrike" baseline="0">
            <a:solidFill>
              <a:srgbClr val="000000"/>
            </a:solidFill>
            <a:latin typeface="HG丸ｺﾞｼｯｸM-PRO"/>
            <a:ea typeface="HG丸ｺﾞｼｯｸM-PRO"/>
          </a:endParaRPr>
        </a:p>
        <a:p>
          <a:pPr algn="l" rtl="0">
            <a:lnSpc>
              <a:spcPts val="1100"/>
            </a:lnSpc>
            <a:defRPr sz="1000"/>
          </a:pPr>
          <a:endParaRPr lang="ja-JP" altLang="en-US" sz="1100" b="0" i="0" u="none" strike="noStrike" baseline="0">
            <a:solidFill>
              <a:srgbClr val="000000"/>
            </a:solidFill>
            <a:latin typeface="HG丸ｺﾞｼｯｸM-PRO"/>
            <a:ea typeface="HG丸ｺﾞｼｯｸM-PRO"/>
          </a:endParaRPr>
        </a:p>
        <a:p>
          <a:pPr algn="l" rtl="0">
            <a:lnSpc>
              <a:spcPts val="1100"/>
            </a:lnSpc>
            <a:defRPr sz="1000"/>
          </a:pPr>
          <a:r>
            <a:rPr lang="ja-JP" altLang="en-US" sz="1100" b="0" i="0" u="none" strike="noStrike" baseline="0">
              <a:solidFill>
                <a:srgbClr val="000000"/>
              </a:solidFill>
              <a:latin typeface="HG丸ｺﾞｼｯｸM-PRO"/>
              <a:ea typeface="HG丸ｺﾞｼｯｸM-PRO"/>
            </a:rPr>
            <a:t>　　　：　　　　朝食</a:t>
          </a:r>
          <a:endParaRPr lang="en-US" altLang="ja-JP" sz="1100" b="0" i="0" u="none" strike="noStrike" baseline="0">
            <a:solidFill>
              <a:srgbClr val="000000"/>
            </a:solidFill>
            <a:latin typeface="HG丸ｺﾞｼｯｸM-PRO"/>
            <a:ea typeface="HG丸ｺﾞｼｯｸM-PRO"/>
          </a:endParaRPr>
        </a:p>
        <a:p>
          <a:pPr algn="l" rtl="0">
            <a:lnSpc>
              <a:spcPts val="1100"/>
            </a:lnSpc>
            <a:defRPr sz="1000"/>
          </a:pPr>
          <a:endParaRPr lang="ja-JP" altLang="en-US" sz="1100" b="0" i="0" u="none" strike="noStrike" baseline="0">
            <a:solidFill>
              <a:srgbClr val="000000"/>
            </a:solidFill>
            <a:latin typeface="HG丸ｺﾞｼｯｸM-PRO"/>
            <a:ea typeface="HG丸ｺﾞｼｯｸM-PRO"/>
          </a:endParaRPr>
        </a:p>
        <a:p>
          <a:pPr algn="l" rtl="0">
            <a:lnSpc>
              <a:spcPts val="1100"/>
            </a:lnSpc>
            <a:defRPr sz="1000"/>
          </a:pPr>
          <a:r>
            <a:rPr lang="ja-JP" altLang="en-US" sz="1100" b="0" i="0" u="none" strike="noStrike" baseline="0">
              <a:solidFill>
                <a:srgbClr val="000000"/>
              </a:solidFill>
              <a:latin typeface="HG丸ｺﾞｼｯｸM-PRO"/>
              <a:ea typeface="HG丸ｺﾞｼｯｸM-PRO"/>
            </a:rPr>
            <a:t>　　　　　　　</a:t>
          </a:r>
        </a:p>
        <a:p>
          <a:pPr algn="l" rtl="0">
            <a:lnSpc>
              <a:spcPts val="1100"/>
            </a:lnSpc>
            <a:defRPr sz="1000"/>
          </a:pPr>
          <a:r>
            <a:rPr lang="ja-JP" altLang="en-US" sz="1100" b="0" i="0" u="none" strike="noStrike" baseline="0">
              <a:solidFill>
                <a:srgbClr val="000000"/>
              </a:solidFill>
              <a:latin typeface="HG丸ｺﾞｼｯｸM-PRO"/>
              <a:ea typeface="HG丸ｺﾞｼｯｸM-PRO"/>
            </a:rPr>
            <a:t>　　　：　　　　昼食</a:t>
          </a:r>
          <a:endParaRPr lang="en-US" altLang="ja-JP" sz="1100" b="0" i="0" u="none" strike="noStrike" baseline="0">
            <a:solidFill>
              <a:srgbClr val="000000"/>
            </a:solidFill>
            <a:latin typeface="HG丸ｺﾞｼｯｸM-PRO"/>
            <a:ea typeface="HG丸ｺﾞｼｯｸM-PRO"/>
          </a:endParaRPr>
        </a:p>
        <a:p>
          <a:pPr algn="l" rtl="0">
            <a:lnSpc>
              <a:spcPts val="1100"/>
            </a:lnSpc>
            <a:defRPr sz="1000"/>
          </a:pPr>
          <a:endParaRPr lang="ja-JP" altLang="en-US" sz="1100" b="0" i="0" u="none" strike="noStrike" baseline="0">
            <a:solidFill>
              <a:srgbClr val="000000"/>
            </a:solidFill>
            <a:latin typeface="HG丸ｺﾞｼｯｸM-PRO"/>
            <a:ea typeface="HG丸ｺﾞｼｯｸM-PRO"/>
          </a:endParaRPr>
        </a:p>
        <a:p>
          <a:pPr algn="l" rtl="0">
            <a:lnSpc>
              <a:spcPts val="1100"/>
            </a:lnSpc>
            <a:defRPr sz="1000"/>
          </a:pPr>
          <a:r>
            <a:rPr lang="ja-JP" altLang="en-US" sz="1100" b="0" i="0" u="none" strike="noStrike" baseline="0">
              <a:solidFill>
                <a:srgbClr val="000000"/>
              </a:solidFill>
              <a:latin typeface="HG丸ｺﾞｼｯｸM-PRO"/>
              <a:ea typeface="HG丸ｺﾞｼｯｸM-PRO"/>
            </a:rPr>
            <a:t>　　　</a:t>
          </a:r>
        </a:p>
        <a:p>
          <a:pPr algn="l" rtl="0">
            <a:lnSpc>
              <a:spcPts val="1100"/>
            </a:lnSpc>
            <a:defRPr sz="1000"/>
          </a:pPr>
          <a:r>
            <a:rPr lang="ja-JP" altLang="en-US" sz="1100" b="0" i="0" u="none" strike="noStrike" baseline="0">
              <a:solidFill>
                <a:srgbClr val="000000"/>
              </a:solidFill>
              <a:latin typeface="HG丸ｺﾞｼｯｸM-PRO"/>
              <a:ea typeface="HG丸ｺﾞｼｯｸM-PRO"/>
            </a:rPr>
            <a:t>　　　：　　　　夕食</a:t>
          </a:r>
          <a:endParaRPr lang="en-US" altLang="ja-JP" sz="1100" b="0" i="0" u="none" strike="noStrike" baseline="0">
            <a:solidFill>
              <a:srgbClr val="000000"/>
            </a:solidFill>
            <a:latin typeface="HG丸ｺﾞｼｯｸM-PRO"/>
            <a:ea typeface="HG丸ｺﾞｼｯｸM-PRO"/>
          </a:endParaRPr>
        </a:p>
        <a:p>
          <a:pPr algn="l" rtl="0">
            <a:lnSpc>
              <a:spcPts val="1100"/>
            </a:lnSpc>
            <a:defRPr sz="1000"/>
          </a:pPr>
          <a:endParaRPr lang="ja-JP" altLang="en-US" sz="1100" b="0" i="0" u="none" strike="noStrike" baseline="0">
            <a:solidFill>
              <a:srgbClr val="000000"/>
            </a:solidFill>
            <a:latin typeface="HG丸ｺﾞｼｯｸM-PRO"/>
            <a:ea typeface="HG丸ｺﾞｼｯｸM-PRO"/>
          </a:endParaRPr>
        </a:p>
        <a:p>
          <a:pPr algn="l" rtl="0">
            <a:lnSpc>
              <a:spcPts val="1100"/>
            </a:lnSpc>
            <a:defRPr sz="1000"/>
          </a:pPr>
          <a:r>
            <a:rPr lang="ja-JP" altLang="en-US" sz="1100" b="0" i="0" u="none" strike="noStrike" baseline="0">
              <a:solidFill>
                <a:srgbClr val="000000"/>
              </a:solidFill>
              <a:latin typeface="HG丸ｺﾞｼｯｸM-PRO"/>
              <a:ea typeface="HG丸ｺﾞｼｯｸM-PRO"/>
            </a:rPr>
            <a:t>　　　</a:t>
          </a:r>
        </a:p>
        <a:p>
          <a:pPr algn="l" rtl="0">
            <a:lnSpc>
              <a:spcPts val="1100"/>
            </a:lnSpc>
            <a:defRPr sz="1000"/>
          </a:pPr>
          <a:r>
            <a:rPr lang="ja-JP" altLang="en-US" sz="1100" b="0" i="0" u="none" strike="noStrike" baseline="0">
              <a:solidFill>
                <a:srgbClr val="000000"/>
              </a:solidFill>
              <a:latin typeface="HG丸ｺﾞｼｯｸM-PRO"/>
              <a:ea typeface="HG丸ｺﾞｼｯｸM-PRO"/>
            </a:rPr>
            <a:t>　　　：　　　　入浴</a:t>
          </a:r>
          <a:endParaRPr lang="en-US" altLang="ja-JP" sz="1100" b="0" i="0" u="none" strike="noStrike" baseline="0">
            <a:solidFill>
              <a:srgbClr val="000000"/>
            </a:solidFill>
            <a:latin typeface="HG丸ｺﾞｼｯｸM-PRO"/>
            <a:ea typeface="HG丸ｺﾞｼｯｸM-PRO"/>
          </a:endParaRPr>
        </a:p>
        <a:p>
          <a:pPr algn="l" rtl="0">
            <a:lnSpc>
              <a:spcPts val="1100"/>
            </a:lnSpc>
            <a:defRPr sz="1000"/>
          </a:pPr>
          <a:endParaRPr lang="ja-JP" altLang="en-US" sz="1100" b="0" i="0" u="none" strike="noStrike" baseline="0">
            <a:solidFill>
              <a:srgbClr val="000000"/>
            </a:solidFill>
            <a:latin typeface="HG丸ｺﾞｼｯｸM-PRO"/>
            <a:ea typeface="HG丸ｺﾞｼｯｸM-PRO"/>
          </a:endParaRPr>
        </a:p>
        <a:p>
          <a:pPr algn="l" rtl="0">
            <a:lnSpc>
              <a:spcPts val="1100"/>
            </a:lnSpc>
            <a:defRPr sz="1000"/>
          </a:pPr>
          <a:endParaRPr lang="ja-JP" altLang="en-US" sz="1100" b="0" i="0" u="none" strike="noStrike" baseline="0">
            <a:solidFill>
              <a:srgbClr val="000000"/>
            </a:solidFill>
            <a:latin typeface="HG丸ｺﾞｼｯｸM-PRO"/>
            <a:ea typeface="HG丸ｺﾞｼｯｸM-PRO"/>
          </a:endParaRPr>
        </a:p>
        <a:p>
          <a:pPr algn="l" rtl="0">
            <a:lnSpc>
              <a:spcPts val="1100"/>
            </a:lnSpc>
            <a:defRPr sz="1000"/>
          </a:pPr>
          <a:r>
            <a:rPr lang="ja-JP" altLang="en-US" sz="1100" b="0" i="0" u="none" strike="noStrike" baseline="0">
              <a:solidFill>
                <a:srgbClr val="000000"/>
              </a:solidFill>
              <a:latin typeface="HG丸ｺﾞｼｯｸM-PRO"/>
              <a:ea typeface="HG丸ｺﾞｼｯｸM-PRO"/>
            </a:rPr>
            <a:t>　　　：　　　　就寝</a:t>
          </a:r>
          <a:endParaRPr lang="en-US" altLang="ja-JP" sz="1100" b="0" i="0" u="none" strike="noStrike" baseline="0">
            <a:solidFill>
              <a:srgbClr val="000000"/>
            </a:solidFill>
            <a:latin typeface="HG丸ｺﾞｼｯｸM-PRO"/>
            <a:ea typeface="HG丸ｺﾞｼｯｸM-PRO"/>
          </a:endParaRPr>
        </a:p>
        <a:p>
          <a:pPr algn="l" rtl="0">
            <a:lnSpc>
              <a:spcPts val="1100"/>
            </a:lnSpc>
            <a:defRPr sz="1000"/>
          </a:pPr>
          <a:endParaRPr lang="en-US" altLang="ja-JP" sz="1100" b="0" i="0" u="none" strike="noStrike" baseline="0">
            <a:solidFill>
              <a:srgbClr val="000000"/>
            </a:solidFill>
            <a:latin typeface="HG丸ｺﾞｼｯｸM-PRO"/>
            <a:ea typeface="HG丸ｺﾞｼｯｸM-PRO"/>
          </a:endParaRPr>
        </a:p>
        <a:p>
          <a:pPr algn="l" rtl="0">
            <a:lnSpc>
              <a:spcPts val="1100"/>
            </a:lnSpc>
            <a:defRPr sz="1000"/>
          </a:pPr>
          <a:endParaRPr lang="ja-JP" altLang="en-US" sz="1100" b="0" i="0" u="none" strike="noStrike" baseline="0">
            <a:solidFill>
              <a:srgbClr val="000000"/>
            </a:solidFill>
            <a:latin typeface="HG丸ｺﾞｼｯｸM-PRO"/>
            <a:ea typeface="HG丸ｺﾞｼｯｸM-PRO"/>
          </a:endParaRPr>
        </a:p>
        <a:p>
          <a:pPr algn="l" rtl="0">
            <a:lnSpc>
              <a:spcPts val="1000"/>
            </a:lnSpc>
            <a:defRPr sz="1000"/>
          </a:pPr>
          <a:endParaRPr lang="ja-JP" altLang="en-US" sz="1100" b="0" i="0" u="none" strike="noStrike" baseline="0">
            <a:solidFill>
              <a:srgbClr val="000000"/>
            </a:solidFill>
            <a:latin typeface="HG丸ｺﾞｼｯｸM-PRO"/>
            <a:ea typeface="HG丸ｺﾞｼｯｸM-PRO"/>
          </a:endParaRPr>
        </a:p>
        <a:p>
          <a:pPr algn="l" rtl="0">
            <a:lnSpc>
              <a:spcPts val="1000"/>
            </a:lnSpc>
            <a:defRPr sz="1000"/>
          </a:pPr>
          <a:r>
            <a:rPr lang="ja-JP" altLang="en-US" sz="1100" b="0" i="0" u="none" strike="noStrike" baseline="0">
              <a:solidFill>
                <a:srgbClr val="000000"/>
              </a:solidFill>
              <a:latin typeface="HG丸ｺﾞｼｯｸM-PRO"/>
              <a:ea typeface="HG丸ｺﾞｼｯｸM-PRO"/>
            </a:rPr>
            <a:t>夜間排尿回数　　　　回</a:t>
          </a:r>
        </a:p>
      </xdr:txBody>
    </xdr:sp>
    <xdr:clientData/>
  </xdr:twoCellAnchor>
  <xdr:twoCellAnchor>
    <xdr:from>
      <xdr:col>1</xdr:col>
      <xdr:colOff>28575</xdr:colOff>
      <xdr:row>44</xdr:row>
      <xdr:rowOff>201083</xdr:rowOff>
    </xdr:from>
    <xdr:to>
      <xdr:col>2</xdr:col>
      <xdr:colOff>2381250</xdr:colOff>
      <xdr:row>53</xdr:row>
      <xdr:rowOff>123825</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52992" y="11059583"/>
          <a:ext cx="2564341" cy="21134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100" b="0" i="0" u="none" strike="noStrike" baseline="0">
              <a:solidFill>
                <a:srgbClr val="000000"/>
              </a:solidFill>
              <a:latin typeface="HG丸ｺﾞｼｯｸM-PRO"/>
              <a:ea typeface="HG丸ｺﾞｼｯｸM-PRO"/>
            </a:rPr>
            <a:t>１主治医：</a:t>
          </a:r>
        </a:p>
        <a:p>
          <a:pPr algn="l" rtl="0">
            <a:lnSpc>
              <a:spcPts val="1100"/>
            </a:lnSpc>
            <a:defRPr sz="1000"/>
          </a:pPr>
          <a:endParaRPr lang="ja-JP" altLang="en-US" sz="1100" b="0" i="0" u="none" strike="noStrike" baseline="0">
            <a:solidFill>
              <a:srgbClr val="000000"/>
            </a:solidFill>
            <a:latin typeface="HG丸ｺﾞｼｯｸM-PRO"/>
            <a:ea typeface="HG丸ｺﾞｼｯｸM-PRO"/>
          </a:endParaRPr>
        </a:p>
        <a:p>
          <a:pPr algn="l" rtl="0">
            <a:lnSpc>
              <a:spcPts val="1100"/>
            </a:lnSpc>
            <a:defRPr sz="1000"/>
          </a:pPr>
          <a:r>
            <a:rPr lang="ja-JP" altLang="en-US" sz="1100" b="0" i="0" u="none" strike="noStrike" baseline="0">
              <a:solidFill>
                <a:srgbClr val="000000"/>
              </a:solidFill>
              <a:latin typeface="HG丸ｺﾞｼｯｸM-PRO"/>
              <a:ea typeface="HG丸ｺﾞｼｯｸM-PRO"/>
            </a:rPr>
            <a:t>　病名：</a:t>
          </a:r>
        </a:p>
        <a:p>
          <a:pPr algn="l" rtl="0">
            <a:lnSpc>
              <a:spcPts val="1100"/>
            </a:lnSpc>
            <a:defRPr sz="1000"/>
          </a:pPr>
          <a:endParaRPr lang="ja-JP" altLang="en-US" sz="1100" b="0" i="0" u="none" strike="noStrike" baseline="0">
            <a:solidFill>
              <a:srgbClr val="000000"/>
            </a:solidFill>
            <a:latin typeface="HG丸ｺﾞｼｯｸM-PRO"/>
            <a:ea typeface="HG丸ｺﾞｼｯｸM-PRO"/>
          </a:endParaRPr>
        </a:p>
        <a:p>
          <a:pPr algn="l" rtl="0">
            <a:lnSpc>
              <a:spcPts val="1100"/>
            </a:lnSpc>
            <a:defRPr sz="1000"/>
          </a:pPr>
          <a:r>
            <a:rPr lang="ja-JP" altLang="en-US" sz="1100" b="0" i="0" u="none" strike="noStrike" baseline="0">
              <a:solidFill>
                <a:srgbClr val="000000"/>
              </a:solidFill>
              <a:latin typeface="HG丸ｺﾞｼｯｸM-PRO"/>
              <a:ea typeface="HG丸ｺﾞｼｯｸM-PRO"/>
            </a:rPr>
            <a:t>　内服薬：なし・あり</a:t>
          </a:r>
          <a:endParaRPr lang="en-US" altLang="ja-JP" sz="1100" b="0" i="0" u="none" strike="noStrike" baseline="0">
            <a:solidFill>
              <a:srgbClr val="000000"/>
            </a:solidFill>
            <a:latin typeface="HG丸ｺﾞｼｯｸM-PRO"/>
            <a:ea typeface="HG丸ｺﾞｼｯｸM-PRO"/>
          </a:endParaRPr>
        </a:p>
        <a:p>
          <a:pPr algn="l" rtl="0">
            <a:lnSpc>
              <a:spcPts val="1100"/>
            </a:lnSpc>
            <a:defRPr sz="1000"/>
          </a:pPr>
          <a:r>
            <a:rPr lang="ja-JP" altLang="en-US" sz="1100" b="0" i="0" u="none" strike="noStrike" baseline="0">
              <a:solidFill>
                <a:srgbClr val="000000"/>
              </a:solidFill>
              <a:latin typeface="HG丸ｺﾞｼｯｸM-PRO"/>
              <a:ea typeface="HG丸ｺﾞｼｯｸM-PRO"/>
            </a:rPr>
            <a:t>　　　　　（　朝・昼・晩　）</a:t>
          </a:r>
        </a:p>
        <a:p>
          <a:pPr algn="l" rtl="0">
            <a:lnSpc>
              <a:spcPts val="1100"/>
            </a:lnSpc>
            <a:defRPr sz="1000"/>
          </a:pPr>
          <a:endParaRPr lang="ja-JP" altLang="en-US" sz="1100" b="0" i="0" u="none" strike="noStrike" baseline="0">
            <a:solidFill>
              <a:srgbClr val="000000"/>
            </a:solidFill>
            <a:latin typeface="HG丸ｺﾞｼｯｸM-PRO"/>
            <a:ea typeface="HG丸ｺﾞｼｯｸM-PRO"/>
          </a:endParaRPr>
        </a:p>
        <a:p>
          <a:pPr algn="l" rtl="0">
            <a:lnSpc>
              <a:spcPts val="1100"/>
            </a:lnSpc>
            <a:defRPr sz="1000"/>
          </a:pPr>
          <a:r>
            <a:rPr lang="ja-JP" altLang="en-US" sz="1100" b="0" i="0" u="none" strike="noStrike" baseline="0">
              <a:solidFill>
                <a:srgbClr val="000000"/>
              </a:solidFill>
              <a:latin typeface="HG丸ｺﾞｼｯｸM-PRO"/>
              <a:ea typeface="HG丸ｺﾞｼｯｸM-PRO"/>
            </a:rPr>
            <a:t>２主治医：</a:t>
          </a:r>
        </a:p>
        <a:p>
          <a:pPr algn="l" rtl="0">
            <a:lnSpc>
              <a:spcPts val="1100"/>
            </a:lnSpc>
            <a:defRPr sz="1000"/>
          </a:pPr>
          <a:endParaRPr lang="ja-JP" altLang="en-US" sz="1100" b="0" i="0" u="none" strike="noStrike" baseline="0">
            <a:solidFill>
              <a:srgbClr val="000000"/>
            </a:solidFill>
            <a:latin typeface="HG丸ｺﾞｼｯｸM-PRO"/>
            <a:ea typeface="HG丸ｺﾞｼｯｸM-PRO"/>
          </a:endParaRPr>
        </a:p>
        <a:p>
          <a:pPr algn="l" rtl="0">
            <a:lnSpc>
              <a:spcPts val="1100"/>
            </a:lnSpc>
            <a:defRPr sz="1000"/>
          </a:pPr>
          <a:r>
            <a:rPr lang="ja-JP" altLang="en-US" sz="1100" b="0" i="0" u="none" strike="noStrike" baseline="0">
              <a:solidFill>
                <a:srgbClr val="000000"/>
              </a:solidFill>
              <a:latin typeface="HG丸ｺﾞｼｯｸM-PRO"/>
              <a:ea typeface="HG丸ｺﾞｼｯｸM-PRO"/>
            </a:rPr>
            <a:t>　病名：</a:t>
          </a:r>
        </a:p>
        <a:p>
          <a:pPr algn="l" rtl="0">
            <a:lnSpc>
              <a:spcPts val="1100"/>
            </a:lnSpc>
            <a:defRPr sz="1000"/>
          </a:pPr>
          <a:endParaRPr lang="ja-JP" altLang="en-US" sz="1100" b="0" i="0" u="none" strike="noStrike" baseline="0">
            <a:solidFill>
              <a:srgbClr val="000000"/>
            </a:solidFill>
            <a:latin typeface="HG丸ｺﾞｼｯｸM-PRO"/>
            <a:ea typeface="HG丸ｺﾞｼｯｸM-PRO"/>
          </a:endParaRPr>
        </a:p>
        <a:p>
          <a:pPr algn="l" rtl="0">
            <a:lnSpc>
              <a:spcPts val="1000"/>
            </a:lnSpc>
            <a:defRPr sz="1000"/>
          </a:pPr>
          <a:r>
            <a:rPr lang="ja-JP" altLang="en-US" sz="1100" b="0" i="0" u="none" strike="noStrike" baseline="0">
              <a:solidFill>
                <a:srgbClr val="000000"/>
              </a:solidFill>
              <a:latin typeface="HG丸ｺﾞｼｯｸM-PRO"/>
              <a:ea typeface="HG丸ｺﾞｼｯｸM-PRO"/>
            </a:rPr>
            <a:t>　内服薬：なし・あり</a:t>
          </a:r>
          <a:endParaRPr lang="en-US" altLang="ja-JP" sz="1100" b="0" i="0" u="none" strike="noStrike" baseline="0">
            <a:solidFill>
              <a:srgbClr val="000000"/>
            </a:solidFill>
            <a:latin typeface="HG丸ｺﾞｼｯｸM-PRO"/>
            <a:ea typeface="HG丸ｺﾞｼｯｸM-PRO"/>
          </a:endParaRPr>
        </a:p>
        <a:p>
          <a:pPr algn="l" rtl="0">
            <a:lnSpc>
              <a:spcPts val="1000"/>
            </a:lnSpc>
            <a:defRPr sz="1000"/>
          </a:pPr>
          <a:r>
            <a:rPr lang="ja-JP" altLang="en-US" sz="1100" b="0" i="0" u="none" strike="noStrike" baseline="0">
              <a:solidFill>
                <a:srgbClr val="000000"/>
              </a:solidFill>
              <a:latin typeface="HG丸ｺﾞｼｯｸM-PRO"/>
              <a:ea typeface="HG丸ｺﾞｼｯｸM-PRO"/>
            </a:rPr>
            <a:t>　　　　　（　朝・昼・晩　）</a:t>
          </a:r>
        </a:p>
        <a:p>
          <a:pPr algn="l" rtl="0">
            <a:lnSpc>
              <a:spcPts val="1100"/>
            </a:lnSpc>
            <a:defRPr sz="1000"/>
          </a:pPr>
          <a:endParaRPr lang="ja-JP" altLang="en-US" sz="1100" b="0" i="0" u="none" strike="noStrike" baseline="0">
            <a:solidFill>
              <a:srgbClr val="000000"/>
            </a:solidFill>
            <a:latin typeface="HG丸ｺﾞｼｯｸM-PRO"/>
            <a:ea typeface="HG丸ｺﾞｼｯｸM-PRO"/>
          </a:endParaRPr>
        </a:p>
        <a:p>
          <a:pPr algn="l" rtl="0">
            <a:lnSpc>
              <a:spcPts val="1000"/>
            </a:lnSpc>
            <a:defRPr sz="1000"/>
          </a:pPr>
          <a:endParaRPr lang="ja-JP" altLang="en-US" sz="1100" b="0" i="0" u="none" strike="noStrike" baseline="0">
            <a:solidFill>
              <a:srgbClr val="000000"/>
            </a:solidFill>
            <a:latin typeface="HG丸ｺﾞｼｯｸM-PRO"/>
            <a:ea typeface="HG丸ｺﾞｼｯｸM-PRO"/>
          </a:endParaRPr>
        </a:p>
      </xdr:txBody>
    </xdr:sp>
    <xdr:clientData/>
  </xdr:twoCellAnchor>
  <xdr:twoCellAnchor>
    <xdr:from>
      <xdr:col>1</xdr:col>
      <xdr:colOff>83608</xdr:colOff>
      <xdr:row>34</xdr:row>
      <xdr:rowOff>127001</xdr:rowOff>
    </xdr:from>
    <xdr:to>
      <xdr:col>2</xdr:col>
      <xdr:colOff>2407708</xdr:colOff>
      <xdr:row>38</xdr:row>
      <xdr:rowOff>7409</xdr:rowOff>
    </xdr:to>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708025" y="8477251"/>
          <a:ext cx="2535766" cy="8329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HG丸ｺﾞｼｯｸM-PRO"/>
              <a:ea typeface="HG丸ｺﾞｼｯｸM-PRO"/>
            </a:rPr>
            <a:t>◆聴力：良・やや不良・不良</a:t>
          </a:r>
          <a:endParaRPr lang="en-US" altLang="ja-JP"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補聴器</a:t>
          </a:r>
        </a:p>
        <a:p>
          <a:pPr algn="l" rtl="0">
            <a:lnSpc>
              <a:spcPts val="1100"/>
            </a:lnSpc>
            <a:defRPr sz="1000"/>
          </a:pPr>
          <a:endParaRPr lang="ja-JP" altLang="en-US" sz="1100" b="0" i="0" u="none" strike="noStrike" baseline="0">
            <a:solidFill>
              <a:srgbClr val="000000"/>
            </a:solidFill>
            <a:latin typeface="HG丸ｺﾞｼｯｸM-PRO"/>
            <a:ea typeface="HG丸ｺﾞｼｯｸM-PRO"/>
          </a:endParaRPr>
        </a:p>
        <a:p>
          <a:pPr algn="l" rtl="0">
            <a:lnSpc>
              <a:spcPts val="1100"/>
            </a:lnSpc>
            <a:defRPr sz="1000"/>
          </a:pPr>
          <a:r>
            <a:rPr lang="ja-JP" altLang="en-US" sz="1100" b="0" i="0" u="none" strike="noStrike" baseline="0">
              <a:solidFill>
                <a:srgbClr val="000000"/>
              </a:solidFill>
              <a:latin typeface="HG丸ｺﾞｼｯｸM-PRO"/>
              <a:ea typeface="HG丸ｺﾞｼｯｸM-PRO"/>
            </a:rPr>
            <a:t> ◆視力：良・不良</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50</xdr:col>
          <xdr:colOff>0</xdr:colOff>
          <xdr:row>16</xdr:row>
          <xdr:rowOff>66675</xdr:rowOff>
        </xdr:from>
        <xdr:to>
          <xdr:col>56</xdr:col>
          <xdr:colOff>57150</xdr:colOff>
          <xdr:row>16</xdr:row>
          <xdr:rowOff>276225</xdr:rowOff>
        </xdr:to>
        <xdr:sp macro="" textlink="">
          <xdr:nvSpPr>
            <xdr:cNvPr id="46081" name="Option Button 1" hidden="1">
              <a:extLst>
                <a:ext uri="{63B3BB69-23CF-44E3-9099-C40C66FF867C}">
                  <a14:compatExt spid="_x0000_s46081"/>
                </a:ext>
                <a:ext uri="{FF2B5EF4-FFF2-40B4-BE49-F238E27FC236}">
                  <a16:creationId xmlns:a16="http://schemas.microsoft.com/office/drawing/2014/main" id="{00000000-0008-0000-04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17</xdr:row>
          <xdr:rowOff>66675</xdr:rowOff>
        </xdr:from>
        <xdr:to>
          <xdr:col>56</xdr:col>
          <xdr:colOff>57150</xdr:colOff>
          <xdr:row>17</xdr:row>
          <xdr:rowOff>276225</xdr:rowOff>
        </xdr:to>
        <xdr:sp macro="" textlink="">
          <xdr:nvSpPr>
            <xdr:cNvPr id="46082" name="Option Button 2" hidden="1">
              <a:extLst>
                <a:ext uri="{63B3BB69-23CF-44E3-9099-C40C66FF867C}">
                  <a14:compatExt spid="_x0000_s46082"/>
                </a:ext>
                <a:ext uri="{FF2B5EF4-FFF2-40B4-BE49-F238E27FC236}">
                  <a16:creationId xmlns:a16="http://schemas.microsoft.com/office/drawing/2014/main" id="{00000000-0008-0000-04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18</xdr:row>
          <xdr:rowOff>66675</xdr:rowOff>
        </xdr:from>
        <xdr:to>
          <xdr:col>56</xdr:col>
          <xdr:colOff>57150</xdr:colOff>
          <xdr:row>18</xdr:row>
          <xdr:rowOff>276225</xdr:rowOff>
        </xdr:to>
        <xdr:sp macro="" textlink="">
          <xdr:nvSpPr>
            <xdr:cNvPr id="46083" name="Option Button 3" hidden="1">
              <a:extLst>
                <a:ext uri="{63B3BB69-23CF-44E3-9099-C40C66FF867C}">
                  <a14:compatExt spid="_x0000_s46083"/>
                </a:ext>
                <a:ext uri="{FF2B5EF4-FFF2-40B4-BE49-F238E27FC236}">
                  <a16:creationId xmlns:a16="http://schemas.microsoft.com/office/drawing/2014/main" id="{00000000-0008-0000-04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15</xdr:row>
          <xdr:rowOff>238125</xdr:rowOff>
        </xdr:from>
        <xdr:to>
          <xdr:col>57</xdr:col>
          <xdr:colOff>76200</xdr:colOff>
          <xdr:row>18</xdr:row>
          <xdr:rowOff>333375</xdr:rowOff>
        </xdr:to>
        <xdr:sp macro="" textlink="">
          <xdr:nvSpPr>
            <xdr:cNvPr id="46084" name="Group Box 4" hidden="1">
              <a:extLst>
                <a:ext uri="{63B3BB69-23CF-44E3-9099-C40C66FF867C}">
                  <a14:compatExt spid="_x0000_s46084"/>
                </a:ext>
                <a:ext uri="{FF2B5EF4-FFF2-40B4-BE49-F238E27FC236}">
                  <a16:creationId xmlns:a16="http://schemas.microsoft.com/office/drawing/2014/main" id="{00000000-0008-0000-0400-000004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24</xdr:col>
      <xdr:colOff>38100</xdr:colOff>
      <xdr:row>1</xdr:row>
      <xdr:rowOff>133350</xdr:rowOff>
    </xdr:from>
    <xdr:to>
      <xdr:col>28</xdr:col>
      <xdr:colOff>19050</xdr:colOff>
      <xdr:row>2</xdr:row>
      <xdr:rowOff>47625</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2781300" y="209550"/>
          <a:ext cx="438150" cy="190500"/>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50</xdr:col>
          <xdr:colOff>0</xdr:colOff>
          <xdr:row>16</xdr:row>
          <xdr:rowOff>66675</xdr:rowOff>
        </xdr:from>
        <xdr:to>
          <xdr:col>56</xdr:col>
          <xdr:colOff>57150</xdr:colOff>
          <xdr:row>16</xdr:row>
          <xdr:rowOff>276225</xdr:rowOff>
        </xdr:to>
        <xdr:sp macro="" textlink="">
          <xdr:nvSpPr>
            <xdr:cNvPr id="46085" name="Option Button 1" hidden="1">
              <a:extLst>
                <a:ext uri="{63B3BB69-23CF-44E3-9099-C40C66FF867C}">
                  <a14:compatExt spid="_x0000_s46085"/>
                </a:ext>
                <a:ext uri="{FF2B5EF4-FFF2-40B4-BE49-F238E27FC236}">
                  <a16:creationId xmlns:a16="http://schemas.microsoft.com/office/drawing/2014/main" id="{00000000-0008-0000-04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17</xdr:row>
          <xdr:rowOff>66675</xdr:rowOff>
        </xdr:from>
        <xdr:to>
          <xdr:col>56</xdr:col>
          <xdr:colOff>57150</xdr:colOff>
          <xdr:row>17</xdr:row>
          <xdr:rowOff>276225</xdr:rowOff>
        </xdr:to>
        <xdr:sp macro="" textlink="">
          <xdr:nvSpPr>
            <xdr:cNvPr id="46086" name="Option Button 2" hidden="1">
              <a:extLst>
                <a:ext uri="{63B3BB69-23CF-44E3-9099-C40C66FF867C}">
                  <a14:compatExt spid="_x0000_s46086"/>
                </a:ext>
                <a:ext uri="{FF2B5EF4-FFF2-40B4-BE49-F238E27FC236}">
                  <a16:creationId xmlns:a16="http://schemas.microsoft.com/office/drawing/2014/main" id="{00000000-0008-0000-04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18</xdr:row>
          <xdr:rowOff>66675</xdr:rowOff>
        </xdr:from>
        <xdr:to>
          <xdr:col>56</xdr:col>
          <xdr:colOff>57150</xdr:colOff>
          <xdr:row>18</xdr:row>
          <xdr:rowOff>276225</xdr:rowOff>
        </xdr:to>
        <xdr:sp macro="" textlink="">
          <xdr:nvSpPr>
            <xdr:cNvPr id="46087" name="Option Button 3" hidden="1">
              <a:extLst>
                <a:ext uri="{63B3BB69-23CF-44E3-9099-C40C66FF867C}">
                  <a14:compatExt spid="_x0000_s46087"/>
                </a:ext>
                <a:ext uri="{FF2B5EF4-FFF2-40B4-BE49-F238E27FC236}">
                  <a16:creationId xmlns:a16="http://schemas.microsoft.com/office/drawing/2014/main" id="{00000000-0008-0000-04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15</xdr:row>
          <xdr:rowOff>238125</xdr:rowOff>
        </xdr:from>
        <xdr:to>
          <xdr:col>57</xdr:col>
          <xdr:colOff>76200</xdr:colOff>
          <xdr:row>18</xdr:row>
          <xdr:rowOff>333375</xdr:rowOff>
        </xdr:to>
        <xdr:sp macro="" textlink="">
          <xdr:nvSpPr>
            <xdr:cNvPr id="46088" name="Group Box 4" hidden="1">
              <a:extLst>
                <a:ext uri="{63B3BB69-23CF-44E3-9099-C40C66FF867C}">
                  <a14:compatExt spid="_x0000_s46088"/>
                </a:ext>
                <a:ext uri="{FF2B5EF4-FFF2-40B4-BE49-F238E27FC236}">
                  <a16:creationId xmlns:a16="http://schemas.microsoft.com/office/drawing/2014/main" id="{00000000-0008-0000-0400-000008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24</xdr:col>
      <xdr:colOff>38100</xdr:colOff>
      <xdr:row>1</xdr:row>
      <xdr:rowOff>133350</xdr:rowOff>
    </xdr:from>
    <xdr:to>
      <xdr:col>28</xdr:col>
      <xdr:colOff>19050</xdr:colOff>
      <xdr:row>2</xdr:row>
      <xdr:rowOff>47625</xdr:rowOff>
    </xdr:to>
    <xdr:sp macro="" textlink="">
      <xdr:nvSpPr>
        <xdr:cNvPr id="11" name="右矢印 1">
          <a:extLst>
            <a:ext uri="{FF2B5EF4-FFF2-40B4-BE49-F238E27FC236}">
              <a16:creationId xmlns:a16="http://schemas.microsoft.com/office/drawing/2014/main" id="{00000000-0008-0000-0400-00000B000000}"/>
            </a:ext>
          </a:extLst>
        </xdr:cNvPr>
        <xdr:cNvSpPr/>
      </xdr:nvSpPr>
      <xdr:spPr>
        <a:xfrm>
          <a:off x="2781300" y="209550"/>
          <a:ext cx="438150" cy="190500"/>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14</xdr:row>
          <xdr:rowOff>19050</xdr:rowOff>
        </xdr:from>
        <xdr:to>
          <xdr:col>6</xdr:col>
          <xdr:colOff>171450</xdr:colOff>
          <xdr:row>14</xdr:row>
          <xdr:rowOff>257175</xdr:rowOff>
        </xdr:to>
        <xdr:sp macro="" textlink="">
          <xdr:nvSpPr>
            <xdr:cNvPr id="44033" name="Option Button 1" hidden="1">
              <a:extLst>
                <a:ext uri="{63B3BB69-23CF-44E3-9099-C40C66FF867C}">
                  <a14:compatExt spid="_x0000_s44033"/>
                </a:ext>
                <a:ext uri="{FF2B5EF4-FFF2-40B4-BE49-F238E27FC236}">
                  <a16:creationId xmlns:a16="http://schemas.microsoft.com/office/drawing/2014/main" id="{00000000-0008-0000-05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19050</xdr:rowOff>
        </xdr:from>
        <xdr:to>
          <xdr:col>8</xdr:col>
          <xdr:colOff>19050</xdr:colOff>
          <xdr:row>14</xdr:row>
          <xdr:rowOff>257175</xdr:rowOff>
        </xdr:to>
        <xdr:sp macro="" textlink="">
          <xdr:nvSpPr>
            <xdr:cNvPr id="44034" name="Option Button 2" hidden="1">
              <a:extLst>
                <a:ext uri="{63B3BB69-23CF-44E3-9099-C40C66FF867C}">
                  <a14:compatExt spid="_x0000_s44034"/>
                </a:ext>
                <a:ext uri="{FF2B5EF4-FFF2-40B4-BE49-F238E27FC236}">
                  <a16:creationId xmlns:a16="http://schemas.microsoft.com/office/drawing/2014/main" id="{00000000-0008-0000-05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14</xdr:row>
          <xdr:rowOff>19050</xdr:rowOff>
        </xdr:from>
        <xdr:to>
          <xdr:col>8</xdr:col>
          <xdr:colOff>190500</xdr:colOff>
          <xdr:row>14</xdr:row>
          <xdr:rowOff>257175</xdr:rowOff>
        </xdr:to>
        <xdr:sp macro="" textlink="">
          <xdr:nvSpPr>
            <xdr:cNvPr id="44035" name="Option Button 3" hidden="1">
              <a:extLst>
                <a:ext uri="{63B3BB69-23CF-44E3-9099-C40C66FF867C}">
                  <a14:compatExt spid="_x0000_s44035"/>
                </a:ext>
                <a:ext uri="{FF2B5EF4-FFF2-40B4-BE49-F238E27FC236}">
                  <a16:creationId xmlns:a16="http://schemas.microsoft.com/office/drawing/2014/main" id="{00000000-0008-0000-05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19050</xdr:rowOff>
        </xdr:from>
        <xdr:to>
          <xdr:col>9</xdr:col>
          <xdr:colOff>390525</xdr:colOff>
          <xdr:row>14</xdr:row>
          <xdr:rowOff>257175</xdr:rowOff>
        </xdr:to>
        <xdr:sp macro="" textlink="">
          <xdr:nvSpPr>
            <xdr:cNvPr id="44036" name="Option Button 4" hidden="1">
              <a:extLst>
                <a:ext uri="{63B3BB69-23CF-44E3-9099-C40C66FF867C}">
                  <a14:compatExt spid="_x0000_s44036"/>
                </a:ext>
                <a:ext uri="{FF2B5EF4-FFF2-40B4-BE49-F238E27FC236}">
                  <a16:creationId xmlns:a16="http://schemas.microsoft.com/office/drawing/2014/main" id="{00000000-0008-0000-05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14</xdr:row>
          <xdr:rowOff>19050</xdr:rowOff>
        </xdr:from>
        <xdr:to>
          <xdr:col>11</xdr:col>
          <xdr:colOff>9525</xdr:colOff>
          <xdr:row>14</xdr:row>
          <xdr:rowOff>257175</xdr:rowOff>
        </xdr:to>
        <xdr:sp macro="" textlink="">
          <xdr:nvSpPr>
            <xdr:cNvPr id="44037" name="Option Button 5" hidden="1">
              <a:extLst>
                <a:ext uri="{63B3BB69-23CF-44E3-9099-C40C66FF867C}">
                  <a14:compatExt spid="_x0000_s44037"/>
                </a:ext>
                <a:ext uri="{FF2B5EF4-FFF2-40B4-BE49-F238E27FC236}">
                  <a16:creationId xmlns:a16="http://schemas.microsoft.com/office/drawing/2014/main" id="{00000000-0008-0000-05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14</xdr:row>
          <xdr:rowOff>19050</xdr:rowOff>
        </xdr:from>
        <xdr:to>
          <xdr:col>12</xdr:col>
          <xdr:colOff>219075</xdr:colOff>
          <xdr:row>14</xdr:row>
          <xdr:rowOff>257175</xdr:rowOff>
        </xdr:to>
        <xdr:sp macro="" textlink="">
          <xdr:nvSpPr>
            <xdr:cNvPr id="44038" name="Option Button 6" hidden="1">
              <a:extLst>
                <a:ext uri="{63B3BB69-23CF-44E3-9099-C40C66FF867C}">
                  <a14:compatExt spid="_x0000_s44038"/>
                </a:ext>
                <a:ext uri="{FF2B5EF4-FFF2-40B4-BE49-F238E27FC236}">
                  <a16:creationId xmlns:a16="http://schemas.microsoft.com/office/drawing/2014/main" id="{00000000-0008-0000-0500-00000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14</xdr:row>
          <xdr:rowOff>19050</xdr:rowOff>
        </xdr:from>
        <xdr:to>
          <xdr:col>14</xdr:col>
          <xdr:colOff>123825</xdr:colOff>
          <xdr:row>14</xdr:row>
          <xdr:rowOff>257175</xdr:rowOff>
        </xdr:to>
        <xdr:sp macro="" textlink="">
          <xdr:nvSpPr>
            <xdr:cNvPr id="44039" name="Option Button 7" hidden="1">
              <a:extLst>
                <a:ext uri="{63B3BB69-23CF-44E3-9099-C40C66FF867C}">
                  <a14:compatExt spid="_x0000_s44039"/>
                </a:ext>
                <a:ext uri="{FF2B5EF4-FFF2-40B4-BE49-F238E27FC236}">
                  <a16:creationId xmlns:a16="http://schemas.microsoft.com/office/drawing/2014/main" id="{00000000-0008-0000-0500-00000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14</xdr:row>
          <xdr:rowOff>19050</xdr:rowOff>
        </xdr:from>
        <xdr:to>
          <xdr:col>15</xdr:col>
          <xdr:colOff>400050</xdr:colOff>
          <xdr:row>14</xdr:row>
          <xdr:rowOff>257175</xdr:rowOff>
        </xdr:to>
        <xdr:sp macro="" textlink="">
          <xdr:nvSpPr>
            <xdr:cNvPr id="44040" name="Option Button 8" hidden="1">
              <a:extLst>
                <a:ext uri="{63B3BB69-23CF-44E3-9099-C40C66FF867C}">
                  <a14:compatExt spid="_x0000_s44040"/>
                </a:ext>
                <a:ext uri="{FF2B5EF4-FFF2-40B4-BE49-F238E27FC236}">
                  <a16:creationId xmlns:a16="http://schemas.microsoft.com/office/drawing/2014/main" id="{00000000-0008-0000-0500-00000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495300</xdr:colOff>
          <xdr:row>14</xdr:row>
          <xdr:rowOff>19050</xdr:rowOff>
        </xdr:from>
        <xdr:to>
          <xdr:col>16</xdr:col>
          <xdr:colOff>304800</xdr:colOff>
          <xdr:row>14</xdr:row>
          <xdr:rowOff>257175</xdr:rowOff>
        </xdr:to>
        <xdr:sp macro="" textlink="">
          <xdr:nvSpPr>
            <xdr:cNvPr id="44041" name="Option Button 9" hidden="1">
              <a:extLst>
                <a:ext uri="{63B3BB69-23CF-44E3-9099-C40C66FF867C}">
                  <a14:compatExt spid="_x0000_s44041"/>
                </a:ext>
                <a:ext uri="{FF2B5EF4-FFF2-40B4-BE49-F238E27FC236}">
                  <a16:creationId xmlns:a16="http://schemas.microsoft.com/office/drawing/2014/main" id="{00000000-0008-0000-0500-00000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21</xdr:col>
          <xdr:colOff>123825</xdr:colOff>
          <xdr:row>15</xdr:row>
          <xdr:rowOff>0</xdr:rowOff>
        </xdr:to>
        <xdr:sp macro="" textlink="">
          <xdr:nvSpPr>
            <xdr:cNvPr id="44042" name="Group Box 10" hidden="1">
              <a:extLst>
                <a:ext uri="{63B3BB69-23CF-44E3-9099-C40C66FF867C}">
                  <a14:compatExt spid="_x0000_s44042"/>
                </a:ext>
                <a:ext uri="{FF2B5EF4-FFF2-40B4-BE49-F238E27FC236}">
                  <a16:creationId xmlns:a16="http://schemas.microsoft.com/office/drawing/2014/main" id="{00000000-0008-0000-0500-00000A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38100</xdr:rowOff>
        </xdr:from>
        <xdr:to>
          <xdr:col>7</xdr:col>
          <xdr:colOff>419100</xdr:colOff>
          <xdr:row>15</xdr:row>
          <xdr:rowOff>257175</xdr:rowOff>
        </xdr:to>
        <xdr:sp macro="" textlink="">
          <xdr:nvSpPr>
            <xdr:cNvPr id="44043" name="Option Button 11" hidden="1">
              <a:extLst>
                <a:ext uri="{63B3BB69-23CF-44E3-9099-C40C66FF867C}">
                  <a14:compatExt spid="_x0000_s44043"/>
                </a:ext>
                <a:ext uri="{FF2B5EF4-FFF2-40B4-BE49-F238E27FC236}">
                  <a16:creationId xmlns:a16="http://schemas.microsoft.com/office/drawing/2014/main" id="{00000000-0008-0000-0500-00000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28575</xdr:rowOff>
        </xdr:from>
        <xdr:to>
          <xdr:col>6</xdr:col>
          <xdr:colOff>171450</xdr:colOff>
          <xdr:row>15</xdr:row>
          <xdr:rowOff>238125</xdr:rowOff>
        </xdr:to>
        <xdr:sp macro="" textlink="">
          <xdr:nvSpPr>
            <xdr:cNvPr id="44044" name="Option Button 12" hidden="1">
              <a:extLst>
                <a:ext uri="{63B3BB69-23CF-44E3-9099-C40C66FF867C}">
                  <a14:compatExt spid="_x0000_s44044"/>
                </a:ext>
                <a:ext uri="{FF2B5EF4-FFF2-40B4-BE49-F238E27FC236}">
                  <a16:creationId xmlns:a16="http://schemas.microsoft.com/office/drawing/2014/main" id="{00000000-0008-0000-0500-00000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15</xdr:row>
          <xdr:rowOff>38100</xdr:rowOff>
        </xdr:from>
        <xdr:to>
          <xdr:col>8</xdr:col>
          <xdr:colOff>238125</xdr:colOff>
          <xdr:row>15</xdr:row>
          <xdr:rowOff>257175</xdr:rowOff>
        </xdr:to>
        <xdr:sp macro="" textlink="">
          <xdr:nvSpPr>
            <xdr:cNvPr id="44045" name="Option Button 13" hidden="1">
              <a:extLst>
                <a:ext uri="{63B3BB69-23CF-44E3-9099-C40C66FF867C}">
                  <a14:compatExt spid="_x0000_s44045"/>
                </a:ext>
                <a:ext uri="{FF2B5EF4-FFF2-40B4-BE49-F238E27FC236}">
                  <a16:creationId xmlns:a16="http://schemas.microsoft.com/office/drawing/2014/main" id="{00000000-0008-0000-0500-00000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15</xdr:row>
          <xdr:rowOff>28575</xdr:rowOff>
        </xdr:from>
        <xdr:to>
          <xdr:col>11</xdr:col>
          <xdr:colOff>38100</xdr:colOff>
          <xdr:row>15</xdr:row>
          <xdr:rowOff>238125</xdr:rowOff>
        </xdr:to>
        <xdr:sp macro="" textlink="">
          <xdr:nvSpPr>
            <xdr:cNvPr id="44046" name="Option Button 14" hidden="1">
              <a:extLst>
                <a:ext uri="{63B3BB69-23CF-44E3-9099-C40C66FF867C}">
                  <a14:compatExt spid="_x0000_s44046"/>
                </a:ext>
                <a:ext uri="{FF2B5EF4-FFF2-40B4-BE49-F238E27FC236}">
                  <a16:creationId xmlns:a16="http://schemas.microsoft.com/office/drawing/2014/main" id="{00000000-0008-0000-0500-00000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Ⅲa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15</xdr:row>
          <xdr:rowOff>28575</xdr:rowOff>
        </xdr:from>
        <xdr:to>
          <xdr:col>14</xdr:col>
          <xdr:colOff>104775</xdr:colOff>
          <xdr:row>15</xdr:row>
          <xdr:rowOff>238125</xdr:rowOff>
        </xdr:to>
        <xdr:sp macro="" textlink="">
          <xdr:nvSpPr>
            <xdr:cNvPr id="44047" name="Option Button 15" hidden="1">
              <a:extLst>
                <a:ext uri="{63B3BB69-23CF-44E3-9099-C40C66FF867C}">
                  <a14:compatExt spid="_x0000_s44047"/>
                </a:ext>
                <a:ext uri="{FF2B5EF4-FFF2-40B4-BE49-F238E27FC236}">
                  <a16:creationId xmlns:a16="http://schemas.microsoft.com/office/drawing/2014/main" id="{00000000-0008-0000-0500-00000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xdr:row>
          <xdr:rowOff>38100</xdr:rowOff>
        </xdr:from>
        <xdr:to>
          <xdr:col>9</xdr:col>
          <xdr:colOff>428625</xdr:colOff>
          <xdr:row>15</xdr:row>
          <xdr:rowOff>257175</xdr:rowOff>
        </xdr:to>
        <xdr:sp macro="" textlink="">
          <xdr:nvSpPr>
            <xdr:cNvPr id="44048" name="Option Button 16" hidden="1">
              <a:extLst>
                <a:ext uri="{63B3BB69-23CF-44E3-9099-C40C66FF867C}">
                  <a14:compatExt spid="_x0000_s44048"/>
                </a:ext>
                <a:ext uri="{FF2B5EF4-FFF2-40B4-BE49-F238E27FC236}">
                  <a16:creationId xmlns:a16="http://schemas.microsoft.com/office/drawing/2014/main" id="{00000000-0008-0000-0500-00001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15</xdr:row>
          <xdr:rowOff>28575</xdr:rowOff>
        </xdr:from>
        <xdr:to>
          <xdr:col>12</xdr:col>
          <xdr:colOff>314325</xdr:colOff>
          <xdr:row>15</xdr:row>
          <xdr:rowOff>238125</xdr:rowOff>
        </xdr:to>
        <xdr:sp macro="" textlink="">
          <xdr:nvSpPr>
            <xdr:cNvPr id="44049" name="Option Button 17" hidden="1">
              <a:extLst>
                <a:ext uri="{63B3BB69-23CF-44E3-9099-C40C66FF867C}">
                  <a14:compatExt spid="_x0000_s44049"/>
                </a:ext>
                <a:ext uri="{FF2B5EF4-FFF2-40B4-BE49-F238E27FC236}">
                  <a16:creationId xmlns:a16="http://schemas.microsoft.com/office/drawing/2014/main" id="{00000000-0008-0000-0500-00001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Ⅲb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xdr:row>
          <xdr:rowOff>28575</xdr:rowOff>
        </xdr:from>
        <xdr:to>
          <xdr:col>15</xdr:col>
          <xdr:colOff>352425</xdr:colOff>
          <xdr:row>15</xdr:row>
          <xdr:rowOff>238125</xdr:rowOff>
        </xdr:to>
        <xdr:sp macro="" textlink="">
          <xdr:nvSpPr>
            <xdr:cNvPr id="44050" name="Option Button 18" hidden="1">
              <a:extLst>
                <a:ext uri="{63B3BB69-23CF-44E3-9099-C40C66FF867C}">
                  <a14:compatExt spid="_x0000_s44050"/>
                </a:ext>
                <a:ext uri="{FF2B5EF4-FFF2-40B4-BE49-F238E27FC236}">
                  <a16:creationId xmlns:a16="http://schemas.microsoft.com/office/drawing/2014/main" id="{00000000-0008-0000-0500-00001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21</xdr:col>
          <xdr:colOff>104775</xdr:colOff>
          <xdr:row>16</xdr:row>
          <xdr:rowOff>0</xdr:rowOff>
        </xdr:to>
        <xdr:sp macro="" textlink="">
          <xdr:nvSpPr>
            <xdr:cNvPr id="44051" name="Group Box 19" hidden="1">
              <a:extLst>
                <a:ext uri="{63B3BB69-23CF-44E3-9099-C40C66FF867C}">
                  <a14:compatExt spid="_x0000_s44051"/>
                </a:ext>
                <a:ext uri="{FF2B5EF4-FFF2-40B4-BE49-F238E27FC236}">
                  <a16:creationId xmlns:a16="http://schemas.microsoft.com/office/drawing/2014/main" id="{00000000-0008-0000-0500-000013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57150</xdr:rowOff>
        </xdr:from>
        <xdr:to>
          <xdr:col>2</xdr:col>
          <xdr:colOff>542925</xdr:colOff>
          <xdr:row>19</xdr:row>
          <xdr:rowOff>0</xdr:rowOff>
        </xdr:to>
        <xdr:sp macro="" textlink="">
          <xdr:nvSpPr>
            <xdr:cNvPr id="44052" name="Check Box 20" hidden="1">
              <a:extLst>
                <a:ext uri="{63B3BB69-23CF-44E3-9099-C40C66FF867C}">
                  <a14:compatExt spid="_x0000_s44052"/>
                </a:ext>
                <a:ext uri="{FF2B5EF4-FFF2-40B4-BE49-F238E27FC236}">
                  <a16:creationId xmlns:a16="http://schemas.microsoft.com/office/drawing/2014/main" id="{00000000-0008-0000-0500-00001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身障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18</xdr:row>
          <xdr:rowOff>28575</xdr:rowOff>
        </xdr:from>
        <xdr:to>
          <xdr:col>8</xdr:col>
          <xdr:colOff>342900</xdr:colOff>
          <xdr:row>19</xdr:row>
          <xdr:rowOff>9525</xdr:rowOff>
        </xdr:to>
        <xdr:sp macro="" textlink="">
          <xdr:nvSpPr>
            <xdr:cNvPr id="44053" name="Check Box 21" hidden="1">
              <a:extLst>
                <a:ext uri="{63B3BB69-23CF-44E3-9099-C40C66FF867C}">
                  <a14:compatExt spid="_x0000_s44053"/>
                </a:ext>
                <a:ext uri="{FF2B5EF4-FFF2-40B4-BE49-F238E27FC236}">
                  <a16:creationId xmlns:a16="http://schemas.microsoft.com/office/drawing/2014/main" id="{00000000-0008-0000-0500-00001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28575</xdr:rowOff>
        </xdr:from>
        <xdr:to>
          <xdr:col>13</xdr:col>
          <xdr:colOff>200025</xdr:colOff>
          <xdr:row>19</xdr:row>
          <xdr:rowOff>9525</xdr:rowOff>
        </xdr:to>
        <xdr:sp macro="" textlink="">
          <xdr:nvSpPr>
            <xdr:cNvPr id="44054" name="Check Box 22" hidden="1">
              <a:extLst>
                <a:ext uri="{63B3BB69-23CF-44E3-9099-C40C66FF867C}">
                  <a14:compatExt spid="_x0000_s44054"/>
                </a:ext>
                <a:ext uri="{FF2B5EF4-FFF2-40B4-BE49-F238E27FC236}">
                  <a16:creationId xmlns:a16="http://schemas.microsoft.com/office/drawing/2014/main" id="{00000000-0008-0000-0500-00001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28575</xdr:rowOff>
        </xdr:from>
        <xdr:to>
          <xdr:col>2</xdr:col>
          <xdr:colOff>561975</xdr:colOff>
          <xdr:row>19</xdr:row>
          <xdr:rowOff>238125</xdr:rowOff>
        </xdr:to>
        <xdr:sp macro="" textlink="">
          <xdr:nvSpPr>
            <xdr:cNvPr id="44055" name="Check Box 23" hidden="1">
              <a:extLst>
                <a:ext uri="{63B3BB69-23CF-44E3-9099-C40C66FF867C}">
                  <a14:compatExt spid="_x0000_s44055"/>
                </a:ext>
                <a:ext uri="{FF2B5EF4-FFF2-40B4-BE49-F238E27FC236}">
                  <a16:creationId xmlns:a16="http://schemas.microsoft.com/office/drawing/2014/main" id="{00000000-0008-0000-0500-00001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難病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7</xdr:row>
          <xdr:rowOff>104775</xdr:rowOff>
        </xdr:from>
        <xdr:to>
          <xdr:col>3</xdr:col>
          <xdr:colOff>38100</xdr:colOff>
          <xdr:row>8</xdr:row>
          <xdr:rowOff>333375</xdr:rowOff>
        </xdr:to>
        <xdr:sp macro="" textlink="">
          <xdr:nvSpPr>
            <xdr:cNvPr id="44056" name="Option Button 24" hidden="1">
              <a:extLst>
                <a:ext uri="{63B3BB69-23CF-44E3-9099-C40C66FF867C}">
                  <a14:compatExt spid="_x0000_s44056"/>
                </a:ext>
                <a:ext uri="{FF2B5EF4-FFF2-40B4-BE49-F238E27FC236}">
                  <a16:creationId xmlns:a16="http://schemas.microsoft.com/office/drawing/2014/main" id="{00000000-0008-0000-0500-00001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171450</xdr:rowOff>
        </xdr:from>
        <xdr:to>
          <xdr:col>5</xdr:col>
          <xdr:colOff>266700</xdr:colOff>
          <xdr:row>8</xdr:row>
          <xdr:rowOff>247650</xdr:rowOff>
        </xdr:to>
        <xdr:sp macro="" textlink="">
          <xdr:nvSpPr>
            <xdr:cNvPr id="44057" name="Option Button 25" hidden="1">
              <a:extLst>
                <a:ext uri="{63B3BB69-23CF-44E3-9099-C40C66FF867C}">
                  <a14:compatExt spid="_x0000_s44057"/>
                </a:ext>
                <a:ext uri="{FF2B5EF4-FFF2-40B4-BE49-F238E27FC236}">
                  <a16:creationId xmlns:a16="http://schemas.microsoft.com/office/drawing/2014/main" id="{00000000-0008-0000-0500-00001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入院又は入所中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6</xdr:col>
          <xdr:colOff>57150</xdr:colOff>
          <xdr:row>9</xdr:row>
          <xdr:rowOff>9525</xdr:rowOff>
        </xdr:to>
        <xdr:sp macro="" textlink="">
          <xdr:nvSpPr>
            <xdr:cNvPr id="44058" name="Group Box 26" hidden="1">
              <a:extLst>
                <a:ext uri="{63B3BB69-23CF-44E3-9099-C40C66FF867C}">
                  <a14:compatExt spid="_x0000_s44058"/>
                </a:ext>
                <a:ext uri="{FF2B5EF4-FFF2-40B4-BE49-F238E27FC236}">
                  <a16:creationId xmlns:a16="http://schemas.microsoft.com/office/drawing/2014/main" id="{00000000-0008-0000-0500-00001A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22</xdr:col>
      <xdr:colOff>0</xdr:colOff>
      <xdr:row>38</xdr:row>
      <xdr:rowOff>200025</xdr:rowOff>
    </xdr:from>
    <xdr:to>
      <xdr:col>22</xdr:col>
      <xdr:colOff>0</xdr:colOff>
      <xdr:row>38</xdr:row>
      <xdr:rowOff>200025</xdr:rowOff>
    </xdr:to>
    <xdr:sp macro="" textlink="">
      <xdr:nvSpPr>
        <xdr:cNvPr id="44141" name="Line 27">
          <a:extLst>
            <a:ext uri="{FF2B5EF4-FFF2-40B4-BE49-F238E27FC236}">
              <a16:creationId xmlns:a16="http://schemas.microsoft.com/office/drawing/2014/main" id="{00000000-0008-0000-0500-00006DAC0000}"/>
            </a:ext>
          </a:extLst>
        </xdr:cNvPr>
        <xdr:cNvSpPr>
          <a:spLocks noChangeShapeType="1"/>
        </xdr:cNvSpPr>
      </xdr:nvSpPr>
      <xdr:spPr bwMode="auto">
        <a:xfrm flipV="1">
          <a:off x="8896350" y="11601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28575</xdr:colOff>
          <xdr:row>20</xdr:row>
          <xdr:rowOff>28575</xdr:rowOff>
        </xdr:from>
        <xdr:to>
          <xdr:col>2</xdr:col>
          <xdr:colOff>523875</xdr:colOff>
          <xdr:row>20</xdr:row>
          <xdr:rowOff>238125</xdr:rowOff>
        </xdr:to>
        <xdr:sp macro="" textlink="">
          <xdr:nvSpPr>
            <xdr:cNvPr id="44059" name="Option Button 27" hidden="1">
              <a:extLst>
                <a:ext uri="{63B3BB69-23CF-44E3-9099-C40C66FF867C}">
                  <a14:compatExt spid="_x0000_s44059"/>
                </a:ext>
                <a:ext uri="{FF2B5EF4-FFF2-40B4-BE49-F238E27FC236}">
                  <a16:creationId xmlns:a16="http://schemas.microsoft.com/office/drawing/2014/main" id="{00000000-0008-0000-0500-00001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20</xdr:row>
          <xdr:rowOff>28575</xdr:rowOff>
        </xdr:from>
        <xdr:to>
          <xdr:col>4</xdr:col>
          <xdr:colOff>219075</xdr:colOff>
          <xdr:row>20</xdr:row>
          <xdr:rowOff>247650</xdr:rowOff>
        </xdr:to>
        <xdr:sp macro="" textlink="">
          <xdr:nvSpPr>
            <xdr:cNvPr id="44060" name="Option Button 28" hidden="1">
              <a:extLst>
                <a:ext uri="{63B3BB69-23CF-44E3-9099-C40C66FF867C}">
                  <a14:compatExt spid="_x0000_s44060"/>
                </a:ext>
                <a:ext uri="{FF2B5EF4-FFF2-40B4-BE49-F238E27FC236}">
                  <a16:creationId xmlns:a16="http://schemas.microsoft.com/office/drawing/2014/main" id="{00000000-0008-0000-0500-00001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借家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20</xdr:row>
          <xdr:rowOff>28575</xdr:rowOff>
        </xdr:from>
        <xdr:to>
          <xdr:col>5</xdr:col>
          <xdr:colOff>314325</xdr:colOff>
          <xdr:row>20</xdr:row>
          <xdr:rowOff>247650</xdr:rowOff>
        </xdr:to>
        <xdr:sp macro="" textlink="">
          <xdr:nvSpPr>
            <xdr:cNvPr id="44061" name="Option Button 29" hidden="1">
              <a:extLst>
                <a:ext uri="{63B3BB69-23CF-44E3-9099-C40C66FF867C}">
                  <a14:compatExt spid="_x0000_s44061"/>
                </a:ext>
                <a:ext uri="{FF2B5EF4-FFF2-40B4-BE49-F238E27FC236}">
                  <a16:creationId xmlns:a16="http://schemas.microsoft.com/office/drawing/2014/main" id="{00000000-0008-0000-0500-00001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一戸建て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28575</xdr:rowOff>
        </xdr:from>
        <xdr:to>
          <xdr:col>7</xdr:col>
          <xdr:colOff>485775</xdr:colOff>
          <xdr:row>20</xdr:row>
          <xdr:rowOff>257175</xdr:rowOff>
        </xdr:to>
        <xdr:sp macro="" textlink="">
          <xdr:nvSpPr>
            <xdr:cNvPr id="44062" name="Option Button 30" hidden="1">
              <a:extLst>
                <a:ext uri="{63B3BB69-23CF-44E3-9099-C40C66FF867C}">
                  <a14:compatExt spid="_x0000_s44062"/>
                </a:ext>
                <a:ext uri="{FF2B5EF4-FFF2-40B4-BE49-F238E27FC236}">
                  <a16:creationId xmlns:a16="http://schemas.microsoft.com/office/drawing/2014/main" id="{00000000-0008-0000-0500-00001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4</xdr:col>
          <xdr:colOff>352425</xdr:colOff>
          <xdr:row>21</xdr:row>
          <xdr:rowOff>0</xdr:rowOff>
        </xdr:to>
        <xdr:sp macro="" textlink="">
          <xdr:nvSpPr>
            <xdr:cNvPr id="44063" name="Group Box 31" hidden="1">
              <a:extLst>
                <a:ext uri="{63B3BB69-23CF-44E3-9099-C40C66FF867C}">
                  <a14:compatExt spid="_x0000_s44063"/>
                </a:ext>
                <a:ext uri="{FF2B5EF4-FFF2-40B4-BE49-F238E27FC236}">
                  <a16:creationId xmlns:a16="http://schemas.microsoft.com/office/drawing/2014/main" id="{00000000-0008-0000-0500-00001F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20</xdr:row>
          <xdr:rowOff>47625</xdr:rowOff>
        </xdr:from>
        <xdr:to>
          <xdr:col>18</xdr:col>
          <xdr:colOff>304800</xdr:colOff>
          <xdr:row>20</xdr:row>
          <xdr:rowOff>257175</xdr:rowOff>
        </xdr:to>
        <xdr:sp macro="" textlink="">
          <xdr:nvSpPr>
            <xdr:cNvPr id="44064" name="Option Button 32" hidden="1">
              <a:extLst>
                <a:ext uri="{63B3BB69-23CF-44E3-9099-C40C66FF867C}">
                  <a14:compatExt spid="_x0000_s44064"/>
                </a:ext>
                <a:ext uri="{FF2B5EF4-FFF2-40B4-BE49-F238E27FC236}">
                  <a16:creationId xmlns:a16="http://schemas.microsoft.com/office/drawing/2014/main" id="{00000000-0008-0000-0500-00002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xdr:row>
          <xdr:rowOff>38100</xdr:rowOff>
        </xdr:from>
        <xdr:to>
          <xdr:col>20</xdr:col>
          <xdr:colOff>152400</xdr:colOff>
          <xdr:row>20</xdr:row>
          <xdr:rowOff>276225</xdr:rowOff>
        </xdr:to>
        <xdr:sp macro="" textlink="">
          <xdr:nvSpPr>
            <xdr:cNvPr id="44065" name="Option Button 33" hidden="1">
              <a:extLst>
                <a:ext uri="{63B3BB69-23CF-44E3-9099-C40C66FF867C}">
                  <a14:compatExt spid="_x0000_s44065"/>
                </a:ext>
                <a:ext uri="{FF2B5EF4-FFF2-40B4-BE49-F238E27FC236}">
                  <a16:creationId xmlns:a16="http://schemas.microsoft.com/office/drawing/2014/main" id="{00000000-0008-0000-0500-00002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xdr:row>
          <xdr:rowOff>0</xdr:rowOff>
        </xdr:from>
        <xdr:to>
          <xdr:col>21</xdr:col>
          <xdr:colOff>104775</xdr:colOff>
          <xdr:row>20</xdr:row>
          <xdr:rowOff>285750</xdr:rowOff>
        </xdr:to>
        <xdr:sp macro="" textlink="">
          <xdr:nvSpPr>
            <xdr:cNvPr id="44066" name="Group Box 34" hidden="1">
              <a:extLst>
                <a:ext uri="{63B3BB69-23CF-44E3-9099-C40C66FF867C}">
                  <a14:compatExt spid="_x0000_s44066"/>
                </a:ext>
                <a:ext uri="{FF2B5EF4-FFF2-40B4-BE49-F238E27FC236}">
                  <a16:creationId xmlns:a16="http://schemas.microsoft.com/office/drawing/2014/main" id="{00000000-0008-0000-0500-000022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20</xdr:row>
          <xdr:rowOff>28575</xdr:rowOff>
        </xdr:from>
        <xdr:to>
          <xdr:col>9</xdr:col>
          <xdr:colOff>457200</xdr:colOff>
          <xdr:row>20</xdr:row>
          <xdr:rowOff>238125</xdr:rowOff>
        </xdr:to>
        <xdr:sp macro="" textlink="">
          <xdr:nvSpPr>
            <xdr:cNvPr id="44067" name="Option Button 35" hidden="1">
              <a:extLst>
                <a:ext uri="{63B3BB69-23CF-44E3-9099-C40C66FF867C}">
                  <a14:compatExt spid="_x0000_s44067"/>
                </a:ext>
                <a:ext uri="{FF2B5EF4-FFF2-40B4-BE49-F238E27FC236}">
                  <a16:creationId xmlns:a16="http://schemas.microsoft.com/office/drawing/2014/main" id="{00000000-0008-0000-0500-00002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19</xdr:row>
          <xdr:rowOff>257175</xdr:rowOff>
        </xdr:from>
        <xdr:to>
          <xdr:col>11</xdr:col>
          <xdr:colOff>19050</xdr:colOff>
          <xdr:row>20</xdr:row>
          <xdr:rowOff>276225</xdr:rowOff>
        </xdr:to>
        <xdr:sp macro="" textlink="">
          <xdr:nvSpPr>
            <xdr:cNvPr id="44068" name="Option Button 36" hidden="1">
              <a:extLst>
                <a:ext uri="{63B3BB69-23CF-44E3-9099-C40C66FF867C}">
                  <a14:compatExt spid="_x0000_s44068"/>
                </a:ext>
                <a:ext uri="{FF2B5EF4-FFF2-40B4-BE49-F238E27FC236}">
                  <a16:creationId xmlns:a16="http://schemas.microsoft.com/office/drawing/2014/main" id="{00000000-0008-0000-0500-00002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12</xdr:col>
          <xdr:colOff>19050</xdr:colOff>
          <xdr:row>20</xdr:row>
          <xdr:rowOff>285750</xdr:rowOff>
        </xdr:to>
        <xdr:sp macro="" textlink="">
          <xdr:nvSpPr>
            <xdr:cNvPr id="44069" name="Group Box 37" hidden="1">
              <a:extLst>
                <a:ext uri="{63B3BB69-23CF-44E3-9099-C40C66FF867C}">
                  <a14:compatExt spid="_x0000_s44069"/>
                </a:ext>
                <a:ext uri="{FF2B5EF4-FFF2-40B4-BE49-F238E27FC236}">
                  <a16:creationId xmlns:a16="http://schemas.microsoft.com/office/drawing/2014/main" id="{00000000-0008-0000-0500-000025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20</xdr:row>
          <xdr:rowOff>0</xdr:rowOff>
        </xdr:from>
        <xdr:to>
          <xdr:col>7</xdr:col>
          <xdr:colOff>571500</xdr:colOff>
          <xdr:row>21</xdr:row>
          <xdr:rowOff>0</xdr:rowOff>
        </xdr:to>
        <xdr:sp macro="" textlink="">
          <xdr:nvSpPr>
            <xdr:cNvPr id="44070" name="Group Box 38" hidden="1">
              <a:extLst>
                <a:ext uri="{63B3BB69-23CF-44E3-9099-C40C66FF867C}">
                  <a14:compatExt spid="_x0000_s44070"/>
                </a:ext>
                <a:ext uri="{FF2B5EF4-FFF2-40B4-BE49-F238E27FC236}">
                  <a16:creationId xmlns:a16="http://schemas.microsoft.com/office/drawing/2014/main" id="{00000000-0008-0000-0500-000026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47625</xdr:colOff>
          <xdr:row>20</xdr:row>
          <xdr:rowOff>9525</xdr:rowOff>
        </xdr:from>
        <xdr:to>
          <xdr:col>7</xdr:col>
          <xdr:colOff>638175</xdr:colOff>
          <xdr:row>20</xdr:row>
          <xdr:rowOff>219075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6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治療中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20</xdr:row>
          <xdr:rowOff>171450</xdr:rowOff>
        </xdr:from>
        <xdr:to>
          <xdr:col>7</xdr:col>
          <xdr:colOff>914400</xdr:colOff>
          <xdr:row>21</xdr:row>
          <xdr:rowOff>114300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6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経過観察中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21</xdr:row>
          <xdr:rowOff>66675</xdr:rowOff>
        </xdr:from>
        <xdr:to>
          <xdr:col>7</xdr:col>
          <xdr:colOff>714375</xdr:colOff>
          <xdr:row>22</xdr:row>
          <xdr:rowOff>9525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6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22</xdr:row>
          <xdr:rowOff>9525</xdr:rowOff>
        </xdr:from>
        <xdr:to>
          <xdr:col>7</xdr:col>
          <xdr:colOff>638175</xdr:colOff>
          <xdr:row>22</xdr:row>
          <xdr:rowOff>219075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6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治療中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23</xdr:row>
          <xdr:rowOff>66675</xdr:rowOff>
        </xdr:from>
        <xdr:to>
          <xdr:col>7</xdr:col>
          <xdr:colOff>714375</xdr:colOff>
          <xdr:row>24</xdr:row>
          <xdr:rowOff>9525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6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24</xdr:row>
          <xdr:rowOff>9525</xdr:rowOff>
        </xdr:from>
        <xdr:to>
          <xdr:col>7</xdr:col>
          <xdr:colOff>638175</xdr:colOff>
          <xdr:row>24</xdr:row>
          <xdr:rowOff>219075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6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治療中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25</xdr:row>
          <xdr:rowOff>66675</xdr:rowOff>
        </xdr:from>
        <xdr:to>
          <xdr:col>7</xdr:col>
          <xdr:colOff>714375</xdr:colOff>
          <xdr:row>26</xdr:row>
          <xdr:rowOff>9525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6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26</xdr:row>
          <xdr:rowOff>9525</xdr:rowOff>
        </xdr:from>
        <xdr:to>
          <xdr:col>7</xdr:col>
          <xdr:colOff>638175</xdr:colOff>
          <xdr:row>26</xdr:row>
          <xdr:rowOff>219075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6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治療中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27</xdr:row>
          <xdr:rowOff>66675</xdr:rowOff>
        </xdr:from>
        <xdr:to>
          <xdr:col>7</xdr:col>
          <xdr:colOff>714375</xdr:colOff>
          <xdr:row>28</xdr:row>
          <xdr:rowOff>9525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6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22</xdr:row>
          <xdr:rowOff>180975</xdr:rowOff>
        </xdr:from>
        <xdr:to>
          <xdr:col>7</xdr:col>
          <xdr:colOff>895350</xdr:colOff>
          <xdr:row>23</xdr:row>
          <xdr:rowOff>123825</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6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経過観察中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24</xdr:row>
          <xdr:rowOff>180975</xdr:rowOff>
        </xdr:from>
        <xdr:to>
          <xdr:col>7</xdr:col>
          <xdr:colOff>885825</xdr:colOff>
          <xdr:row>25</xdr:row>
          <xdr:rowOff>123825</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6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経過観察中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26</xdr:row>
          <xdr:rowOff>190500</xdr:rowOff>
        </xdr:from>
        <xdr:to>
          <xdr:col>7</xdr:col>
          <xdr:colOff>904875</xdr:colOff>
          <xdr:row>27</xdr:row>
          <xdr:rowOff>133350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6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経過観察中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21</xdr:row>
          <xdr:rowOff>66675</xdr:rowOff>
        </xdr:from>
        <xdr:to>
          <xdr:col>7</xdr:col>
          <xdr:colOff>714375</xdr:colOff>
          <xdr:row>22</xdr:row>
          <xdr:rowOff>9525</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6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23</xdr:row>
          <xdr:rowOff>66675</xdr:rowOff>
        </xdr:from>
        <xdr:to>
          <xdr:col>7</xdr:col>
          <xdr:colOff>714375</xdr:colOff>
          <xdr:row>24</xdr:row>
          <xdr:rowOff>9525</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6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25</xdr:row>
          <xdr:rowOff>66675</xdr:rowOff>
        </xdr:from>
        <xdr:to>
          <xdr:col>7</xdr:col>
          <xdr:colOff>714375</xdr:colOff>
          <xdr:row>26</xdr:row>
          <xdr:rowOff>9525</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6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27</xdr:row>
          <xdr:rowOff>66675</xdr:rowOff>
        </xdr:from>
        <xdr:to>
          <xdr:col>7</xdr:col>
          <xdr:colOff>714375</xdr:colOff>
          <xdr:row>28</xdr:row>
          <xdr:rowOff>9525</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6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43542</xdr:colOff>
      <xdr:row>4</xdr:row>
      <xdr:rowOff>244929</xdr:rowOff>
    </xdr:from>
    <xdr:to>
      <xdr:col>7</xdr:col>
      <xdr:colOff>43542</xdr:colOff>
      <xdr:row>4</xdr:row>
      <xdr:rowOff>254454</xdr:rowOff>
    </xdr:to>
    <xdr:sp macro="" textlink="">
      <xdr:nvSpPr>
        <xdr:cNvPr id="23060" name="Line 7">
          <a:extLst>
            <a:ext uri="{FF2B5EF4-FFF2-40B4-BE49-F238E27FC236}">
              <a16:creationId xmlns:a16="http://schemas.microsoft.com/office/drawing/2014/main" id="{00000000-0008-0000-0700-0000145A0000}"/>
            </a:ext>
          </a:extLst>
        </xdr:cNvPr>
        <xdr:cNvSpPr>
          <a:spLocks noChangeShapeType="1"/>
        </xdr:cNvSpPr>
      </xdr:nvSpPr>
      <xdr:spPr bwMode="auto">
        <a:xfrm flipV="1">
          <a:off x="43542" y="1834243"/>
          <a:ext cx="2710543"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11</xdr:col>
          <xdr:colOff>0</xdr:colOff>
          <xdr:row>5</xdr:row>
          <xdr:rowOff>0</xdr:rowOff>
        </xdr:from>
        <xdr:to>
          <xdr:col>12</xdr:col>
          <xdr:colOff>0</xdr:colOff>
          <xdr:row>8</xdr:row>
          <xdr:rowOff>0</xdr:rowOff>
        </xdr:to>
        <xdr:grpSp>
          <xdr:nvGrpSpPr>
            <xdr:cNvPr id="23061" name="Group 47">
              <a:extLst>
                <a:ext uri="{FF2B5EF4-FFF2-40B4-BE49-F238E27FC236}">
                  <a16:creationId xmlns:a16="http://schemas.microsoft.com/office/drawing/2014/main" id="{00000000-0008-0000-0700-0000155A0000}"/>
                </a:ext>
              </a:extLst>
            </xdr:cNvPr>
            <xdr:cNvGrpSpPr>
              <a:grpSpLocks/>
            </xdr:cNvGrpSpPr>
          </xdr:nvGrpSpPr>
          <xdr:grpSpPr bwMode="auto">
            <a:xfrm>
              <a:off x="4487141" y="1896341"/>
              <a:ext cx="481445" cy="992332"/>
              <a:chOff x="512" y="193"/>
              <a:chExt cx="55" cy="115"/>
            </a:xfrm>
          </xdr:grpSpPr>
          <xdr:sp macro="" textlink="">
            <xdr:nvSpPr>
              <xdr:cNvPr id="22536" name="Option Button 8" hidden="1">
                <a:extLst>
                  <a:ext uri="{63B3BB69-23CF-44E3-9099-C40C66FF867C}">
                    <a14:compatExt spid="_x0000_s22536"/>
                  </a:ext>
                  <a:ext uri="{FF2B5EF4-FFF2-40B4-BE49-F238E27FC236}">
                    <a16:creationId xmlns:a16="http://schemas.microsoft.com/office/drawing/2014/main" id="{00000000-0008-0000-0700-000008580000}"/>
                  </a:ext>
                </a:extLst>
              </xdr:cNvPr>
              <xdr:cNvSpPr/>
            </xdr:nvSpPr>
            <xdr:spPr bwMode="auto">
              <a:xfrm>
                <a:off x="512" y="193"/>
                <a:ext cx="55"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2537" name="Option Button 9" hidden="1">
                <a:extLst>
                  <a:ext uri="{63B3BB69-23CF-44E3-9099-C40C66FF867C}">
                    <a14:compatExt spid="_x0000_s22537"/>
                  </a:ext>
                  <a:ext uri="{FF2B5EF4-FFF2-40B4-BE49-F238E27FC236}">
                    <a16:creationId xmlns:a16="http://schemas.microsoft.com/office/drawing/2014/main" id="{00000000-0008-0000-0700-000009580000}"/>
                  </a:ext>
                </a:extLst>
              </xdr:cNvPr>
              <xdr:cNvSpPr/>
            </xdr:nvSpPr>
            <xdr:spPr bwMode="auto">
              <a:xfrm>
                <a:off x="512" y="224"/>
                <a:ext cx="55" cy="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22538" name="Group Box 10" hidden="1">
                <a:extLst>
                  <a:ext uri="{63B3BB69-23CF-44E3-9099-C40C66FF867C}">
                    <a14:compatExt spid="_x0000_s22538"/>
                  </a:ext>
                  <a:ext uri="{FF2B5EF4-FFF2-40B4-BE49-F238E27FC236}">
                    <a16:creationId xmlns:a16="http://schemas.microsoft.com/office/drawing/2014/main" id="{00000000-0008-0000-0700-00000A580000}"/>
                  </a:ext>
                </a:extLst>
              </xdr:cNvPr>
              <xdr:cNvSpPr/>
            </xdr:nvSpPr>
            <xdr:spPr bwMode="auto">
              <a:xfrm>
                <a:off x="512" y="193"/>
                <a:ext cx="55" cy="11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8</xdr:row>
          <xdr:rowOff>0</xdr:rowOff>
        </xdr:from>
        <xdr:to>
          <xdr:col>12</xdr:col>
          <xdr:colOff>0</xdr:colOff>
          <xdr:row>11</xdr:row>
          <xdr:rowOff>0</xdr:rowOff>
        </xdr:to>
        <xdr:grpSp>
          <xdr:nvGrpSpPr>
            <xdr:cNvPr id="23062" name="Group 46">
              <a:extLst>
                <a:ext uri="{FF2B5EF4-FFF2-40B4-BE49-F238E27FC236}">
                  <a16:creationId xmlns:a16="http://schemas.microsoft.com/office/drawing/2014/main" id="{00000000-0008-0000-0700-0000165A0000}"/>
                </a:ext>
              </a:extLst>
            </xdr:cNvPr>
            <xdr:cNvGrpSpPr>
              <a:grpSpLocks/>
            </xdr:cNvGrpSpPr>
          </xdr:nvGrpSpPr>
          <xdr:grpSpPr bwMode="auto">
            <a:xfrm>
              <a:off x="4487141" y="2888673"/>
              <a:ext cx="481445" cy="1163782"/>
              <a:chOff x="512" y="308"/>
              <a:chExt cx="55" cy="131"/>
            </a:xfrm>
          </xdr:grpSpPr>
          <xdr:sp macro="" textlink="">
            <xdr:nvSpPr>
              <xdr:cNvPr id="22560" name="Option Button 32" hidden="1">
                <a:extLst>
                  <a:ext uri="{63B3BB69-23CF-44E3-9099-C40C66FF867C}">
                    <a14:compatExt spid="_x0000_s22560"/>
                  </a:ext>
                  <a:ext uri="{FF2B5EF4-FFF2-40B4-BE49-F238E27FC236}">
                    <a16:creationId xmlns:a16="http://schemas.microsoft.com/office/drawing/2014/main" id="{00000000-0008-0000-0700-000020580000}"/>
                  </a:ext>
                </a:extLst>
              </xdr:cNvPr>
              <xdr:cNvSpPr/>
            </xdr:nvSpPr>
            <xdr:spPr bwMode="auto">
              <a:xfrm>
                <a:off x="512" y="308"/>
                <a:ext cx="55" cy="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2561" name="Option Button 33" hidden="1">
                <a:extLst>
                  <a:ext uri="{63B3BB69-23CF-44E3-9099-C40C66FF867C}">
                    <a14:compatExt spid="_x0000_s22561"/>
                  </a:ext>
                  <a:ext uri="{FF2B5EF4-FFF2-40B4-BE49-F238E27FC236}">
                    <a16:creationId xmlns:a16="http://schemas.microsoft.com/office/drawing/2014/main" id="{00000000-0008-0000-0700-000021580000}"/>
                  </a:ext>
                </a:extLst>
              </xdr:cNvPr>
              <xdr:cNvSpPr/>
            </xdr:nvSpPr>
            <xdr:spPr bwMode="auto">
              <a:xfrm>
                <a:off x="512" y="342"/>
                <a:ext cx="55" cy="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22562" name="Group Box 34" hidden="1">
                <a:extLst>
                  <a:ext uri="{63B3BB69-23CF-44E3-9099-C40C66FF867C}">
                    <a14:compatExt spid="_x0000_s22562"/>
                  </a:ext>
                  <a:ext uri="{FF2B5EF4-FFF2-40B4-BE49-F238E27FC236}">
                    <a16:creationId xmlns:a16="http://schemas.microsoft.com/office/drawing/2014/main" id="{00000000-0008-0000-0700-000022580000}"/>
                  </a:ext>
                </a:extLst>
              </xdr:cNvPr>
              <xdr:cNvSpPr/>
            </xdr:nvSpPr>
            <xdr:spPr bwMode="auto">
              <a:xfrm>
                <a:off x="512" y="308"/>
                <a:ext cx="55" cy="13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14</xdr:row>
          <xdr:rowOff>0</xdr:rowOff>
        </xdr:from>
        <xdr:to>
          <xdr:col>12</xdr:col>
          <xdr:colOff>0</xdr:colOff>
          <xdr:row>17</xdr:row>
          <xdr:rowOff>0</xdr:rowOff>
        </xdr:to>
        <xdr:grpSp>
          <xdr:nvGrpSpPr>
            <xdr:cNvPr id="23063" name="Group 48">
              <a:extLst>
                <a:ext uri="{FF2B5EF4-FFF2-40B4-BE49-F238E27FC236}">
                  <a16:creationId xmlns:a16="http://schemas.microsoft.com/office/drawing/2014/main" id="{00000000-0008-0000-0700-0000175A0000}"/>
                </a:ext>
              </a:extLst>
            </xdr:cNvPr>
            <xdr:cNvGrpSpPr>
              <a:grpSpLocks/>
            </xdr:cNvGrpSpPr>
          </xdr:nvGrpSpPr>
          <xdr:grpSpPr bwMode="auto">
            <a:xfrm>
              <a:off x="4487141" y="5242214"/>
              <a:ext cx="481445" cy="914400"/>
              <a:chOff x="512" y="577"/>
              <a:chExt cx="55" cy="106"/>
            </a:xfrm>
          </xdr:grpSpPr>
          <xdr:sp macro="" textlink="">
            <xdr:nvSpPr>
              <xdr:cNvPr id="22566" name="Option Button 38" hidden="1">
                <a:extLst>
                  <a:ext uri="{63B3BB69-23CF-44E3-9099-C40C66FF867C}">
                    <a14:compatExt spid="_x0000_s22566"/>
                  </a:ext>
                  <a:ext uri="{FF2B5EF4-FFF2-40B4-BE49-F238E27FC236}">
                    <a16:creationId xmlns:a16="http://schemas.microsoft.com/office/drawing/2014/main" id="{00000000-0008-0000-0700-000026580000}"/>
                  </a:ext>
                </a:extLst>
              </xdr:cNvPr>
              <xdr:cNvSpPr/>
            </xdr:nvSpPr>
            <xdr:spPr bwMode="auto">
              <a:xfrm>
                <a:off x="512" y="577"/>
                <a:ext cx="55" cy="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2567" name="Option Button 39" hidden="1">
                <a:extLst>
                  <a:ext uri="{63B3BB69-23CF-44E3-9099-C40C66FF867C}">
                    <a14:compatExt spid="_x0000_s22567"/>
                  </a:ext>
                  <a:ext uri="{FF2B5EF4-FFF2-40B4-BE49-F238E27FC236}">
                    <a16:creationId xmlns:a16="http://schemas.microsoft.com/office/drawing/2014/main" id="{00000000-0008-0000-0700-000027580000}"/>
                  </a:ext>
                </a:extLst>
              </xdr:cNvPr>
              <xdr:cNvSpPr/>
            </xdr:nvSpPr>
            <xdr:spPr bwMode="auto">
              <a:xfrm>
                <a:off x="512" y="613"/>
                <a:ext cx="55" cy="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22568" name="Group Box 40" hidden="1">
                <a:extLst>
                  <a:ext uri="{63B3BB69-23CF-44E3-9099-C40C66FF867C}">
                    <a14:compatExt spid="_x0000_s22568"/>
                  </a:ext>
                  <a:ext uri="{FF2B5EF4-FFF2-40B4-BE49-F238E27FC236}">
                    <a16:creationId xmlns:a16="http://schemas.microsoft.com/office/drawing/2014/main" id="{00000000-0008-0000-0700-000028580000}"/>
                  </a:ext>
                </a:extLst>
              </xdr:cNvPr>
              <xdr:cNvSpPr/>
            </xdr:nvSpPr>
            <xdr:spPr bwMode="auto">
              <a:xfrm>
                <a:off x="512" y="577"/>
                <a:ext cx="55" cy="10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11</xdr:row>
          <xdr:rowOff>0</xdr:rowOff>
        </xdr:from>
        <xdr:to>
          <xdr:col>12</xdr:col>
          <xdr:colOff>0</xdr:colOff>
          <xdr:row>14</xdr:row>
          <xdr:rowOff>0</xdr:rowOff>
        </xdr:to>
        <xdr:grpSp>
          <xdr:nvGrpSpPr>
            <xdr:cNvPr id="23064" name="Group 45">
              <a:extLst>
                <a:ext uri="{FF2B5EF4-FFF2-40B4-BE49-F238E27FC236}">
                  <a16:creationId xmlns:a16="http://schemas.microsoft.com/office/drawing/2014/main" id="{00000000-0008-0000-0700-0000185A0000}"/>
                </a:ext>
              </a:extLst>
            </xdr:cNvPr>
            <xdr:cNvGrpSpPr>
              <a:grpSpLocks/>
            </xdr:cNvGrpSpPr>
          </xdr:nvGrpSpPr>
          <xdr:grpSpPr bwMode="auto">
            <a:xfrm>
              <a:off x="4487141" y="4052455"/>
              <a:ext cx="481445" cy="1189759"/>
              <a:chOff x="512" y="439"/>
              <a:chExt cx="55" cy="138"/>
            </a:xfrm>
          </xdr:grpSpPr>
          <xdr:sp macro="" textlink="">
            <xdr:nvSpPr>
              <xdr:cNvPr id="22570" name="Option Button 42" hidden="1">
                <a:extLst>
                  <a:ext uri="{63B3BB69-23CF-44E3-9099-C40C66FF867C}">
                    <a14:compatExt spid="_x0000_s22570"/>
                  </a:ext>
                  <a:ext uri="{FF2B5EF4-FFF2-40B4-BE49-F238E27FC236}">
                    <a16:creationId xmlns:a16="http://schemas.microsoft.com/office/drawing/2014/main" id="{00000000-0008-0000-0700-00002A580000}"/>
                  </a:ext>
                </a:extLst>
              </xdr:cNvPr>
              <xdr:cNvSpPr/>
            </xdr:nvSpPr>
            <xdr:spPr bwMode="auto">
              <a:xfrm>
                <a:off x="512" y="439"/>
                <a:ext cx="55" cy="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2571" name="Option Button 43" hidden="1">
                <a:extLst>
                  <a:ext uri="{63B3BB69-23CF-44E3-9099-C40C66FF867C}">
                    <a14:compatExt spid="_x0000_s22571"/>
                  </a:ext>
                  <a:ext uri="{FF2B5EF4-FFF2-40B4-BE49-F238E27FC236}">
                    <a16:creationId xmlns:a16="http://schemas.microsoft.com/office/drawing/2014/main" id="{00000000-0008-0000-0700-00002B580000}"/>
                  </a:ext>
                </a:extLst>
              </xdr:cNvPr>
              <xdr:cNvSpPr/>
            </xdr:nvSpPr>
            <xdr:spPr bwMode="auto">
              <a:xfrm>
                <a:off x="512" y="470"/>
                <a:ext cx="55" cy="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22572" name="Group Box 44" hidden="1">
                <a:extLst>
                  <a:ext uri="{63B3BB69-23CF-44E3-9099-C40C66FF867C}">
                    <a14:compatExt spid="_x0000_s22572"/>
                  </a:ext>
                  <a:ext uri="{FF2B5EF4-FFF2-40B4-BE49-F238E27FC236}">
                    <a16:creationId xmlns:a16="http://schemas.microsoft.com/office/drawing/2014/main" id="{00000000-0008-0000-0700-00002C580000}"/>
                  </a:ext>
                </a:extLst>
              </xdr:cNvPr>
              <xdr:cNvSpPr/>
            </xdr:nvSpPr>
            <xdr:spPr bwMode="auto">
              <a:xfrm>
                <a:off x="512" y="439"/>
                <a:ext cx="55" cy="13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0</xdr:colOff>
      <xdr:row>4</xdr:row>
      <xdr:rowOff>266700</xdr:rowOff>
    </xdr:from>
    <xdr:to>
      <xdr:col>7</xdr:col>
      <xdr:colOff>0</xdr:colOff>
      <xdr:row>4</xdr:row>
      <xdr:rowOff>276225</xdr:rowOff>
    </xdr:to>
    <xdr:sp macro="" textlink="">
      <xdr:nvSpPr>
        <xdr:cNvPr id="2" name="Line 7">
          <a:extLst>
            <a:ext uri="{FF2B5EF4-FFF2-40B4-BE49-F238E27FC236}">
              <a16:creationId xmlns:a16="http://schemas.microsoft.com/office/drawing/2014/main" id="{00000000-0008-0000-0800-000002000000}"/>
            </a:ext>
          </a:extLst>
        </xdr:cNvPr>
        <xdr:cNvSpPr>
          <a:spLocks noChangeShapeType="1"/>
        </xdr:cNvSpPr>
      </xdr:nvSpPr>
      <xdr:spPr bwMode="auto">
        <a:xfrm flipV="1">
          <a:off x="0" y="1638300"/>
          <a:ext cx="4857750" cy="9525"/>
        </a:xfrm>
        <a:prstGeom prst="line">
          <a:avLst/>
        </a:prstGeom>
        <a:noFill/>
        <a:ln w="9525">
          <a:solidFill>
            <a:srgbClr val="000000"/>
          </a:solidFill>
          <a:round/>
          <a:headEnd/>
          <a:tailEnd/>
        </a:ln>
      </xdr:spPr>
    </xdr:sp>
    <xdr:clientData/>
  </xdr:twoCellAnchor>
  <xdr:twoCellAnchor>
    <xdr:from>
      <xdr:col>12</xdr:col>
      <xdr:colOff>104775</xdr:colOff>
      <xdr:row>5</xdr:row>
      <xdr:rowOff>285750</xdr:rowOff>
    </xdr:from>
    <xdr:to>
      <xdr:col>15</xdr:col>
      <xdr:colOff>561975</xdr:colOff>
      <xdr:row>10</xdr:row>
      <xdr:rowOff>990600</xdr:rowOff>
    </xdr:to>
    <xdr:sp macro="" textlink="">
      <xdr:nvSpPr>
        <xdr:cNvPr id="3" name="角丸四角形吹き出し 2">
          <a:extLst>
            <a:ext uri="{FF2B5EF4-FFF2-40B4-BE49-F238E27FC236}">
              <a16:creationId xmlns:a16="http://schemas.microsoft.com/office/drawing/2014/main" id="{00000000-0008-0000-0800-000003000000}"/>
            </a:ext>
          </a:extLst>
        </xdr:cNvPr>
        <xdr:cNvSpPr>
          <a:spLocks noChangeArrowheads="1"/>
        </xdr:cNvSpPr>
      </xdr:nvSpPr>
      <xdr:spPr bwMode="auto">
        <a:xfrm>
          <a:off x="7629525" y="2257425"/>
          <a:ext cx="2543175" cy="2790825"/>
        </a:xfrm>
        <a:prstGeom prst="wedgeRoundRectCallout">
          <a:avLst>
            <a:gd name="adj1" fmla="val 10301"/>
            <a:gd name="adj2" fmla="val -65019"/>
            <a:gd name="adj3" fmla="val 16667"/>
          </a:avLst>
        </a:prstGeom>
        <a:solidFill>
          <a:srgbClr val="FFFFFF"/>
        </a:solidFill>
        <a:ln w="25400" algn="ctr">
          <a:solidFill>
            <a:srgbClr val="385D8A"/>
          </a:solidFill>
          <a:miter lim="800000"/>
          <a:headEnd/>
          <a:tailEnd/>
        </a:ln>
      </xdr:spPr>
      <xdr:txBody>
        <a:bodyPr vertOverflow="clip" wrap="square" lIns="91440" tIns="45720" rIns="91440" bIns="45720" anchor="t" upright="1"/>
        <a:lstStyle/>
        <a:p>
          <a:pPr algn="l" rtl="0">
            <a:defRPr sz="1000"/>
          </a:pPr>
          <a:r>
            <a:rPr lang="ja-JP" altLang="en-US" sz="1000" b="0" i="0" strike="noStrike">
              <a:solidFill>
                <a:srgbClr val="000000"/>
              </a:solidFill>
              <a:latin typeface="Calibri"/>
            </a:rPr>
            <a:t>●利用者の生活全体の課題を探すため、各領域における課題共通の背景等を見つけ出す。</a:t>
          </a:r>
        </a:p>
        <a:p>
          <a:pPr algn="l" rtl="0">
            <a:defRPr sz="1000"/>
          </a:pPr>
          <a:endParaRPr lang="ja-JP" altLang="en-US" sz="1000" b="0" i="0" strike="noStrike">
            <a:solidFill>
              <a:srgbClr val="000000"/>
            </a:solidFill>
            <a:latin typeface="Calibri"/>
          </a:endParaRPr>
        </a:p>
        <a:p>
          <a:pPr algn="l" rtl="0">
            <a:defRPr sz="1000"/>
          </a:pPr>
          <a:r>
            <a:rPr lang="ja-JP" altLang="en-US" sz="1000" b="0" i="0" strike="noStrike">
              <a:solidFill>
                <a:srgbClr val="000000"/>
              </a:solidFill>
              <a:latin typeface="Calibri"/>
            </a:rPr>
            <a:t>●複数の領域に課題があったとしても、その課題の原因や背景などが同一の場合、統合して記述する。</a:t>
          </a:r>
        </a:p>
        <a:p>
          <a:pPr algn="l" rtl="0">
            <a:defRPr sz="1000"/>
          </a:pPr>
          <a:endParaRPr lang="ja-JP" altLang="en-US" sz="1000" b="0" i="0" strike="noStrike">
            <a:solidFill>
              <a:srgbClr val="000000"/>
            </a:solidFill>
            <a:latin typeface="Calibri"/>
          </a:endParaRPr>
        </a:p>
        <a:p>
          <a:pPr algn="l" rtl="0">
            <a:defRPr sz="1000"/>
          </a:pPr>
          <a:r>
            <a:rPr lang="ja-JP" altLang="en-US" sz="1000" b="0" i="0" strike="noStrike">
              <a:solidFill>
                <a:srgbClr val="000000"/>
              </a:solidFill>
              <a:latin typeface="Calibri"/>
            </a:rPr>
            <a:t>●ここには、支援を必要とすることを明確にするために課題だけを記載し、意向や目標、具体策は記載しない。</a:t>
          </a:r>
        </a:p>
        <a:p>
          <a:pPr algn="l" rtl="0">
            <a:defRPr sz="1000"/>
          </a:pPr>
          <a:endParaRPr lang="ja-JP" altLang="en-US" sz="1000" b="0" i="0" strike="noStrike">
            <a:solidFill>
              <a:srgbClr val="000000"/>
            </a:solidFill>
            <a:latin typeface="Calibri"/>
          </a:endParaRPr>
        </a:p>
      </xdr:txBody>
    </xdr:sp>
    <xdr:clientData/>
  </xdr:twoCellAnchor>
  <xdr:twoCellAnchor>
    <xdr:from>
      <xdr:col>0</xdr:col>
      <xdr:colOff>57150</xdr:colOff>
      <xdr:row>5</xdr:row>
      <xdr:rowOff>76200</xdr:rowOff>
    </xdr:from>
    <xdr:to>
      <xdr:col>6</xdr:col>
      <xdr:colOff>990600</xdr:colOff>
      <xdr:row>7</xdr:row>
      <xdr:rowOff>514350</xdr:rowOff>
    </xdr:to>
    <xdr:sp macro="" textlink="">
      <xdr:nvSpPr>
        <xdr:cNvPr id="4" name="角丸四角形吹き出し 3">
          <a:extLst>
            <a:ext uri="{FF2B5EF4-FFF2-40B4-BE49-F238E27FC236}">
              <a16:creationId xmlns:a16="http://schemas.microsoft.com/office/drawing/2014/main" id="{00000000-0008-0000-0800-000004000000}"/>
            </a:ext>
          </a:extLst>
        </xdr:cNvPr>
        <xdr:cNvSpPr>
          <a:spLocks noChangeArrowheads="1"/>
        </xdr:cNvSpPr>
      </xdr:nvSpPr>
      <xdr:spPr bwMode="auto">
        <a:xfrm>
          <a:off x="57150" y="2047875"/>
          <a:ext cx="4667250" cy="1314450"/>
        </a:xfrm>
        <a:prstGeom prst="wedgeRoundRectCallout">
          <a:avLst>
            <a:gd name="adj1" fmla="val -35713"/>
            <a:gd name="adj2" fmla="val -55074"/>
            <a:gd name="adj3" fmla="val 16667"/>
          </a:avLst>
        </a:prstGeom>
        <a:solidFill>
          <a:srgbClr val="FFFFFF"/>
        </a:solidFill>
        <a:ln w="25400" algn="ctr">
          <a:solidFill>
            <a:srgbClr val="385D8A"/>
          </a:solidFill>
          <a:miter lim="800000"/>
          <a:headEnd/>
          <a:tailEnd/>
        </a:ln>
      </xdr:spPr>
      <xdr:txBody>
        <a:bodyPr vertOverflow="clip" wrap="square" lIns="91440" tIns="45720" rIns="91440" bIns="45720" anchor="ctr" upright="1"/>
        <a:lstStyle/>
        <a:p>
          <a:pPr algn="l" rtl="0">
            <a:defRPr sz="1000"/>
          </a:pPr>
          <a:r>
            <a:rPr lang="ja-JP" altLang="en-US" sz="1000" b="0" i="0" strike="noStrike">
              <a:solidFill>
                <a:srgbClr val="000000"/>
              </a:solidFill>
              <a:latin typeface="Calibri"/>
            </a:rPr>
            <a:t>自ら行きたい場所へ様々な手段を活用して、移動できるかどうか。乗り物を操作する、歩く、走る、昇降する、交通手段を用いることによる移動を行えているか。</a:t>
          </a:r>
        </a:p>
        <a:p>
          <a:pPr algn="l" rtl="0">
            <a:defRPr sz="1000"/>
          </a:pPr>
          <a:r>
            <a:rPr lang="en-US" altLang="ja-JP" sz="1000" b="0" i="0" strike="noStrike">
              <a:solidFill>
                <a:srgbClr val="000000"/>
              </a:solidFill>
              <a:latin typeface="Calibri"/>
            </a:rPr>
            <a:t>【</a:t>
          </a:r>
          <a:r>
            <a:rPr lang="ja-JP" altLang="en-US" sz="1000" b="0" i="0" strike="noStrike">
              <a:solidFill>
                <a:srgbClr val="000000"/>
              </a:solidFill>
              <a:latin typeface="Calibri"/>
            </a:rPr>
            <a:t>確認する項目例</a:t>
          </a:r>
          <a:r>
            <a:rPr lang="en-US" altLang="ja-JP" sz="1000" b="0" i="0" strike="noStrike">
              <a:solidFill>
                <a:srgbClr val="000000"/>
              </a:solidFill>
              <a:latin typeface="Calibri"/>
            </a:rPr>
            <a:t>】</a:t>
          </a:r>
        </a:p>
        <a:p>
          <a:pPr algn="l" rtl="0">
            <a:defRPr sz="1000"/>
          </a:pPr>
          <a:r>
            <a:rPr lang="en-US" altLang="ja-JP" sz="1000" b="0" i="0" strike="noStrike">
              <a:solidFill>
                <a:srgbClr val="000000"/>
              </a:solidFill>
              <a:latin typeface="Calibri"/>
            </a:rPr>
            <a:t>■</a:t>
          </a:r>
          <a:r>
            <a:rPr lang="ja-JP" altLang="en-US" sz="1000" b="0" i="0" strike="noStrike">
              <a:solidFill>
                <a:srgbClr val="000000"/>
              </a:solidFill>
              <a:latin typeface="Calibri"/>
            </a:rPr>
            <a:t>自宅や屋外の移動状況（杖なし、杖あり、車椅子等）</a:t>
          </a:r>
        </a:p>
        <a:p>
          <a:pPr algn="l" rtl="0">
            <a:defRPr sz="1000"/>
          </a:pPr>
          <a:r>
            <a:rPr lang="ja-JP" altLang="en-US" sz="1000" b="0" i="0" strike="noStrike">
              <a:solidFill>
                <a:srgbClr val="000000"/>
              </a:solidFill>
              <a:latin typeface="Calibri"/>
            </a:rPr>
            <a:t>■交通機関を使っての移動状況</a:t>
          </a:r>
        </a:p>
      </xdr:txBody>
    </xdr:sp>
    <xdr:clientData/>
  </xdr:twoCellAnchor>
  <xdr:twoCellAnchor>
    <xdr:from>
      <xdr:col>0</xdr:col>
      <xdr:colOff>47625</xdr:colOff>
      <xdr:row>9</xdr:row>
      <xdr:rowOff>38100</xdr:rowOff>
    </xdr:from>
    <xdr:to>
      <xdr:col>6</xdr:col>
      <xdr:colOff>1047750</xdr:colOff>
      <xdr:row>10</xdr:row>
      <xdr:rowOff>1200150</xdr:rowOff>
    </xdr:to>
    <xdr:sp macro="" textlink="">
      <xdr:nvSpPr>
        <xdr:cNvPr id="5" name="角丸四角形吹き出し 4">
          <a:extLst>
            <a:ext uri="{FF2B5EF4-FFF2-40B4-BE49-F238E27FC236}">
              <a16:creationId xmlns:a16="http://schemas.microsoft.com/office/drawing/2014/main" id="{00000000-0008-0000-0800-000005000000}"/>
            </a:ext>
          </a:extLst>
        </xdr:cNvPr>
        <xdr:cNvSpPr>
          <a:spLocks noChangeArrowheads="1"/>
        </xdr:cNvSpPr>
      </xdr:nvSpPr>
      <xdr:spPr bwMode="auto">
        <a:xfrm>
          <a:off x="47625" y="3752850"/>
          <a:ext cx="4733925" cy="1504950"/>
        </a:xfrm>
        <a:prstGeom prst="wedgeRoundRectCallout">
          <a:avLst>
            <a:gd name="adj1" fmla="val -35111"/>
            <a:gd name="adj2" fmla="val -53796"/>
            <a:gd name="adj3" fmla="val 16667"/>
          </a:avLst>
        </a:prstGeom>
        <a:solidFill>
          <a:srgbClr val="FFFFFF"/>
        </a:solidFill>
        <a:ln w="25400" algn="ctr">
          <a:solidFill>
            <a:srgbClr val="385D8A"/>
          </a:solidFill>
          <a:miter lim="800000"/>
          <a:headEnd/>
          <a:tailEnd/>
        </a:ln>
      </xdr:spPr>
      <xdr:txBody>
        <a:bodyPr vertOverflow="clip" wrap="square" lIns="91440" tIns="45720" rIns="91440" bIns="45720" anchor="t" upright="1"/>
        <a:lstStyle/>
        <a:p>
          <a:pPr algn="l" rtl="0">
            <a:defRPr sz="1000"/>
          </a:pPr>
          <a:r>
            <a:rPr lang="ja-JP" altLang="en-US" sz="1000" b="0" i="0" strike="noStrike">
              <a:solidFill>
                <a:srgbClr val="000000"/>
              </a:solidFill>
              <a:latin typeface="Calibri"/>
            </a:rPr>
            <a:t>家事や住居・経済の管理、花木の水やりやペットの世話などを行っているか。</a:t>
          </a:r>
        </a:p>
        <a:p>
          <a:pPr algn="l" rtl="0">
            <a:defRPr sz="1000"/>
          </a:pPr>
          <a:r>
            <a:rPr lang="en-US" altLang="ja-JP" sz="1000" b="0" i="0" strike="noStrike">
              <a:solidFill>
                <a:srgbClr val="000000"/>
              </a:solidFill>
              <a:latin typeface="Calibri"/>
            </a:rPr>
            <a:t>【</a:t>
          </a:r>
          <a:r>
            <a:rPr lang="ja-JP" altLang="en-US" sz="1000" b="0" i="0" strike="noStrike">
              <a:solidFill>
                <a:srgbClr val="000000"/>
              </a:solidFill>
              <a:latin typeface="Calibri"/>
            </a:rPr>
            <a:t>確認する項目例</a:t>
          </a:r>
          <a:r>
            <a:rPr lang="en-US" altLang="ja-JP" sz="1000" b="0" i="0" strike="noStrike">
              <a:solidFill>
                <a:srgbClr val="000000"/>
              </a:solidFill>
              <a:latin typeface="Calibri"/>
            </a:rPr>
            <a:t>】</a:t>
          </a:r>
        </a:p>
        <a:p>
          <a:pPr algn="l" rtl="0">
            <a:defRPr sz="1000"/>
          </a:pPr>
          <a:r>
            <a:rPr lang="en-US" altLang="ja-JP" sz="1000" b="0" i="0" strike="noStrike">
              <a:solidFill>
                <a:srgbClr val="000000"/>
              </a:solidFill>
              <a:latin typeface="Calibri"/>
            </a:rPr>
            <a:t>■</a:t>
          </a:r>
          <a:r>
            <a:rPr lang="ja-JP" altLang="en-US" sz="1000" b="0" i="0" strike="noStrike">
              <a:solidFill>
                <a:srgbClr val="000000"/>
              </a:solidFill>
              <a:latin typeface="Calibri"/>
            </a:rPr>
            <a:t>日常に必要な品物を自分で選んで買うことの状況</a:t>
          </a:r>
        </a:p>
        <a:p>
          <a:pPr algn="l" rtl="0">
            <a:defRPr sz="1000"/>
          </a:pPr>
          <a:r>
            <a:rPr lang="ja-JP" altLang="en-US" sz="1000" b="0" i="0" strike="noStrike">
              <a:solidFill>
                <a:srgbClr val="000000"/>
              </a:solidFill>
              <a:latin typeface="Calibri"/>
            </a:rPr>
            <a:t>■献立を考え、調理することの状況</a:t>
          </a:r>
        </a:p>
        <a:p>
          <a:pPr algn="l" rtl="0">
            <a:defRPr sz="1000"/>
          </a:pPr>
          <a:r>
            <a:rPr lang="ja-JP" altLang="en-US" sz="1000" b="0" i="0" strike="noStrike">
              <a:solidFill>
                <a:srgbClr val="000000"/>
              </a:solidFill>
              <a:latin typeface="Calibri"/>
            </a:rPr>
            <a:t>■家事の状況（買い物、調理、家の掃除、洗濯、ゴミ捨て等）</a:t>
          </a:r>
        </a:p>
        <a:p>
          <a:pPr algn="l" rtl="0">
            <a:defRPr sz="1000"/>
          </a:pPr>
          <a:r>
            <a:rPr lang="ja-JP" altLang="en-US" sz="1000" b="0" i="0" strike="noStrike">
              <a:solidFill>
                <a:srgbClr val="000000"/>
              </a:solidFill>
              <a:latin typeface="Calibri"/>
            </a:rPr>
            <a:t>■預貯金の出し入れの状況</a:t>
          </a:r>
        </a:p>
        <a:p>
          <a:pPr algn="l" rtl="0">
            <a:defRPr sz="1000"/>
          </a:pPr>
          <a:endParaRPr lang="ja-JP" altLang="en-US" sz="1000" b="0" i="0" strike="noStrike">
            <a:solidFill>
              <a:srgbClr val="000000"/>
            </a:solidFill>
            <a:latin typeface="Calibri"/>
          </a:endParaRPr>
        </a:p>
        <a:p>
          <a:pPr algn="l" rtl="0">
            <a:defRPr sz="1000"/>
          </a:pPr>
          <a:endParaRPr lang="ja-JP" altLang="en-US" sz="1000" b="0" i="0" strike="noStrike">
            <a:solidFill>
              <a:srgbClr val="000000"/>
            </a:solidFill>
            <a:latin typeface="Calibri"/>
          </a:endParaRPr>
        </a:p>
      </xdr:txBody>
    </xdr:sp>
    <xdr:clientData/>
  </xdr:twoCellAnchor>
  <xdr:twoCellAnchor>
    <xdr:from>
      <xdr:col>17</xdr:col>
      <xdr:colOff>115957</xdr:colOff>
      <xdr:row>19</xdr:row>
      <xdr:rowOff>124239</xdr:rowOff>
    </xdr:from>
    <xdr:to>
      <xdr:col>27</xdr:col>
      <xdr:colOff>405848</xdr:colOff>
      <xdr:row>23</xdr:row>
      <xdr:rowOff>85725</xdr:rowOff>
    </xdr:to>
    <xdr:sp macro="" textlink="">
      <xdr:nvSpPr>
        <xdr:cNvPr id="6" name="角丸四角形吹き出し 5">
          <a:extLst>
            <a:ext uri="{FF2B5EF4-FFF2-40B4-BE49-F238E27FC236}">
              <a16:creationId xmlns:a16="http://schemas.microsoft.com/office/drawing/2014/main" id="{00000000-0008-0000-0800-000006000000}"/>
            </a:ext>
          </a:extLst>
        </xdr:cNvPr>
        <xdr:cNvSpPr/>
      </xdr:nvSpPr>
      <xdr:spPr>
        <a:xfrm>
          <a:off x="10641082" y="10392189"/>
          <a:ext cx="4309441" cy="1056861"/>
        </a:xfrm>
        <a:prstGeom prst="wedgeRoundRectCallout">
          <a:avLst>
            <a:gd name="adj1" fmla="val -39175"/>
            <a:gd name="adj2" fmla="val -6129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050">
              <a:solidFill>
                <a:sysClr val="windowText" lastClr="000000"/>
              </a:solidFill>
            </a:rPr>
            <a:t>●「主治医意見書」や主治医連絡、「生活機能評価」「利用者基本情報」等により得られた情報を参考に記載する。</a:t>
          </a:r>
          <a:endParaRPr kumimoji="1" lang="en-US" altLang="ja-JP" sz="1050">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●単に主治医意見書の疾患等をそのまま転記するものではない。</a:t>
          </a:r>
          <a:endParaRPr kumimoji="1" lang="en-US" altLang="ja-JP" sz="1050">
            <a:solidFill>
              <a:sysClr val="windowText" lastClr="000000"/>
            </a:solidFill>
          </a:endParaRPr>
        </a:p>
      </xdr:txBody>
    </xdr:sp>
    <xdr:clientData/>
  </xdr:twoCellAnchor>
  <xdr:twoCellAnchor>
    <xdr:from>
      <xdr:col>17</xdr:col>
      <xdr:colOff>95250</xdr:colOff>
      <xdr:row>5</xdr:row>
      <xdr:rowOff>285750</xdr:rowOff>
    </xdr:from>
    <xdr:to>
      <xdr:col>19</xdr:col>
      <xdr:colOff>762000</xdr:colOff>
      <xdr:row>16</xdr:row>
      <xdr:rowOff>1447800</xdr:rowOff>
    </xdr:to>
    <xdr:sp macro="" textlink="">
      <xdr:nvSpPr>
        <xdr:cNvPr id="7" name="角丸四角形吹き出し 10">
          <a:extLst>
            <a:ext uri="{FF2B5EF4-FFF2-40B4-BE49-F238E27FC236}">
              <a16:creationId xmlns:a16="http://schemas.microsoft.com/office/drawing/2014/main" id="{00000000-0008-0000-0800-000007000000}"/>
            </a:ext>
          </a:extLst>
        </xdr:cNvPr>
        <xdr:cNvSpPr>
          <a:spLocks noChangeArrowheads="1"/>
        </xdr:cNvSpPr>
      </xdr:nvSpPr>
      <xdr:spPr bwMode="auto">
        <a:xfrm>
          <a:off x="10620375" y="2257425"/>
          <a:ext cx="1352550" cy="7239000"/>
        </a:xfrm>
        <a:prstGeom prst="wedgeRoundRectCallout">
          <a:avLst>
            <a:gd name="adj1" fmla="val -14787"/>
            <a:gd name="adj2" fmla="val -56051"/>
            <a:gd name="adj3" fmla="val 16667"/>
          </a:avLst>
        </a:prstGeom>
        <a:solidFill>
          <a:srgbClr val="FFFFFF"/>
        </a:solidFill>
        <a:ln w="25400" algn="ctr">
          <a:solidFill>
            <a:srgbClr val="385D8A"/>
          </a:solidFill>
          <a:miter lim="800000"/>
          <a:headEnd/>
          <a:tailEnd/>
        </a:ln>
      </xdr:spPr>
      <xdr:txBody>
        <a:bodyPr vertOverflow="clip" wrap="square" lIns="91440" tIns="45720" rIns="91440" bIns="45720" anchor="t" upright="1"/>
        <a:lstStyle/>
        <a:p>
          <a:pPr algn="l" rtl="0">
            <a:defRPr sz="1000"/>
          </a:pPr>
          <a:r>
            <a:rPr lang="ja-JP" altLang="en-US" sz="1000" b="0" i="0" strike="noStrike">
              <a:solidFill>
                <a:srgbClr val="000000"/>
              </a:solidFill>
              <a:latin typeface="Calibri"/>
            </a:rPr>
            <a:t>●</a:t>
          </a:r>
          <a:r>
            <a:rPr lang="ja-JP" altLang="en-US" sz="1000" b="0" i="0" strike="noStrike">
              <a:solidFill>
                <a:sysClr val="windowText" lastClr="000000"/>
              </a:solidFill>
              <a:latin typeface="Calibri"/>
            </a:rPr>
            <a:t>利用者や家族に対して専門的観点から示す提案である。このため、目標は漠然としたものではなく、評価可能で客観的に達成状況が確認できるように具体的なものとする。</a:t>
          </a:r>
        </a:p>
        <a:p>
          <a:pPr algn="l" rtl="0">
            <a:defRPr sz="1000"/>
          </a:pPr>
          <a:endParaRPr lang="ja-JP" altLang="en-US" sz="1000" b="0" i="0" strike="noStrike">
            <a:solidFill>
              <a:sysClr val="windowText" lastClr="000000"/>
            </a:solidFill>
            <a:latin typeface="Calibri"/>
          </a:endParaRPr>
        </a:p>
        <a:p>
          <a:pPr algn="l" rtl="0">
            <a:defRPr sz="1000"/>
          </a:pPr>
          <a:r>
            <a:rPr lang="ja-JP" altLang="en-US" sz="1000" b="0" i="0" strike="noStrike">
              <a:solidFill>
                <a:sysClr val="windowText" lastClr="000000"/>
              </a:solidFill>
              <a:latin typeface="Calibri"/>
            </a:rPr>
            <a:t>●利用者や家族の意向を踏まえ、ケアプラン作成者と利用者・家族の三者が合意した目標を記載する。</a:t>
          </a:r>
        </a:p>
        <a:p>
          <a:pPr algn="l" rtl="0">
            <a:defRPr sz="1000"/>
          </a:pPr>
          <a:endParaRPr lang="ja-JP" altLang="en-US" sz="1000" b="0" i="0" strike="noStrike">
            <a:solidFill>
              <a:sysClr val="windowText" lastClr="000000"/>
            </a:solidFill>
            <a:latin typeface="Calibri"/>
          </a:endParaRPr>
        </a:p>
        <a:p>
          <a:pPr algn="l" rtl="0">
            <a:defRPr sz="1000"/>
          </a:pPr>
          <a:r>
            <a:rPr lang="ja-JP" altLang="en-US" sz="1000" b="0" i="0" strike="noStrike">
              <a:solidFill>
                <a:sysClr val="windowText" lastClr="000000"/>
              </a:solidFill>
              <a:latin typeface="Calibri"/>
            </a:rPr>
            <a:t>●目標は利用者が一定の期間に達成可能でありうることや、利用者の価値観や好みを十分に考慮する。</a:t>
          </a:r>
        </a:p>
        <a:p>
          <a:pPr algn="l" rtl="0">
            <a:defRPr sz="1000"/>
          </a:pPr>
          <a:endParaRPr lang="ja-JP" altLang="en-US" sz="1000" b="0" i="0" strike="noStrike">
            <a:solidFill>
              <a:sysClr val="windowText" lastClr="000000"/>
            </a:solidFill>
            <a:latin typeface="Calibri"/>
          </a:endParaRPr>
        </a:p>
        <a:p>
          <a:pPr algn="l" rtl="0">
            <a:defRPr sz="1000"/>
          </a:pPr>
          <a:r>
            <a:rPr lang="ja-JP" altLang="en-US" sz="1000" b="0" i="0" strike="noStrike">
              <a:solidFill>
                <a:sysClr val="windowText" lastClr="000000"/>
              </a:solidFill>
              <a:latin typeface="Calibri"/>
            </a:rPr>
            <a:t>●はじめから難しい目標を設定するのではなく、達成可能な目標からたてるなどの工夫も必要。</a:t>
          </a:r>
        </a:p>
        <a:p>
          <a:pPr algn="l" rtl="0">
            <a:defRPr sz="1000"/>
          </a:pPr>
          <a:endParaRPr lang="ja-JP" altLang="en-US" sz="1000" b="0" i="0" strike="noStrike">
            <a:solidFill>
              <a:sysClr val="windowText" lastClr="000000"/>
            </a:solidFill>
            <a:latin typeface="Calibri"/>
          </a:endParaRPr>
        </a:p>
        <a:p>
          <a:pPr algn="l" rtl="0">
            <a:defRPr sz="1000"/>
          </a:pPr>
          <a:endParaRPr lang="ja-JP" altLang="en-US" sz="1000" b="0" i="0" strike="noStrike">
            <a:solidFill>
              <a:sysClr val="windowText" lastClr="000000"/>
            </a:solidFill>
            <a:latin typeface="Calibri"/>
          </a:endParaRPr>
        </a:p>
        <a:p>
          <a:pPr algn="l" rtl="0">
            <a:defRPr sz="1000"/>
          </a:pPr>
          <a:endParaRPr lang="ja-JP" altLang="en-US" sz="1000" b="0" i="0" strike="noStrike">
            <a:solidFill>
              <a:sysClr val="windowText" lastClr="000000"/>
            </a:solidFill>
            <a:latin typeface="Calibri"/>
          </a:endParaRPr>
        </a:p>
      </xdr:txBody>
    </xdr:sp>
    <xdr:clientData/>
  </xdr:twoCellAnchor>
  <xdr:twoCellAnchor>
    <xdr:from>
      <xdr:col>43</xdr:col>
      <xdr:colOff>95250</xdr:colOff>
      <xdr:row>4</xdr:row>
      <xdr:rowOff>209550</xdr:rowOff>
    </xdr:from>
    <xdr:to>
      <xdr:col>44</xdr:col>
      <xdr:colOff>1447800</xdr:colOff>
      <xdr:row>10</xdr:row>
      <xdr:rowOff>602602</xdr:rowOff>
    </xdr:to>
    <xdr:sp macro="" textlink="">
      <xdr:nvSpPr>
        <xdr:cNvPr id="8" name="角丸四角形吹き出し 15">
          <a:extLst>
            <a:ext uri="{FF2B5EF4-FFF2-40B4-BE49-F238E27FC236}">
              <a16:creationId xmlns:a16="http://schemas.microsoft.com/office/drawing/2014/main" id="{00000000-0008-0000-0800-000008000000}"/>
            </a:ext>
          </a:extLst>
        </xdr:cNvPr>
        <xdr:cNvSpPr>
          <a:spLocks noChangeArrowheads="1"/>
        </xdr:cNvSpPr>
      </xdr:nvSpPr>
      <xdr:spPr bwMode="auto">
        <a:xfrm>
          <a:off x="24743617" y="1589703"/>
          <a:ext cx="1585816" cy="3095042"/>
        </a:xfrm>
        <a:prstGeom prst="wedgeRoundRectCallout">
          <a:avLst>
            <a:gd name="adj1" fmla="val 4819"/>
            <a:gd name="adj2" fmla="val -57500"/>
            <a:gd name="adj3" fmla="val 16667"/>
          </a:avLst>
        </a:prstGeom>
        <a:solidFill>
          <a:srgbClr val="FFFFFF"/>
        </a:solidFill>
        <a:ln w="25400" algn="ctr">
          <a:solidFill>
            <a:srgbClr val="385D8A"/>
          </a:solidFill>
          <a:miter lim="800000"/>
          <a:headEnd/>
          <a:tailEnd/>
        </a:ln>
      </xdr:spPr>
      <xdr:txBody>
        <a:bodyPr vertOverflow="clip" wrap="square" lIns="91440" tIns="45720" rIns="91440" bIns="45720" anchor="t" upright="1"/>
        <a:lstStyle/>
        <a:p>
          <a:pPr algn="l" rtl="0">
            <a:defRPr sz="1000"/>
          </a:pPr>
          <a:r>
            <a:rPr lang="ja-JP" altLang="en-US" sz="1000" b="0" i="0" strike="noStrike">
              <a:solidFill>
                <a:sysClr val="windowText" lastClr="000000"/>
              </a:solidFill>
              <a:latin typeface="Calibri"/>
            </a:rPr>
            <a:t>●サービス種別を記載する。</a:t>
          </a:r>
        </a:p>
        <a:p>
          <a:pPr algn="l" rtl="0">
            <a:defRPr sz="1000"/>
          </a:pPr>
          <a:r>
            <a:rPr lang="ja-JP" altLang="en-US" sz="1000" b="0" i="0" strike="noStrike">
              <a:solidFill>
                <a:sysClr val="windowText" lastClr="000000"/>
              </a:solidFill>
              <a:latin typeface="Calibri"/>
            </a:rPr>
            <a:t>●支給区分、通所系サービスの加算についても必ず記載する。ただし、事業所の体制に関わる加算については記載する必要はない。</a:t>
          </a:r>
          <a:endParaRPr lang="en-US" altLang="ja-JP" sz="1000" b="0" i="0" strike="noStrike">
            <a:solidFill>
              <a:sysClr val="windowText" lastClr="000000"/>
            </a:solidFill>
            <a:latin typeface="Calibri"/>
          </a:endParaRPr>
        </a:p>
        <a:p>
          <a:pPr algn="l" rtl="0">
            <a:defRPr sz="1000"/>
          </a:pPr>
          <a:r>
            <a:rPr lang="ja-JP" altLang="en-US" sz="1000" b="0" i="0" strike="noStrike">
              <a:solidFill>
                <a:sysClr val="windowText" lastClr="000000"/>
              </a:solidFill>
              <a:latin typeface="Calibri"/>
            </a:rPr>
            <a:t>●ヘルパーは「生活援助のみ」「身体介護含む」も記載する。</a:t>
          </a:r>
        </a:p>
      </xdr:txBody>
    </xdr:sp>
    <xdr:clientData/>
  </xdr:twoCellAnchor>
  <xdr:twoCellAnchor>
    <xdr:from>
      <xdr:col>45</xdr:col>
      <xdr:colOff>36859</xdr:colOff>
      <xdr:row>4</xdr:row>
      <xdr:rowOff>146601</xdr:rowOff>
    </xdr:from>
    <xdr:to>
      <xdr:col>45</xdr:col>
      <xdr:colOff>1619249</xdr:colOff>
      <xdr:row>8</xdr:row>
      <xdr:rowOff>11906</xdr:rowOff>
    </xdr:to>
    <xdr:sp macro="" textlink="">
      <xdr:nvSpPr>
        <xdr:cNvPr id="9" name="角丸四角形吹き出し 8">
          <a:extLst>
            <a:ext uri="{FF2B5EF4-FFF2-40B4-BE49-F238E27FC236}">
              <a16:creationId xmlns:a16="http://schemas.microsoft.com/office/drawing/2014/main" id="{00000000-0008-0000-0800-000009000000}"/>
            </a:ext>
          </a:extLst>
        </xdr:cNvPr>
        <xdr:cNvSpPr/>
      </xdr:nvSpPr>
      <xdr:spPr>
        <a:xfrm>
          <a:off x="26492547" y="1515820"/>
          <a:ext cx="1582390" cy="1889367"/>
        </a:xfrm>
        <a:prstGeom prst="wedgeRoundRectCallout">
          <a:avLst>
            <a:gd name="adj1" fmla="val -3587"/>
            <a:gd name="adj2" fmla="val -5824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l"/>
          <a:r>
            <a:rPr kumimoji="1" lang="ja-JP" altLang="en-US" sz="1000">
              <a:solidFill>
                <a:sysClr val="windowText" lastClr="000000"/>
              </a:solidFill>
            </a:rPr>
            <a:t>●該当サービス提供を行う「事業所名」を記載する。</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●介護保険制度以外の公的サービスや地域等が行う部分についても明記する。</a:t>
          </a:r>
        </a:p>
      </xdr:txBody>
    </xdr:sp>
    <xdr:clientData/>
  </xdr:twoCellAnchor>
  <xdr:twoCellAnchor>
    <xdr:from>
      <xdr:col>43</xdr:col>
      <xdr:colOff>103220</xdr:colOff>
      <xdr:row>10</xdr:row>
      <xdr:rowOff>990600</xdr:rowOff>
    </xdr:from>
    <xdr:to>
      <xdr:col>46</xdr:col>
      <xdr:colOff>930242</xdr:colOff>
      <xdr:row>13</xdr:row>
      <xdr:rowOff>888352</xdr:rowOff>
    </xdr:to>
    <xdr:sp macro="" textlink="">
      <xdr:nvSpPr>
        <xdr:cNvPr id="10" name="角丸四角形吹き出し 9">
          <a:extLst>
            <a:ext uri="{FF2B5EF4-FFF2-40B4-BE49-F238E27FC236}">
              <a16:creationId xmlns:a16="http://schemas.microsoft.com/office/drawing/2014/main" id="{00000000-0008-0000-0800-00000A000000}"/>
            </a:ext>
          </a:extLst>
        </xdr:cNvPr>
        <xdr:cNvSpPr/>
      </xdr:nvSpPr>
      <xdr:spPr>
        <a:xfrm>
          <a:off x="24751587" y="5072743"/>
          <a:ext cx="4462073" cy="1744436"/>
        </a:xfrm>
        <a:prstGeom prst="wedgeRoundRectCallout">
          <a:avLst>
            <a:gd name="adj1" fmla="val 38792"/>
            <a:gd name="adj2" fmla="val -18700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l"/>
          <a:r>
            <a:rPr kumimoji="1" lang="ja-JP" altLang="en-US" sz="1000">
              <a:solidFill>
                <a:sysClr val="windowText" lastClr="000000"/>
              </a:solidFill>
            </a:rPr>
            <a:t>●「期間」は左記に掲げた「サービス」をどの程度の期間にわたり実施するかを記載する。プラン有効期間</a:t>
          </a:r>
          <a:r>
            <a:rPr kumimoji="1" lang="ja-JP" altLang="en-US" sz="1000" u="sng">
              <a:solidFill>
                <a:sysClr val="windowText" lastClr="000000"/>
              </a:solidFill>
            </a:rPr>
            <a:t>最長</a:t>
          </a:r>
          <a:r>
            <a:rPr kumimoji="1" lang="ja-JP" altLang="en-US" sz="1000">
              <a:solidFill>
                <a:sysClr val="windowText" lastClr="000000"/>
              </a:solidFill>
            </a:rPr>
            <a:t>１２ヶ月設定可能。</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●「○月○日～○月○日」と記載する。　</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●回数、実施曜日など提案があればそれも記載する。サービス担当者会議でサービス事業者と調整し、最終的に記載するかどうか合意すること。</a:t>
          </a:r>
          <a:endParaRPr kumimoji="1" lang="en-US" altLang="ja-JP" sz="1000">
            <a:solidFill>
              <a:sysClr val="windowText" lastClr="000000"/>
            </a:solidFill>
          </a:endParaRPr>
        </a:p>
      </xdr:txBody>
    </xdr:sp>
    <xdr:clientData/>
  </xdr:twoCellAnchor>
  <xdr:twoCellAnchor>
    <xdr:from>
      <xdr:col>42</xdr:col>
      <xdr:colOff>47625</xdr:colOff>
      <xdr:row>16</xdr:row>
      <xdr:rowOff>149088</xdr:rowOff>
    </xdr:from>
    <xdr:to>
      <xdr:col>46</xdr:col>
      <xdr:colOff>41413</xdr:colOff>
      <xdr:row>16</xdr:row>
      <xdr:rowOff>1143000</xdr:rowOff>
    </xdr:to>
    <xdr:sp macro="" textlink="">
      <xdr:nvSpPr>
        <xdr:cNvPr id="11" name="角丸四角形吹き出し 10">
          <a:extLst>
            <a:ext uri="{FF2B5EF4-FFF2-40B4-BE49-F238E27FC236}">
              <a16:creationId xmlns:a16="http://schemas.microsoft.com/office/drawing/2014/main" id="{00000000-0008-0000-0800-00000B000000}"/>
            </a:ext>
          </a:extLst>
        </xdr:cNvPr>
        <xdr:cNvSpPr/>
      </xdr:nvSpPr>
      <xdr:spPr>
        <a:xfrm>
          <a:off x="23612475" y="8197713"/>
          <a:ext cx="4746763" cy="993912"/>
        </a:xfrm>
        <a:prstGeom prst="wedgeRoundRectCallout">
          <a:avLst>
            <a:gd name="adj1" fmla="val -37130"/>
            <a:gd name="adj2" fmla="val -5836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l"/>
          <a:r>
            <a:rPr kumimoji="1" lang="ja-JP" altLang="en-US" sz="1050">
              <a:solidFill>
                <a:sysClr val="windowText" lastClr="000000"/>
              </a:solidFill>
            </a:rPr>
            <a:t>●「目標とする生活」や「目標」について、利用者や家族、介護予防ケアプラン作成者、サービス担当者が生活不活発病の改善・予防に向けて取り組む共通の方向性や特別に留意する点、チーム全体で留意する点などを記載する。</a:t>
          </a:r>
        </a:p>
      </xdr:txBody>
    </xdr:sp>
    <xdr:clientData/>
  </xdr:twoCellAnchor>
  <xdr:twoCellAnchor>
    <xdr:from>
      <xdr:col>33</xdr:col>
      <xdr:colOff>107674</xdr:colOff>
      <xdr:row>16</xdr:row>
      <xdr:rowOff>256762</xdr:rowOff>
    </xdr:from>
    <xdr:to>
      <xdr:col>39</xdr:col>
      <xdr:colOff>231912</xdr:colOff>
      <xdr:row>16</xdr:row>
      <xdr:rowOff>1143000</xdr:rowOff>
    </xdr:to>
    <xdr:sp macro="" textlink="">
      <xdr:nvSpPr>
        <xdr:cNvPr id="12" name="角丸四角形吹き出し 11">
          <a:extLst>
            <a:ext uri="{FF2B5EF4-FFF2-40B4-BE49-F238E27FC236}">
              <a16:creationId xmlns:a16="http://schemas.microsoft.com/office/drawing/2014/main" id="{00000000-0008-0000-0800-00000C000000}"/>
            </a:ext>
          </a:extLst>
        </xdr:cNvPr>
        <xdr:cNvSpPr/>
      </xdr:nvSpPr>
      <xdr:spPr>
        <a:xfrm>
          <a:off x="15509599" y="8305387"/>
          <a:ext cx="6039263" cy="886238"/>
        </a:xfrm>
        <a:prstGeom prst="wedgeRoundRectCallout">
          <a:avLst>
            <a:gd name="adj1" fmla="val -3792"/>
            <a:gd name="adj2" fmla="val -7340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l"/>
          <a:r>
            <a:rPr kumimoji="1" lang="ja-JP" altLang="en-US" sz="1050">
              <a:solidFill>
                <a:sysClr val="windowText" lastClr="000000"/>
              </a:solidFill>
            </a:rPr>
            <a:t>●利用者や家族の合意がとれない場合は、本来の支援をできるように働きかける具体的な手順や方針を書く等、その内容の実現に向けた方向性を記載する。</a:t>
          </a:r>
          <a:endParaRPr kumimoji="1" lang="en-US" altLang="ja-JP" sz="1050">
            <a:solidFill>
              <a:sysClr val="windowText" lastClr="000000"/>
            </a:solidFill>
          </a:endParaRPr>
        </a:p>
      </xdr:txBody>
    </xdr:sp>
    <xdr:clientData/>
  </xdr:twoCellAnchor>
  <xdr:twoCellAnchor>
    <xdr:from>
      <xdr:col>40</xdr:col>
      <xdr:colOff>733425</xdr:colOff>
      <xdr:row>4</xdr:row>
      <xdr:rowOff>114300</xdr:rowOff>
    </xdr:from>
    <xdr:to>
      <xdr:col>42</xdr:col>
      <xdr:colOff>1047750</xdr:colOff>
      <xdr:row>8</xdr:row>
      <xdr:rowOff>209550</xdr:rowOff>
    </xdr:to>
    <xdr:sp macro="" textlink="">
      <xdr:nvSpPr>
        <xdr:cNvPr id="13" name="角丸四角形吹き出し 14">
          <a:extLst>
            <a:ext uri="{FF2B5EF4-FFF2-40B4-BE49-F238E27FC236}">
              <a16:creationId xmlns:a16="http://schemas.microsoft.com/office/drawing/2014/main" id="{00000000-0008-0000-0800-00000D000000}"/>
            </a:ext>
          </a:extLst>
        </xdr:cNvPr>
        <xdr:cNvSpPr>
          <a:spLocks noChangeArrowheads="1"/>
        </xdr:cNvSpPr>
      </xdr:nvSpPr>
      <xdr:spPr bwMode="auto">
        <a:xfrm>
          <a:off x="22717125" y="1485900"/>
          <a:ext cx="1895475" cy="2114550"/>
        </a:xfrm>
        <a:prstGeom prst="wedgeRoundRectCallout">
          <a:avLst>
            <a:gd name="adj1" fmla="val -35426"/>
            <a:gd name="adj2" fmla="val -58560"/>
            <a:gd name="adj3" fmla="val 16667"/>
          </a:avLst>
        </a:prstGeom>
        <a:solidFill>
          <a:srgbClr val="FFFFFF"/>
        </a:solidFill>
        <a:ln w="25400" algn="ctr">
          <a:solidFill>
            <a:srgbClr val="385D8A"/>
          </a:solidFill>
          <a:miter lim="800000"/>
          <a:headEnd/>
          <a:tailEnd/>
        </a:ln>
      </xdr:spPr>
      <xdr:txBody>
        <a:bodyPr vertOverflow="clip" wrap="square" lIns="91440" tIns="45720" rIns="91440" bIns="45720" anchor="t" upright="1"/>
        <a:lstStyle/>
        <a:p>
          <a:pPr algn="l" rtl="0">
            <a:defRPr sz="1000"/>
          </a:pPr>
          <a:r>
            <a:rPr lang="ja-JP" altLang="en-US" sz="1000" b="0" i="0" strike="noStrike">
              <a:solidFill>
                <a:srgbClr val="000000"/>
              </a:solidFill>
              <a:latin typeface="Calibri"/>
            </a:rPr>
            <a:t>●本人が自ら取り組むこと、家族が支援すること、地域のボランティアや近隣住民の協力などもインフォーマルサービスとして記載する。</a:t>
          </a:r>
        </a:p>
        <a:p>
          <a:pPr algn="l" rtl="0">
            <a:defRPr sz="1000"/>
          </a:pPr>
          <a:endParaRPr lang="ja-JP" altLang="en-US" sz="1000" b="0" i="0" strike="noStrike">
            <a:solidFill>
              <a:srgbClr val="000000"/>
            </a:solidFill>
            <a:latin typeface="Calibri"/>
          </a:endParaRPr>
        </a:p>
        <a:p>
          <a:pPr algn="l" rtl="0">
            <a:defRPr sz="1000"/>
          </a:pPr>
          <a:r>
            <a:rPr lang="ja-JP" altLang="en-US" sz="1000" b="0" i="0" strike="noStrike">
              <a:solidFill>
                <a:srgbClr val="000000"/>
              </a:solidFill>
              <a:latin typeface="Calibri"/>
            </a:rPr>
            <a:t>●誰が、何をするのか具体的に記載する。</a:t>
          </a:r>
        </a:p>
      </xdr:txBody>
    </xdr:sp>
    <xdr:clientData/>
  </xdr:twoCellAnchor>
  <xdr:twoCellAnchor>
    <xdr:from>
      <xdr:col>37</xdr:col>
      <xdr:colOff>906117</xdr:colOff>
      <xdr:row>4</xdr:row>
      <xdr:rowOff>139150</xdr:rowOff>
    </xdr:from>
    <xdr:to>
      <xdr:col>40</xdr:col>
      <xdr:colOff>609600</xdr:colOff>
      <xdr:row>6</xdr:row>
      <xdr:rowOff>514350</xdr:rowOff>
    </xdr:to>
    <xdr:sp macro="" textlink="">
      <xdr:nvSpPr>
        <xdr:cNvPr id="14" name="角丸四角形吹き出し 13">
          <a:extLst>
            <a:ext uri="{FF2B5EF4-FFF2-40B4-BE49-F238E27FC236}">
              <a16:creationId xmlns:a16="http://schemas.microsoft.com/office/drawing/2014/main" id="{00000000-0008-0000-0800-00000E000000}"/>
            </a:ext>
          </a:extLst>
        </xdr:cNvPr>
        <xdr:cNvSpPr/>
      </xdr:nvSpPr>
      <xdr:spPr>
        <a:xfrm>
          <a:off x="20270442" y="1510750"/>
          <a:ext cx="2322858" cy="1308650"/>
        </a:xfrm>
        <a:prstGeom prst="wedgeRoundRectCallout">
          <a:avLst>
            <a:gd name="adj1" fmla="val 12647"/>
            <a:gd name="adj2" fmla="val -1245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l"/>
          <a:r>
            <a:rPr kumimoji="1" lang="ja-JP" altLang="en-US" sz="1050" u="dbl">
              <a:solidFill>
                <a:sysClr val="windowText" lastClr="000000"/>
              </a:solidFill>
            </a:rPr>
            <a:t>１年後になっていたい私</a:t>
          </a:r>
          <a:endParaRPr kumimoji="1" lang="en-US" altLang="ja-JP" sz="1050" u="dbl">
            <a:solidFill>
              <a:sysClr val="windowText" lastClr="000000"/>
            </a:solidFill>
          </a:endParaRPr>
        </a:p>
        <a:p>
          <a:pPr algn="l"/>
          <a:endParaRPr kumimoji="1" lang="en-US" altLang="ja-JP" sz="1050" u="dbl">
            <a:solidFill>
              <a:sysClr val="windowText" lastClr="000000"/>
            </a:solidFill>
          </a:endParaRPr>
        </a:p>
        <a:p>
          <a:pPr algn="l"/>
          <a:r>
            <a:rPr kumimoji="1" lang="ja-JP" altLang="en-US" sz="1050">
              <a:solidFill>
                <a:sysClr val="windowText" lastClr="000000"/>
              </a:solidFill>
            </a:rPr>
            <a:t>●利用者とともに、生きがいや楽しみを話し合い、今後の生活で達成したい目標を設定する。</a:t>
          </a:r>
          <a:endParaRPr kumimoji="1" lang="en-US" altLang="ja-JP" sz="1050">
            <a:solidFill>
              <a:sysClr val="windowText" lastClr="000000"/>
            </a:solidFill>
          </a:endParaRPr>
        </a:p>
      </xdr:txBody>
    </xdr:sp>
    <xdr:clientData/>
  </xdr:twoCellAnchor>
  <xdr:twoCellAnchor>
    <xdr:from>
      <xdr:col>33</xdr:col>
      <xdr:colOff>66675</xdr:colOff>
      <xdr:row>4</xdr:row>
      <xdr:rowOff>190500</xdr:rowOff>
    </xdr:from>
    <xdr:to>
      <xdr:col>35</xdr:col>
      <xdr:colOff>628650</xdr:colOff>
      <xdr:row>10</xdr:row>
      <xdr:rowOff>666750</xdr:rowOff>
    </xdr:to>
    <xdr:sp macro="" textlink="">
      <xdr:nvSpPr>
        <xdr:cNvPr id="15" name="角丸四角形吹き出し 20">
          <a:extLst>
            <a:ext uri="{FF2B5EF4-FFF2-40B4-BE49-F238E27FC236}">
              <a16:creationId xmlns:a16="http://schemas.microsoft.com/office/drawing/2014/main" id="{00000000-0008-0000-0800-00000F000000}"/>
            </a:ext>
          </a:extLst>
        </xdr:cNvPr>
        <xdr:cNvSpPr>
          <a:spLocks noChangeArrowheads="1"/>
        </xdr:cNvSpPr>
      </xdr:nvSpPr>
      <xdr:spPr bwMode="auto">
        <a:xfrm>
          <a:off x="15468600" y="1562100"/>
          <a:ext cx="2543175" cy="3162300"/>
        </a:xfrm>
        <a:prstGeom prst="wedgeRoundRectCallout">
          <a:avLst>
            <a:gd name="adj1" fmla="val -3185"/>
            <a:gd name="adj2" fmla="val -80722"/>
            <a:gd name="adj3" fmla="val 16667"/>
          </a:avLst>
        </a:prstGeom>
        <a:solidFill>
          <a:srgbClr val="FFFFFF"/>
        </a:solidFill>
        <a:ln w="25400" algn="ctr">
          <a:solidFill>
            <a:srgbClr val="385D8A"/>
          </a:solidFill>
          <a:miter lim="800000"/>
          <a:headEnd/>
          <a:tailEnd/>
        </a:ln>
      </xdr:spPr>
      <xdr:txBody>
        <a:bodyPr vertOverflow="clip" wrap="square" lIns="91440" tIns="45720" rIns="91440" bIns="45720" anchor="t" upright="1"/>
        <a:lstStyle/>
        <a:p>
          <a:pPr algn="l" rtl="0">
            <a:defRPr sz="1000"/>
          </a:pPr>
          <a:r>
            <a:rPr lang="ja-JP" altLang="en-US" sz="1050" b="0" i="0" u="dbl" strike="noStrike">
              <a:solidFill>
                <a:srgbClr val="000000"/>
              </a:solidFill>
              <a:latin typeface="Calibri"/>
            </a:rPr>
            <a:t>毎日のこころみ</a:t>
          </a:r>
        </a:p>
        <a:p>
          <a:pPr algn="l" rtl="0">
            <a:defRPr sz="1000"/>
          </a:pPr>
          <a:endParaRPr lang="ja-JP" altLang="en-US" sz="1050" b="0" i="0" u="dbl" strike="noStrike">
            <a:solidFill>
              <a:srgbClr val="000000"/>
            </a:solidFill>
            <a:latin typeface="Calibri"/>
          </a:endParaRPr>
        </a:p>
        <a:p>
          <a:pPr algn="l" rtl="0">
            <a:defRPr sz="1000"/>
          </a:pPr>
          <a:r>
            <a:rPr lang="ja-JP" altLang="en-US" sz="1050" b="0" i="0" strike="noStrike">
              <a:solidFill>
                <a:sysClr val="windowText" lastClr="000000"/>
              </a:solidFill>
              <a:latin typeface="Calibri"/>
            </a:rPr>
            <a:t>●目標達成につながるもので、毎日継続して行えるもの。</a:t>
          </a:r>
        </a:p>
        <a:p>
          <a:pPr algn="l" rtl="0">
            <a:defRPr sz="1000"/>
          </a:pPr>
          <a:endParaRPr lang="ja-JP" altLang="en-US" sz="1050" b="0" i="0" strike="noStrike">
            <a:solidFill>
              <a:srgbClr val="000000"/>
            </a:solidFill>
            <a:latin typeface="Calibri"/>
          </a:endParaRPr>
        </a:p>
        <a:p>
          <a:pPr algn="l" rtl="0">
            <a:defRPr sz="1000"/>
          </a:pPr>
          <a:r>
            <a:rPr lang="ja-JP" altLang="en-US" sz="1050" b="0" i="0" strike="noStrike">
              <a:solidFill>
                <a:srgbClr val="000000"/>
              </a:solidFill>
              <a:latin typeface="Calibri"/>
            </a:rPr>
            <a:t>●大きな目標にたどり着くための段階的な目標である場合や、健康管理能力や生活機能の向上・生活行為の拡大・環境改善等、様々設定される場合もありえる。</a:t>
          </a:r>
        </a:p>
        <a:p>
          <a:pPr algn="l" rtl="0">
            <a:defRPr sz="1000"/>
          </a:pPr>
          <a:endParaRPr lang="ja-JP" altLang="en-US" sz="1050" b="0" i="0" strike="noStrike">
            <a:solidFill>
              <a:srgbClr val="000000"/>
            </a:solidFill>
            <a:latin typeface="Calibri"/>
          </a:endParaRPr>
        </a:p>
        <a:p>
          <a:pPr algn="l" rtl="0">
            <a:defRPr sz="1000"/>
          </a:pPr>
          <a:r>
            <a:rPr lang="ja-JP" altLang="en-US" sz="1050" b="0" i="0" strike="noStrike">
              <a:solidFill>
                <a:srgbClr val="000000"/>
              </a:solidFill>
              <a:latin typeface="Calibri"/>
            </a:rPr>
            <a:t>●利用者が達成感・自己効力感が得られる内容が望まれる。</a:t>
          </a:r>
        </a:p>
        <a:p>
          <a:pPr algn="l" rtl="0">
            <a:defRPr sz="1000"/>
          </a:pPr>
          <a:endParaRPr lang="ja-JP" altLang="en-US" sz="1050" b="0" i="0" strike="noStrike">
            <a:solidFill>
              <a:srgbClr val="000000"/>
            </a:solidFill>
            <a:latin typeface="Calibri"/>
          </a:endParaRPr>
        </a:p>
      </xdr:txBody>
    </xdr:sp>
    <xdr:clientData/>
  </xdr:twoCellAnchor>
  <xdr:twoCellAnchor>
    <xdr:from>
      <xdr:col>0</xdr:col>
      <xdr:colOff>38100</xdr:colOff>
      <xdr:row>12</xdr:row>
      <xdr:rowOff>19050</xdr:rowOff>
    </xdr:from>
    <xdr:to>
      <xdr:col>6</xdr:col>
      <xdr:colOff>1066800</xdr:colOff>
      <xdr:row>13</xdr:row>
      <xdr:rowOff>1600200</xdr:rowOff>
    </xdr:to>
    <xdr:sp macro="" textlink="">
      <xdr:nvSpPr>
        <xdr:cNvPr id="16" name="角丸四角形吹き出し 5">
          <a:extLst>
            <a:ext uri="{FF2B5EF4-FFF2-40B4-BE49-F238E27FC236}">
              <a16:creationId xmlns:a16="http://schemas.microsoft.com/office/drawing/2014/main" id="{00000000-0008-0000-0800-000010000000}"/>
            </a:ext>
          </a:extLst>
        </xdr:cNvPr>
        <xdr:cNvSpPr>
          <a:spLocks noChangeArrowheads="1"/>
        </xdr:cNvSpPr>
      </xdr:nvSpPr>
      <xdr:spPr bwMode="auto">
        <a:xfrm>
          <a:off x="38100" y="5581650"/>
          <a:ext cx="4762500" cy="1924050"/>
        </a:xfrm>
        <a:prstGeom prst="wedgeRoundRectCallout">
          <a:avLst>
            <a:gd name="adj1" fmla="val -35801"/>
            <a:gd name="adj2" fmla="val -52477"/>
            <a:gd name="adj3" fmla="val 16667"/>
          </a:avLst>
        </a:prstGeom>
        <a:solidFill>
          <a:srgbClr val="FFFFFF"/>
        </a:solidFill>
        <a:ln w="25400" algn="ctr">
          <a:solidFill>
            <a:srgbClr val="385D8A"/>
          </a:solidFill>
          <a:miter lim="800000"/>
          <a:headEnd/>
          <a:tailEnd/>
        </a:ln>
      </xdr:spPr>
      <xdr:txBody>
        <a:bodyPr vertOverflow="clip" wrap="square" lIns="91440" tIns="45720" rIns="91440" bIns="45720" anchor="t" upright="1"/>
        <a:lstStyle/>
        <a:p>
          <a:pPr algn="l" rtl="0">
            <a:defRPr sz="1000"/>
          </a:pPr>
          <a:r>
            <a:rPr lang="ja-JP" altLang="en-US" sz="1000" b="0" i="0" strike="noStrike">
              <a:solidFill>
                <a:srgbClr val="000000"/>
              </a:solidFill>
              <a:latin typeface="Calibri"/>
            </a:rPr>
            <a:t>状況に見合った適切な方法で、人々と交流しているか。また、家族、近隣の人との人間関係が保たれているか。</a:t>
          </a:r>
        </a:p>
        <a:p>
          <a:pPr algn="l" rtl="0">
            <a:defRPr sz="1000"/>
          </a:pPr>
          <a:r>
            <a:rPr lang="en-US" altLang="ja-JP" sz="1000" b="0" i="0" strike="noStrike">
              <a:solidFill>
                <a:srgbClr val="000000"/>
              </a:solidFill>
              <a:latin typeface="Calibri"/>
            </a:rPr>
            <a:t>【</a:t>
          </a:r>
          <a:r>
            <a:rPr lang="ja-JP" altLang="en-US" sz="1000" b="0" i="0" strike="noStrike">
              <a:solidFill>
                <a:srgbClr val="000000"/>
              </a:solidFill>
              <a:latin typeface="Calibri"/>
            </a:rPr>
            <a:t>確認する項目例</a:t>
          </a:r>
          <a:r>
            <a:rPr lang="en-US" altLang="ja-JP" sz="1000" b="0" i="0" strike="noStrike">
              <a:solidFill>
                <a:srgbClr val="000000"/>
              </a:solidFill>
              <a:latin typeface="Calibri"/>
            </a:rPr>
            <a:t>】</a:t>
          </a:r>
        </a:p>
        <a:p>
          <a:pPr algn="l" rtl="0">
            <a:defRPr sz="1000"/>
          </a:pPr>
          <a:r>
            <a:rPr lang="en-US" altLang="ja-JP" sz="1000" b="0" i="0" strike="noStrike">
              <a:solidFill>
                <a:srgbClr val="000000"/>
              </a:solidFill>
              <a:latin typeface="Calibri"/>
            </a:rPr>
            <a:t>■</a:t>
          </a:r>
          <a:r>
            <a:rPr lang="ja-JP" altLang="en-US" sz="1000" b="0" i="0" strike="noStrike">
              <a:solidFill>
                <a:srgbClr val="000000"/>
              </a:solidFill>
              <a:latin typeface="Calibri"/>
            </a:rPr>
            <a:t>友人を招いたり、友人の家を訪問すること等の状況</a:t>
          </a:r>
        </a:p>
        <a:p>
          <a:pPr algn="l" rtl="0">
            <a:defRPr sz="1000"/>
          </a:pPr>
          <a:r>
            <a:rPr lang="ja-JP" altLang="en-US" sz="1000" b="0" i="0" strike="noStrike">
              <a:solidFill>
                <a:srgbClr val="000000"/>
              </a:solidFill>
              <a:latin typeface="Calibri"/>
            </a:rPr>
            <a:t>■家族、友人などとの会話や電話等により交流することについての状況</a:t>
          </a:r>
        </a:p>
        <a:p>
          <a:pPr algn="l" rtl="0">
            <a:defRPr sz="1000"/>
          </a:pPr>
          <a:r>
            <a:rPr lang="ja-JP" altLang="en-US" sz="1000" b="0" i="0" strike="noStrike">
              <a:solidFill>
                <a:srgbClr val="000000"/>
              </a:solidFill>
              <a:latin typeface="Calibri"/>
            </a:rPr>
            <a:t>■仕事や地域、家庭内での役割をもち、行うことの状況</a:t>
          </a:r>
        </a:p>
        <a:p>
          <a:pPr algn="l" rtl="0">
            <a:defRPr sz="1000"/>
          </a:pPr>
          <a:r>
            <a:rPr lang="ja-JP" altLang="en-US" sz="1000" b="0" i="0" strike="noStrike">
              <a:solidFill>
                <a:srgbClr val="000000"/>
              </a:solidFill>
              <a:latin typeface="Calibri"/>
            </a:rPr>
            <a:t>■ボランティア活動、老人クラブ、町内会行事への参加状況等の内容や程度。</a:t>
          </a:r>
        </a:p>
        <a:p>
          <a:pPr algn="l" rtl="0">
            <a:defRPr sz="1000"/>
          </a:pPr>
          <a:r>
            <a:rPr lang="ja-JP" altLang="en-US" sz="1000" b="0" i="0" strike="noStrike">
              <a:solidFill>
                <a:srgbClr val="000000"/>
              </a:solidFill>
              <a:latin typeface="Calibri"/>
            </a:rPr>
            <a:t>■趣味や楽しみがあり、続けることについての状況</a:t>
          </a:r>
        </a:p>
      </xdr:txBody>
    </xdr:sp>
    <xdr:clientData/>
  </xdr:twoCellAnchor>
  <xdr:twoCellAnchor>
    <xdr:from>
      <xdr:col>0</xdr:col>
      <xdr:colOff>57980</xdr:colOff>
      <xdr:row>15</xdr:row>
      <xdr:rowOff>82825</xdr:rowOff>
    </xdr:from>
    <xdr:to>
      <xdr:col>6</xdr:col>
      <xdr:colOff>971550</xdr:colOff>
      <xdr:row>16</xdr:row>
      <xdr:rowOff>1800224</xdr:rowOff>
    </xdr:to>
    <xdr:sp macro="" textlink="">
      <xdr:nvSpPr>
        <xdr:cNvPr id="17" name="角丸四角形吹き出し 16">
          <a:extLst>
            <a:ext uri="{FF2B5EF4-FFF2-40B4-BE49-F238E27FC236}">
              <a16:creationId xmlns:a16="http://schemas.microsoft.com/office/drawing/2014/main" id="{00000000-0008-0000-0800-000011000000}"/>
            </a:ext>
          </a:extLst>
        </xdr:cNvPr>
        <xdr:cNvSpPr/>
      </xdr:nvSpPr>
      <xdr:spPr>
        <a:xfrm>
          <a:off x="57980" y="7974968"/>
          <a:ext cx="4645815" cy="1892348"/>
        </a:xfrm>
        <a:prstGeom prst="wedgeRoundRectCallout">
          <a:avLst>
            <a:gd name="adj1" fmla="val -35639"/>
            <a:gd name="adj2" fmla="val -5588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000">
              <a:solidFill>
                <a:sysClr val="windowText" lastClr="000000"/>
              </a:solidFill>
            </a:rPr>
            <a:t>清潔・整容・口腔ケアや、服薬が行えているか。また、飲酒や喫煙のコントロール、食事や運動、休養等の健康管理の観点から必要な場合、アセスメントする。特に、高齢者の体調に影響する、食事・水分摂取、排泄の状況については、回数や量などを具体的に確認する。</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確認する項目例</a:t>
          </a:r>
          <a:r>
            <a:rPr kumimoji="1" lang="en-US" altLang="ja-JP" sz="1000">
              <a:solidFill>
                <a:sysClr val="windowText" lastClr="000000"/>
              </a:solidFill>
            </a:rPr>
            <a:t>】</a:t>
          </a:r>
        </a:p>
        <a:p>
          <a:pPr algn="l"/>
          <a:r>
            <a:rPr kumimoji="1" lang="ja-JP" altLang="en-US" sz="1000">
              <a:solidFill>
                <a:sysClr val="windowText" lastClr="000000"/>
              </a:solidFill>
            </a:rPr>
            <a:t>■定期的に入浴、またはシャワーで身体を洗うことの状況</a:t>
          </a:r>
          <a:endParaRPr kumimoji="1" lang="en-US" altLang="ja-JP" sz="1000">
            <a:solidFill>
              <a:sysClr val="windowText" lastClr="000000"/>
            </a:solidFill>
          </a:endParaRPr>
        </a:p>
        <a:p>
          <a:pPr algn="l"/>
          <a:r>
            <a:rPr kumimoji="1" lang="ja-JP" altLang="en-US" sz="1000">
              <a:solidFill>
                <a:sysClr val="windowText" lastClr="000000"/>
              </a:solidFill>
            </a:rPr>
            <a:t>■肌や顔、歯、爪等の手入れの状況</a:t>
          </a:r>
          <a:endParaRPr kumimoji="1" lang="en-US" altLang="ja-JP" sz="1000">
            <a:solidFill>
              <a:sysClr val="windowText" lastClr="000000"/>
            </a:solidFill>
          </a:endParaRPr>
        </a:p>
        <a:p>
          <a:pPr algn="l"/>
          <a:r>
            <a:rPr kumimoji="1" lang="ja-JP" altLang="en-US" sz="1000">
              <a:solidFill>
                <a:sysClr val="windowText" lastClr="000000"/>
              </a:solidFill>
            </a:rPr>
            <a:t>■健康のために食事に気をつけていることについての状況</a:t>
          </a:r>
          <a:endParaRPr kumimoji="1" lang="en-US" altLang="ja-JP" sz="1000">
            <a:solidFill>
              <a:sysClr val="windowText" lastClr="000000"/>
            </a:solidFill>
          </a:endParaRPr>
        </a:p>
        <a:p>
          <a:pPr algn="l"/>
          <a:r>
            <a:rPr kumimoji="1" lang="ja-JP" altLang="en-US" sz="1000">
              <a:solidFill>
                <a:sysClr val="windowText" lastClr="000000"/>
              </a:solidFill>
            </a:rPr>
            <a:t>■健診や定期受診の状況</a:t>
          </a:r>
          <a:endParaRPr kumimoji="1" lang="en-US" altLang="ja-JP" sz="1000">
            <a:solidFill>
              <a:sysClr val="windowText" lastClr="000000"/>
            </a:solidFill>
          </a:endParaRPr>
        </a:p>
        <a:p>
          <a:pPr algn="l"/>
          <a:r>
            <a:rPr kumimoji="1" lang="ja-JP" altLang="en-US" sz="1000">
              <a:solidFill>
                <a:sysClr val="windowText" lastClr="000000"/>
              </a:solidFill>
            </a:rPr>
            <a:t>■薬を飲み忘れず、管理することについての状況</a:t>
          </a:r>
        </a:p>
      </xdr:txBody>
    </xdr:sp>
    <xdr:clientData/>
  </xdr:twoCellAnchor>
  <xdr:twoCellAnchor>
    <xdr:from>
      <xdr:col>8</xdr:col>
      <xdr:colOff>66675</xdr:colOff>
      <xdr:row>5</xdr:row>
      <xdr:rowOff>190500</xdr:rowOff>
    </xdr:from>
    <xdr:to>
      <xdr:col>10</xdr:col>
      <xdr:colOff>914400</xdr:colOff>
      <xdr:row>12</xdr:row>
      <xdr:rowOff>304800</xdr:rowOff>
    </xdr:to>
    <xdr:sp macro="" textlink="">
      <xdr:nvSpPr>
        <xdr:cNvPr id="18" name="角丸四角形吹き出し 11">
          <a:extLst>
            <a:ext uri="{FF2B5EF4-FFF2-40B4-BE49-F238E27FC236}">
              <a16:creationId xmlns:a16="http://schemas.microsoft.com/office/drawing/2014/main" id="{00000000-0008-0000-0800-000012000000}"/>
            </a:ext>
          </a:extLst>
        </xdr:cNvPr>
        <xdr:cNvSpPr>
          <a:spLocks noChangeArrowheads="1"/>
        </xdr:cNvSpPr>
      </xdr:nvSpPr>
      <xdr:spPr bwMode="auto">
        <a:xfrm>
          <a:off x="5010150" y="2162175"/>
          <a:ext cx="1914525" cy="3705225"/>
        </a:xfrm>
        <a:prstGeom prst="wedgeRoundRectCallout">
          <a:avLst>
            <a:gd name="adj1" fmla="val -24130"/>
            <a:gd name="adj2" fmla="val -56940"/>
            <a:gd name="adj3" fmla="val 16667"/>
          </a:avLst>
        </a:prstGeom>
        <a:solidFill>
          <a:srgbClr val="FFFFFF"/>
        </a:solidFill>
        <a:ln w="25400" algn="ctr">
          <a:solidFill>
            <a:srgbClr val="385D8A"/>
          </a:solidFill>
          <a:miter lim="800000"/>
          <a:headEnd/>
          <a:tailEnd/>
        </a:ln>
      </xdr:spPr>
      <xdr:txBody>
        <a:bodyPr vertOverflow="clip" wrap="square" lIns="91440" tIns="45720" rIns="91440" bIns="45720" anchor="t" upright="1"/>
        <a:lstStyle/>
        <a:p>
          <a:pPr algn="l" rtl="0">
            <a:defRPr sz="1000"/>
          </a:pPr>
          <a:r>
            <a:rPr lang="ja-JP" altLang="en-US" sz="1000" b="0" i="0" strike="noStrike">
              <a:solidFill>
                <a:srgbClr val="000000"/>
              </a:solidFill>
              <a:latin typeface="Calibri"/>
            </a:rPr>
            <a:t>●利用者、家族の認識と</a:t>
          </a:r>
          <a:r>
            <a:rPr lang="ja-JP" altLang="en-US" sz="1000" b="0" i="0" strike="noStrike">
              <a:solidFill>
                <a:sysClr val="windowText" lastClr="000000"/>
              </a:solidFill>
              <a:latin typeface="Calibri"/>
            </a:rPr>
            <a:t>それについての意向を記載</a:t>
          </a:r>
          <a:r>
            <a:rPr lang="ja-JP" altLang="en-US" sz="1000" b="0" i="0" strike="noStrike">
              <a:solidFill>
                <a:srgbClr val="000000"/>
              </a:solidFill>
              <a:latin typeface="Calibri"/>
            </a:rPr>
            <a:t>する。例えば、機能低下を自覚しているか、困っているか、それについてどう思っているか等。</a:t>
          </a:r>
        </a:p>
        <a:p>
          <a:pPr algn="l" rtl="0">
            <a:defRPr sz="1000"/>
          </a:pPr>
          <a:endParaRPr lang="ja-JP" altLang="en-US" sz="1000" b="0" i="0" strike="noStrike">
            <a:solidFill>
              <a:srgbClr val="000000"/>
            </a:solidFill>
            <a:latin typeface="Calibri"/>
          </a:endParaRPr>
        </a:p>
        <a:p>
          <a:pPr algn="l" rtl="0">
            <a:defRPr sz="1000"/>
          </a:pPr>
          <a:r>
            <a:rPr lang="ja-JP" altLang="en-US" sz="1000" b="0" i="0" strike="noStrike">
              <a:solidFill>
                <a:srgbClr val="000000"/>
              </a:solidFill>
              <a:latin typeface="Calibri"/>
            </a:rPr>
            <a:t>●具体的には「○○できるようになりたい」「手伝ってもらえれば○○した」と記載し、その理由についても確認する。</a:t>
          </a:r>
        </a:p>
        <a:p>
          <a:pPr algn="l" rtl="0">
            <a:defRPr sz="1000"/>
          </a:pPr>
          <a:endParaRPr lang="ja-JP" altLang="en-US" sz="1000" b="0" i="0" strike="noStrike">
            <a:solidFill>
              <a:srgbClr val="000000"/>
            </a:solidFill>
            <a:latin typeface="Calibri"/>
          </a:endParaRPr>
        </a:p>
        <a:p>
          <a:pPr algn="l" rtl="0">
            <a:defRPr sz="1000"/>
          </a:pPr>
          <a:r>
            <a:rPr lang="ja-JP" altLang="en-US" sz="1000" b="0" i="0" strike="noStrike">
              <a:solidFill>
                <a:srgbClr val="000000"/>
              </a:solidFill>
              <a:latin typeface="Calibri"/>
            </a:rPr>
            <a:t>●利用者と家族の意向が異なった場合は、それぞれ記載する。</a:t>
          </a:r>
        </a:p>
        <a:p>
          <a:pPr algn="l" rtl="0">
            <a:defRPr sz="1000"/>
          </a:pPr>
          <a:endParaRPr lang="ja-JP" altLang="en-US" sz="1000" b="0" i="0" strike="noStrike">
            <a:solidFill>
              <a:srgbClr val="000000"/>
            </a:solidFill>
            <a:latin typeface="Calibri"/>
          </a:endParaRPr>
        </a:p>
      </xdr:txBody>
    </xdr:sp>
    <xdr:clientData/>
  </xdr:twoCellAnchor>
  <xdr:twoCellAnchor>
    <xdr:from>
      <xdr:col>20</xdr:col>
      <xdr:colOff>133350</xdr:colOff>
      <xdr:row>5</xdr:row>
      <xdr:rowOff>304800</xdr:rowOff>
    </xdr:from>
    <xdr:to>
      <xdr:col>22</xdr:col>
      <xdr:colOff>495300</xdr:colOff>
      <xdr:row>13</xdr:row>
      <xdr:rowOff>800100</xdr:rowOff>
    </xdr:to>
    <xdr:sp macro="" textlink="">
      <xdr:nvSpPr>
        <xdr:cNvPr id="19" name="角丸四角形吹き出し 22">
          <a:extLst>
            <a:ext uri="{FF2B5EF4-FFF2-40B4-BE49-F238E27FC236}">
              <a16:creationId xmlns:a16="http://schemas.microsoft.com/office/drawing/2014/main" id="{00000000-0008-0000-0800-000013000000}"/>
            </a:ext>
          </a:extLst>
        </xdr:cNvPr>
        <xdr:cNvSpPr>
          <a:spLocks noChangeArrowheads="1"/>
        </xdr:cNvSpPr>
      </xdr:nvSpPr>
      <xdr:spPr bwMode="auto">
        <a:xfrm>
          <a:off x="12163425" y="2276475"/>
          <a:ext cx="1695450" cy="4429125"/>
        </a:xfrm>
        <a:prstGeom prst="wedgeRoundRectCallout">
          <a:avLst>
            <a:gd name="adj1" fmla="val -2810"/>
            <a:gd name="adj2" fmla="val -59245"/>
            <a:gd name="adj3" fmla="val 16667"/>
          </a:avLst>
        </a:prstGeom>
        <a:solidFill>
          <a:srgbClr val="FFFFFF"/>
        </a:solidFill>
        <a:ln w="25400" algn="ctr">
          <a:solidFill>
            <a:srgbClr val="385D8A"/>
          </a:solidFill>
          <a:miter lim="800000"/>
          <a:headEnd/>
          <a:tailEnd/>
        </a:ln>
      </xdr:spPr>
      <xdr:txBody>
        <a:bodyPr vertOverflow="clip" wrap="square" lIns="91440" tIns="45720" rIns="91440" bIns="45720" anchor="t" upright="1"/>
        <a:lstStyle/>
        <a:p>
          <a:pPr algn="l" rtl="0">
            <a:defRPr sz="1000"/>
          </a:pPr>
          <a:r>
            <a:rPr lang="ja-JP" altLang="en-US" sz="1000" b="0" i="0" strike="noStrike">
              <a:solidFill>
                <a:srgbClr val="000000"/>
              </a:solidFill>
              <a:latin typeface="Calibri"/>
            </a:rPr>
            <a:t>●生活機能の低下の原因となっていることの解決につながる対策だけでなく、生活機能の低下を補うための他の機能の強化や向上につながる対策等、様々な角度から考えること。</a:t>
          </a:r>
        </a:p>
        <a:p>
          <a:pPr algn="l" rtl="0">
            <a:defRPr sz="1000"/>
          </a:pPr>
          <a:endParaRPr lang="ja-JP" altLang="en-US" sz="1000" b="0" i="0" strike="noStrike">
            <a:solidFill>
              <a:srgbClr val="000000"/>
            </a:solidFill>
            <a:latin typeface="Calibri"/>
          </a:endParaRPr>
        </a:p>
        <a:p>
          <a:pPr algn="l" rtl="0">
            <a:defRPr sz="1000"/>
          </a:pPr>
          <a:r>
            <a:rPr lang="ja-JP" altLang="en-US" sz="1000" b="0" i="0" strike="noStrike">
              <a:solidFill>
                <a:srgbClr val="000000"/>
              </a:solidFill>
              <a:latin typeface="Calibri"/>
            </a:rPr>
            <a:t>●具体的なサービスや支援は、介護保険サービスだけではなく、生活機能の低下を予防するための利用者自身のセルフケアや家族の支援、地域のインフォーマルサービスなどの活用についても記載する</a:t>
          </a:r>
          <a:r>
            <a:rPr lang="ja-JP" altLang="en-US" sz="800" b="0" i="0" strike="noStrike">
              <a:solidFill>
                <a:srgbClr val="000000"/>
              </a:solidFill>
              <a:latin typeface="Calibri"/>
            </a:rPr>
            <a:t>。</a:t>
          </a:r>
        </a:p>
      </xdr:txBody>
    </xdr:sp>
    <xdr:clientData/>
  </xdr:twoCellAnchor>
  <xdr:twoCellAnchor>
    <xdr:from>
      <xdr:col>20</xdr:col>
      <xdr:colOff>152400</xdr:colOff>
      <xdr:row>14</xdr:row>
      <xdr:rowOff>0</xdr:rowOff>
    </xdr:from>
    <xdr:to>
      <xdr:col>22</xdr:col>
      <xdr:colOff>457200</xdr:colOff>
      <xdr:row>16</xdr:row>
      <xdr:rowOff>1600201</xdr:rowOff>
    </xdr:to>
    <xdr:sp macro="" textlink="">
      <xdr:nvSpPr>
        <xdr:cNvPr id="20" name="角丸四角形吹き出し 19">
          <a:extLst>
            <a:ext uri="{FF2B5EF4-FFF2-40B4-BE49-F238E27FC236}">
              <a16:creationId xmlns:a16="http://schemas.microsoft.com/office/drawing/2014/main" id="{00000000-0008-0000-0800-000014000000}"/>
            </a:ext>
          </a:extLst>
        </xdr:cNvPr>
        <xdr:cNvSpPr/>
      </xdr:nvSpPr>
      <xdr:spPr>
        <a:xfrm>
          <a:off x="12182475" y="7581900"/>
          <a:ext cx="1638300" cy="2066926"/>
        </a:xfrm>
        <a:prstGeom prst="wedgeRoundRectCallout">
          <a:avLst>
            <a:gd name="adj1" fmla="val 65687"/>
            <a:gd name="adj2" fmla="val -392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l"/>
          <a:r>
            <a:rPr kumimoji="1" lang="ja-JP" altLang="en-US" sz="1000">
              <a:solidFill>
                <a:sysClr val="windowText" lastClr="000000"/>
              </a:solidFill>
            </a:rPr>
            <a:t>●本人・家族の意向が具体策について提案のとおりであれば、①に○印をつける。他に意向があった場合は②に○印をつけ、内容を記載する。</a:t>
          </a:r>
          <a:endParaRPr kumimoji="1" lang="en-US" altLang="ja-JP" sz="1000">
            <a:solidFill>
              <a:sysClr val="windowText" lastClr="000000"/>
            </a:solidFill>
          </a:endParaRPr>
        </a:p>
        <a:p>
          <a:pPr algn="l"/>
          <a:endParaRPr kumimoji="1" lang="en-US" altLang="ja-JP" sz="1000">
            <a:solidFill>
              <a:sysClr val="windowText" lastClr="000000"/>
            </a:solidFill>
          </a:endParaRPr>
        </a:p>
      </xdr:txBody>
    </xdr:sp>
    <xdr:clientData/>
  </xdr:twoCellAnchor>
  <xdr:twoCellAnchor>
    <xdr:from>
      <xdr:col>12</xdr:col>
      <xdr:colOff>238125</xdr:colOff>
      <xdr:row>11</xdr:row>
      <xdr:rowOff>85724</xdr:rowOff>
    </xdr:from>
    <xdr:to>
      <xdr:col>14</xdr:col>
      <xdr:colOff>485775</xdr:colOff>
      <xdr:row>13</xdr:row>
      <xdr:rowOff>857250</xdr:rowOff>
    </xdr:to>
    <xdr:sp macro="" textlink="">
      <xdr:nvSpPr>
        <xdr:cNvPr id="21" name="角丸四角形吹き出し 20">
          <a:extLst>
            <a:ext uri="{FF2B5EF4-FFF2-40B4-BE49-F238E27FC236}">
              <a16:creationId xmlns:a16="http://schemas.microsoft.com/office/drawing/2014/main" id="{00000000-0008-0000-0800-000015000000}"/>
            </a:ext>
          </a:extLst>
        </xdr:cNvPr>
        <xdr:cNvSpPr/>
      </xdr:nvSpPr>
      <xdr:spPr>
        <a:xfrm>
          <a:off x="7762875" y="5353049"/>
          <a:ext cx="1638300" cy="1409701"/>
        </a:xfrm>
        <a:prstGeom prst="wedgeRoundRectCallout">
          <a:avLst>
            <a:gd name="adj1" fmla="val -68034"/>
            <a:gd name="adj2" fmla="val -286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l"/>
          <a:r>
            <a:rPr kumimoji="1" lang="ja-JP" altLang="en-US" sz="1000">
              <a:solidFill>
                <a:sysClr val="windowText" lastClr="000000"/>
              </a:solidFill>
            </a:rPr>
            <a:t>●領域における課題があった場合、有に印をつける。課題がないと判断した場合、無に印をつける。</a:t>
          </a:r>
          <a:endParaRPr kumimoji="1" lang="en-US" altLang="ja-JP" sz="1000">
            <a:solidFill>
              <a:sysClr val="windowText" lastClr="000000"/>
            </a:solidFill>
          </a:endParaRPr>
        </a:p>
        <a:p>
          <a:pPr algn="l"/>
          <a:endParaRPr kumimoji="1" lang="en-US" altLang="ja-JP" sz="1000">
            <a:solidFill>
              <a:sysClr val="windowText" lastClr="000000"/>
            </a:solidFill>
          </a:endParaRPr>
        </a:p>
      </xdr:txBody>
    </xdr:sp>
    <xdr:clientData/>
  </xdr:twoCellAnchor>
  <xdr:twoCellAnchor>
    <xdr:from>
      <xdr:col>19</xdr:col>
      <xdr:colOff>161925</xdr:colOff>
      <xdr:row>1</xdr:row>
      <xdr:rowOff>23810</xdr:rowOff>
    </xdr:from>
    <xdr:to>
      <xdr:col>26</xdr:col>
      <xdr:colOff>250031</xdr:colOff>
      <xdr:row>4</xdr:row>
      <xdr:rowOff>19438</xdr:rowOff>
    </xdr:to>
    <xdr:sp macro="" textlink="">
      <xdr:nvSpPr>
        <xdr:cNvPr id="22" name="角丸四角形吹き出し 25">
          <a:extLst>
            <a:ext uri="{FF2B5EF4-FFF2-40B4-BE49-F238E27FC236}">
              <a16:creationId xmlns:a16="http://schemas.microsoft.com/office/drawing/2014/main" id="{00000000-0008-0000-0800-000016000000}"/>
            </a:ext>
          </a:extLst>
        </xdr:cNvPr>
        <xdr:cNvSpPr>
          <a:spLocks noChangeArrowheads="1"/>
        </xdr:cNvSpPr>
      </xdr:nvSpPr>
      <xdr:spPr bwMode="auto">
        <a:xfrm>
          <a:off x="11378098" y="334830"/>
          <a:ext cx="3139994" cy="1064761"/>
        </a:xfrm>
        <a:prstGeom prst="wedgeRoundRectCallout">
          <a:avLst>
            <a:gd name="adj1" fmla="val -57578"/>
            <a:gd name="adj2" fmla="val -16484"/>
            <a:gd name="adj3" fmla="val 16667"/>
          </a:avLst>
        </a:prstGeom>
        <a:solidFill>
          <a:srgbClr val="FFFFFF"/>
        </a:solidFill>
        <a:ln w="25400" algn="ctr">
          <a:solidFill>
            <a:srgbClr val="385D8A"/>
          </a:solidFill>
          <a:miter lim="800000"/>
          <a:headEnd/>
          <a:tailEnd/>
        </a:ln>
      </xdr:spPr>
      <xdr:txBody>
        <a:bodyPr vertOverflow="clip" wrap="square" lIns="91440" tIns="45720" rIns="91440" bIns="45720" anchor="t" upright="1"/>
        <a:lstStyle/>
        <a:p>
          <a:pPr algn="l" rtl="0">
            <a:defRPr sz="1000"/>
          </a:pPr>
          <a:r>
            <a:rPr lang="ja-JP" altLang="en-US" sz="1000" b="1" i="0" strike="noStrike">
              <a:solidFill>
                <a:sysClr val="windowText" lastClr="000000"/>
              </a:solidFill>
              <a:latin typeface="UD デジタル 教科書体 N-R" panose="02020400000000000000" pitchFamily="17" charset="-128"/>
              <a:ea typeface="UD デジタル 教科書体 N-R" panose="02020400000000000000" pitchFamily="17" charset="-128"/>
            </a:rPr>
            <a:t>●認定の有効期間を記載する。</a:t>
          </a:r>
          <a:endParaRPr lang="en-US" altLang="ja-JP" sz="1000" b="1" i="0" strike="noStrike">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rtl="0">
            <a:defRPr sz="1000"/>
          </a:pPr>
          <a:r>
            <a:rPr lang="ja-JP" altLang="en-US" sz="1000" b="1" i="0" strike="noStrike">
              <a:solidFill>
                <a:sysClr val="windowText" lastClr="000000"/>
              </a:solidFill>
              <a:latin typeface="UD デジタル 教科書体 N-R" panose="02020400000000000000" pitchFamily="17" charset="-128"/>
              <a:ea typeface="UD デジタル 教科書体 N-R" panose="02020400000000000000" pitchFamily="17" charset="-128"/>
            </a:rPr>
            <a:t>●事業対象者の場合は、介護保険証の有効期間と同様に記載</a:t>
          </a:r>
        </a:p>
      </xdr:txBody>
    </xdr:sp>
    <xdr:clientData/>
  </xdr:twoCellAnchor>
  <xdr:twoCellAnchor>
    <xdr:from>
      <xdr:col>0</xdr:col>
      <xdr:colOff>27216</xdr:colOff>
      <xdr:row>0</xdr:row>
      <xdr:rowOff>68035</xdr:rowOff>
    </xdr:from>
    <xdr:to>
      <xdr:col>7</xdr:col>
      <xdr:colOff>65316</xdr:colOff>
      <xdr:row>0</xdr:row>
      <xdr:rowOff>334735</xdr:rowOff>
    </xdr:to>
    <xdr:sp macro="" textlink="">
      <xdr:nvSpPr>
        <xdr:cNvPr id="23" name="テキスト ボックス 27">
          <a:extLst>
            <a:ext uri="{FF2B5EF4-FFF2-40B4-BE49-F238E27FC236}">
              <a16:creationId xmlns:a16="http://schemas.microsoft.com/office/drawing/2014/main" id="{00000000-0008-0000-0800-000017000000}"/>
            </a:ext>
          </a:extLst>
        </xdr:cNvPr>
        <xdr:cNvSpPr txBox="1">
          <a:spLocks noChangeArrowheads="1"/>
        </xdr:cNvSpPr>
      </xdr:nvSpPr>
      <xdr:spPr bwMode="auto">
        <a:xfrm>
          <a:off x="27216" y="68035"/>
          <a:ext cx="4882243" cy="266700"/>
        </a:xfrm>
        <a:prstGeom prst="rect">
          <a:avLst/>
        </a:prstGeom>
        <a:solidFill>
          <a:srgbClr val="FFFFFF"/>
        </a:solidFill>
        <a:ln w="12700">
          <a:solidFill>
            <a:srgbClr val="BCBCBC"/>
          </a:solidFill>
          <a:miter lim="800000"/>
          <a:headEnd/>
          <a:tailEnd/>
        </a:ln>
      </xdr:spPr>
      <xdr:txBody>
        <a:bodyPr vertOverflow="clip" wrap="square" lIns="91440" tIns="45720" rIns="91440" bIns="45720" anchor="t" upright="1"/>
        <a:lstStyle/>
        <a:p>
          <a:pPr algn="l" rtl="0">
            <a:defRPr sz="1000"/>
          </a:pPr>
          <a:r>
            <a:rPr lang="en-US" altLang="ja-JP" sz="1100" b="1" i="0" strike="noStrike">
              <a:solidFill>
                <a:sysClr val="windowText" lastClr="000000"/>
              </a:solidFill>
              <a:latin typeface="ＭＳ Ｐゴシック"/>
              <a:ea typeface="ＭＳ Ｐゴシック"/>
            </a:rPr>
            <a:t>※</a:t>
          </a:r>
          <a:r>
            <a:rPr lang="ja-JP" altLang="en-US" sz="1100" b="1" i="0" strike="noStrike">
              <a:solidFill>
                <a:sysClr val="windowText" lastClr="000000"/>
              </a:solidFill>
              <a:latin typeface="ＭＳ Ｐゴシック"/>
              <a:ea typeface="ＭＳ Ｐゴシック"/>
            </a:rPr>
            <a:t>専門用語は使わず、本人・家族が分かる言葉で記載しましょう。</a:t>
          </a:r>
        </a:p>
      </xdr:txBody>
    </xdr:sp>
    <xdr:clientData/>
  </xdr:twoCellAnchor>
  <xdr:twoCellAnchor>
    <xdr:from>
      <xdr:col>44</xdr:col>
      <xdr:colOff>1162050</xdr:colOff>
      <xdr:row>0</xdr:row>
      <xdr:rowOff>133350</xdr:rowOff>
    </xdr:from>
    <xdr:to>
      <xdr:col>46</xdr:col>
      <xdr:colOff>1219200</xdr:colOff>
      <xdr:row>3</xdr:row>
      <xdr:rowOff>83344</xdr:rowOff>
    </xdr:to>
    <xdr:sp macro="" textlink="">
      <xdr:nvSpPr>
        <xdr:cNvPr id="24" name="角丸四角形吹き出し 28">
          <a:extLst>
            <a:ext uri="{FF2B5EF4-FFF2-40B4-BE49-F238E27FC236}">
              <a16:creationId xmlns:a16="http://schemas.microsoft.com/office/drawing/2014/main" id="{00000000-0008-0000-0800-000018000000}"/>
            </a:ext>
          </a:extLst>
        </xdr:cNvPr>
        <xdr:cNvSpPr>
          <a:spLocks noChangeArrowheads="1"/>
        </xdr:cNvSpPr>
      </xdr:nvSpPr>
      <xdr:spPr bwMode="auto">
        <a:xfrm>
          <a:off x="26088975" y="133350"/>
          <a:ext cx="3448050" cy="854869"/>
        </a:xfrm>
        <a:prstGeom prst="wedgeRoundRectCallout">
          <a:avLst>
            <a:gd name="adj1" fmla="val -58792"/>
            <a:gd name="adj2" fmla="val -39093"/>
            <a:gd name="adj3" fmla="val 16667"/>
          </a:avLst>
        </a:prstGeom>
        <a:solidFill>
          <a:srgbClr val="FFFFFF"/>
        </a:solidFill>
        <a:ln w="25400" algn="ctr">
          <a:solidFill>
            <a:srgbClr val="385D8A"/>
          </a:solidFill>
          <a:miter lim="800000"/>
          <a:headEnd/>
          <a:tailEnd/>
        </a:ln>
      </xdr:spPr>
      <xdr:txBody>
        <a:bodyPr vertOverflow="clip" wrap="square" lIns="91440" tIns="45720" rIns="91440" bIns="45720" anchor="t" upright="1"/>
        <a:lstStyle/>
        <a:p>
          <a:pPr algn="l" rtl="0">
            <a:defRPr sz="1000"/>
          </a:pPr>
          <a:r>
            <a:rPr lang="ja-JP" altLang="en-US" sz="1000" b="0" i="0" strike="noStrike">
              <a:solidFill>
                <a:sysClr val="windowText" lastClr="000000"/>
              </a:solidFill>
              <a:latin typeface="Calibri"/>
            </a:rPr>
            <a:t>●利用者（家族）と介護支援専門員等（援助者）との間で、介護予防サービス支援計画表原案について説明・同意（共通認識）がなされた日を記載する。</a:t>
          </a:r>
        </a:p>
      </xdr:txBody>
    </xdr:sp>
    <xdr:clientData/>
  </xdr:twoCellAnchor>
  <xdr:twoCellAnchor>
    <xdr:from>
      <xdr:col>35</xdr:col>
      <xdr:colOff>957884</xdr:colOff>
      <xdr:row>4</xdr:row>
      <xdr:rowOff>166896</xdr:rowOff>
    </xdr:from>
    <xdr:to>
      <xdr:col>37</xdr:col>
      <xdr:colOff>655982</xdr:colOff>
      <xdr:row>6</xdr:row>
      <xdr:rowOff>142046</xdr:rowOff>
    </xdr:to>
    <xdr:sp macro="" textlink="">
      <xdr:nvSpPr>
        <xdr:cNvPr id="25" name="角丸四角形吹き出し 24">
          <a:extLst>
            <a:ext uri="{FF2B5EF4-FFF2-40B4-BE49-F238E27FC236}">
              <a16:creationId xmlns:a16="http://schemas.microsoft.com/office/drawing/2014/main" id="{00000000-0008-0000-0800-000019000000}"/>
            </a:ext>
          </a:extLst>
        </xdr:cNvPr>
        <xdr:cNvSpPr/>
      </xdr:nvSpPr>
      <xdr:spPr>
        <a:xfrm>
          <a:off x="18341009" y="1538496"/>
          <a:ext cx="1679298" cy="908600"/>
        </a:xfrm>
        <a:prstGeom prst="wedgeRoundRectCallout">
          <a:avLst>
            <a:gd name="adj1" fmla="val 45376"/>
            <a:gd name="adj2" fmla="val -82227"/>
            <a:gd name="adj3" fmla="val 16667"/>
          </a:avLst>
        </a:prstGeom>
        <a:solidFill>
          <a:schemeClr val="lt1"/>
        </a:solidFill>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l"/>
          <a:r>
            <a:rPr kumimoji="1" lang="ja-JP" altLang="en-US" sz="1000">
              <a:solidFill>
                <a:sysClr val="windowText" lastClr="000000"/>
              </a:solidFill>
            </a:rPr>
            <a:t>●家族を含む支援者共通の安全管理上のポイント等を記載する。</a:t>
          </a:r>
          <a:endParaRPr kumimoji="1" lang="en-US" altLang="ja-JP" sz="1000">
            <a:solidFill>
              <a:sysClr val="windowText" lastClr="000000"/>
            </a:solidFill>
          </a:endParaRPr>
        </a:p>
        <a:p>
          <a:pPr algn="l"/>
          <a:endParaRPr kumimoji="1" lang="ja-JP" altLang="en-US" sz="1000">
            <a:solidFill>
              <a:sysClr val="windowText" lastClr="000000"/>
            </a:solidFill>
          </a:endParaRPr>
        </a:p>
      </xdr:txBody>
    </xdr:sp>
    <xdr:clientData/>
  </xdr:twoCellAnchor>
  <xdr:twoCellAnchor>
    <xdr:from>
      <xdr:col>8</xdr:col>
      <xdr:colOff>47625</xdr:colOff>
      <xdr:row>15</xdr:row>
      <xdr:rowOff>57150</xdr:rowOff>
    </xdr:from>
    <xdr:to>
      <xdr:col>10</xdr:col>
      <xdr:colOff>809625</xdr:colOff>
      <xdr:row>16</xdr:row>
      <xdr:rowOff>1657350</xdr:rowOff>
    </xdr:to>
    <xdr:sp macro="" textlink="">
      <xdr:nvSpPr>
        <xdr:cNvPr id="26" name="角丸四角形吹き出し 25">
          <a:extLst>
            <a:ext uri="{FF2B5EF4-FFF2-40B4-BE49-F238E27FC236}">
              <a16:creationId xmlns:a16="http://schemas.microsoft.com/office/drawing/2014/main" id="{00000000-0008-0000-0800-00001A000000}"/>
            </a:ext>
          </a:extLst>
        </xdr:cNvPr>
        <xdr:cNvSpPr/>
      </xdr:nvSpPr>
      <xdr:spPr>
        <a:xfrm>
          <a:off x="4991100" y="7934325"/>
          <a:ext cx="1828800" cy="1771650"/>
        </a:xfrm>
        <a:prstGeom prst="wedgeRoundRectCallout">
          <a:avLst>
            <a:gd name="adj1" fmla="val -54456"/>
            <a:gd name="adj2" fmla="val 7035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l"/>
          <a:r>
            <a:rPr kumimoji="1" lang="ja-JP" altLang="en-US" sz="1050">
              <a:solidFill>
                <a:sysClr val="windowText" lastClr="000000"/>
              </a:solidFill>
            </a:rPr>
            <a:t>●該当項目数から、介護予防プログラムごとのチェックリストの項目数を分母にし、該当した項目数を分子として、その数字を枠内に記入する。</a:t>
          </a:r>
          <a:endParaRPr kumimoji="1" lang="en-US" altLang="ja-JP" sz="1050">
            <a:solidFill>
              <a:sysClr val="windowText" lastClr="000000"/>
            </a:solidFill>
          </a:endParaRPr>
        </a:p>
        <a:p>
          <a:pPr algn="l"/>
          <a:endParaRPr kumimoji="1" lang="en-US" altLang="ja-JP" sz="1050">
            <a:solidFill>
              <a:sysClr val="windowText" lastClr="000000"/>
            </a:solidFill>
          </a:endParaRPr>
        </a:p>
      </xdr:txBody>
    </xdr:sp>
    <xdr:clientData/>
  </xdr:twoCellAnchor>
  <xdr:twoCellAnchor>
    <xdr:from>
      <xdr:col>35</xdr:col>
      <xdr:colOff>622024</xdr:colOff>
      <xdr:row>19</xdr:row>
      <xdr:rowOff>123412</xdr:rowOff>
    </xdr:from>
    <xdr:to>
      <xdr:col>40</xdr:col>
      <xdr:colOff>838200</xdr:colOff>
      <xdr:row>22</xdr:row>
      <xdr:rowOff>19050</xdr:rowOff>
    </xdr:to>
    <xdr:sp macro="" textlink="">
      <xdr:nvSpPr>
        <xdr:cNvPr id="27" name="角丸四角形吹き出し 26">
          <a:extLst>
            <a:ext uri="{FF2B5EF4-FFF2-40B4-BE49-F238E27FC236}">
              <a16:creationId xmlns:a16="http://schemas.microsoft.com/office/drawing/2014/main" id="{00000000-0008-0000-0800-00001B000000}"/>
            </a:ext>
          </a:extLst>
        </xdr:cNvPr>
        <xdr:cNvSpPr/>
      </xdr:nvSpPr>
      <xdr:spPr>
        <a:xfrm>
          <a:off x="18005149" y="10391362"/>
          <a:ext cx="4816751" cy="667163"/>
        </a:xfrm>
        <a:prstGeom prst="wedgeRoundRectCallout">
          <a:avLst>
            <a:gd name="adj1" fmla="val -54811"/>
            <a:gd name="adj2" fmla="val -44397"/>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l"/>
          <a:r>
            <a:rPr kumimoji="1" lang="ja-JP" altLang="en-US" sz="1050">
              <a:solidFill>
                <a:sysClr val="windowText" lastClr="000000"/>
              </a:solidFill>
            </a:rPr>
            <a:t>●居宅介護支援事業者に委託している場合、地域包括支援センターが利用者に対しての文言を記載する。</a:t>
          </a:r>
          <a:endParaRPr kumimoji="1" lang="en-US" altLang="ja-JP" sz="1050">
            <a:solidFill>
              <a:sysClr val="windowText" lastClr="000000"/>
            </a:solidFill>
          </a:endParaRPr>
        </a:p>
        <a:p>
          <a:pPr algn="l"/>
          <a:endParaRPr kumimoji="1" lang="en-US" altLang="ja-JP" sz="1050">
            <a:solidFill>
              <a:sysClr val="windowText" lastClr="000000"/>
            </a:solidFill>
          </a:endParaRPr>
        </a:p>
        <a:p>
          <a:pPr algn="l"/>
          <a:endParaRPr kumimoji="1" lang="en-US" altLang="ja-JP" sz="105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xdr:from>
          <xdr:col>11</xdr:col>
          <xdr:colOff>0</xdr:colOff>
          <xdr:row>5</xdr:row>
          <xdr:rowOff>0</xdr:rowOff>
        </xdr:from>
        <xdr:to>
          <xdr:col>12</xdr:col>
          <xdr:colOff>0</xdr:colOff>
          <xdr:row>8</xdr:row>
          <xdr:rowOff>0</xdr:rowOff>
        </xdr:to>
        <xdr:grpSp>
          <xdr:nvGrpSpPr>
            <xdr:cNvPr id="28" name="Group 27">
              <a:extLst>
                <a:ext uri="{FF2B5EF4-FFF2-40B4-BE49-F238E27FC236}">
                  <a16:creationId xmlns:a16="http://schemas.microsoft.com/office/drawing/2014/main" id="{00000000-0008-0000-0800-00001C000000}"/>
                </a:ext>
              </a:extLst>
            </xdr:cNvPr>
            <xdr:cNvGrpSpPr>
              <a:grpSpLocks/>
            </xdr:cNvGrpSpPr>
          </xdr:nvGrpSpPr>
          <xdr:grpSpPr bwMode="auto">
            <a:xfrm>
              <a:off x="6443003" y="1863969"/>
              <a:ext cx="480646" cy="1287194"/>
              <a:chOff x="512" y="193"/>
              <a:chExt cx="55" cy="115"/>
            </a:xfrm>
          </xdr:grpSpPr>
          <xdr:sp macro="" textlink="">
            <xdr:nvSpPr>
              <xdr:cNvPr id="52225" name="Option Button 1" hidden="1">
                <a:extLst>
                  <a:ext uri="{63B3BB69-23CF-44E3-9099-C40C66FF867C}">
                    <a14:compatExt spid="_x0000_s52225"/>
                  </a:ext>
                  <a:ext uri="{FF2B5EF4-FFF2-40B4-BE49-F238E27FC236}">
                    <a16:creationId xmlns:a16="http://schemas.microsoft.com/office/drawing/2014/main" id="{00000000-0008-0000-0800-000001CC0000}"/>
                  </a:ext>
                </a:extLst>
              </xdr:cNvPr>
              <xdr:cNvSpPr/>
            </xdr:nvSpPr>
            <xdr:spPr bwMode="auto">
              <a:xfrm>
                <a:off x="512" y="193"/>
                <a:ext cx="55"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2226" name="Option Button 2" hidden="1">
                <a:extLst>
                  <a:ext uri="{63B3BB69-23CF-44E3-9099-C40C66FF867C}">
                    <a14:compatExt spid="_x0000_s52226"/>
                  </a:ext>
                  <a:ext uri="{FF2B5EF4-FFF2-40B4-BE49-F238E27FC236}">
                    <a16:creationId xmlns:a16="http://schemas.microsoft.com/office/drawing/2014/main" id="{00000000-0008-0000-0800-000002CC0000}"/>
                  </a:ext>
                </a:extLst>
              </xdr:cNvPr>
              <xdr:cNvSpPr/>
            </xdr:nvSpPr>
            <xdr:spPr bwMode="auto">
              <a:xfrm>
                <a:off x="512" y="224"/>
                <a:ext cx="55" cy="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52227" name="Group Box 3" hidden="1">
                <a:extLst>
                  <a:ext uri="{63B3BB69-23CF-44E3-9099-C40C66FF867C}">
                    <a14:compatExt spid="_x0000_s52227"/>
                  </a:ext>
                  <a:ext uri="{FF2B5EF4-FFF2-40B4-BE49-F238E27FC236}">
                    <a16:creationId xmlns:a16="http://schemas.microsoft.com/office/drawing/2014/main" id="{00000000-0008-0000-0800-000003CC0000}"/>
                  </a:ext>
                </a:extLst>
              </xdr:cNvPr>
              <xdr:cNvSpPr/>
            </xdr:nvSpPr>
            <xdr:spPr bwMode="auto">
              <a:xfrm>
                <a:off x="512" y="193"/>
                <a:ext cx="55" cy="11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8</xdr:row>
          <xdr:rowOff>0</xdr:rowOff>
        </xdr:from>
        <xdr:to>
          <xdr:col>12</xdr:col>
          <xdr:colOff>0</xdr:colOff>
          <xdr:row>11</xdr:row>
          <xdr:rowOff>0</xdr:rowOff>
        </xdr:to>
        <xdr:grpSp>
          <xdr:nvGrpSpPr>
            <xdr:cNvPr id="32" name="Group 31">
              <a:extLst>
                <a:ext uri="{FF2B5EF4-FFF2-40B4-BE49-F238E27FC236}">
                  <a16:creationId xmlns:a16="http://schemas.microsoft.com/office/drawing/2014/main" id="{00000000-0008-0000-0800-000020000000}"/>
                </a:ext>
              </a:extLst>
            </xdr:cNvPr>
            <xdr:cNvGrpSpPr>
              <a:grpSpLocks/>
            </xdr:cNvGrpSpPr>
          </xdr:nvGrpSpPr>
          <xdr:grpSpPr bwMode="auto">
            <a:xfrm>
              <a:off x="6443003" y="3151163"/>
              <a:ext cx="480646" cy="1699846"/>
              <a:chOff x="512" y="308"/>
              <a:chExt cx="55" cy="131"/>
            </a:xfrm>
          </xdr:grpSpPr>
          <xdr:sp macro="" textlink="">
            <xdr:nvSpPr>
              <xdr:cNvPr id="52228" name="Option Button 4" hidden="1">
                <a:extLst>
                  <a:ext uri="{63B3BB69-23CF-44E3-9099-C40C66FF867C}">
                    <a14:compatExt spid="_x0000_s52228"/>
                  </a:ext>
                  <a:ext uri="{FF2B5EF4-FFF2-40B4-BE49-F238E27FC236}">
                    <a16:creationId xmlns:a16="http://schemas.microsoft.com/office/drawing/2014/main" id="{00000000-0008-0000-0800-000004CC0000}"/>
                  </a:ext>
                </a:extLst>
              </xdr:cNvPr>
              <xdr:cNvSpPr/>
            </xdr:nvSpPr>
            <xdr:spPr bwMode="auto">
              <a:xfrm>
                <a:off x="512" y="308"/>
                <a:ext cx="55" cy="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2229" name="Option Button 5" hidden="1">
                <a:extLst>
                  <a:ext uri="{63B3BB69-23CF-44E3-9099-C40C66FF867C}">
                    <a14:compatExt spid="_x0000_s52229"/>
                  </a:ext>
                  <a:ext uri="{FF2B5EF4-FFF2-40B4-BE49-F238E27FC236}">
                    <a16:creationId xmlns:a16="http://schemas.microsoft.com/office/drawing/2014/main" id="{00000000-0008-0000-0800-000005CC0000}"/>
                  </a:ext>
                </a:extLst>
              </xdr:cNvPr>
              <xdr:cNvSpPr/>
            </xdr:nvSpPr>
            <xdr:spPr bwMode="auto">
              <a:xfrm>
                <a:off x="512" y="342"/>
                <a:ext cx="55" cy="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52230" name="Group Box 6" hidden="1">
                <a:extLst>
                  <a:ext uri="{63B3BB69-23CF-44E3-9099-C40C66FF867C}">
                    <a14:compatExt spid="_x0000_s52230"/>
                  </a:ext>
                  <a:ext uri="{FF2B5EF4-FFF2-40B4-BE49-F238E27FC236}">
                    <a16:creationId xmlns:a16="http://schemas.microsoft.com/office/drawing/2014/main" id="{00000000-0008-0000-0800-000006CC0000}"/>
                  </a:ext>
                </a:extLst>
              </xdr:cNvPr>
              <xdr:cNvSpPr/>
            </xdr:nvSpPr>
            <xdr:spPr bwMode="auto">
              <a:xfrm>
                <a:off x="512" y="308"/>
                <a:ext cx="55" cy="13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14</xdr:row>
          <xdr:rowOff>0</xdr:rowOff>
        </xdr:from>
        <xdr:to>
          <xdr:col>12</xdr:col>
          <xdr:colOff>0</xdr:colOff>
          <xdr:row>17</xdr:row>
          <xdr:rowOff>0</xdr:rowOff>
        </xdr:to>
        <xdr:grpSp>
          <xdr:nvGrpSpPr>
            <xdr:cNvPr id="36" name="Group 35">
              <a:extLst>
                <a:ext uri="{FF2B5EF4-FFF2-40B4-BE49-F238E27FC236}">
                  <a16:creationId xmlns:a16="http://schemas.microsoft.com/office/drawing/2014/main" id="{00000000-0008-0000-0800-000024000000}"/>
                </a:ext>
              </a:extLst>
            </xdr:cNvPr>
            <xdr:cNvGrpSpPr>
              <a:grpSpLocks/>
            </xdr:cNvGrpSpPr>
          </xdr:nvGrpSpPr>
          <xdr:grpSpPr bwMode="auto">
            <a:xfrm>
              <a:off x="6443003" y="6949440"/>
              <a:ext cx="480646" cy="2114843"/>
              <a:chOff x="512" y="577"/>
              <a:chExt cx="55" cy="106"/>
            </a:xfrm>
          </xdr:grpSpPr>
          <xdr:sp macro="" textlink="">
            <xdr:nvSpPr>
              <xdr:cNvPr id="52231" name="Option Button 7" hidden="1">
                <a:extLst>
                  <a:ext uri="{63B3BB69-23CF-44E3-9099-C40C66FF867C}">
                    <a14:compatExt spid="_x0000_s52231"/>
                  </a:ext>
                  <a:ext uri="{FF2B5EF4-FFF2-40B4-BE49-F238E27FC236}">
                    <a16:creationId xmlns:a16="http://schemas.microsoft.com/office/drawing/2014/main" id="{00000000-0008-0000-0800-000007CC0000}"/>
                  </a:ext>
                </a:extLst>
              </xdr:cNvPr>
              <xdr:cNvSpPr/>
            </xdr:nvSpPr>
            <xdr:spPr bwMode="auto">
              <a:xfrm>
                <a:off x="512" y="577"/>
                <a:ext cx="55" cy="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2232" name="Option Button 8" hidden="1">
                <a:extLst>
                  <a:ext uri="{63B3BB69-23CF-44E3-9099-C40C66FF867C}">
                    <a14:compatExt spid="_x0000_s52232"/>
                  </a:ext>
                  <a:ext uri="{FF2B5EF4-FFF2-40B4-BE49-F238E27FC236}">
                    <a16:creationId xmlns:a16="http://schemas.microsoft.com/office/drawing/2014/main" id="{00000000-0008-0000-0800-000008CC0000}"/>
                  </a:ext>
                </a:extLst>
              </xdr:cNvPr>
              <xdr:cNvSpPr/>
            </xdr:nvSpPr>
            <xdr:spPr bwMode="auto">
              <a:xfrm>
                <a:off x="512" y="613"/>
                <a:ext cx="55" cy="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52233" name="Group Box 9" hidden="1">
                <a:extLst>
                  <a:ext uri="{63B3BB69-23CF-44E3-9099-C40C66FF867C}">
                    <a14:compatExt spid="_x0000_s52233"/>
                  </a:ext>
                  <a:ext uri="{FF2B5EF4-FFF2-40B4-BE49-F238E27FC236}">
                    <a16:creationId xmlns:a16="http://schemas.microsoft.com/office/drawing/2014/main" id="{00000000-0008-0000-0800-000009CC0000}"/>
                  </a:ext>
                </a:extLst>
              </xdr:cNvPr>
              <xdr:cNvSpPr/>
            </xdr:nvSpPr>
            <xdr:spPr bwMode="auto">
              <a:xfrm>
                <a:off x="512" y="577"/>
                <a:ext cx="55" cy="10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11</xdr:row>
          <xdr:rowOff>0</xdr:rowOff>
        </xdr:from>
        <xdr:to>
          <xdr:col>12</xdr:col>
          <xdr:colOff>0</xdr:colOff>
          <xdr:row>14</xdr:row>
          <xdr:rowOff>0</xdr:rowOff>
        </xdr:to>
        <xdr:grpSp>
          <xdr:nvGrpSpPr>
            <xdr:cNvPr id="40" name="Group 39">
              <a:extLst>
                <a:ext uri="{FF2B5EF4-FFF2-40B4-BE49-F238E27FC236}">
                  <a16:creationId xmlns:a16="http://schemas.microsoft.com/office/drawing/2014/main" id="{00000000-0008-0000-0800-000028000000}"/>
                </a:ext>
              </a:extLst>
            </xdr:cNvPr>
            <xdr:cNvGrpSpPr>
              <a:grpSpLocks/>
            </xdr:cNvGrpSpPr>
          </xdr:nvGrpSpPr>
          <xdr:grpSpPr bwMode="auto">
            <a:xfrm>
              <a:off x="6443003" y="4851012"/>
              <a:ext cx="480646" cy="2098432"/>
              <a:chOff x="512" y="439"/>
              <a:chExt cx="55" cy="138"/>
            </a:xfrm>
          </xdr:grpSpPr>
          <xdr:sp macro="" textlink="">
            <xdr:nvSpPr>
              <xdr:cNvPr id="52234" name="Option Button 10" hidden="1">
                <a:extLst>
                  <a:ext uri="{63B3BB69-23CF-44E3-9099-C40C66FF867C}">
                    <a14:compatExt spid="_x0000_s52234"/>
                  </a:ext>
                  <a:ext uri="{FF2B5EF4-FFF2-40B4-BE49-F238E27FC236}">
                    <a16:creationId xmlns:a16="http://schemas.microsoft.com/office/drawing/2014/main" id="{00000000-0008-0000-0800-00000ACC0000}"/>
                  </a:ext>
                </a:extLst>
              </xdr:cNvPr>
              <xdr:cNvSpPr/>
            </xdr:nvSpPr>
            <xdr:spPr bwMode="auto">
              <a:xfrm>
                <a:off x="512" y="439"/>
                <a:ext cx="55" cy="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2235" name="Option Button 11" hidden="1">
                <a:extLst>
                  <a:ext uri="{63B3BB69-23CF-44E3-9099-C40C66FF867C}">
                    <a14:compatExt spid="_x0000_s52235"/>
                  </a:ext>
                  <a:ext uri="{FF2B5EF4-FFF2-40B4-BE49-F238E27FC236}">
                    <a16:creationId xmlns:a16="http://schemas.microsoft.com/office/drawing/2014/main" id="{00000000-0008-0000-0800-00000BCC0000}"/>
                  </a:ext>
                </a:extLst>
              </xdr:cNvPr>
              <xdr:cNvSpPr/>
            </xdr:nvSpPr>
            <xdr:spPr bwMode="auto">
              <a:xfrm>
                <a:off x="512" y="470"/>
                <a:ext cx="55" cy="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52236" name="Group Box 12" hidden="1">
                <a:extLst>
                  <a:ext uri="{63B3BB69-23CF-44E3-9099-C40C66FF867C}">
                    <a14:compatExt spid="_x0000_s52236"/>
                  </a:ext>
                  <a:ext uri="{FF2B5EF4-FFF2-40B4-BE49-F238E27FC236}">
                    <a16:creationId xmlns:a16="http://schemas.microsoft.com/office/drawing/2014/main" id="{00000000-0008-0000-0800-00000CCC0000}"/>
                  </a:ext>
                </a:extLst>
              </xdr:cNvPr>
              <xdr:cNvSpPr/>
            </xdr:nvSpPr>
            <xdr:spPr bwMode="auto">
              <a:xfrm>
                <a:off x="512" y="439"/>
                <a:ext cx="55" cy="13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xdr:col>
      <xdr:colOff>1190625</xdr:colOff>
      <xdr:row>8</xdr:row>
      <xdr:rowOff>142875</xdr:rowOff>
    </xdr:from>
    <xdr:to>
      <xdr:col>5</xdr:col>
      <xdr:colOff>1235075</xdr:colOff>
      <xdr:row>11</xdr:row>
      <xdr:rowOff>168275</xdr:rowOff>
    </xdr:to>
    <xdr:sp macro="" textlink="">
      <xdr:nvSpPr>
        <xdr:cNvPr id="2" name="AutoShape 8">
          <a:extLst>
            <a:ext uri="{FF2B5EF4-FFF2-40B4-BE49-F238E27FC236}">
              <a16:creationId xmlns:a16="http://schemas.microsoft.com/office/drawing/2014/main" id="{00000000-0008-0000-0F00-000002000000}"/>
            </a:ext>
          </a:extLst>
        </xdr:cNvPr>
        <xdr:cNvSpPr>
          <a:spLocks noChangeArrowheads="1"/>
        </xdr:cNvSpPr>
      </xdr:nvSpPr>
      <xdr:spPr bwMode="auto">
        <a:xfrm>
          <a:off x="4819650" y="1933575"/>
          <a:ext cx="2273300" cy="596900"/>
        </a:xfrm>
        <a:prstGeom prst="wedgeRoundRectCallout">
          <a:avLst>
            <a:gd name="adj1" fmla="val -19094"/>
            <a:gd name="adj2" fmla="val -109566"/>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200" b="0" i="0" strike="noStrike">
              <a:solidFill>
                <a:srgbClr val="000000"/>
              </a:solidFill>
              <a:latin typeface="ＭＳ Ｐゴシック"/>
              <a:ea typeface="ＭＳ Ｐゴシック"/>
            </a:rPr>
            <a:t>目標を達成した場合には○印、</a:t>
          </a:r>
          <a:endParaRPr lang="en-US" altLang="ja-JP" sz="1200" b="0" i="0" strike="noStrike">
            <a:solidFill>
              <a:srgbClr val="000000"/>
            </a:solidFill>
            <a:latin typeface="ＭＳ Ｐゴシック"/>
            <a:ea typeface="ＭＳ Ｐゴシック"/>
          </a:endParaRPr>
        </a:p>
        <a:p>
          <a:pPr algn="l" rtl="0">
            <a:defRPr sz="1000"/>
          </a:pPr>
          <a:r>
            <a:rPr lang="ja-JP" altLang="en-US" sz="1200" b="0" i="0" strike="noStrike">
              <a:solidFill>
                <a:srgbClr val="000000"/>
              </a:solidFill>
              <a:latin typeface="ＭＳ Ｐゴシック"/>
              <a:ea typeface="ＭＳ Ｐゴシック"/>
            </a:rPr>
            <a:t>未達成の場合には</a:t>
          </a:r>
          <a:r>
            <a:rPr lang="en-US" altLang="ja-JP" sz="1200" b="0" i="0" strike="noStrike">
              <a:solidFill>
                <a:srgbClr val="000000"/>
              </a:solidFill>
              <a:latin typeface="ＭＳ Ｐゴシック"/>
              <a:ea typeface="ＭＳ Ｐゴシック"/>
            </a:rPr>
            <a:t>×</a:t>
          </a:r>
          <a:r>
            <a:rPr lang="ja-JP" altLang="en-US" sz="1200" b="0" i="0" strike="noStrike">
              <a:solidFill>
                <a:srgbClr val="000000"/>
              </a:solidFill>
              <a:latin typeface="ＭＳ Ｐゴシック"/>
              <a:ea typeface="ＭＳ Ｐゴシック"/>
            </a:rPr>
            <a:t>印。</a:t>
          </a:r>
          <a:endParaRPr lang="en-US" altLang="ja-JP" sz="1200" b="0" i="0" strike="noStrike">
            <a:solidFill>
              <a:srgbClr val="000000"/>
            </a:solidFill>
            <a:latin typeface="ＭＳ Ｐゴシック"/>
            <a:ea typeface="ＭＳ Ｐゴシック"/>
          </a:endParaRPr>
        </a:p>
      </xdr:txBody>
    </xdr:sp>
    <xdr:clientData/>
  </xdr:twoCellAnchor>
  <xdr:twoCellAnchor>
    <xdr:from>
      <xdr:col>8</xdr:col>
      <xdr:colOff>209550</xdr:colOff>
      <xdr:row>7</xdr:row>
      <xdr:rowOff>9525</xdr:rowOff>
    </xdr:from>
    <xdr:to>
      <xdr:col>13</xdr:col>
      <xdr:colOff>260350</xdr:colOff>
      <xdr:row>12</xdr:row>
      <xdr:rowOff>85725</xdr:rowOff>
    </xdr:to>
    <xdr:sp macro="" textlink="">
      <xdr:nvSpPr>
        <xdr:cNvPr id="3" name="AutoShape 8">
          <a:extLst>
            <a:ext uri="{FF2B5EF4-FFF2-40B4-BE49-F238E27FC236}">
              <a16:creationId xmlns:a16="http://schemas.microsoft.com/office/drawing/2014/main" id="{00000000-0008-0000-0F00-000003000000}"/>
            </a:ext>
          </a:extLst>
        </xdr:cNvPr>
        <xdr:cNvSpPr>
          <a:spLocks noChangeArrowheads="1"/>
        </xdr:cNvSpPr>
      </xdr:nvSpPr>
      <xdr:spPr bwMode="auto">
        <a:xfrm>
          <a:off x="9286875" y="1609725"/>
          <a:ext cx="2184400" cy="1028700"/>
        </a:xfrm>
        <a:prstGeom prst="wedgeRoundRectCallout">
          <a:avLst>
            <a:gd name="adj1" fmla="val -16767"/>
            <a:gd name="adj2" fmla="val -75782"/>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200" b="0" i="0" strike="noStrike">
              <a:solidFill>
                <a:srgbClr val="000000"/>
              </a:solidFill>
              <a:latin typeface="ＭＳ Ｐゴシック"/>
              <a:ea typeface="ＭＳ Ｐゴシック"/>
            </a:rPr>
            <a:t>目標達成状況や目標達成しない原因から、今後の方針について専門的な観点を踏まえて記載。</a:t>
          </a:r>
          <a:endParaRPr lang="en-US" altLang="ja-JP" sz="1200" b="0" i="0" strike="noStrike">
            <a:solidFill>
              <a:srgbClr val="000000"/>
            </a:solidFill>
            <a:latin typeface="ＭＳ Ｐゴシック"/>
            <a:ea typeface="ＭＳ Ｐゴシック"/>
          </a:endParaRPr>
        </a:p>
      </xdr:txBody>
    </xdr:sp>
    <xdr:clientData/>
  </xdr:twoCellAnchor>
  <xdr:twoCellAnchor>
    <xdr:from>
      <xdr:col>0</xdr:col>
      <xdr:colOff>1181100</xdr:colOff>
      <xdr:row>12</xdr:row>
      <xdr:rowOff>66675</xdr:rowOff>
    </xdr:from>
    <xdr:to>
      <xdr:col>2</xdr:col>
      <xdr:colOff>361950</xdr:colOff>
      <xdr:row>18</xdr:row>
      <xdr:rowOff>117475</xdr:rowOff>
    </xdr:to>
    <xdr:sp macro="" textlink="">
      <xdr:nvSpPr>
        <xdr:cNvPr id="4" name="AutoShape 8">
          <a:extLst>
            <a:ext uri="{FF2B5EF4-FFF2-40B4-BE49-F238E27FC236}">
              <a16:creationId xmlns:a16="http://schemas.microsoft.com/office/drawing/2014/main" id="{00000000-0008-0000-0F00-000004000000}"/>
            </a:ext>
          </a:extLst>
        </xdr:cNvPr>
        <xdr:cNvSpPr>
          <a:spLocks noChangeArrowheads="1"/>
        </xdr:cNvSpPr>
      </xdr:nvSpPr>
      <xdr:spPr bwMode="auto">
        <a:xfrm>
          <a:off x="1181100" y="2619375"/>
          <a:ext cx="2171700" cy="1193800"/>
        </a:xfrm>
        <a:prstGeom prst="wedgeRoundRectCallout">
          <a:avLst>
            <a:gd name="adj1" fmla="val 29122"/>
            <a:gd name="adj2" fmla="val -82792"/>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200" b="0" i="0" strike="noStrike">
              <a:solidFill>
                <a:srgbClr val="000000"/>
              </a:solidFill>
              <a:latin typeface="ＭＳ Ｐゴシック"/>
              <a:ea typeface="ＭＳ Ｐゴシック"/>
            </a:rPr>
            <a:t>評価期間については介護予防ケアプラン作成者がモニタリングやサービス事業所からの報告を基に実施する。</a:t>
          </a:r>
        </a:p>
      </xdr:txBody>
    </xdr:sp>
    <xdr:clientData/>
  </xdr:twoCellAnchor>
  <xdr:twoCellAnchor>
    <xdr:from>
      <xdr:col>2</xdr:col>
      <xdr:colOff>581025</xdr:colOff>
      <xdr:row>16</xdr:row>
      <xdr:rowOff>180975</xdr:rowOff>
    </xdr:from>
    <xdr:to>
      <xdr:col>4</xdr:col>
      <xdr:colOff>517525</xdr:colOff>
      <xdr:row>23</xdr:row>
      <xdr:rowOff>53975</xdr:rowOff>
    </xdr:to>
    <xdr:sp macro="" textlink="">
      <xdr:nvSpPr>
        <xdr:cNvPr id="5" name="AutoShape 8">
          <a:extLst>
            <a:ext uri="{FF2B5EF4-FFF2-40B4-BE49-F238E27FC236}">
              <a16:creationId xmlns:a16="http://schemas.microsoft.com/office/drawing/2014/main" id="{00000000-0008-0000-0F00-000005000000}"/>
            </a:ext>
          </a:extLst>
        </xdr:cNvPr>
        <xdr:cNvSpPr>
          <a:spLocks noChangeArrowheads="1"/>
        </xdr:cNvSpPr>
      </xdr:nvSpPr>
      <xdr:spPr bwMode="auto">
        <a:xfrm>
          <a:off x="3571875" y="3495675"/>
          <a:ext cx="2184400" cy="1206500"/>
        </a:xfrm>
        <a:prstGeom prst="wedgeRoundRectCallout">
          <a:avLst>
            <a:gd name="adj1" fmla="val -3396"/>
            <a:gd name="adj2" fmla="val -80362"/>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200" b="0" i="0" strike="noStrike">
              <a:solidFill>
                <a:srgbClr val="000000"/>
              </a:solidFill>
              <a:latin typeface="ＭＳ Ｐゴシック"/>
              <a:ea typeface="ＭＳ Ｐゴシック"/>
            </a:rPr>
            <a:t>評価期間内に目標がどの程度達成できているのか、具体的に記載。（達成しても、達成しなくとも必ず記載）</a:t>
          </a:r>
          <a:endParaRPr lang="en-US" altLang="ja-JP" sz="1200" b="0" i="0" strike="noStrike">
            <a:solidFill>
              <a:srgbClr val="000000"/>
            </a:solidFill>
            <a:latin typeface="ＭＳ Ｐゴシック"/>
            <a:ea typeface="ＭＳ Ｐゴシック"/>
          </a:endParaRPr>
        </a:p>
      </xdr:txBody>
    </xdr:sp>
    <xdr:clientData/>
  </xdr:twoCellAnchor>
  <xdr:twoCellAnchor>
    <xdr:from>
      <xdr:col>5</xdr:col>
      <xdr:colOff>133350</xdr:colOff>
      <xdr:row>16</xdr:row>
      <xdr:rowOff>161925</xdr:rowOff>
    </xdr:from>
    <xdr:to>
      <xdr:col>6</xdr:col>
      <xdr:colOff>708025</xdr:colOff>
      <xdr:row>23</xdr:row>
      <xdr:rowOff>9525</xdr:rowOff>
    </xdr:to>
    <xdr:sp macro="" textlink="">
      <xdr:nvSpPr>
        <xdr:cNvPr id="6" name="AutoShape 8">
          <a:extLst>
            <a:ext uri="{FF2B5EF4-FFF2-40B4-BE49-F238E27FC236}">
              <a16:creationId xmlns:a16="http://schemas.microsoft.com/office/drawing/2014/main" id="{00000000-0008-0000-0F00-000006000000}"/>
            </a:ext>
          </a:extLst>
        </xdr:cNvPr>
        <xdr:cNvSpPr>
          <a:spLocks noChangeArrowheads="1"/>
        </xdr:cNvSpPr>
      </xdr:nvSpPr>
      <xdr:spPr bwMode="auto">
        <a:xfrm>
          <a:off x="5991225" y="3476625"/>
          <a:ext cx="2184400" cy="1181100"/>
        </a:xfrm>
        <a:prstGeom prst="wedgeRoundRectCallout">
          <a:avLst>
            <a:gd name="adj1" fmla="val -39442"/>
            <a:gd name="adj2" fmla="val -75129"/>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200" b="0" i="0" strike="noStrike">
              <a:solidFill>
                <a:srgbClr val="000000"/>
              </a:solidFill>
              <a:latin typeface="ＭＳ Ｐゴシック"/>
              <a:ea typeface="ＭＳ Ｐゴシック"/>
            </a:rPr>
            <a:t>なぜ、目標が達成されなかったのか、目標の設定の妥当性も含め</a:t>
          </a:r>
          <a:r>
            <a:rPr lang="ja-JP" altLang="en-US" sz="1200" b="0" i="0" u="sng" strike="noStrike">
              <a:solidFill>
                <a:srgbClr val="000000"/>
              </a:solidFill>
              <a:latin typeface="ＭＳ Ｐゴシック"/>
              <a:ea typeface="ＭＳ Ｐゴシック"/>
            </a:rPr>
            <a:t>利用者・家族の認識を確認し、記載</a:t>
          </a:r>
          <a:r>
            <a:rPr lang="ja-JP" altLang="en-US" sz="1200" b="0" i="0" strike="noStrike">
              <a:solidFill>
                <a:srgbClr val="000000"/>
              </a:solidFill>
              <a:latin typeface="ＭＳ Ｐゴシック"/>
              <a:ea typeface="ＭＳ Ｐゴシック"/>
            </a:rPr>
            <a:t>。</a:t>
          </a:r>
          <a:endParaRPr lang="en-US" altLang="ja-JP" sz="1200" b="0" i="0" strike="noStrike">
            <a:solidFill>
              <a:srgbClr val="000000"/>
            </a:solidFill>
            <a:latin typeface="ＭＳ Ｐゴシック"/>
            <a:ea typeface="ＭＳ Ｐゴシック"/>
          </a:endParaRPr>
        </a:p>
      </xdr:txBody>
    </xdr:sp>
    <xdr:clientData/>
  </xdr:twoCellAnchor>
  <xdr:twoCellAnchor>
    <xdr:from>
      <xdr:col>6</xdr:col>
      <xdr:colOff>942975</xdr:colOff>
      <xdr:row>17</xdr:row>
      <xdr:rowOff>57150</xdr:rowOff>
    </xdr:from>
    <xdr:to>
      <xdr:col>11</xdr:col>
      <xdr:colOff>3175</xdr:colOff>
      <xdr:row>23</xdr:row>
      <xdr:rowOff>82550</xdr:rowOff>
    </xdr:to>
    <xdr:sp macro="" textlink="">
      <xdr:nvSpPr>
        <xdr:cNvPr id="7" name="AutoShape 8">
          <a:extLst>
            <a:ext uri="{FF2B5EF4-FFF2-40B4-BE49-F238E27FC236}">
              <a16:creationId xmlns:a16="http://schemas.microsoft.com/office/drawing/2014/main" id="{00000000-0008-0000-0F00-000007000000}"/>
            </a:ext>
          </a:extLst>
        </xdr:cNvPr>
        <xdr:cNvSpPr>
          <a:spLocks noChangeArrowheads="1"/>
        </xdr:cNvSpPr>
      </xdr:nvSpPr>
      <xdr:spPr bwMode="auto">
        <a:xfrm>
          <a:off x="8410575" y="3562350"/>
          <a:ext cx="2184400" cy="1168400"/>
        </a:xfrm>
        <a:prstGeom prst="wedgeRoundRectCallout">
          <a:avLst>
            <a:gd name="adj1" fmla="val -45256"/>
            <a:gd name="adj2" fmla="val -82422"/>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200" b="0" i="0" strike="noStrike">
              <a:solidFill>
                <a:srgbClr val="000000"/>
              </a:solidFill>
              <a:latin typeface="ＭＳ Ｐゴシック"/>
              <a:ea typeface="ＭＳ Ｐゴシック"/>
            </a:rPr>
            <a:t>なぜ、目標が達成されなかったのか、利用者・家族の意見を含め、</a:t>
          </a:r>
          <a:r>
            <a:rPr lang="ja-JP" altLang="en-US" sz="1200" b="0" i="0" u="sng" strike="noStrike">
              <a:solidFill>
                <a:srgbClr val="000000"/>
              </a:solidFill>
              <a:latin typeface="ＭＳ Ｐゴシック"/>
              <a:ea typeface="ＭＳ Ｐゴシック"/>
            </a:rPr>
            <a:t>介護予防ケアプラン作成者として評価を記載</a:t>
          </a:r>
          <a:r>
            <a:rPr lang="ja-JP" altLang="en-US" sz="1200" b="0" i="0" strike="noStrike">
              <a:solidFill>
                <a:srgbClr val="000000"/>
              </a:solidFill>
              <a:latin typeface="ＭＳ Ｐゴシック"/>
              <a:ea typeface="ＭＳ Ｐゴシック"/>
            </a:rPr>
            <a:t>。</a:t>
          </a:r>
          <a:endParaRPr lang="en-US" altLang="ja-JP" sz="1200" b="0" i="0" strike="noStrike">
            <a:solidFill>
              <a:srgbClr val="000000"/>
            </a:solidFill>
            <a:latin typeface="ＭＳ Ｐゴシック"/>
            <a:ea typeface="ＭＳ Ｐゴシック"/>
          </a:endParaRPr>
        </a:p>
      </xdr:txBody>
    </xdr:sp>
    <xdr:clientData/>
  </xdr:twoCellAnchor>
  <xdr:twoCellAnchor>
    <xdr:from>
      <xdr:col>0</xdr:col>
      <xdr:colOff>523875</xdr:colOff>
      <xdr:row>30</xdr:row>
      <xdr:rowOff>104775</xdr:rowOff>
    </xdr:from>
    <xdr:to>
      <xdr:col>2</xdr:col>
      <xdr:colOff>504825</xdr:colOff>
      <xdr:row>36</xdr:row>
      <xdr:rowOff>92075</xdr:rowOff>
    </xdr:to>
    <xdr:sp macro="" textlink="">
      <xdr:nvSpPr>
        <xdr:cNvPr id="8" name="AutoShape 8">
          <a:extLst>
            <a:ext uri="{FF2B5EF4-FFF2-40B4-BE49-F238E27FC236}">
              <a16:creationId xmlns:a16="http://schemas.microsoft.com/office/drawing/2014/main" id="{00000000-0008-0000-0F00-000008000000}"/>
            </a:ext>
          </a:extLst>
        </xdr:cNvPr>
        <xdr:cNvSpPr>
          <a:spLocks noChangeArrowheads="1"/>
        </xdr:cNvSpPr>
      </xdr:nvSpPr>
      <xdr:spPr bwMode="auto">
        <a:xfrm>
          <a:off x="523875" y="6086475"/>
          <a:ext cx="2971800" cy="1130300"/>
        </a:xfrm>
        <a:prstGeom prst="wedgeRoundRectCallout">
          <a:avLst>
            <a:gd name="adj1" fmla="val -12992"/>
            <a:gd name="adj2" fmla="val 131540"/>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200" b="0" i="0" strike="noStrike">
              <a:solidFill>
                <a:srgbClr val="000000"/>
              </a:solidFill>
              <a:latin typeface="ＭＳ Ｐゴシック"/>
              <a:ea typeface="ＭＳ Ｐゴシック"/>
            </a:rPr>
            <a:t>目標に限らず、利用者の生活全体に対する今後の支援の総合的な支援の方向性について、専門的な観点から方針を記載。</a:t>
          </a:r>
        </a:p>
      </xdr:txBody>
    </xdr:sp>
    <xdr:clientData/>
  </xdr:twoCellAnchor>
  <xdr:twoCellAnchor>
    <xdr:from>
      <xdr:col>5</xdr:col>
      <xdr:colOff>66676</xdr:colOff>
      <xdr:row>26</xdr:row>
      <xdr:rowOff>38100</xdr:rowOff>
    </xdr:from>
    <xdr:to>
      <xdr:col>13</xdr:col>
      <xdr:colOff>1323976</xdr:colOff>
      <xdr:row>35</xdr:row>
      <xdr:rowOff>139700</xdr:rowOff>
    </xdr:to>
    <xdr:sp macro="" textlink="">
      <xdr:nvSpPr>
        <xdr:cNvPr id="10" name="AutoShape 8">
          <a:extLst>
            <a:ext uri="{FF2B5EF4-FFF2-40B4-BE49-F238E27FC236}">
              <a16:creationId xmlns:a16="http://schemas.microsoft.com/office/drawing/2014/main" id="{00000000-0008-0000-0F00-00000A000000}"/>
            </a:ext>
          </a:extLst>
        </xdr:cNvPr>
        <xdr:cNvSpPr>
          <a:spLocks noChangeArrowheads="1"/>
        </xdr:cNvSpPr>
      </xdr:nvSpPr>
      <xdr:spPr bwMode="auto">
        <a:xfrm>
          <a:off x="5924551" y="5257800"/>
          <a:ext cx="6610350" cy="1816100"/>
        </a:xfrm>
        <a:prstGeom prst="wedgeRoundRectCallout">
          <a:avLst>
            <a:gd name="adj1" fmla="val 814"/>
            <a:gd name="adj2" fmla="val 72612"/>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u="sng">
              <a:latin typeface="+mn-lt"/>
              <a:ea typeface="+mn-ea"/>
              <a:cs typeface="+mn-cs"/>
            </a:rPr>
            <a:t>プラン変更</a:t>
          </a:r>
          <a:r>
            <a:rPr lang="ja-JP" altLang="en-US" sz="1200" b="0" i="0">
              <a:latin typeface="+mn-lt"/>
              <a:ea typeface="+mn-ea"/>
              <a:cs typeface="+mn-cs"/>
            </a:rPr>
            <a:t>→サービスに変更がなくても、基本的には新たな目標が設定される場合。</a:t>
          </a:r>
          <a:endParaRPr lang="en-US" sz="1200" b="0" i="0">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u="sng" strike="noStrike">
              <a:solidFill>
                <a:srgbClr val="000000"/>
              </a:solidFill>
              <a:latin typeface="ＭＳ Ｐゴシック"/>
              <a:ea typeface="ＭＳ Ｐゴシック"/>
            </a:rPr>
            <a:t>プラン継続</a:t>
          </a:r>
          <a:r>
            <a:rPr lang="ja-JP" altLang="en-US" sz="1200" b="0" i="0" strike="noStrike">
              <a:solidFill>
                <a:srgbClr val="000000"/>
              </a:solidFill>
              <a:latin typeface="ＭＳ Ｐゴシック"/>
              <a:ea typeface="ＭＳ Ｐゴシック"/>
            </a:rPr>
            <a:t>→例えば介護予防ケアプラン期間中に一時的な入院等があり、サービス利用が出来なかったが退院後、本人の状態や意向の変化がなく、改めて同じ介護予防ケアプランの目標、内容を実施する場合や、あと少しで目標が達成しそうな段階で、利用者がそのままの目標を希望した場合等。</a:t>
          </a:r>
          <a:endParaRPr lang="en-US" altLang="ja-JP" sz="1200" b="0" i="0" strike="noStrike">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u="sng">
              <a:latin typeface="+mn-lt"/>
              <a:ea typeface="+mn-ea"/>
              <a:cs typeface="+mn-cs"/>
            </a:rPr>
            <a:t>プラン終了</a:t>
          </a:r>
          <a:r>
            <a:rPr lang="ja-JP" altLang="en-US" sz="1200" b="0" i="0">
              <a:latin typeface="+mn-lt"/>
              <a:ea typeface="+mn-ea"/>
              <a:cs typeface="+mn-cs"/>
            </a:rPr>
            <a:t>→サービスが不要になり、次の介護予防ケアプランを作成する必要がない場合</a:t>
          </a:r>
          <a:r>
            <a:rPr lang="ja-JP" altLang="en-US" sz="1100" b="0" i="0">
              <a:latin typeface="+mn-lt"/>
              <a:ea typeface="+mn-ea"/>
              <a:cs typeface="+mn-cs"/>
            </a:rPr>
            <a:t>。</a:t>
          </a:r>
          <a:endParaRPr lang="en-US" sz="1100" b="0" i="0">
            <a:latin typeface="+mn-lt"/>
            <a:ea typeface="+mn-ea"/>
            <a:cs typeface="+mn-cs"/>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tsukushi1\Desktop\&#20171;&#35703;&#20104;&#38450;&#12465;&#12450;&#12510;&#12493;&#12472;&#12513;&#12531;&#12488;&#12510;&#12491;&#12517;&#12450;&#12523;\&#24179;&#25104;29&#24180;&#24230;&#12510;&#12493;&#12472;&#12513;&#12531;&#12488;&#12510;&#12491;&#12517;&#12450;&#12523;\&#20849;&#26377;&#12424;&#12426;\&#32207;&#21512;&#20107;&#26989;&#12510;&#12493;&#12472;&#12513;&#12531;&#12488;&#38306;&#20418;&#27096;&#24335;\29.3&#20316;&#25104;\28.10.20&#21253;&#25324;&#30740;&#20462;&#32207;&#21512;&#20107;&#26989;(&#30707;&#20117;&#21152;&#24037;)\K-03&#21307;&#30274;&#27231;&#38306;&#21033;&#29992;&#30906;&#35469;&#2636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P63046\Desktop\&#12510;&#12491;&#12517;&#12450;&#12523;&#26356;&#26032;\&#21307;&#30274;&#12392;&#20171;&#35703;&#36899;&#25658;&#27096;&#24335;\&#27096;&#24335;&#65297;&#12288;&#20837;&#38498;&#21069;&#22577;&#21578;&#2636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1941\&#20104;&#38450;&#12510;&#12493;&#12472;&#12513;&#12531;&#12488;&#29992;\&#25351;&#23450;&#20104;&#38450;&#25903;&#25588;\&#12465;&#12450;&#12510;&#12493;&#12472;&#12513;&#12531;&#12488;&#38306;&#20418;\&#20104;&#38450;&#12503;&#12521;&#12531;&#22996;&#35351;&#35500;&#26126;&#20250;\&#24179;&#25104;&#65298;&#65298;&#24180;&#22996;&#35351;&#35500;&#26126;&#20250;\&#27096;&#24335;&#38598;\&#27096;&#24335;&#38306;&#20418;\&#22996;&#35351;&#38306;&#20418;&#27096;&#24335;H18&#30906;&#23450;&#29256;\&#12450;&#12475;&#12473;&#12513;&#12531;&#12488;&#12484;&#12540;&#12523;-1&#2925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1941\&#20104;&#38450;&#12510;&#12493;&#12472;&#12513;&#12531;&#12488;&#29992;\&#25351;&#23450;&#20104;&#38450;&#25903;&#25588;\&#12465;&#12450;&#12510;&#12493;&#12472;&#12513;&#12531;&#12488;&#38306;&#20418;\&#20104;&#38450;&#12503;&#12521;&#12531;&#22996;&#35351;&#35500;&#26126;&#20250;\&#24179;&#25104;&#65298;&#65298;&#24180;&#22996;&#35351;&#35500;&#26126;&#20250;\&#27096;&#24335;&#38598;\&#27096;&#24335;&#38306;&#20418;\&#22996;&#35351;&#38306;&#20418;&#27096;&#24335;H18&#30906;&#23450;&#29256;\&#30452;&#25509;&#25285;&#24403;&#12503;&#12521;&#12531;\&#22338;&#26412;&#21644;&#3859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ukatu2\&#21253;&#25324;&#20849;&#26377;\&#27096;&#24335;&#38306;&#20418;\&#20171;&#35703;&#20104;&#38450;&#12510;&#12493;&#12472;&#12513;&#12531;&#12488;&#27096;&#24335;&#38306;&#20418;\&#27096;&#24335;&#38306;&#20418;\&#22996;&#35351;&#38306;&#20418;&#27096;&#24335;H18&#30906;&#23450;&#29256;\&#30452;&#25509;&#25285;&#24403;&#12503;&#12521;&#12531;\&#22338;&#26412;&#21644;&#3859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P63046\Desktop\&#12510;&#12491;&#12517;&#12450;&#12523;&#26356;&#26032;\&#26356;&#26032;&#29992;&#12487;&#12540;&#12479;\&#12450;&#12475;&#12473;&#12513;&#12531;&#12488;&#12484;&#12540;&#125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2356;&#12375;&#12356;\&#20445;&#20581;&#24107;&#12481;&#12540;&#12512;&#20250;&#35696;\&#40372;&#23713;&#24066;&#20171;&#35703;&#20104;&#38450;&#12510;&#12493;&#12472;&#12513;&#12531;&#12488;&#12510;&#12491;&#12517;&#12450;&#12523;\29&#26989;&#21209;&#22996;&#35351;&#25163;&#38918;&#12539;&#12484;&#12540;&#12523;Ver.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tsukushi1\Desktop\&#20171;&#35703;&#20104;&#38450;&#12465;&#12450;&#12510;&#12493;&#12472;&#12513;&#12531;&#12488;&#12510;&#12491;&#12517;&#12450;&#12523;\&#24179;&#25104;29&#24180;&#24230;&#12510;&#12493;&#12472;&#12513;&#12531;&#12488;&#12510;&#12491;&#12517;&#12450;&#12523;\&#20849;&#26377;&#12424;&#12426;\&#32207;&#21512;&#20107;&#26989;&#12510;&#12493;&#12472;&#12513;&#12531;&#12488;&#38306;&#20418;&#27096;&#24335;\29.3&#20316;&#25104;\&#32207;&#21512;&#20107;&#26989;&#12510;&#12493;&#12472;&#12513;&#12531;&#12488;&#38306;&#20418;&#27096;&#24335;\K-03&#21307;&#30274;&#27231;&#38306;&#21033;&#29992;&#30906;&#35469;&#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sukushi1\Desktop\&#20171;&#35703;&#20104;&#38450;&#12465;&#12450;&#12510;&#12493;&#12472;&#12513;&#12531;&#12488;&#12510;&#12491;&#12517;&#12450;&#12523;\&#24179;&#25104;29&#24180;&#24230;&#12510;&#12493;&#12472;&#12513;&#12531;&#12488;&#12510;&#12491;&#12517;&#12450;&#12523;\&#20849;&#26377;&#12424;&#12426;\&#32207;&#21512;&#20107;&#26989;&#12510;&#12493;&#12472;&#12513;&#12531;&#12488;&#38306;&#20418;&#27096;&#24335;\29.3&#20316;&#25104;\28.10.20&#21253;&#25324;&#30740;&#20462;&#32207;&#21512;&#20107;&#26989;(&#30707;&#20117;&#21152;&#24037;)\K-03&#21307;&#30274;&#27231;&#38306;&#21033;&#29992;&#30906;&#35469;&#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P63046\Desktop\&#12510;&#12491;&#12517;&#12450;&#12523;&#26356;&#26032;\&#21307;&#30274;&#12392;&#20171;&#35703;&#36899;&#25658;&#27096;&#24335;\&#27096;&#24335;&#65299;&#12288;&#21307;&#30274;&#27231;&#38306;&#21033;&#29992;&#30906;&#35469;&#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ukatu2\&#21253;&#25324;&#20849;&#26377;\&#27096;&#24335;&#38306;&#20418;\&#20171;&#35703;&#20104;&#38450;&#12510;&#12493;&#12472;&#12513;&#12531;&#12488;&#27096;&#24335;&#38306;&#20418;\&#27096;&#24335;&#38306;&#20418;\&#22996;&#35351;&#38306;&#20418;&#27096;&#24335;H18&#30906;&#23450;&#29256;\&#12465;&#12450;&#12510;&#12493;&#12472;&#12513;&#12531;&#12488;&#22996;&#35351;&#38306;&#20418;\&#12465;&#12450;&#12510;&#12493;&#36865;&#20184;&#29992;\2&#20445;&#35703;_&#40372;&#23713;&#24066;&#12450;&#12475;&#12473;&#12513;&#12531;&#12488;&#12484;&#12540;&#12523;20060512&#2925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1941\&#20104;&#38450;&#12510;&#12493;&#12472;&#12513;&#12531;&#12488;&#29992;\&#25351;&#23450;&#20104;&#38450;&#25903;&#25588;\&#9825;&#9825;&#9825;&#9825;&#9825;&#20104;&#38450;&#25903;&#25588;&#12503;&#12521;&#12531;&#26368;&#26032;\&#24179;&#25104;&#65298;&#65298;&#24180;&#24230;&#29992;\&#65297;&#23398;&#21306;\&#30867;&#27703;&#12288;1&#23398;&#21306;\&#27096;&#24335;&#38306;&#20418;\&#22996;&#35351;&#38306;&#20418;&#27096;&#24335;H18&#30906;&#23450;&#29256;\&#12465;&#12450;&#12510;&#12493;&#12472;&#12513;&#12531;&#12488;&#22996;&#35351;&#38306;&#20418;\&#12465;&#12450;&#12510;&#12493;&#36865;&#20184;&#29992;\2&#20445;&#35703;_&#40372;&#23713;&#24066;&#12450;&#12475;&#12473;&#12513;&#12531;&#12488;&#12484;&#12540;&#12523;20060512&#2925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1941\&#20104;&#38450;&#12510;&#12493;&#12472;&#12513;&#12531;&#12488;&#29992;\&#25351;&#23450;&#20104;&#38450;&#25903;&#25588;\&#12465;&#12450;&#12510;&#12493;&#12472;&#12513;&#12531;&#12488;&#38306;&#20418;\&#20104;&#38450;&#12503;&#12521;&#12531;&#22996;&#35351;&#35500;&#26126;&#20250;\&#24179;&#25104;&#65298;&#65298;&#24180;&#22996;&#35351;&#35500;&#26126;&#20250;\&#27096;&#24335;&#38598;\&#27096;&#24335;&#38306;&#20418;\&#22996;&#35351;&#38306;&#20418;&#27096;&#24335;H18&#30906;&#23450;&#29256;\&#12465;&#12450;&#12510;&#12493;&#12472;&#12513;&#12531;&#12488;&#22996;&#35351;&#38306;&#20418;\&#12465;&#12450;&#12510;&#12493;&#36865;&#20184;&#29992;\2&#20445;&#35703;_&#40372;&#23713;&#24066;&#12450;&#12475;&#12473;&#12513;&#12531;&#12488;&#12484;&#12540;&#12523;20060512&#2925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tsukushi1\Desktop\&#20171;&#35703;&#20104;&#38450;&#12465;&#12450;&#12510;&#12493;&#12472;&#12513;&#12531;&#12488;&#12510;&#12491;&#12517;&#12450;&#12523;\&#24179;&#25104;29&#24180;&#24230;&#12510;&#12493;&#12472;&#12513;&#12531;&#12488;&#12510;&#12491;&#12517;&#12450;&#12523;\&#20849;&#26377;&#12424;&#12426;\&#32207;&#21512;&#20107;&#26989;&#12510;&#12493;&#12472;&#12513;&#12531;&#12488;&#38306;&#20418;&#27096;&#24335;\29.3&#20316;&#25104;\&#32207;&#21512;&#20107;&#26989;&#12510;&#12493;&#12472;&#12513;&#12531;&#12488;&#38306;&#20418;&#27096;&#24335;\1%20&#21253;&#25324;&#29992;&#12288;10.&#20445;&#35703;&#40372;&#23713;&#24066;&#12450;&#12475;&#12473;&#12513;&#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3_医療機関利用確認書"/>
      <sheetName val="選択肢マスタ"/>
      <sheetName val="医療機関マスタ"/>
      <sheetName val="情報提供元施設マスタ"/>
      <sheetName val="居宅介護支援事業所マスタ"/>
      <sheetName val="サービス提供事業所マスタ"/>
      <sheetName val="資料"/>
    </sheetNames>
    <sheetDataSet>
      <sheetData sheetId="0"/>
      <sheetData sheetId="1">
        <row r="21">
          <cell r="E21" t="str">
            <v>医療機関</v>
          </cell>
        </row>
        <row r="22">
          <cell r="E22" t="str">
            <v>訪問介護</v>
          </cell>
        </row>
        <row r="23">
          <cell r="E23" t="str">
            <v>訪問入浴介護</v>
          </cell>
        </row>
        <row r="24">
          <cell r="E24" t="str">
            <v>訪問看護</v>
          </cell>
        </row>
        <row r="25">
          <cell r="E25" t="str">
            <v>訪問リハビリテーション</v>
          </cell>
        </row>
        <row r="26">
          <cell r="E26" t="str">
            <v>居宅療養管理指導</v>
          </cell>
        </row>
        <row r="27">
          <cell r="E27" t="str">
            <v>通所介護</v>
          </cell>
        </row>
        <row r="28">
          <cell r="E28" t="str">
            <v>通所リハビリテーション</v>
          </cell>
        </row>
        <row r="29">
          <cell r="E29" t="str">
            <v>短期入所生活介護</v>
          </cell>
        </row>
        <row r="30">
          <cell r="E30" t="str">
            <v>短期入所療養介護</v>
          </cell>
        </row>
        <row r="31">
          <cell r="E31" t="str">
            <v>特定施設入所者生活介護</v>
          </cell>
        </row>
        <row r="32">
          <cell r="E32" t="str">
            <v>夜間対応型訪問介護</v>
          </cell>
        </row>
        <row r="33">
          <cell r="E33" t="str">
            <v>認知症対応型通所介護</v>
          </cell>
        </row>
        <row r="34">
          <cell r="E34" t="str">
            <v>小規模多機能型居宅介護</v>
          </cell>
        </row>
        <row r="35">
          <cell r="E35" t="str">
            <v>認知症対応型共同生活介護</v>
          </cell>
        </row>
        <row r="36">
          <cell r="E36" t="str">
            <v>地域密着型特定施設入所者生活介護</v>
          </cell>
        </row>
        <row r="37">
          <cell r="E37" t="str">
            <v>地域密着型介護老人福祉施設入所者生活介護</v>
          </cell>
        </row>
        <row r="38">
          <cell r="E38" t="str">
            <v>特定福祉用具販売</v>
          </cell>
        </row>
        <row r="39">
          <cell r="E39" t="str">
            <v>福祉用具貸与</v>
          </cell>
        </row>
      </sheetData>
      <sheetData sheetId="2">
        <row r="3">
          <cell r="C3" t="str">
            <v>鶴岡協立病院</v>
          </cell>
        </row>
        <row r="4">
          <cell r="C4" t="str">
            <v>鶴岡市立荘内病院</v>
          </cell>
        </row>
        <row r="5">
          <cell r="C5" t="str">
            <v>鶴岡協立リハビリテーション病院</v>
          </cell>
        </row>
        <row r="6">
          <cell r="C6" t="str">
            <v>鶴岡市立湯田川温泉リハビリテーション病院</v>
          </cell>
        </row>
        <row r="7">
          <cell r="C7" t="str">
            <v>三川病院</v>
          </cell>
        </row>
        <row r="8">
          <cell r="C8" t="str">
            <v>三井病院</v>
          </cell>
        </row>
        <row r="9">
          <cell r="C9" t="str">
            <v>宮原病院</v>
          </cell>
        </row>
        <row r="10">
          <cell r="C10" t="str">
            <v>山形県立鶴岡病院</v>
          </cell>
        </row>
        <row r="11">
          <cell r="C11" t="str">
            <v>池田内科医院</v>
          </cell>
        </row>
        <row r="12">
          <cell r="C12" t="str">
            <v>石田内科医院</v>
          </cell>
        </row>
        <row r="13">
          <cell r="C13" t="str">
            <v>黒沢眼科医院</v>
          </cell>
        </row>
        <row r="14">
          <cell r="C14" t="str">
            <v>すこやかレディースクリニック</v>
          </cell>
        </row>
        <row r="15">
          <cell r="C15" t="str">
            <v>たんぽぽクリニック</v>
          </cell>
        </row>
        <row r="16">
          <cell r="C16" t="str">
            <v>茅原クリニック</v>
          </cell>
        </row>
        <row r="17">
          <cell r="C17" t="str">
            <v>福原医院</v>
          </cell>
        </row>
        <row r="18">
          <cell r="C18" t="str">
            <v>藤吉内科医院</v>
          </cell>
        </row>
        <row r="19">
          <cell r="C19" t="str">
            <v>諸橋整形外科医院</v>
          </cell>
        </row>
        <row r="20">
          <cell r="C20" t="str">
            <v>阿部医院</v>
          </cell>
        </row>
        <row r="21">
          <cell r="C21" t="str">
            <v>五十嵐耳鼻咽喉科医院</v>
          </cell>
        </row>
        <row r="22">
          <cell r="C22" t="str">
            <v>五十嵐ハートクリニック</v>
          </cell>
        </row>
        <row r="23">
          <cell r="C23" t="str">
            <v>石橋内科胃腸科医院</v>
          </cell>
        </row>
        <row r="24">
          <cell r="C24" t="str">
            <v>石原小児科医院</v>
          </cell>
        </row>
        <row r="25">
          <cell r="C25" t="str">
            <v>石原診療所（渡部内科分院）</v>
          </cell>
        </row>
        <row r="26">
          <cell r="C26" t="str">
            <v>いでは診療所</v>
          </cell>
        </row>
        <row r="27">
          <cell r="C27" t="str">
            <v>いとうクリニック</v>
          </cell>
        </row>
        <row r="28">
          <cell r="C28" t="str">
            <v>伊藤耳鼻咽喉科医院</v>
          </cell>
        </row>
        <row r="29">
          <cell r="C29" t="str">
            <v>犬塚医院</v>
          </cell>
        </row>
        <row r="30">
          <cell r="C30" t="str">
            <v>今立小児科医院</v>
          </cell>
        </row>
        <row r="31">
          <cell r="C31" t="str">
            <v>上野整形外科</v>
          </cell>
        </row>
        <row r="32">
          <cell r="C32" t="str">
            <v>上野内科医院</v>
          </cell>
        </row>
        <row r="33">
          <cell r="C33" t="str">
            <v>遠藤医院</v>
          </cell>
        </row>
        <row r="34">
          <cell r="C34" t="str">
            <v>おおかつ眼科</v>
          </cell>
        </row>
        <row r="35">
          <cell r="C35" t="str">
            <v>岡田医院</v>
          </cell>
        </row>
        <row r="36">
          <cell r="C36" t="str">
            <v>おかべ内科胃腸科医院</v>
          </cell>
        </row>
        <row r="37">
          <cell r="C37" t="str">
            <v>おぎわら医院</v>
          </cell>
        </row>
        <row r="38">
          <cell r="C38" t="str">
            <v>奥山皮フ科</v>
          </cell>
        </row>
        <row r="39">
          <cell r="C39" t="str">
            <v>乙黒医院</v>
          </cell>
        </row>
        <row r="40">
          <cell r="C40" t="str">
            <v>おのこども診療所</v>
          </cell>
        </row>
        <row r="41">
          <cell r="C41" t="str">
            <v>小野寺医院</v>
          </cell>
        </row>
        <row r="42">
          <cell r="C42" t="str">
            <v>桂医院</v>
          </cell>
        </row>
        <row r="43">
          <cell r="C43" t="str">
            <v>川上医院</v>
          </cell>
        </row>
        <row r="44">
          <cell r="C44" t="str">
            <v>菊地内科クリニック</v>
          </cell>
        </row>
        <row r="45">
          <cell r="C45" t="str">
            <v>木根淵医院</v>
          </cell>
        </row>
        <row r="46">
          <cell r="C46" t="str">
            <v>協立大山診療所</v>
          </cell>
        </row>
        <row r="47">
          <cell r="C47" t="str">
            <v>協立三川診療所</v>
          </cell>
        </row>
        <row r="48">
          <cell r="C48" t="str">
            <v>黒羽根整形外科</v>
          </cell>
        </row>
        <row r="49">
          <cell r="C49" t="str">
            <v>腰越クリニック</v>
          </cell>
        </row>
        <row r="50">
          <cell r="C50" t="str">
            <v>後藤内科医院</v>
          </cell>
        </row>
        <row r="51">
          <cell r="C51" t="str">
            <v>こどもクリニックすずき</v>
          </cell>
        </row>
        <row r="52">
          <cell r="C52" t="str">
            <v>こばやしクリニック</v>
          </cell>
        </row>
        <row r="53">
          <cell r="C53" t="str">
            <v>小真木原クリニック</v>
          </cell>
        </row>
        <row r="54">
          <cell r="C54" t="str">
            <v>斎藤医院</v>
          </cell>
        </row>
        <row r="55">
          <cell r="C55" t="str">
            <v>斎藤胃腸クリニック</v>
          </cell>
        </row>
        <row r="56">
          <cell r="C56" t="str">
            <v>さいとうクリニック</v>
          </cell>
        </row>
        <row r="57">
          <cell r="C57" t="str">
            <v>斎藤内科医院　</v>
          </cell>
        </row>
        <row r="58">
          <cell r="C58" t="str">
            <v>佐久間医院</v>
          </cell>
        </row>
        <row r="59">
          <cell r="C59" t="str">
            <v>佐久間医院</v>
          </cell>
        </row>
        <row r="60">
          <cell r="C60" t="str">
            <v>さくまクリニック</v>
          </cell>
        </row>
        <row r="61">
          <cell r="C61" t="str">
            <v>佐藤医院</v>
          </cell>
        </row>
        <row r="62">
          <cell r="C62" t="str">
            <v>佐藤医院</v>
          </cell>
        </row>
        <row r="63">
          <cell r="C63" t="str">
            <v>佐藤医院</v>
          </cell>
        </row>
        <row r="64">
          <cell r="C64" t="str">
            <v>佐藤医院</v>
          </cell>
        </row>
        <row r="65">
          <cell r="C65" t="str">
            <v>佐藤医院</v>
          </cell>
        </row>
        <row r="66">
          <cell r="C66" t="str">
            <v>志田整形外科クリニック</v>
          </cell>
        </row>
        <row r="67">
          <cell r="C67" t="str">
            <v>島眼科医院</v>
          </cell>
        </row>
        <row r="68">
          <cell r="C68" t="str">
            <v>島田クリニック</v>
          </cell>
        </row>
        <row r="69">
          <cell r="C69" t="str">
            <v>すずき整形外科</v>
          </cell>
        </row>
        <row r="70">
          <cell r="C70" t="str">
            <v>スズキ内科クリニック</v>
          </cell>
        </row>
        <row r="71">
          <cell r="C71" t="str">
            <v>須田内科クリニック</v>
          </cell>
        </row>
        <row r="72">
          <cell r="C72" t="str">
            <v>大東医院</v>
          </cell>
        </row>
        <row r="73">
          <cell r="C73" t="str">
            <v>高橋クリニック</v>
          </cell>
        </row>
        <row r="74">
          <cell r="C74" t="str">
            <v>宝田整形外科クリニック</v>
          </cell>
        </row>
        <row r="75">
          <cell r="C75" t="str">
            <v>滝沢眼科</v>
          </cell>
        </row>
        <row r="76">
          <cell r="C76" t="str">
            <v>武田医院</v>
          </cell>
        </row>
        <row r="77">
          <cell r="C77" t="str">
            <v>土田内科医院</v>
          </cell>
        </row>
        <row r="78">
          <cell r="C78" t="str">
            <v>鶴岡市国民健康保険上田沢診療所</v>
          </cell>
        </row>
        <row r="79">
          <cell r="C79" t="str">
            <v>鶴岡市国民健康保険大網診療所</v>
          </cell>
        </row>
        <row r="80">
          <cell r="C80" t="str">
            <v>戸田内科胃腸科医院</v>
          </cell>
        </row>
        <row r="81">
          <cell r="C81" t="str">
            <v>豊浦クリニック</v>
          </cell>
        </row>
        <row r="82">
          <cell r="C82" t="str">
            <v>中里医院</v>
          </cell>
        </row>
        <row r="83">
          <cell r="C83" t="str">
            <v>中目内科胃腸科医院</v>
          </cell>
        </row>
        <row r="84">
          <cell r="C84" t="str">
            <v>中鉢医院</v>
          </cell>
        </row>
        <row r="85">
          <cell r="C85" t="str">
            <v>中村整形外科医院</v>
          </cell>
        </row>
        <row r="86">
          <cell r="C86" t="str">
            <v>中村内科胃腸科医院</v>
          </cell>
        </row>
        <row r="87">
          <cell r="C87" t="str">
            <v>林医院</v>
          </cell>
        </row>
        <row r="88">
          <cell r="C88" t="str">
            <v>福島クリニック</v>
          </cell>
        </row>
        <row r="89">
          <cell r="C89" t="str">
            <v>本田耳鼻咽喉科医院</v>
          </cell>
        </row>
        <row r="90">
          <cell r="C90" t="str">
            <v>真柄医院</v>
          </cell>
        </row>
        <row r="91">
          <cell r="C91" t="str">
            <v>真島医院</v>
          </cell>
        </row>
        <row r="92">
          <cell r="C92" t="str">
            <v>松浦医院</v>
          </cell>
        </row>
        <row r="93">
          <cell r="C93" t="str">
            <v>丸岡真柄医院</v>
          </cell>
        </row>
        <row r="94">
          <cell r="C94" t="str">
            <v>丸谷医院</v>
          </cell>
        </row>
        <row r="95">
          <cell r="C95" t="str">
            <v>三浦クリニック</v>
          </cell>
        </row>
        <row r="96">
          <cell r="C96" t="str">
            <v>三浦産婦人科医院</v>
          </cell>
        </row>
        <row r="97">
          <cell r="C97" t="str">
            <v>みかわキッズクリニック</v>
          </cell>
        </row>
        <row r="98">
          <cell r="C98" t="str">
            <v>美咲クリニック</v>
          </cell>
        </row>
        <row r="99">
          <cell r="C99" t="str">
            <v>三原皮膚科</v>
          </cell>
        </row>
        <row r="100">
          <cell r="C100" t="str">
            <v>森国医院</v>
          </cell>
        </row>
        <row r="101">
          <cell r="C101" t="str">
            <v>よこやま皮膚科医院</v>
          </cell>
        </row>
        <row r="102">
          <cell r="C102" t="str">
            <v>わかな内科医院</v>
          </cell>
        </row>
        <row r="103">
          <cell r="C103" t="str">
            <v>わだ内科医院</v>
          </cell>
        </row>
        <row r="104">
          <cell r="C104" t="str">
            <v>渡部泌尿器科内科医院</v>
          </cell>
        </row>
      </sheetData>
      <sheetData sheetId="3"/>
      <sheetData sheetId="4">
        <row r="3">
          <cell r="C3" t="str">
            <v>永寿荘居宅介護支援センター</v>
          </cell>
        </row>
      </sheetData>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_入院前報告書"/>
      <sheetName val="選択肢マスタ"/>
      <sheetName val="医療機関マスタ"/>
      <sheetName val="情報提供元施設マスタ"/>
      <sheetName val="居宅介護支援事業所マスタ"/>
      <sheetName val="サービス提供事業所マスタ"/>
      <sheetName val="資料"/>
    </sheetNames>
    <sheetDataSet>
      <sheetData sheetId="0"/>
      <sheetData sheetId="1">
        <row r="2">
          <cell r="E2" t="str">
            <v>訪問介護</v>
          </cell>
        </row>
        <row r="3">
          <cell r="E3" t="str">
            <v>訪問入浴介護</v>
          </cell>
          <cell r="H3" t="str">
            <v>1回/</v>
          </cell>
        </row>
        <row r="4">
          <cell r="E4" t="str">
            <v>訪問看護</v>
          </cell>
          <cell r="H4" t="str">
            <v>2回/</v>
          </cell>
        </row>
        <row r="5">
          <cell r="B5" t="str">
            <v>自立</v>
          </cell>
          <cell r="E5" t="str">
            <v>訪問リハビリテーション</v>
          </cell>
          <cell r="H5" t="str">
            <v>3回/</v>
          </cell>
        </row>
        <row r="6">
          <cell r="B6" t="str">
            <v>一部介助</v>
          </cell>
          <cell r="E6" t="str">
            <v>居宅療養管理指導</v>
          </cell>
          <cell r="H6" t="str">
            <v>4回/</v>
          </cell>
        </row>
        <row r="7">
          <cell r="B7" t="str">
            <v>全介助</v>
          </cell>
          <cell r="E7" t="str">
            <v>通所介護</v>
          </cell>
          <cell r="H7" t="str">
            <v>5回/</v>
          </cell>
        </row>
        <row r="8">
          <cell r="E8" t="str">
            <v>通所リハビリテーション</v>
          </cell>
          <cell r="H8" t="str">
            <v>6回/</v>
          </cell>
        </row>
        <row r="9">
          <cell r="B9" t="str">
            <v>自立</v>
          </cell>
          <cell r="E9" t="str">
            <v>短期入所生活介護</v>
          </cell>
          <cell r="H9" t="str">
            <v>7回/</v>
          </cell>
        </row>
        <row r="10">
          <cell r="B10" t="str">
            <v>申請中</v>
          </cell>
          <cell r="E10" t="str">
            <v>短期入所療養介護</v>
          </cell>
        </row>
        <row r="11">
          <cell r="B11" t="str">
            <v>要支援1</v>
          </cell>
          <cell r="E11" t="str">
            <v>特定施設入所者生活介護</v>
          </cell>
          <cell r="H11" t="str">
            <v>1日/</v>
          </cell>
        </row>
        <row r="12">
          <cell r="B12" t="str">
            <v>要支援2</v>
          </cell>
          <cell r="E12" t="str">
            <v>夜間対応型訪問介護</v>
          </cell>
          <cell r="H12" t="str">
            <v>2日/</v>
          </cell>
        </row>
        <row r="13">
          <cell r="B13" t="str">
            <v>要介護1</v>
          </cell>
          <cell r="E13" t="str">
            <v>認知症対応型通所介護</v>
          </cell>
          <cell r="H13" t="str">
            <v>3日/</v>
          </cell>
        </row>
        <row r="14">
          <cell r="B14" t="str">
            <v>要介護2</v>
          </cell>
          <cell r="E14" t="str">
            <v>小規模多機能型居宅介護</v>
          </cell>
          <cell r="H14" t="str">
            <v>4日/</v>
          </cell>
        </row>
        <row r="15">
          <cell r="B15" t="str">
            <v>要介護3</v>
          </cell>
          <cell r="E15" t="str">
            <v>認知症対応型共同生活介護</v>
          </cell>
          <cell r="H15" t="str">
            <v>5日/</v>
          </cell>
        </row>
        <row r="16">
          <cell r="B16" t="str">
            <v>要介護4</v>
          </cell>
          <cell r="E16" t="str">
            <v>地域密着型特定施設入所者生活介護</v>
          </cell>
          <cell r="H16" t="str">
            <v>6日/</v>
          </cell>
        </row>
        <row r="17">
          <cell r="B17" t="str">
            <v>要介護5</v>
          </cell>
          <cell r="E17" t="str">
            <v>地域密着型介護老人福祉施設入所者生活介護</v>
          </cell>
          <cell r="H17" t="str">
            <v>7日/</v>
          </cell>
        </row>
        <row r="18">
          <cell r="E18" t="str">
            <v>特定福祉用具販売</v>
          </cell>
          <cell r="H18" t="str">
            <v>8日/</v>
          </cell>
        </row>
        <row r="19">
          <cell r="E19" t="str">
            <v>福祉用具貸与</v>
          </cell>
          <cell r="H19" t="str">
            <v>9日/</v>
          </cell>
        </row>
        <row r="21">
          <cell r="H21" t="str">
            <v>10日/</v>
          </cell>
        </row>
        <row r="22">
          <cell r="H22" t="str">
            <v>14日/</v>
          </cell>
        </row>
        <row r="23">
          <cell r="H23" t="str">
            <v>20日/</v>
          </cell>
        </row>
        <row r="24">
          <cell r="H24" t="str">
            <v>30日/</v>
          </cell>
        </row>
        <row r="29">
          <cell r="H29" t="str">
            <v>週</v>
          </cell>
        </row>
        <row r="30">
          <cell r="H30" t="str">
            <v>月</v>
          </cell>
        </row>
      </sheetData>
      <sheetData sheetId="2">
        <row r="3">
          <cell r="C3" t="str">
            <v>鶴岡協立病院</v>
          </cell>
        </row>
        <row r="4">
          <cell r="C4" t="str">
            <v>鶴岡市立荘内病院</v>
          </cell>
        </row>
        <row r="5">
          <cell r="C5" t="str">
            <v>鶴岡協立リハビリテーション病院</v>
          </cell>
        </row>
        <row r="6">
          <cell r="C6" t="str">
            <v>鶴岡市立湯田川温泉リハビリテーション病院</v>
          </cell>
        </row>
        <row r="7">
          <cell r="C7" t="str">
            <v>三川病院</v>
          </cell>
        </row>
        <row r="8">
          <cell r="C8" t="str">
            <v>三井病院</v>
          </cell>
        </row>
        <row r="9">
          <cell r="C9" t="str">
            <v>宮原病院</v>
          </cell>
        </row>
        <row r="10">
          <cell r="C10" t="str">
            <v>山形県立鶴岡病院</v>
          </cell>
        </row>
        <row r="11">
          <cell r="C11" t="str">
            <v>池田内科医院</v>
          </cell>
        </row>
        <row r="12">
          <cell r="C12" t="str">
            <v>石田内科医院</v>
          </cell>
        </row>
        <row r="13">
          <cell r="C13" t="str">
            <v>黒沢眼科医院</v>
          </cell>
        </row>
        <row r="14">
          <cell r="C14" t="str">
            <v>すこやかレディースクリニック</v>
          </cell>
        </row>
        <row r="15">
          <cell r="C15" t="str">
            <v>たんぽぽクリニック</v>
          </cell>
        </row>
        <row r="16">
          <cell r="C16" t="str">
            <v>茅原クリニック</v>
          </cell>
        </row>
        <row r="17">
          <cell r="C17" t="str">
            <v>福原医院</v>
          </cell>
        </row>
        <row r="18">
          <cell r="C18" t="str">
            <v>藤吉内科医院</v>
          </cell>
        </row>
        <row r="19">
          <cell r="C19" t="str">
            <v>諸橋整形外科医院</v>
          </cell>
        </row>
      </sheetData>
      <sheetData sheetId="3"/>
      <sheetData sheetId="4">
        <row r="3">
          <cell r="C3" t="str">
            <v>永寿荘居宅介護支援センター</v>
          </cell>
          <cell r="D3">
            <v>9970011</v>
          </cell>
          <cell r="E3" t="str">
            <v>鶴岡市宝田二丁目７－２９</v>
          </cell>
          <cell r="F3" t="str">
            <v>0235-26-8311</v>
          </cell>
          <cell r="G3" t="str">
            <v>0235-26-8312</v>
          </cell>
        </row>
        <row r="4">
          <cell r="C4" t="str">
            <v>ケアプランセンターひだまり</v>
          </cell>
          <cell r="D4">
            <v>9970018</v>
          </cell>
          <cell r="E4" t="str">
            <v>鶴岡市茅原町２７番１号</v>
          </cell>
          <cell r="F4" t="str">
            <v>0235-22-6511</v>
          </cell>
          <cell r="G4" t="str">
            <v>0235-24-5599</v>
          </cell>
        </row>
        <row r="5">
          <cell r="C5" t="str">
            <v>山王フジックス指定居宅介護支援事業所</v>
          </cell>
          <cell r="D5">
            <v>9970028</v>
          </cell>
          <cell r="E5" t="str">
            <v>鶴岡市山王町１４番２３号</v>
          </cell>
          <cell r="F5" t="str">
            <v>0235-29-0030</v>
          </cell>
          <cell r="G5" t="str">
            <v>0235-23-4119</v>
          </cell>
        </row>
        <row r="6">
          <cell r="C6" t="str">
            <v>齋藤胃腸クリニック居宅介護支援事業所</v>
          </cell>
          <cell r="D6">
            <v>9970034</v>
          </cell>
          <cell r="E6" t="str">
            <v>鶴岡市本町二丁目２番３５号</v>
          </cell>
          <cell r="F6" t="str">
            <v>0235-24-7551</v>
          </cell>
          <cell r="G6" t="str">
            <v>0235-23-6155</v>
          </cell>
        </row>
        <row r="7">
          <cell r="C7" t="str">
            <v>鶴岡地区医師会ケアプランセンターふきのとう</v>
          </cell>
          <cell r="D7">
            <v>9970034</v>
          </cell>
          <cell r="E7" t="str">
            <v>鶴岡市馬場町１番３４号</v>
          </cell>
          <cell r="F7" t="str">
            <v>0235-29-1255</v>
          </cell>
          <cell r="G7" t="str">
            <v>0235-25-3231</v>
          </cell>
        </row>
        <row r="8">
          <cell r="C8" t="str">
            <v>介護支援センター「よつばの里」</v>
          </cell>
          <cell r="D8">
            <v>9970034</v>
          </cell>
          <cell r="E8" t="str">
            <v>鶴岡市本町三丁目２番５号</v>
          </cell>
          <cell r="F8" t="str">
            <v>0235-24-4282</v>
          </cell>
          <cell r="G8" t="str">
            <v>0235-24-4283</v>
          </cell>
        </row>
        <row r="9">
          <cell r="C9" t="str">
            <v>ニチイケアセンター鶴岡</v>
          </cell>
          <cell r="D9">
            <v>9970037</v>
          </cell>
          <cell r="E9" t="str">
            <v>鶴岡市若葉町２３－３８</v>
          </cell>
          <cell r="F9" t="str">
            <v>0235-29-6889</v>
          </cell>
          <cell r="G9" t="str">
            <v>0235-29-4120</v>
          </cell>
        </row>
        <row r="10">
          <cell r="C10" t="str">
            <v>居宅介護支援センターふれあい</v>
          </cell>
          <cell r="D10">
            <v>9970045</v>
          </cell>
          <cell r="E10" t="str">
            <v>鶴岡市西新斎町１４－２６</v>
          </cell>
          <cell r="F10" t="str">
            <v>0235-24-0053</v>
          </cell>
          <cell r="G10" t="str">
            <v>0235-24-1140</v>
          </cell>
        </row>
        <row r="11">
          <cell r="C11" t="str">
            <v>介護老人保健施設かけはし</v>
          </cell>
          <cell r="D11">
            <v>9970361</v>
          </cell>
          <cell r="E11" t="str">
            <v>鶴岡市民田代家田１００番１</v>
          </cell>
          <cell r="F11" t="str">
            <v>0235-25-1131</v>
          </cell>
          <cell r="G11" t="str">
            <v>0235-25-1040</v>
          </cell>
        </row>
        <row r="12">
          <cell r="C12" t="str">
            <v>協立ケアプランセンターふたば</v>
          </cell>
          <cell r="D12">
            <v>9970822</v>
          </cell>
          <cell r="E12" t="str">
            <v>鶴岡市双葉町１３番４５号</v>
          </cell>
          <cell r="F12" t="str">
            <v>0235-28-1717</v>
          </cell>
          <cell r="G12" t="str">
            <v>0235-29-1050</v>
          </cell>
        </row>
        <row r="13">
          <cell r="C13" t="str">
            <v>協立ケアプランセンターあおば</v>
          </cell>
          <cell r="D13">
            <v>9970822</v>
          </cell>
          <cell r="E13" t="str">
            <v>鶴岡市双葉町１３番４５号</v>
          </cell>
          <cell r="F13" t="str">
            <v>0235-26-2550</v>
          </cell>
          <cell r="G13" t="str">
            <v>0235-29-2142</v>
          </cell>
        </row>
        <row r="14">
          <cell r="C14" t="str">
            <v>ケアプランセンター虹</v>
          </cell>
          <cell r="D14">
            <v>9970824</v>
          </cell>
          <cell r="E14" t="str">
            <v>鶴岡市日枝字海老島３６番４号</v>
          </cell>
          <cell r="F14" t="str">
            <v>0235-24-5321</v>
          </cell>
          <cell r="G14" t="str">
            <v>0235-24-5326</v>
          </cell>
        </row>
        <row r="15">
          <cell r="C15" t="str">
            <v>健楽園居宅介護支援センター</v>
          </cell>
          <cell r="D15">
            <v>9970826</v>
          </cell>
          <cell r="E15" t="str">
            <v>鶴岡市美原町３－７</v>
          </cell>
          <cell r="F15" t="str">
            <v>0235-25-0888</v>
          </cell>
          <cell r="G15" t="str">
            <v>0235-25-2882</v>
          </cell>
        </row>
        <row r="16">
          <cell r="C16" t="str">
            <v>健楽園居宅介護支援センターみはら</v>
          </cell>
          <cell r="D16">
            <v>9970826</v>
          </cell>
          <cell r="E16" t="str">
            <v>鶴岡市美原町３－７</v>
          </cell>
          <cell r="F16" t="str">
            <v>0235-25-3047</v>
          </cell>
          <cell r="G16" t="str">
            <v>0235-25-0797</v>
          </cell>
        </row>
        <row r="17">
          <cell r="C17" t="str">
            <v>ひまわり居宅介護支援事業所</v>
          </cell>
          <cell r="D17">
            <v>9970834</v>
          </cell>
          <cell r="E17" t="str">
            <v>鶴岡市稲生一丁目３番５号</v>
          </cell>
          <cell r="F17" t="str">
            <v>0235-25-5145</v>
          </cell>
          <cell r="G17" t="str">
            <v>0235-25-5241</v>
          </cell>
        </row>
        <row r="18">
          <cell r="C18" t="str">
            <v>鶴岡市農業協同組合福祉サービス</v>
          </cell>
          <cell r="D18">
            <v>9970841</v>
          </cell>
          <cell r="E18" t="str">
            <v>鶴岡市白山西野１８８</v>
          </cell>
          <cell r="F18" t="str">
            <v>0235-25-4345</v>
          </cell>
          <cell r="G18" t="str">
            <v>0235-23-6150</v>
          </cell>
        </row>
        <row r="19">
          <cell r="C19" t="str">
            <v>ニチイケアセンター鶴岡みさき</v>
          </cell>
          <cell r="D19">
            <v>9970857</v>
          </cell>
          <cell r="E19" t="str">
            <v>鶴岡市美咲町７番１６号</v>
          </cell>
          <cell r="F19" t="str">
            <v>0235-29-0305</v>
          </cell>
          <cell r="G19" t="str">
            <v>0235-29-0308</v>
          </cell>
        </row>
        <row r="20">
          <cell r="C20" t="str">
            <v>なえづ居宅介護支援センター</v>
          </cell>
          <cell r="D20">
            <v>9970862</v>
          </cell>
          <cell r="E20" t="str">
            <v>鶴岡市ほなみ町３－１</v>
          </cell>
          <cell r="F20" t="str">
            <v>0235-25-9255</v>
          </cell>
          <cell r="G20" t="str">
            <v>0235-25-9277</v>
          </cell>
        </row>
        <row r="21">
          <cell r="C21" t="str">
            <v>居宅介護支援センターたかだて</v>
          </cell>
          <cell r="D21">
            <v>9971123</v>
          </cell>
          <cell r="E21" t="str">
            <v>鶴岡市友江町２３－１４</v>
          </cell>
          <cell r="F21" t="str">
            <v>0235-33-0833</v>
          </cell>
          <cell r="G21" t="str">
            <v>0235-33-0854</v>
          </cell>
        </row>
        <row r="22">
          <cell r="C22" t="str">
            <v>居宅介護支援センターおおやま</v>
          </cell>
          <cell r="D22">
            <v>9971124</v>
          </cell>
          <cell r="E22" t="str">
            <v>鶴岡市大山三丁目３４番１号</v>
          </cell>
          <cell r="F22" t="str">
            <v>0235-33-0202</v>
          </cell>
          <cell r="G22" t="str">
            <v>0235-38-0256</v>
          </cell>
        </row>
        <row r="23">
          <cell r="C23" t="str">
            <v>協立ケアプランセンター大山</v>
          </cell>
          <cell r="D23">
            <v>9971124</v>
          </cell>
          <cell r="E23" t="str">
            <v>鶴岡市大山二丁目３６番３３号</v>
          </cell>
          <cell r="F23" t="str">
            <v>0235-38-0123</v>
          </cell>
          <cell r="G23" t="str">
            <v>0235-33-1330</v>
          </cell>
        </row>
        <row r="24">
          <cell r="C24" t="str">
            <v>しおん荘在宅介護支援センター</v>
          </cell>
          <cell r="D24">
            <v>9971201</v>
          </cell>
          <cell r="E24" t="str">
            <v>鶴岡市湯野浜１丁目19番28号</v>
          </cell>
          <cell r="F24" t="str">
            <v>0235-76-3760</v>
          </cell>
          <cell r="G24" t="str">
            <v>0235-76-3727</v>
          </cell>
        </row>
        <row r="25">
          <cell r="C25" t="str">
            <v>とようら居宅介護支援センター</v>
          </cell>
          <cell r="D25">
            <v>9997463</v>
          </cell>
          <cell r="E25" t="str">
            <v>鶴岡市三瀬菖蒲田６７番１</v>
          </cell>
          <cell r="F25" t="str">
            <v>0235-38-8150</v>
          </cell>
          <cell r="G25" t="str">
            <v>0235-73-3870</v>
          </cell>
        </row>
        <row r="26">
          <cell r="C26" t="str">
            <v>クオリティケアサービス</v>
          </cell>
          <cell r="D26">
            <v>9997541</v>
          </cell>
          <cell r="E26" t="str">
            <v>鶴岡市西目１２３番地８</v>
          </cell>
          <cell r="F26" t="str">
            <v>0235-35-3880</v>
          </cell>
          <cell r="G26" t="str">
            <v>0235-35-3881</v>
          </cell>
        </row>
        <row r="27">
          <cell r="C27" t="str">
            <v>指定居宅介護支援センターふじの花荘</v>
          </cell>
          <cell r="D27">
            <v>9997602</v>
          </cell>
          <cell r="E27" t="str">
            <v>鶴岡市藤の花一丁目１８－１</v>
          </cell>
          <cell r="F27" t="str">
            <v>0235-64-5883</v>
          </cell>
          <cell r="G27" t="str">
            <v>0235-64-5884</v>
          </cell>
        </row>
        <row r="28">
          <cell r="C28" t="str">
            <v>指定居宅介護支援事業所　瑞穂の郷</v>
          </cell>
          <cell r="D28">
            <v>9970162</v>
          </cell>
          <cell r="E28" t="str">
            <v>鶴岡市羽黒町細谷字北田１２８－１</v>
          </cell>
          <cell r="F28" t="str">
            <v>0235-29-1025</v>
          </cell>
          <cell r="G28" t="str">
            <v>0235-29-1026</v>
          </cell>
        </row>
        <row r="29">
          <cell r="C29" t="str">
            <v>指定居宅介護支援センターかみじ荘</v>
          </cell>
          <cell r="D29">
            <v>9970211</v>
          </cell>
          <cell r="E29" t="str">
            <v>鶴岡市羽黒町手向薬師沢１９８－３</v>
          </cell>
          <cell r="F29" t="str">
            <v>0235-62-2007</v>
          </cell>
          <cell r="G29" t="str">
            <v>0235-62-2089</v>
          </cell>
        </row>
        <row r="30">
          <cell r="C30" t="str">
            <v>くしびき居宅介護支援センター</v>
          </cell>
          <cell r="D30">
            <v>9970346</v>
          </cell>
          <cell r="E30" t="str">
            <v>鶴岡市上山添字成田２１番地９</v>
          </cell>
          <cell r="F30" t="str">
            <v>0235-57-5080</v>
          </cell>
          <cell r="G30" t="str">
            <v>0235-78-7451</v>
          </cell>
        </row>
        <row r="31">
          <cell r="C31" t="str">
            <v>居宅介護支援センターであい</v>
          </cell>
          <cell r="D31">
            <v>9970411</v>
          </cell>
          <cell r="E31" t="str">
            <v>鶴岡市熊出東村１５７－２</v>
          </cell>
          <cell r="F31" t="str">
            <v>0235-58-1062</v>
          </cell>
          <cell r="G31" t="str">
            <v>0235-53-2828</v>
          </cell>
        </row>
        <row r="32">
          <cell r="C32" t="str">
            <v>支援センター温寿荘</v>
          </cell>
          <cell r="D32">
            <v>9997124</v>
          </cell>
          <cell r="E32" t="str">
            <v>鶴岡市槇代丁５３番地１</v>
          </cell>
          <cell r="F32" t="str">
            <v>0235-43-2182</v>
          </cell>
          <cell r="G32" t="str">
            <v>0235-43-2381</v>
          </cell>
        </row>
        <row r="33">
          <cell r="C33" t="str">
            <v>居宅介護支援センター愛寿園</v>
          </cell>
          <cell r="D33">
            <v>9997204</v>
          </cell>
          <cell r="E33" t="str">
            <v>鶴岡市湯温海湯之尻５２１番地の１２</v>
          </cell>
          <cell r="F33" t="str">
            <v>0235-43-3270</v>
          </cell>
          <cell r="G33" t="str">
            <v>0235-43-3522</v>
          </cell>
        </row>
        <row r="34">
          <cell r="C34" t="str">
            <v>指定居宅介護支援事業所なの花荘</v>
          </cell>
          <cell r="D34">
            <v>9971301</v>
          </cell>
          <cell r="E34" t="str">
            <v>東田川郡三川町横山堤１８９番地２</v>
          </cell>
          <cell r="F34" t="str">
            <v>0235-66-4831</v>
          </cell>
          <cell r="G34" t="str">
            <v>0235-66-4882</v>
          </cell>
        </row>
        <row r="35">
          <cell r="C35" t="str">
            <v>介護支援相談所ほのか</v>
          </cell>
          <cell r="D35">
            <v>9971321</v>
          </cell>
          <cell r="E35" t="str">
            <v>東田川郡三川町押切新田字深田１番</v>
          </cell>
          <cell r="F35" t="str">
            <v>0235-68-0025</v>
          </cell>
          <cell r="G35" t="str">
            <v>0235-68-0026</v>
          </cell>
        </row>
        <row r="36">
          <cell r="C36" t="str">
            <v>指定居宅介護支援事業所　みどり</v>
          </cell>
          <cell r="D36">
            <v>9970046</v>
          </cell>
          <cell r="E36" t="str">
            <v>鶴岡市みどり町２２番４０号</v>
          </cell>
          <cell r="F36" t="str">
            <v>0235-33-8732</v>
          </cell>
          <cell r="G36" t="str">
            <v>0235-29-1015</v>
          </cell>
        </row>
        <row r="37">
          <cell r="C37" t="str">
            <v>ケアプランセンター大地</v>
          </cell>
          <cell r="D37">
            <v>9970842</v>
          </cell>
          <cell r="E37" t="str">
            <v>鶴岡市井岡字和田３２７番地２７号</v>
          </cell>
          <cell r="F37" t="str">
            <v>0235-24-4426</v>
          </cell>
          <cell r="G37" t="str">
            <v>0235-35-1122</v>
          </cell>
        </row>
        <row r="38">
          <cell r="C38" t="str">
            <v>鶴岡市地域包括支援センター</v>
          </cell>
          <cell r="D38">
            <v>9970034</v>
          </cell>
          <cell r="E38" t="str">
            <v>鶴岡市本町一丁目６－７</v>
          </cell>
          <cell r="F38" t="str">
            <v>0235-29-4180</v>
          </cell>
          <cell r="G38" t="str">
            <v>0235-29-4181</v>
          </cell>
        </row>
        <row r="39">
          <cell r="C39" t="str">
            <v>鶴岡市社会福祉協議会地域包括支援センター</v>
          </cell>
          <cell r="D39">
            <v>9970045</v>
          </cell>
          <cell r="E39" t="str">
            <v>鶴岡市西新斎町１４番２６号</v>
          </cell>
          <cell r="F39" t="str">
            <v>0235-29-1626</v>
          </cell>
          <cell r="G39" t="str">
            <v>0235-29-1781</v>
          </cell>
        </row>
        <row r="40">
          <cell r="C40" t="str">
            <v>地域包括支援センターつくし</v>
          </cell>
          <cell r="D40">
            <v>9970034</v>
          </cell>
          <cell r="E40" t="str">
            <v>鶴岡市馬場町１番３４号</v>
          </cell>
          <cell r="F40" t="str">
            <v>0235-29-1256</v>
          </cell>
          <cell r="G40" t="str">
            <v>0235-25-3231</v>
          </cell>
        </row>
        <row r="41">
          <cell r="C41" t="str">
            <v>介護予防支援事業所三川町地域包括支援センター</v>
          </cell>
          <cell r="D41">
            <v>9971301</v>
          </cell>
          <cell r="E41" t="str">
            <v>東田川郡三川町横山字西田８５番地</v>
          </cell>
          <cell r="F41" t="str">
            <v>0235-66-3111</v>
          </cell>
          <cell r="G41" t="str">
            <v>0235-66-3139</v>
          </cell>
        </row>
      </sheetData>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コンボ用シート"/>
      <sheetName val="共通シート"/>
      <sheetName val="利用者基本情報"/>
      <sheetName val="支援計画表"/>
      <sheetName val="週間サービス計画表"/>
      <sheetName val="経過記録"/>
      <sheetName val="サービス評価表"/>
    </sheetNames>
    <sheetDataSet>
      <sheetData sheetId="0"/>
      <sheetData sheetId="1">
        <row r="3">
          <cell r="G3" t="str">
            <v>国民年金　</v>
          </cell>
        </row>
        <row r="4">
          <cell r="G4" t="str">
            <v>厚生年金</v>
          </cell>
        </row>
        <row r="5">
          <cell r="G5" t="str">
            <v>障害年金　</v>
          </cell>
        </row>
        <row r="6">
          <cell r="G6" t="str">
            <v>生活保護　</v>
          </cell>
        </row>
      </sheetData>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利用者基本情報(表2)"/>
      <sheetName val="利用者基本情報(裏)"/>
      <sheetName val="支援計画表"/>
      <sheetName val="週間サービス計画表"/>
      <sheetName val="経過記録"/>
      <sheetName val="支援評価表"/>
      <sheetName val="利用票(入力用)"/>
      <sheetName val="利用票(印刷用)"/>
      <sheetName val="コンボ用シート"/>
    </sheetNames>
    <sheetDataSet>
      <sheetData sheetId="0"/>
      <sheetData sheetId="1"/>
      <sheetData sheetId="2"/>
      <sheetData sheetId="3"/>
      <sheetData sheetId="4"/>
      <sheetData sheetId="5"/>
      <sheetData sheetId="6"/>
      <sheetData sheetId="7"/>
      <sheetData sheetId="8"/>
      <sheetData sheetId="9"/>
      <sheetData sheetId="10">
        <row r="3">
          <cell r="O3" t="str">
            <v>予防給付</v>
          </cell>
        </row>
        <row r="4">
          <cell r="O4" t="str">
            <v>地域支援事業</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利用者基本情報(表2)"/>
      <sheetName val="利用者基本情報(裏)"/>
      <sheetName val="支援計画表"/>
      <sheetName val="週間サービス計画表"/>
      <sheetName val="経過記録"/>
      <sheetName val="支援評価表"/>
      <sheetName val="利用票(入力用)"/>
      <sheetName val="利用票(印刷用)"/>
      <sheetName val="コンボ用シート"/>
    </sheetNames>
    <sheetDataSet>
      <sheetData sheetId="0"/>
      <sheetData sheetId="1"/>
      <sheetData sheetId="2"/>
      <sheetData sheetId="3"/>
      <sheetData sheetId="4"/>
      <sheetData sheetId="5"/>
      <sheetData sheetId="6"/>
      <sheetData sheetId="7"/>
      <sheetData sheetId="8"/>
      <sheetData sheetId="9"/>
      <sheetData sheetId="10">
        <row r="3">
          <cell r="O3" t="str">
            <v>予防給付</v>
          </cell>
        </row>
        <row r="4">
          <cell r="O4" t="str">
            <v>地域支援事業</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11ﾏﾈｼﾞﾒﾝﾄ関連様式について"/>
      <sheetName val="共通シート"/>
      <sheetName val="様式1アセスメントシート1"/>
      <sheetName val="様式1アセスメントシート2"/>
      <sheetName val="様式2医療機関へ利用報告書"/>
      <sheetName val="様式3利用者基本情報(表)"/>
      <sheetName val="様式3利用者基本情報(裏)"/>
      <sheetName val="様式4サービス・支援計画書"/>
      <sheetName val="様式４鶴岡市支援計画表 (噴出し入り)"/>
      <sheetName val="様式5興味関心シート"/>
      <sheetName val="様式6週間サービス計画表"/>
      <sheetName val="様式7経過記録"/>
      <sheetName val="様式8サービス担当者会議"/>
      <sheetName val="様式9サービス利用票・実績報告書"/>
      <sheetName val="様式10サービス支援評価表"/>
      <sheetName val="様式10サービス支援評価表(吹き出し）"/>
      <sheetName val="様式11基本チェックリスト"/>
      <sheetName val="様式11基本チェックリスト吹き出し"/>
      <sheetName val="様式12特定医療機関同意書"/>
      <sheetName val="Ver10コンボ用シート"/>
    </sheetNames>
    <sheetDataSet>
      <sheetData sheetId="0"/>
      <sheetData sheetId="1">
        <row r="7">
          <cell r="C7" t="str">
            <v>藤島　太郎</v>
          </cell>
        </row>
        <row r="11">
          <cell r="C11" t="str">
            <v>○○あんしん支援センター</v>
          </cell>
        </row>
        <row r="15">
          <cell r="C15" t="str">
            <v>○○地域包括支援センター</v>
          </cell>
        </row>
        <row r="19">
          <cell r="H19" t="str">
            <v>0001234567</v>
          </cell>
        </row>
        <row r="21">
          <cell r="C21" t="str">
            <v>ﾊｸﾞﾛ ｱｻｺ</v>
          </cell>
          <cell r="G21" t="str">
            <v>女</v>
          </cell>
        </row>
        <row r="22">
          <cell r="C22" t="str">
            <v>羽黒　朝子</v>
          </cell>
          <cell r="H22">
            <v>13067</v>
          </cell>
        </row>
        <row r="24">
          <cell r="C24" t="str">
            <v>鶴岡市馬場町９－２５</v>
          </cell>
        </row>
        <row r="39">
          <cell r="F39">
            <v>44470</v>
          </cell>
        </row>
        <row r="48">
          <cell r="F48" t="str">
            <v>令和3年10月</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10ﾏﾈｼﾞﾒﾝﾄ関連様式について"/>
      <sheetName val="H29.8～予防給付による介護予防支援"/>
      <sheetName val="H29.8～予防給付による介護予防支援 (2)"/>
      <sheetName val="H29.8～介護予防ケアマネジメント"/>
      <sheetName val="H29.8～介護予防ケアマネジメント (2)"/>
      <sheetName val="利用の注意"/>
      <sheetName val="共通シート"/>
      <sheetName val="Ver10　様式1アセスメントシート1"/>
      <sheetName val="Ver10　様式1アセスメントシート2"/>
      <sheetName val="Ver10　様式2医療機関へ利用報告書"/>
      <sheetName val="Ver10　様式3利用者基本情報(表)"/>
      <sheetName val="Ver10　様式3利用者基本情報(裏)"/>
      <sheetName val="Ver10　様式4サービス・支援計画書"/>
      <sheetName val="様式４鶴岡市支援計画表 (噴出し入り)"/>
      <sheetName val="Ver10　様式5興味関心シート"/>
      <sheetName val="Ver10　様式6週間サービス計画表"/>
      <sheetName val="Ver10　様式7経過記録"/>
      <sheetName val="Ver10　様式8サービス担当者会議"/>
      <sheetName val="Ver10　様式9サービス利用票・実績報告書"/>
      <sheetName val="Ver10　様式10サービス支援評価表 (2)"/>
      <sheetName val="Ver10　様式10サービス支援評価表(吹き出し）"/>
      <sheetName val="Ver10　様式11基本チェックリスト"/>
      <sheetName val="Ver10　様式12特定医療機関同意書"/>
      <sheetName val="Ver10コンボ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
          <cell r="B3" t="str">
            <v>鶴岡市社会福祉協議会地域包括支援センター</v>
          </cell>
          <cell r="H3" t="str">
            <v>緊急</v>
          </cell>
        </row>
        <row r="4">
          <cell r="B4" t="str">
            <v>地域包括支援センターつくし</v>
          </cell>
          <cell r="H4" t="str">
            <v>通常</v>
          </cell>
        </row>
        <row r="5">
          <cell r="B5" t="str">
            <v>健楽園地域包括支援センター</v>
          </cell>
          <cell r="H5" t="str">
            <v>継続</v>
          </cell>
        </row>
        <row r="6">
          <cell r="B6" t="str">
            <v>しおん荘地域包括支援センター</v>
          </cell>
          <cell r="H6" t="str">
            <v>情報提供のみ</v>
          </cell>
        </row>
        <row r="7">
          <cell r="B7" t="str">
            <v>地域包括支援センターふじしま</v>
          </cell>
          <cell r="H7" t="str">
            <v>終了</v>
          </cell>
        </row>
        <row r="8">
          <cell r="B8" t="str">
            <v>地域包括支援センターかみじ荘</v>
          </cell>
        </row>
        <row r="9">
          <cell r="B9" t="str">
            <v>永寿荘地域包括支援センター</v>
          </cell>
        </row>
        <row r="10">
          <cell r="B10" t="str">
            <v>地域包括支援センターあさひ</v>
          </cell>
        </row>
        <row r="11">
          <cell r="B11" t="str">
            <v>○○地域包括支援センター</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3_医療機関利用確認書"/>
      <sheetName val="選択肢マスタ"/>
      <sheetName val="医療機関マスタ"/>
      <sheetName val="情報提供元施設マスタ"/>
      <sheetName val="居宅介護支援事業所マスタ"/>
      <sheetName val="サービス提供事業所マスタ"/>
      <sheetName val="資料"/>
    </sheetNames>
    <sheetDataSet>
      <sheetData sheetId="0"/>
      <sheetData sheetId="1">
        <row r="21">
          <cell r="E21" t="str">
            <v>医療機関</v>
          </cell>
        </row>
        <row r="22">
          <cell r="E22" t="str">
            <v>訪問介護</v>
          </cell>
        </row>
        <row r="23">
          <cell r="E23" t="str">
            <v>訪問入浴介護</v>
          </cell>
        </row>
        <row r="24">
          <cell r="E24" t="str">
            <v>訪問看護</v>
          </cell>
        </row>
        <row r="25">
          <cell r="E25" t="str">
            <v>訪問リハビリテーション</v>
          </cell>
        </row>
        <row r="26">
          <cell r="E26" t="str">
            <v>居宅療養管理指導</v>
          </cell>
        </row>
        <row r="27">
          <cell r="E27" t="str">
            <v>通所介護</v>
          </cell>
        </row>
        <row r="28">
          <cell r="E28" t="str">
            <v>通所リハビリテーション</v>
          </cell>
        </row>
        <row r="29">
          <cell r="E29" t="str">
            <v>短期入所生活介護</v>
          </cell>
        </row>
        <row r="30">
          <cell r="E30" t="str">
            <v>短期入所療養介護</v>
          </cell>
        </row>
        <row r="31">
          <cell r="E31" t="str">
            <v>特定施設入所者生活介護</v>
          </cell>
        </row>
        <row r="32">
          <cell r="E32" t="str">
            <v>夜間対応型訪問介護</v>
          </cell>
        </row>
        <row r="33">
          <cell r="E33" t="str">
            <v>認知症対応型通所介護</v>
          </cell>
        </row>
        <row r="34">
          <cell r="E34" t="str">
            <v>小規模多機能型居宅介護</v>
          </cell>
        </row>
        <row r="35">
          <cell r="E35" t="str">
            <v>認知症対応型共同生活介護</v>
          </cell>
        </row>
        <row r="36">
          <cell r="E36" t="str">
            <v>地域密着型特定施設入所者生活介護</v>
          </cell>
        </row>
        <row r="37">
          <cell r="E37" t="str">
            <v>地域密着型介護老人福祉施設入所者生活介護</v>
          </cell>
        </row>
        <row r="38">
          <cell r="E38" t="str">
            <v>特定福祉用具販売</v>
          </cell>
        </row>
        <row r="39">
          <cell r="E39" t="str">
            <v>福祉用具貸与</v>
          </cell>
        </row>
      </sheetData>
      <sheetData sheetId="2">
        <row r="3">
          <cell r="C3" t="str">
            <v>鶴岡協立病院</v>
          </cell>
        </row>
        <row r="4">
          <cell r="C4" t="str">
            <v>鶴岡市立荘内病院</v>
          </cell>
        </row>
        <row r="5">
          <cell r="C5" t="str">
            <v>鶴岡協立リハビリテーション病院</v>
          </cell>
        </row>
        <row r="6">
          <cell r="C6" t="str">
            <v>鶴岡市立湯田川温泉リハビリテーション病院</v>
          </cell>
        </row>
        <row r="7">
          <cell r="C7" t="str">
            <v>三川病院</v>
          </cell>
        </row>
        <row r="8">
          <cell r="C8" t="str">
            <v>三井病院</v>
          </cell>
        </row>
        <row r="9">
          <cell r="C9" t="str">
            <v>宮原病院</v>
          </cell>
        </row>
        <row r="10">
          <cell r="C10" t="str">
            <v>山形県立鶴岡病院</v>
          </cell>
        </row>
        <row r="11">
          <cell r="C11" t="str">
            <v>池田内科医院</v>
          </cell>
        </row>
        <row r="12">
          <cell r="C12" t="str">
            <v>石田内科医院</v>
          </cell>
        </row>
        <row r="13">
          <cell r="C13" t="str">
            <v>黒沢眼科医院</v>
          </cell>
        </row>
        <row r="14">
          <cell r="C14" t="str">
            <v>すこやかレディースクリニック</v>
          </cell>
        </row>
        <row r="15">
          <cell r="C15" t="str">
            <v>たんぽぽクリニック</v>
          </cell>
        </row>
        <row r="16">
          <cell r="C16" t="str">
            <v>茅原クリニック</v>
          </cell>
        </row>
        <row r="17">
          <cell r="C17" t="str">
            <v>福原医院</v>
          </cell>
        </row>
        <row r="18">
          <cell r="C18" t="str">
            <v>藤吉内科医院</v>
          </cell>
        </row>
        <row r="19">
          <cell r="C19" t="str">
            <v>諸橋整形外科医院</v>
          </cell>
        </row>
        <row r="20">
          <cell r="C20" t="str">
            <v>阿部医院</v>
          </cell>
        </row>
        <row r="21">
          <cell r="C21" t="str">
            <v>五十嵐耳鼻咽喉科医院</v>
          </cell>
        </row>
        <row r="22">
          <cell r="C22" t="str">
            <v>五十嵐ハートクリニック</v>
          </cell>
        </row>
        <row r="23">
          <cell r="C23" t="str">
            <v>石橋内科胃腸科医院</v>
          </cell>
        </row>
        <row r="24">
          <cell r="C24" t="str">
            <v>石原小児科医院</v>
          </cell>
        </row>
        <row r="25">
          <cell r="C25" t="str">
            <v>石原診療所（渡部内科分院）</v>
          </cell>
        </row>
        <row r="26">
          <cell r="C26" t="str">
            <v>いでは診療所</v>
          </cell>
        </row>
        <row r="27">
          <cell r="C27" t="str">
            <v>いとうクリニック</v>
          </cell>
        </row>
        <row r="28">
          <cell r="C28" t="str">
            <v>伊藤耳鼻咽喉科医院</v>
          </cell>
        </row>
        <row r="29">
          <cell r="C29" t="str">
            <v>犬塚医院</v>
          </cell>
        </row>
        <row r="30">
          <cell r="C30" t="str">
            <v>今立小児科医院</v>
          </cell>
        </row>
        <row r="31">
          <cell r="C31" t="str">
            <v>上野整形外科</v>
          </cell>
        </row>
        <row r="32">
          <cell r="C32" t="str">
            <v>上野内科医院</v>
          </cell>
        </row>
        <row r="33">
          <cell r="C33" t="str">
            <v>遠藤医院</v>
          </cell>
        </row>
        <row r="34">
          <cell r="C34" t="str">
            <v>おおかつ眼科</v>
          </cell>
        </row>
        <row r="35">
          <cell r="C35" t="str">
            <v>岡田医院</v>
          </cell>
        </row>
        <row r="36">
          <cell r="C36" t="str">
            <v>おかべ内科胃腸科医院</v>
          </cell>
        </row>
        <row r="37">
          <cell r="C37" t="str">
            <v>おぎわら医院</v>
          </cell>
        </row>
        <row r="38">
          <cell r="C38" t="str">
            <v>奥山皮フ科</v>
          </cell>
        </row>
        <row r="39">
          <cell r="C39" t="str">
            <v>乙黒医院</v>
          </cell>
        </row>
        <row r="40">
          <cell r="C40" t="str">
            <v>おのこども診療所</v>
          </cell>
        </row>
        <row r="41">
          <cell r="C41" t="str">
            <v>小野寺医院</v>
          </cell>
        </row>
        <row r="42">
          <cell r="C42" t="str">
            <v>桂医院</v>
          </cell>
        </row>
        <row r="43">
          <cell r="C43" t="str">
            <v>川上医院</v>
          </cell>
        </row>
        <row r="44">
          <cell r="C44" t="str">
            <v>菊地内科クリニック</v>
          </cell>
        </row>
        <row r="45">
          <cell r="C45" t="str">
            <v>木根淵医院</v>
          </cell>
        </row>
        <row r="46">
          <cell r="C46" t="str">
            <v>協立大山診療所</v>
          </cell>
        </row>
        <row r="47">
          <cell r="C47" t="str">
            <v>協立三川診療所</v>
          </cell>
        </row>
        <row r="48">
          <cell r="C48" t="str">
            <v>黒羽根整形外科</v>
          </cell>
        </row>
        <row r="49">
          <cell r="C49" t="str">
            <v>腰越クリニック</v>
          </cell>
        </row>
        <row r="50">
          <cell r="C50" t="str">
            <v>後藤内科医院</v>
          </cell>
        </row>
        <row r="51">
          <cell r="C51" t="str">
            <v>こどもクリニックすずき</v>
          </cell>
        </row>
        <row r="52">
          <cell r="C52" t="str">
            <v>こばやしクリニック</v>
          </cell>
        </row>
        <row r="53">
          <cell r="C53" t="str">
            <v>小真木原クリニック</v>
          </cell>
        </row>
        <row r="54">
          <cell r="C54" t="str">
            <v>斎藤医院</v>
          </cell>
        </row>
        <row r="55">
          <cell r="C55" t="str">
            <v>斎藤胃腸クリニック</v>
          </cell>
        </row>
        <row r="56">
          <cell r="C56" t="str">
            <v>さいとうクリニック</v>
          </cell>
        </row>
        <row r="57">
          <cell r="C57" t="str">
            <v>斎藤内科医院　</v>
          </cell>
        </row>
        <row r="58">
          <cell r="C58" t="str">
            <v>佐久間医院</v>
          </cell>
        </row>
        <row r="59">
          <cell r="C59" t="str">
            <v>佐久間医院</v>
          </cell>
        </row>
        <row r="60">
          <cell r="C60" t="str">
            <v>さくまクリニック</v>
          </cell>
        </row>
        <row r="61">
          <cell r="C61" t="str">
            <v>佐藤医院</v>
          </cell>
        </row>
        <row r="62">
          <cell r="C62" t="str">
            <v>佐藤医院</v>
          </cell>
        </row>
        <row r="63">
          <cell r="C63" t="str">
            <v>佐藤医院</v>
          </cell>
        </row>
        <row r="64">
          <cell r="C64" t="str">
            <v>佐藤医院</v>
          </cell>
        </row>
        <row r="65">
          <cell r="C65" t="str">
            <v>佐藤医院</v>
          </cell>
        </row>
        <row r="66">
          <cell r="C66" t="str">
            <v>志田整形外科クリニック</v>
          </cell>
        </row>
        <row r="67">
          <cell r="C67" t="str">
            <v>島眼科医院</v>
          </cell>
        </row>
        <row r="68">
          <cell r="C68" t="str">
            <v>島田クリニック</v>
          </cell>
        </row>
        <row r="69">
          <cell r="C69" t="str">
            <v>すずき整形外科</v>
          </cell>
        </row>
        <row r="70">
          <cell r="C70" t="str">
            <v>スズキ内科クリニック</v>
          </cell>
        </row>
        <row r="71">
          <cell r="C71" t="str">
            <v>須田内科クリニック</v>
          </cell>
        </row>
        <row r="72">
          <cell r="C72" t="str">
            <v>大東医院</v>
          </cell>
        </row>
        <row r="73">
          <cell r="C73" t="str">
            <v>高橋クリニック</v>
          </cell>
        </row>
        <row r="74">
          <cell r="C74" t="str">
            <v>宝田整形外科クリニック</v>
          </cell>
        </row>
        <row r="75">
          <cell r="C75" t="str">
            <v>滝沢眼科</v>
          </cell>
        </row>
        <row r="76">
          <cell r="C76" t="str">
            <v>武田医院</v>
          </cell>
        </row>
        <row r="77">
          <cell r="C77" t="str">
            <v>土田内科医院</v>
          </cell>
        </row>
        <row r="78">
          <cell r="C78" t="str">
            <v>鶴岡市国民健康保険上田沢診療所</v>
          </cell>
        </row>
        <row r="79">
          <cell r="C79" t="str">
            <v>鶴岡市国民健康保険大網診療所</v>
          </cell>
        </row>
        <row r="80">
          <cell r="C80" t="str">
            <v>戸田内科胃腸科医院</v>
          </cell>
        </row>
        <row r="81">
          <cell r="C81" t="str">
            <v>豊浦クリニック</v>
          </cell>
        </row>
        <row r="82">
          <cell r="C82" t="str">
            <v>中里医院</v>
          </cell>
        </row>
        <row r="83">
          <cell r="C83" t="str">
            <v>中目内科胃腸科医院</v>
          </cell>
        </row>
        <row r="84">
          <cell r="C84" t="str">
            <v>中鉢医院</v>
          </cell>
        </row>
        <row r="85">
          <cell r="C85" t="str">
            <v>中村整形外科医院</v>
          </cell>
        </row>
        <row r="86">
          <cell r="C86" t="str">
            <v>中村内科胃腸科医院</v>
          </cell>
        </row>
        <row r="87">
          <cell r="C87" t="str">
            <v>林医院</v>
          </cell>
        </row>
        <row r="88">
          <cell r="C88" t="str">
            <v>福島クリニック</v>
          </cell>
        </row>
        <row r="89">
          <cell r="C89" t="str">
            <v>本田耳鼻咽喉科医院</v>
          </cell>
        </row>
        <row r="90">
          <cell r="C90" t="str">
            <v>真柄医院</v>
          </cell>
        </row>
        <row r="91">
          <cell r="C91" t="str">
            <v>真島医院</v>
          </cell>
        </row>
        <row r="92">
          <cell r="C92" t="str">
            <v>松浦医院</v>
          </cell>
        </row>
        <row r="93">
          <cell r="C93" t="str">
            <v>丸岡真柄医院</v>
          </cell>
        </row>
        <row r="94">
          <cell r="C94" t="str">
            <v>丸谷医院</v>
          </cell>
        </row>
        <row r="95">
          <cell r="C95" t="str">
            <v>三浦クリニック</v>
          </cell>
        </row>
        <row r="96">
          <cell r="C96" t="str">
            <v>三浦産婦人科医院</v>
          </cell>
        </row>
        <row r="97">
          <cell r="C97" t="str">
            <v>みかわキッズクリニック</v>
          </cell>
        </row>
        <row r="98">
          <cell r="C98" t="str">
            <v>美咲クリニック</v>
          </cell>
        </row>
        <row r="99">
          <cell r="C99" t="str">
            <v>三原皮膚科</v>
          </cell>
        </row>
        <row r="100">
          <cell r="C100" t="str">
            <v>森国医院</v>
          </cell>
        </row>
        <row r="101">
          <cell r="C101" t="str">
            <v>よこやま皮膚科医院</v>
          </cell>
        </row>
        <row r="102">
          <cell r="C102" t="str">
            <v>わかな内科医院</v>
          </cell>
        </row>
        <row r="103">
          <cell r="C103" t="str">
            <v>わだ内科医院</v>
          </cell>
        </row>
        <row r="104">
          <cell r="C104" t="str">
            <v>渡部泌尿器科内科医院</v>
          </cell>
        </row>
      </sheetData>
      <sheetData sheetId="3"/>
      <sheetData sheetId="4">
        <row r="3">
          <cell r="C3" t="str">
            <v>永寿荘居宅介護支援センター</v>
          </cell>
          <cell r="D3">
            <v>9970011</v>
          </cell>
          <cell r="E3" t="str">
            <v>鶴岡市宝田二丁目７－２９</v>
          </cell>
          <cell r="F3" t="str">
            <v>0235-26-8311</v>
          </cell>
          <cell r="G3" t="str">
            <v>0235-26-8312</v>
          </cell>
        </row>
        <row r="4">
          <cell r="C4" t="str">
            <v>ケアプランセンターひだまり</v>
          </cell>
          <cell r="D4">
            <v>9970018</v>
          </cell>
          <cell r="E4" t="str">
            <v>鶴岡市茅原町２７番１号</v>
          </cell>
          <cell r="F4" t="str">
            <v>0235-22-6511</v>
          </cell>
          <cell r="G4" t="str">
            <v>0235-24-5599</v>
          </cell>
        </row>
        <row r="5">
          <cell r="C5" t="str">
            <v>山王フジックス指定居宅介護支援事業所</v>
          </cell>
          <cell r="D5">
            <v>9970028</v>
          </cell>
          <cell r="E5" t="str">
            <v>鶴岡市山王町１４番２３号</v>
          </cell>
          <cell r="F5" t="str">
            <v>0235-29-0030</v>
          </cell>
          <cell r="G5" t="str">
            <v>0235-23-4119</v>
          </cell>
        </row>
        <row r="6">
          <cell r="C6" t="str">
            <v>齋藤胃腸クリニック居宅介護支援事業所</v>
          </cell>
          <cell r="D6">
            <v>9970034</v>
          </cell>
          <cell r="E6" t="str">
            <v>鶴岡市本町二丁目２番３５号</v>
          </cell>
          <cell r="F6" t="str">
            <v>0235-24-7551</v>
          </cell>
          <cell r="G6" t="str">
            <v>0235-23-6155</v>
          </cell>
        </row>
        <row r="7">
          <cell r="C7" t="str">
            <v>鶴岡地区医師会ケアプランセンターふきのとう</v>
          </cell>
          <cell r="D7">
            <v>9970034</v>
          </cell>
          <cell r="E7" t="str">
            <v>鶴岡市馬場町１番３４号</v>
          </cell>
          <cell r="F7" t="str">
            <v>0235-29-1255</v>
          </cell>
          <cell r="G7" t="str">
            <v>0235-25-3231</v>
          </cell>
        </row>
        <row r="8">
          <cell r="C8" t="str">
            <v>介護支援センター「よつばの里」</v>
          </cell>
          <cell r="D8">
            <v>9970034</v>
          </cell>
          <cell r="E8" t="str">
            <v>鶴岡市本町三丁目２番５号</v>
          </cell>
          <cell r="F8" t="str">
            <v>0235-24-4282</v>
          </cell>
          <cell r="G8" t="str">
            <v>0235-24-4283</v>
          </cell>
        </row>
        <row r="9">
          <cell r="C9" t="str">
            <v>ニチイケアセンター鶴岡</v>
          </cell>
          <cell r="D9">
            <v>9970037</v>
          </cell>
          <cell r="E9" t="str">
            <v>鶴岡市若葉町２３－３８</v>
          </cell>
          <cell r="F9" t="str">
            <v>0235-29-6889</v>
          </cell>
          <cell r="G9" t="str">
            <v>0235-29-4120</v>
          </cell>
        </row>
        <row r="10">
          <cell r="C10" t="str">
            <v>居宅介護支援センターふれあい</v>
          </cell>
          <cell r="D10">
            <v>9970045</v>
          </cell>
          <cell r="E10" t="str">
            <v>鶴岡市西新斎町１４－２６</v>
          </cell>
          <cell r="F10" t="str">
            <v>0235-24-0053</v>
          </cell>
          <cell r="G10" t="str">
            <v>0235-24-1140</v>
          </cell>
        </row>
        <row r="11">
          <cell r="C11" t="str">
            <v>介護老人保健施設かけはし</v>
          </cell>
          <cell r="D11">
            <v>9970361</v>
          </cell>
          <cell r="E11" t="str">
            <v>鶴岡市民田代家田１００番１</v>
          </cell>
          <cell r="F11" t="str">
            <v>0235-25-1131</v>
          </cell>
          <cell r="G11" t="str">
            <v>0235-25-1040</v>
          </cell>
        </row>
        <row r="12">
          <cell r="C12" t="str">
            <v>協立ケアプランセンターふたば</v>
          </cell>
          <cell r="D12">
            <v>9970822</v>
          </cell>
          <cell r="E12" t="str">
            <v>鶴岡市双葉町１３番４５号</v>
          </cell>
          <cell r="F12" t="str">
            <v>0235-28-1717</v>
          </cell>
          <cell r="G12" t="str">
            <v>0235-29-1050</v>
          </cell>
        </row>
        <row r="13">
          <cell r="C13" t="str">
            <v>協立ケアプランセンターあおば</v>
          </cell>
          <cell r="D13">
            <v>9970822</v>
          </cell>
          <cell r="E13" t="str">
            <v>鶴岡市双葉町１３番４５号</v>
          </cell>
          <cell r="F13" t="str">
            <v>0235-26-2550</v>
          </cell>
          <cell r="G13" t="str">
            <v>0235-29-2142</v>
          </cell>
        </row>
        <row r="14">
          <cell r="C14" t="str">
            <v>ケアプランセンター虹</v>
          </cell>
          <cell r="D14">
            <v>9970824</v>
          </cell>
          <cell r="E14" t="str">
            <v>鶴岡市日枝字海老島３６番４号</v>
          </cell>
          <cell r="F14" t="str">
            <v>0235-24-5321</v>
          </cell>
          <cell r="G14" t="str">
            <v>0235-24-5326</v>
          </cell>
        </row>
        <row r="15">
          <cell r="C15" t="str">
            <v>健楽園居宅介護支援センター</v>
          </cell>
          <cell r="D15">
            <v>9970826</v>
          </cell>
          <cell r="E15" t="str">
            <v>鶴岡市美原町３－７</v>
          </cell>
          <cell r="F15" t="str">
            <v>0235-25-0888</v>
          </cell>
          <cell r="G15" t="str">
            <v>0235-25-2882</v>
          </cell>
        </row>
        <row r="16">
          <cell r="C16" t="str">
            <v>健楽園居宅介護支援センターみはら</v>
          </cell>
          <cell r="D16">
            <v>9970826</v>
          </cell>
          <cell r="E16" t="str">
            <v>鶴岡市美原町３－７</v>
          </cell>
          <cell r="F16" t="str">
            <v>0235-25-3047</v>
          </cell>
          <cell r="G16" t="str">
            <v>0235-25-0797</v>
          </cell>
        </row>
        <row r="17">
          <cell r="C17" t="str">
            <v>ひまわり居宅介護支援事業所</v>
          </cell>
          <cell r="D17">
            <v>9970834</v>
          </cell>
          <cell r="E17" t="str">
            <v>鶴岡市稲生一丁目３番５号</v>
          </cell>
          <cell r="F17" t="str">
            <v>0235-25-5145</v>
          </cell>
          <cell r="G17" t="str">
            <v>0235-25-5241</v>
          </cell>
        </row>
        <row r="18">
          <cell r="C18" t="str">
            <v>鶴岡市農業協同組合福祉サービス</v>
          </cell>
          <cell r="D18">
            <v>9970841</v>
          </cell>
          <cell r="E18" t="str">
            <v>鶴岡市白山西野１８８</v>
          </cell>
          <cell r="F18" t="str">
            <v>0235-25-4345</v>
          </cell>
          <cell r="G18" t="str">
            <v>0235-23-6150</v>
          </cell>
        </row>
        <row r="19">
          <cell r="C19" t="str">
            <v>ニチイケアセンター鶴岡みさき</v>
          </cell>
          <cell r="D19">
            <v>9970857</v>
          </cell>
          <cell r="E19" t="str">
            <v>鶴岡市美咲町７番１６号</v>
          </cell>
          <cell r="F19" t="str">
            <v>0235-29-0305</v>
          </cell>
          <cell r="G19" t="str">
            <v>0235-29-0308</v>
          </cell>
        </row>
        <row r="20">
          <cell r="C20" t="str">
            <v>なえづ居宅介護支援センター</v>
          </cell>
          <cell r="D20">
            <v>9970862</v>
          </cell>
          <cell r="E20" t="str">
            <v>鶴岡市ほなみ町３－１</v>
          </cell>
          <cell r="F20" t="str">
            <v>0235-25-9255</v>
          </cell>
          <cell r="G20" t="str">
            <v>0235-25-9277</v>
          </cell>
        </row>
        <row r="21">
          <cell r="C21" t="str">
            <v>居宅介護支援センターたかだて</v>
          </cell>
          <cell r="D21">
            <v>9971123</v>
          </cell>
          <cell r="E21" t="str">
            <v>鶴岡市友江町２３－１４</v>
          </cell>
          <cell r="F21" t="str">
            <v>0235-33-0833</v>
          </cell>
          <cell r="G21" t="str">
            <v>0235-33-0854</v>
          </cell>
        </row>
        <row r="22">
          <cell r="C22" t="str">
            <v>居宅介護支援センターおおやま</v>
          </cell>
          <cell r="D22">
            <v>9971124</v>
          </cell>
          <cell r="E22" t="str">
            <v>鶴岡市大山三丁目３４番１号</v>
          </cell>
          <cell r="F22" t="str">
            <v>0235-33-0202</v>
          </cell>
          <cell r="G22" t="str">
            <v>0235-38-0256</v>
          </cell>
        </row>
        <row r="23">
          <cell r="C23" t="str">
            <v>協立ケアプランセンター大山</v>
          </cell>
          <cell r="D23">
            <v>9971124</v>
          </cell>
          <cell r="E23" t="str">
            <v>鶴岡市大山二丁目３６番３３号</v>
          </cell>
          <cell r="F23" t="str">
            <v>0235-38-0123</v>
          </cell>
          <cell r="G23" t="str">
            <v>0235-33-1330</v>
          </cell>
        </row>
        <row r="24">
          <cell r="C24" t="str">
            <v>しおん荘在宅介護支援センター</v>
          </cell>
          <cell r="D24">
            <v>9971201</v>
          </cell>
          <cell r="E24" t="str">
            <v>鶴岡市湯野浜１丁目19番28号</v>
          </cell>
          <cell r="F24" t="str">
            <v>0235-76-3760</v>
          </cell>
          <cell r="G24" t="str">
            <v>0235-76-3727</v>
          </cell>
        </row>
        <row r="25">
          <cell r="C25" t="str">
            <v>とようら居宅介護支援センター</v>
          </cell>
          <cell r="D25">
            <v>9997463</v>
          </cell>
          <cell r="E25" t="str">
            <v>鶴岡市三瀬菖蒲田６７番１</v>
          </cell>
          <cell r="F25" t="str">
            <v>0235-38-8150</v>
          </cell>
          <cell r="G25" t="str">
            <v>0235-73-3870</v>
          </cell>
        </row>
        <row r="26">
          <cell r="C26" t="str">
            <v>クオリティケアサービス</v>
          </cell>
          <cell r="D26">
            <v>9997541</v>
          </cell>
          <cell r="E26" t="str">
            <v>鶴岡市西目１２３番地８</v>
          </cell>
          <cell r="F26" t="str">
            <v>0235-35-3880</v>
          </cell>
          <cell r="G26" t="str">
            <v>0235-35-3881</v>
          </cell>
        </row>
        <row r="27">
          <cell r="C27" t="str">
            <v>指定居宅介護支援センターふじの花荘</v>
          </cell>
          <cell r="D27">
            <v>9997602</v>
          </cell>
          <cell r="E27" t="str">
            <v>鶴岡市藤の花一丁目１８－１</v>
          </cell>
          <cell r="F27" t="str">
            <v>0235-64-5883</v>
          </cell>
          <cell r="G27" t="str">
            <v>0235-64-5884</v>
          </cell>
        </row>
        <row r="28">
          <cell r="C28" t="str">
            <v>指定居宅介護支援事業所　瑞穂の郷</v>
          </cell>
          <cell r="D28">
            <v>9970162</v>
          </cell>
          <cell r="E28" t="str">
            <v>鶴岡市羽黒町細谷字北田１２８－１</v>
          </cell>
          <cell r="F28" t="str">
            <v>0235-29-1025</v>
          </cell>
          <cell r="G28" t="str">
            <v>0235-29-1026</v>
          </cell>
        </row>
        <row r="29">
          <cell r="C29" t="str">
            <v>指定居宅介護支援センターかみじ荘</v>
          </cell>
          <cell r="D29">
            <v>9970211</v>
          </cell>
          <cell r="E29" t="str">
            <v>鶴岡市羽黒町手向薬師沢１９８－３</v>
          </cell>
          <cell r="F29" t="str">
            <v>0235-62-2007</v>
          </cell>
          <cell r="G29" t="str">
            <v>0235-62-2089</v>
          </cell>
        </row>
        <row r="30">
          <cell r="C30" t="str">
            <v>くしびき居宅介護支援センター</v>
          </cell>
          <cell r="D30">
            <v>9970346</v>
          </cell>
          <cell r="E30" t="str">
            <v>鶴岡市上山添字成田２１番地９</v>
          </cell>
          <cell r="F30" t="str">
            <v>0235-57-5080</v>
          </cell>
          <cell r="G30" t="str">
            <v>0235-78-7451</v>
          </cell>
        </row>
        <row r="31">
          <cell r="C31" t="str">
            <v>居宅介護支援センターであい</v>
          </cell>
          <cell r="D31">
            <v>9970411</v>
          </cell>
          <cell r="E31" t="str">
            <v>鶴岡市熊出東村１５７－２</v>
          </cell>
          <cell r="F31" t="str">
            <v>0235-58-1062</v>
          </cell>
          <cell r="G31" t="str">
            <v>0235-53-2828</v>
          </cell>
        </row>
        <row r="32">
          <cell r="C32" t="str">
            <v>支援センター温寿荘</v>
          </cell>
          <cell r="D32">
            <v>9997124</v>
          </cell>
          <cell r="E32" t="str">
            <v>鶴岡市槇代丁５３番地１</v>
          </cell>
          <cell r="F32" t="str">
            <v>0235-43-2182</v>
          </cell>
          <cell r="G32" t="str">
            <v>0235-43-2381</v>
          </cell>
        </row>
        <row r="33">
          <cell r="C33" t="str">
            <v>居宅介護支援センター愛寿園</v>
          </cell>
          <cell r="D33">
            <v>9997204</v>
          </cell>
          <cell r="E33" t="str">
            <v>鶴岡市湯温海湯之尻５２１番地の１２</v>
          </cell>
          <cell r="F33" t="str">
            <v>0235-43-3270</v>
          </cell>
          <cell r="G33" t="str">
            <v>0235-43-3522</v>
          </cell>
        </row>
        <row r="34">
          <cell r="C34" t="str">
            <v>指定居宅介護支援事業所なの花荘</v>
          </cell>
          <cell r="D34">
            <v>9971301</v>
          </cell>
          <cell r="E34" t="str">
            <v>東田川郡三川町横山堤１８９番地２</v>
          </cell>
          <cell r="F34" t="str">
            <v>0235-66-4831</v>
          </cell>
          <cell r="G34" t="str">
            <v>0235-66-4882</v>
          </cell>
        </row>
        <row r="35">
          <cell r="C35" t="str">
            <v>介護支援相談所ほのか</v>
          </cell>
          <cell r="D35">
            <v>9971321</v>
          </cell>
          <cell r="E35" t="str">
            <v>東田川郡三川町押切新田字深田１番</v>
          </cell>
          <cell r="F35" t="str">
            <v>0235-68-0025</v>
          </cell>
          <cell r="G35" t="str">
            <v>0235-68-0026</v>
          </cell>
        </row>
        <row r="36">
          <cell r="C36" t="str">
            <v>指定居宅介護支援事業所　みどり</v>
          </cell>
          <cell r="D36">
            <v>9970046</v>
          </cell>
          <cell r="E36" t="str">
            <v>鶴岡市みどり町２２番４０号</v>
          </cell>
          <cell r="F36" t="str">
            <v>0235-33-8732</v>
          </cell>
          <cell r="G36" t="str">
            <v>0235-29-1015</v>
          </cell>
        </row>
        <row r="37">
          <cell r="C37" t="str">
            <v>ケアプランセンター大地</v>
          </cell>
          <cell r="D37">
            <v>9970842</v>
          </cell>
          <cell r="E37" t="str">
            <v>鶴岡市井岡字和田３２７番地２７号</v>
          </cell>
          <cell r="F37" t="str">
            <v>0235-24-4426</v>
          </cell>
          <cell r="G37" t="str">
            <v>0235-35-1122</v>
          </cell>
        </row>
        <row r="38">
          <cell r="C38" t="str">
            <v>鶴岡市地域包括支援センター</v>
          </cell>
          <cell r="D38">
            <v>9970034</v>
          </cell>
          <cell r="E38" t="str">
            <v>鶴岡市本町一丁目６－７</v>
          </cell>
          <cell r="F38" t="str">
            <v>0235-29-4180</v>
          </cell>
          <cell r="G38" t="str">
            <v>0235-29-4181</v>
          </cell>
        </row>
        <row r="39">
          <cell r="C39" t="str">
            <v>鶴岡市社会福祉協議会地域包括支援センター</v>
          </cell>
          <cell r="D39">
            <v>9970045</v>
          </cell>
          <cell r="E39" t="str">
            <v>鶴岡市西新斎町１４番２６号</v>
          </cell>
          <cell r="F39" t="str">
            <v>0235-29-1626</v>
          </cell>
          <cell r="G39" t="str">
            <v>0235-29-1781</v>
          </cell>
        </row>
        <row r="40">
          <cell r="C40" t="str">
            <v>地域包括支援センターつくし</v>
          </cell>
          <cell r="D40">
            <v>9970034</v>
          </cell>
          <cell r="E40" t="str">
            <v>鶴岡市馬場町１番３４号</v>
          </cell>
          <cell r="F40" t="str">
            <v>0235-29-1256</v>
          </cell>
          <cell r="G40" t="str">
            <v>0235-25-3231</v>
          </cell>
        </row>
        <row r="41">
          <cell r="C41" t="str">
            <v>介護予防支援事業所三川町地域包括支援センター</v>
          </cell>
          <cell r="D41">
            <v>9971301</v>
          </cell>
          <cell r="E41" t="str">
            <v>東田川郡三川町横山字西田８５番地</v>
          </cell>
          <cell r="F41" t="str">
            <v>0235-66-3111</v>
          </cell>
          <cell r="G41" t="str">
            <v>0235-66-3139</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3_医療機関利用確認書"/>
      <sheetName val="選択肢マスタ"/>
      <sheetName val="医療機関マスタ"/>
      <sheetName val="情報提供元施設マスタ"/>
      <sheetName val="居宅介護支援事業所マスタ"/>
      <sheetName val="サービス提供事業所マスタ"/>
      <sheetName val="資料"/>
    </sheetNames>
    <sheetDataSet>
      <sheetData sheetId="0" refreshError="1"/>
      <sheetData sheetId="1" refreshError="1">
        <row r="21">
          <cell r="E21" t="str">
            <v>医療機関</v>
          </cell>
        </row>
        <row r="22">
          <cell r="E22" t="str">
            <v>訪問介護</v>
          </cell>
        </row>
        <row r="23">
          <cell r="E23" t="str">
            <v>訪問入浴介護</v>
          </cell>
        </row>
        <row r="24">
          <cell r="E24" t="str">
            <v>訪問看護</v>
          </cell>
        </row>
        <row r="25">
          <cell r="E25" t="str">
            <v>訪問リハビリテーション</v>
          </cell>
        </row>
        <row r="26">
          <cell r="E26" t="str">
            <v>居宅療養管理指導</v>
          </cell>
        </row>
        <row r="27">
          <cell r="E27" t="str">
            <v>通所介護</v>
          </cell>
        </row>
        <row r="28">
          <cell r="E28" t="str">
            <v>通所リハビリテーション</v>
          </cell>
        </row>
        <row r="29">
          <cell r="E29" t="str">
            <v>短期入所生活介護</v>
          </cell>
        </row>
        <row r="30">
          <cell r="E30" t="str">
            <v>短期入所療養介護</v>
          </cell>
        </row>
        <row r="31">
          <cell r="E31" t="str">
            <v>特定施設入所者生活介護</v>
          </cell>
        </row>
        <row r="32">
          <cell r="E32" t="str">
            <v>夜間対応型訪問介護</v>
          </cell>
        </row>
        <row r="33">
          <cell r="E33" t="str">
            <v>認知症対応型通所介護</v>
          </cell>
        </row>
        <row r="34">
          <cell r="E34" t="str">
            <v>小規模多機能型居宅介護</v>
          </cell>
        </row>
        <row r="35">
          <cell r="E35" t="str">
            <v>認知症対応型共同生活介護</v>
          </cell>
        </row>
        <row r="36">
          <cell r="E36" t="str">
            <v>地域密着型特定施設入所者生活介護</v>
          </cell>
        </row>
        <row r="37">
          <cell r="E37" t="str">
            <v>地域密着型介護老人福祉施設入所者生活介護</v>
          </cell>
        </row>
        <row r="38">
          <cell r="E38" t="str">
            <v>特定福祉用具販売</v>
          </cell>
        </row>
        <row r="39">
          <cell r="E39" t="str">
            <v>福祉用具貸与</v>
          </cell>
        </row>
      </sheetData>
      <sheetData sheetId="2" refreshError="1">
        <row r="3">
          <cell r="C3" t="str">
            <v>鶴岡協立病院</v>
          </cell>
        </row>
        <row r="4">
          <cell r="C4" t="str">
            <v>鶴岡市立荘内病院</v>
          </cell>
        </row>
        <row r="5">
          <cell r="C5" t="str">
            <v>鶴岡協立リハビリテーション病院</v>
          </cell>
        </row>
        <row r="6">
          <cell r="C6" t="str">
            <v>鶴岡市立湯田川温泉リハビリテーション病院</v>
          </cell>
        </row>
        <row r="7">
          <cell r="C7" t="str">
            <v>三川病院</v>
          </cell>
        </row>
        <row r="8">
          <cell r="C8" t="str">
            <v>三井病院</v>
          </cell>
        </row>
        <row r="9">
          <cell r="C9" t="str">
            <v>宮原病院</v>
          </cell>
        </row>
        <row r="10">
          <cell r="C10" t="str">
            <v>山形県立鶴岡病院</v>
          </cell>
        </row>
        <row r="11">
          <cell r="C11" t="str">
            <v>池田内科医院</v>
          </cell>
        </row>
        <row r="12">
          <cell r="C12" t="str">
            <v>石田内科医院</v>
          </cell>
        </row>
        <row r="13">
          <cell r="C13" t="str">
            <v>黒沢眼科医院</v>
          </cell>
        </row>
        <row r="14">
          <cell r="C14" t="str">
            <v>すこやかレディースクリニック</v>
          </cell>
        </row>
        <row r="15">
          <cell r="C15" t="str">
            <v>たんぽぽクリニック</v>
          </cell>
        </row>
        <row r="16">
          <cell r="C16" t="str">
            <v>茅原クリニック</v>
          </cell>
        </row>
        <row r="17">
          <cell r="C17" t="str">
            <v>福原医院</v>
          </cell>
        </row>
        <row r="18">
          <cell r="C18" t="str">
            <v>藤吉内科医院</v>
          </cell>
        </row>
        <row r="19">
          <cell r="C19" t="str">
            <v>諸橋整形外科医院</v>
          </cell>
        </row>
        <row r="20">
          <cell r="C20" t="str">
            <v>阿部医院</v>
          </cell>
        </row>
        <row r="21">
          <cell r="C21" t="str">
            <v>五十嵐耳鼻咽喉科医院</v>
          </cell>
        </row>
        <row r="22">
          <cell r="C22" t="str">
            <v>五十嵐ハートクリニック</v>
          </cell>
        </row>
        <row r="23">
          <cell r="C23" t="str">
            <v>石橋内科胃腸科医院</v>
          </cell>
        </row>
        <row r="24">
          <cell r="C24" t="str">
            <v>石原小児科医院</v>
          </cell>
        </row>
        <row r="25">
          <cell r="C25" t="str">
            <v>石原診療所（渡部内科分院）</v>
          </cell>
        </row>
        <row r="26">
          <cell r="C26" t="str">
            <v>いでは診療所</v>
          </cell>
        </row>
        <row r="27">
          <cell r="C27" t="str">
            <v>いとうクリニック</v>
          </cell>
        </row>
        <row r="28">
          <cell r="C28" t="str">
            <v>伊藤耳鼻咽喉科医院</v>
          </cell>
        </row>
        <row r="29">
          <cell r="C29" t="str">
            <v>犬塚医院</v>
          </cell>
        </row>
        <row r="30">
          <cell r="C30" t="str">
            <v>今立小児科医院</v>
          </cell>
        </row>
        <row r="31">
          <cell r="C31" t="str">
            <v>上野整形外科</v>
          </cell>
        </row>
        <row r="32">
          <cell r="C32" t="str">
            <v>上野内科医院</v>
          </cell>
        </row>
        <row r="33">
          <cell r="C33" t="str">
            <v>遠藤医院</v>
          </cell>
        </row>
        <row r="34">
          <cell r="C34" t="str">
            <v>おおかつ眼科</v>
          </cell>
        </row>
        <row r="35">
          <cell r="C35" t="str">
            <v>岡田医院</v>
          </cell>
        </row>
        <row r="36">
          <cell r="C36" t="str">
            <v>おかべ内科胃腸科医院</v>
          </cell>
        </row>
        <row r="37">
          <cell r="C37" t="str">
            <v>おぎわら医院</v>
          </cell>
        </row>
        <row r="38">
          <cell r="C38" t="str">
            <v>奥山皮フ科</v>
          </cell>
        </row>
        <row r="39">
          <cell r="C39" t="str">
            <v>乙黒医院</v>
          </cell>
        </row>
        <row r="40">
          <cell r="C40" t="str">
            <v>おのこども診療所</v>
          </cell>
        </row>
        <row r="41">
          <cell r="C41" t="str">
            <v>小野寺医院</v>
          </cell>
        </row>
        <row r="42">
          <cell r="C42" t="str">
            <v>桂医院</v>
          </cell>
        </row>
        <row r="43">
          <cell r="C43" t="str">
            <v>川上医院</v>
          </cell>
        </row>
        <row r="44">
          <cell r="C44" t="str">
            <v>菊地内科クリニック</v>
          </cell>
        </row>
        <row r="45">
          <cell r="C45" t="str">
            <v>木根淵医院</v>
          </cell>
        </row>
        <row r="46">
          <cell r="C46" t="str">
            <v>協立大山診療所</v>
          </cell>
        </row>
        <row r="47">
          <cell r="C47" t="str">
            <v>協立三川診療所</v>
          </cell>
        </row>
        <row r="48">
          <cell r="C48" t="str">
            <v>黒羽根整形外科</v>
          </cell>
        </row>
        <row r="49">
          <cell r="C49" t="str">
            <v>腰越クリニック</v>
          </cell>
        </row>
        <row r="50">
          <cell r="C50" t="str">
            <v>後藤内科医院</v>
          </cell>
        </row>
        <row r="51">
          <cell r="C51" t="str">
            <v>こどもクリニックすずき</v>
          </cell>
        </row>
        <row r="52">
          <cell r="C52" t="str">
            <v>こばやしクリニック</v>
          </cell>
        </row>
        <row r="53">
          <cell r="C53" t="str">
            <v>小真木原クリニック</v>
          </cell>
        </row>
        <row r="54">
          <cell r="C54" t="str">
            <v>斎藤医院</v>
          </cell>
        </row>
        <row r="55">
          <cell r="C55" t="str">
            <v>斎藤胃腸クリニック</v>
          </cell>
        </row>
        <row r="56">
          <cell r="C56" t="str">
            <v>さいとうクリニック</v>
          </cell>
        </row>
        <row r="57">
          <cell r="C57" t="str">
            <v>斎藤内科医院　</v>
          </cell>
        </row>
        <row r="58">
          <cell r="C58" t="str">
            <v>佐久間医院</v>
          </cell>
        </row>
        <row r="59">
          <cell r="C59" t="str">
            <v>佐久間医院</v>
          </cell>
        </row>
        <row r="60">
          <cell r="C60" t="str">
            <v>さくまクリニック</v>
          </cell>
        </row>
        <row r="61">
          <cell r="C61" t="str">
            <v>佐藤医院</v>
          </cell>
        </row>
        <row r="62">
          <cell r="C62" t="str">
            <v>佐藤医院</v>
          </cell>
        </row>
        <row r="63">
          <cell r="C63" t="str">
            <v>佐藤医院</v>
          </cell>
        </row>
        <row r="64">
          <cell r="C64" t="str">
            <v>佐藤医院</v>
          </cell>
        </row>
        <row r="65">
          <cell r="C65" t="str">
            <v>佐藤医院</v>
          </cell>
        </row>
        <row r="66">
          <cell r="C66" t="str">
            <v>志田整形外科クリニック</v>
          </cell>
        </row>
        <row r="67">
          <cell r="C67" t="str">
            <v>島眼科医院</v>
          </cell>
        </row>
        <row r="68">
          <cell r="C68" t="str">
            <v>島田クリニック</v>
          </cell>
        </row>
        <row r="69">
          <cell r="C69" t="str">
            <v>すずき整形外科</v>
          </cell>
        </row>
        <row r="70">
          <cell r="C70" t="str">
            <v>スズキ内科クリニック</v>
          </cell>
        </row>
        <row r="71">
          <cell r="C71" t="str">
            <v>須田内科クリニック</v>
          </cell>
        </row>
        <row r="72">
          <cell r="C72" t="str">
            <v>大東医院</v>
          </cell>
        </row>
        <row r="73">
          <cell r="C73" t="str">
            <v>高橋クリニック</v>
          </cell>
        </row>
        <row r="74">
          <cell r="C74" t="str">
            <v>宝田整形外科クリニック</v>
          </cell>
        </row>
        <row r="75">
          <cell r="C75" t="str">
            <v>滝沢眼科</v>
          </cell>
        </row>
        <row r="76">
          <cell r="C76" t="str">
            <v>武田医院</v>
          </cell>
        </row>
        <row r="77">
          <cell r="C77" t="str">
            <v>土田内科医院</v>
          </cell>
        </row>
        <row r="78">
          <cell r="C78" t="str">
            <v>鶴岡市国民健康保険上田沢診療所</v>
          </cell>
        </row>
        <row r="79">
          <cell r="C79" t="str">
            <v>鶴岡市国民健康保険大網診療所</v>
          </cell>
        </row>
        <row r="80">
          <cell r="C80" t="str">
            <v>戸田内科胃腸科医院</v>
          </cell>
        </row>
        <row r="81">
          <cell r="C81" t="str">
            <v>豊浦クリニック</v>
          </cell>
        </row>
        <row r="82">
          <cell r="C82" t="str">
            <v>中里医院</v>
          </cell>
        </row>
        <row r="83">
          <cell r="C83" t="str">
            <v>中目内科胃腸科医院</v>
          </cell>
        </row>
        <row r="84">
          <cell r="C84" t="str">
            <v>中鉢医院</v>
          </cell>
        </row>
        <row r="85">
          <cell r="C85" t="str">
            <v>中村整形外科医院</v>
          </cell>
        </row>
        <row r="86">
          <cell r="C86" t="str">
            <v>中村内科胃腸科医院</v>
          </cell>
        </row>
        <row r="87">
          <cell r="C87" t="str">
            <v>林医院</v>
          </cell>
        </row>
        <row r="88">
          <cell r="C88" t="str">
            <v>福島クリニック</v>
          </cell>
        </row>
        <row r="89">
          <cell r="C89" t="str">
            <v>本田耳鼻咽喉科医院</v>
          </cell>
        </row>
        <row r="90">
          <cell r="C90" t="str">
            <v>真柄医院</v>
          </cell>
        </row>
        <row r="91">
          <cell r="C91" t="str">
            <v>真島医院</v>
          </cell>
        </row>
        <row r="92">
          <cell r="C92" t="str">
            <v>松浦医院</v>
          </cell>
        </row>
        <row r="93">
          <cell r="C93" t="str">
            <v>丸岡真柄医院</v>
          </cell>
        </row>
        <row r="94">
          <cell r="C94" t="str">
            <v>丸谷医院</v>
          </cell>
        </row>
        <row r="95">
          <cell r="C95" t="str">
            <v>三浦クリニック</v>
          </cell>
        </row>
        <row r="96">
          <cell r="C96" t="str">
            <v>三浦産婦人科医院</v>
          </cell>
        </row>
        <row r="97">
          <cell r="C97" t="str">
            <v>みかわキッズクリニック</v>
          </cell>
        </row>
        <row r="98">
          <cell r="C98" t="str">
            <v>美咲クリニック</v>
          </cell>
        </row>
        <row r="99">
          <cell r="C99" t="str">
            <v>三原皮膚科</v>
          </cell>
        </row>
        <row r="100">
          <cell r="C100" t="str">
            <v>森国医院</v>
          </cell>
        </row>
        <row r="101">
          <cell r="C101" t="str">
            <v>よこやま皮膚科医院</v>
          </cell>
        </row>
        <row r="102">
          <cell r="C102" t="str">
            <v>わかな内科医院</v>
          </cell>
        </row>
        <row r="103">
          <cell r="C103" t="str">
            <v>わだ内科医院</v>
          </cell>
        </row>
        <row r="104">
          <cell r="C104" t="str">
            <v>渡部泌尿器科内科医院</v>
          </cell>
        </row>
      </sheetData>
      <sheetData sheetId="3" refreshError="1"/>
      <sheetData sheetId="4" refreshError="1">
        <row r="3">
          <cell r="C3" t="str">
            <v>永寿荘居宅介護支援センター</v>
          </cell>
          <cell r="D3">
            <v>9970011</v>
          </cell>
          <cell r="E3" t="str">
            <v>鶴岡市宝田二丁目７－２９</v>
          </cell>
          <cell r="F3" t="str">
            <v>0235-26-8311</v>
          </cell>
          <cell r="G3" t="str">
            <v>0235-26-8312</v>
          </cell>
        </row>
        <row r="4">
          <cell r="C4" t="str">
            <v>ケアプランセンターひだまり</v>
          </cell>
          <cell r="D4">
            <v>9970018</v>
          </cell>
          <cell r="E4" t="str">
            <v>鶴岡市茅原町２７番１号</v>
          </cell>
          <cell r="F4" t="str">
            <v>0235-22-6511</v>
          </cell>
          <cell r="G4" t="str">
            <v>0235-24-5599</v>
          </cell>
        </row>
        <row r="5">
          <cell r="C5" t="str">
            <v>山王フジックス指定居宅介護支援事業所</v>
          </cell>
          <cell r="D5">
            <v>9970028</v>
          </cell>
          <cell r="E5" t="str">
            <v>鶴岡市山王町１４番２３号</v>
          </cell>
          <cell r="F5" t="str">
            <v>0235-29-0030</v>
          </cell>
          <cell r="G5" t="str">
            <v>0235-23-4119</v>
          </cell>
        </row>
        <row r="6">
          <cell r="C6" t="str">
            <v>齋藤胃腸クリニック居宅介護支援事業所</v>
          </cell>
          <cell r="D6">
            <v>9970034</v>
          </cell>
          <cell r="E6" t="str">
            <v>鶴岡市本町二丁目２番３５号</v>
          </cell>
          <cell r="F6" t="str">
            <v>0235-24-7551</v>
          </cell>
          <cell r="G6" t="str">
            <v>0235-23-6155</v>
          </cell>
        </row>
        <row r="7">
          <cell r="C7" t="str">
            <v>鶴岡地区医師会ケアプランセンターふきのとう</v>
          </cell>
          <cell r="D7">
            <v>9970034</v>
          </cell>
          <cell r="E7" t="str">
            <v>鶴岡市馬場町１番３４号</v>
          </cell>
          <cell r="F7" t="str">
            <v>0235-29-1255</v>
          </cell>
          <cell r="G7" t="str">
            <v>0235-25-3231</v>
          </cell>
        </row>
        <row r="8">
          <cell r="C8" t="str">
            <v>介護支援センター「よつばの里」</v>
          </cell>
          <cell r="D8">
            <v>9970034</v>
          </cell>
          <cell r="E8" t="str">
            <v>鶴岡市本町三丁目２番５号</v>
          </cell>
          <cell r="F8" t="str">
            <v>0235-24-4282</v>
          </cell>
          <cell r="G8" t="str">
            <v>0235-24-4283</v>
          </cell>
        </row>
        <row r="9">
          <cell r="C9" t="str">
            <v>ニチイケアセンター鶴岡</v>
          </cell>
          <cell r="D9">
            <v>9970037</v>
          </cell>
          <cell r="E9" t="str">
            <v>鶴岡市若葉町２３－３８</v>
          </cell>
          <cell r="F9" t="str">
            <v>0235-29-6889</v>
          </cell>
          <cell r="G9" t="str">
            <v>0235-29-4120</v>
          </cell>
        </row>
        <row r="10">
          <cell r="C10" t="str">
            <v>居宅介護支援センターふれあい</v>
          </cell>
          <cell r="D10">
            <v>9970045</v>
          </cell>
          <cell r="E10" t="str">
            <v>鶴岡市西新斎町１４－２６</v>
          </cell>
          <cell r="F10" t="str">
            <v>0235-24-0053</v>
          </cell>
          <cell r="G10" t="str">
            <v>0235-24-1140</v>
          </cell>
        </row>
        <row r="11">
          <cell r="C11" t="str">
            <v>介護老人保健施設かけはし</v>
          </cell>
          <cell r="D11">
            <v>9970361</v>
          </cell>
          <cell r="E11" t="str">
            <v>鶴岡市民田代家田１００番１</v>
          </cell>
          <cell r="F11" t="str">
            <v>0235-25-1131</v>
          </cell>
          <cell r="G11" t="str">
            <v>0235-25-1040</v>
          </cell>
        </row>
        <row r="12">
          <cell r="C12" t="str">
            <v>協立ケアプランセンターふたば</v>
          </cell>
          <cell r="D12">
            <v>9970822</v>
          </cell>
          <cell r="E12" t="str">
            <v>鶴岡市双葉町１３番４５号</v>
          </cell>
          <cell r="F12" t="str">
            <v>0235-28-1717</v>
          </cell>
          <cell r="G12" t="str">
            <v>0235-29-1050</v>
          </cell>
        </row>
        <row r="13">
          <cell r="C13" t="str">
            <v>協立ケアプランセンターあおば</v>
          </cell>
          <cell r="D13">
            <v>9970822</v>
          </cell>
          <cell r="E13" t="str">
            <v>鶴岡市双葉町１３番４５号</v>
          </cell>
          <cell r="F13" t="str">
            <v>0235-26-2550</v>
          </cell>
          <cell r="G13" t="str">
            <v>0235-29-2142</v>
          </cell>
        </row>
        <row r="14">
          <cell r="C14" t="str">
            <v>ケアプランセンター虹</v>
          </cell>
          <cell r="D14">
            <v>9970824</v>
          </cell>
          <cell r="E14" t="str">
            <v>鶴岡市日枝字海老島３６番４号</v>
          </cell>
          <cell r="F14" t="str">
            <v>0235-24-5321</v>
          </cell>
          <cell r="G14" t="str">
            <v>0235-24-5326</v>
          </cell>
        </row>
        <row r="15">
          <cell r="C15" t="str">
            <v>健楽園居宅介護支援センター</v>
          </cell>
          <cell r="D15">
            <v>9970826</v>
          </cell>
          <cell r="E15" t="str">
            <v>鶴岡市美原町３－７</v>
          </cell>
          <cell r="F15" t="str">
            <v>0235-25-0888</v>
          </cell>
          <cell r="G15" t="str">
            <v>0235-25-2882</v>
          </cell>
        </row>
        <row r="16">
          <cell r="C16" t="str">
            <v>健楽園居宅介護支援センターみはら</v>
          </cell>
          <cell r="D16">
            <v>9970826</v>
          </cell>
          <cell r="E16" t="str">
            <v>鶴岡市美原町３－７</v>
          </cell>
          <cell r="F16" t="str">
            <v>0235-25-3047</v>
          </cell>
          <cell r="G16" t="str">
            <v>0235-25-0797</v>
          </cell>
        </row>
        <row r="17">
          <cell r="C17" t="str">
            <v>ひまわり居宅介護支援事業所</v>
          </cell>
          <cell r="D17">
            <v>9970834</v>
          </cell>
          <cell r="E17" t="str">
            <v>鶴岡市稲生一丁目３番５号</v>
          </cell>
          <cell r="F17" t="str">
            <v>0235-25-5145</v>
          </cell>
          <cell r="G17" t="str">
            <v>0235-25-5241</v>
          </cell>
        </row>
        <row r="18">
          <cell r="C18" t="str">
            <v>鶴岡市農業協同組合福祉サービス</v>
          </cell>
          <cell r="D18">
            <v>9970841</v>
          </cell>
          <cell r="E18" t="str">
            <v>鶴岡市白山西野１８８</v>
          </cell>
          <cell r="F18" t="str">
            <v>0235-25-4345</v>
          </cell>
          <cell r="G18" t="str">
            <v>0235-23-6150</v>
          </cell>
        </row>
        <row r="19">
          <cell r="C19" t="str">
            <v>ニチイケアセンター鶴岡みさき</v>
          </cell>
          <cell r="D19">
            <v>9970857</v>
          </cell>
          <cell r="E19" t="str">
            <v>鶴岡市美咲町７番１６号</v>
          </cell>
          <cell r="F19" t="str">
            <v>0235-29-0305</v>
          </cell>
          <cell r="G19" t="str">
            <v>0235-29-0308</v>
          </cell>
        </row>
        <row r="20">
          <cell r="C20" t="str">
            <v>なえづ居宅介護支援センター</v>
          </cell>
          <cell r="D20">
            <v>9970862</v>
          </cell>
          <cell r="E20" t="str">
            <v>鶴岡市ほなみ町３－１</v>
          </cell>
          <cell r="F20" t="str">
            <v>0235-25-9255</v>
          </cell>
          <cell r="G20" t="str">
            <v>0235-25-9277</v>
          </cell>
        </row>
        <row r="21">
          <cell r="C21" t="str">
            <v>居宅介護支援センターたかだて</v>
          </cell>
          <cell r="D21">
            <v>9971123</v>
          </cell>
          <cell r="E21" t="str">
            <v>鶴岡市友江町２３－１４</v>
          </cell>
          <cell r="F21" t="str">
            <v>0235-33-0833</v>
          </cell>
          <cell r="G21" t="str">
            <v>0235-33-0854</v>
          </cell>
        </row>
        <row r="22">
          <cell r="C22" t="str">
            <v>居宅介護支援センターおおやま</v>
          </cell>
          <cell r="D22">
            <v>9971124</v>
          </cell>
          <cell r="E22" t="str">
            <v>鶴岡市大山三丁目３４番１号</v>
          </cell>
          <cell r="F22" t="str">
            <v>0235-33-0202</v>
          </cell>
          <cell r="G22" t="str">
            <v>0235-38-0256</v>
          </cell>
        </row>
        <row r="23">
          <cell r="C23" t="str">
            <v>協立ケアプランセンター大山</v>
          </cell>
          <cell r="D23">
            <v>9971124</v>
          </cell>
          <cell r="E23" t="str">
            <v>鶴岡市大山二丁目３６番３３号</v>
          </cell>
          <cell r="F23" t="str">
            <v>0235-38-0123</v>
          </cell>
          <cell r="G23" t="str">
            <v>0235-33-1330</v>
          </cell>
        </row>
        <row r="24">
          <cell r="C24" t="str">
            <v>しおん荘在宅介護支援センター</v>
          </cell>
          <cell r="D24">
            <v>9971201</v>
          </cell>
          <cell r="E24" t="str">
            <v>鶴岡市湯野浜１丁目19番28号</v>
          </cell>
          <cell r="F24" t="str">
            <v>0235-76-3760</v>
          </cell>
          <cell r="G24" t="str">
            <v>0235-76-3727</v>
          </cell>
        </row>
        <row r="25">
          <cell r="C25" t="str">
            <v>とようら居宅介護支援センター</v>
          </cell>
          <cell r="D25">
            <v>9997463</v>
          </cell>
          <cell r="E25" t="str">
            <v>鶴岡市三瀬菖蒲田６７番１</v>
          </cell>
          <cell r="F25" t="str">
            <v>0235-38-8150</v>
          </cell>
          <cell r="G25" t="str">
            <v>0235-73-3870</v>
          </cell>
        </row>
        <row r="26">
          <cell r="C26" t="str">
            <v>クオリティケアサービス</v>
          </cell>
          <cell r="D26">
            <v>9997541</v>
          </cell>
          <cell r="E26" t="str">
            <v>鶴岡市西目１２３番地８</v>
          </cell>
          <cell r="F26" t="str">
            <v>0235-35-3880</v>
          </cell>
          <cell r="G26" t="str">
            <v>0235-35-3881</v>
          </cell>
        </row>
        <row r="27">
          <cell r="C27" t="str">
            <v>指定居宅介護支援センターふじの花荘</v>
          </cell>
          <cell r="D27">
            <v>9997602</v>
          </cell>
          <cell r="E27" t="str">
            <v>鶴岡市藤の花一丁目１８－１</v>
          </cell>
          <cell r="F27" t="str">
            <v>0235-64-5883</v>
          </cell>
          <cell r="G27" t="str">
            <v>0235-64-5884</v>
          </cell>
        </row>
        <row r="28">
          <cell r="C28" t="str">
            <v>指定居宅介護支援事業所　瑞穂の郷</v>
          </cell>
          <cell r="D28">
            <v>9970162</v>
          </cell>
          <cell r="E28" t="str">
            <v>鶴岡市羽黒町細谷字北田１２８－１</v>
          </cell>
          <cell r="F28" t="str">
            <v>0235-29-1025</v>
          </cell>
          <cell r="G28" t="str">
            <v>0235-29-1026</v>
          </cell>
        </row>
        <row r="29">
          <cell r="C29" t="str">
            <v>指定居宅介護支援センターかみじ荘</v>
          </cell>
          <cell r="D29">
            <v>9970211</v>
          </cell>
          <cell r="E29" t="str">
            <v>鶴岡市羽黒町手向薬師沢１９８－３</v>
          </cell>
          <cell r="F29" t="str">
            <v>0235-62-2007</v>
          </cell>
          <cell r="G29" t="str">
            <v>0235-62-2089</v>
          </cell>
        </row>
        <row r="30">
          <cell r="C30" t="str">
            <v>くしびき居宅介護支援センター</v>
          </cell>
          <cell r="D30">
            <v>9970346</v>
          </cell>
          <cell r="E30" t="str">
            <v>鶴岡市上山添字成田２１番地９</v>
          </cell>
          <cell r="F30" t="str">
            <v>0235-57-5080</v>
          </cell>
          <cell r="G30" t="str">
            <v>0235-78-7451</v>
          </cell>
        </row>
        <row r="31">
          <cell r="C31" t="str">
            <v>居宅介護支援センターであい</v>
          </cell>
          <cell r="D31">
            <v>9970411</v>
          </cell>
          <cell r="E31" t="str">
            <v>鶴岡市熊出東村１５７－２</v>
          </cell>
          <cell r="F31" t="str">
            <v>0235-58-1062</v>
          </cell>
          <cell r="G31" t="str">
            <v>0235-53-2828</v>
          </cell>
        </row>
        <row r="32">
          <cell r="C32" t="str">
            <v>支援センター温寿荘</v>
          </cell>
          <cell r="D32">
            <v>9997124</v>
          </cell>
          <cell r="E32" t="str">
            <v>鶴岡市槇代丁５３番地１</v>
          </cell>
          <cell r="F32" t="str">
            <v>0235-43-2182</v>
          </cell>
          <cell r="G32" t="str">
            <v>0235-43-2381</v>
          </cell>
        </row>
        <row r="33">
          <cell r="C33" t="str">
            <v>居宅介護支援センター愛寿園</v>
          </cell>
          <cell r="D33">
            <v>9997204</v>
          </cell>
          <cell r="E33" t="str">
            <v>鶴岡市湯温海湯之尻５２１番地の１２</v>
          </cell>
          <cell r="F33" t="str">
            <v>0235-43-3270</v>
          </cell>
          <cell r="G33" t="str">
            <v>0235-43-3522</v>
          </cell>
        </row>
        <row r="34">
          <cell r="C34" t="str">
            <v>指定居宅介護支援事業所なの花荘</v>
          </cell>
          <cell r="D34">
            <v>9971301</v>
          </cell>
          <cell r="E34" t="str">
            <v>東田川郡三川町横山堤１８９番地２</v>
          </cell>
          <cell r="F34" t="str">
            <v>0235-66-4831</v>
          </cell>
          <cell r="G34" t="str">
            <v>0235-66-4882</v>
          </cell>
        </row>
        <row r="35">
          <cell r="C35" t="str">
            <v>介護支援相談所ほのか</v>
          </cell>
          <cell r="D35">
            <v>9971321</v>
          </cell>
          <cell r="E35" t="str">
            <v>東田川郡三川町押切新田字深田１番</v>
          </cell>
          <cell r="F35" t="str">
            <v>0235-68-0025</v>
          </cell>
          <cell r="G35" t="str">
            <v>0235-68-0026</v>
          </cell>
        </row>
        <row r="36">
          <cell r="C36" t="str">
            <v>指定居宅介護支援事業所　みどり</v>
          </cell>
          <cell r="D36">
            <v>9970046</v>
          </cell>
          <cell r="E36" t="str">
            <v>鶴岡市みどり町２２番４０号</v>
          </cell>
          <cell r="F36" t="str">
            <v>0235-33-8732</v>
          </cell>
          <cell r="G36" t="str">
            <v>0235-29-1015</v>
          </cell>
        </row>
        <row r="37">
          <cell r="C37" t="str">
            <v>ケアプランセンター大地</v>
          </cell>
          <cell r="D37">
            <v>9970842</v>
          </cell>
          <cell r="E37" t="str">
            <v>鶴岡市井岡字和田３２７番地２７号</v>
          </cell>
          <cell r="F37" t="str">
            <v>0235-24-4426</v>
          </cell>
          <cell r="G37" t="str">
            <v>0235-35-1122</v>
          </cell>
        </row>
        <row r="38">
          <cell r="C38" t="str">
            <v>鶴岡市地域包括支援センター</v>
          </cell>
          <cell r="D38">
            <v>9970034</v>
          </cell>
          <cell r="E38" t="str">
            <v>鶴岡市本町一丁目６－７</v>
          </cell>
          <cell r="F38" t="str">
            <v>0235-29-4180</v>
          </cell>
          <cell r="G38" t="str">
            <v>0235-29-4181</v>
          </cell>
        </row>
        <row r="39">
          <cell r="C39" t="str">
            <v>鶴岡市社会福祉協議会地域包括支援センター</v>
          </cell>
          <cell r="D39">
            <v>9970045</v>
          </cell>
          <cell r="E39" t="str">
            <v>鶴岡市西新斎町１４番２６号</v>
          </cell>
          <cell r="F39" t="str">
            <v>0235-29-1626</v>
          </cell>
          <cell r="G39" t="str">
            <v>0235-29-1781</v>
          </cell>
        </row>
        <row r="40">
          <cell r="C40" t="str">
            <v>地域包括支援センターつくし</v>
          </cell>
          <cell r="D40">
            <v>9970034</v>
          </cell>
          <cell r="E40" t="str">
            <v>鶴岡市馬場町１番３４号</v>
          </cell>
          <cell r="F40" t="str">
            <v>0235-29-1256</v>
          </cell>
          <cell r="G40" t="str">
            <v>0235-25-3231</v>
          </cell>
        </row>
        <row r="41">
          <cell r="C41" t="str">
            <v>介護予防支援事業所三川町地域包括支援センター</v>
          </cell>
          <cell r="D41">
            <v>9971301</v>
          </cell>
          <cell r="E41" t="str">
            <v>東田川郡三川町横山字西田８５番地</v>
          </cell>
          <cell r="F41" t="str">
            <v>0235-66-3111</v>
          </cell>
          <cell r="G41" t="str">
            <v>0235-66-3139</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3_医療機関利用確認書"/>
      <sheetName val="選択肢マスタ"/>
      <sheetName val="医療機関マスタ"/>
      <sheetName val="情報提供元施設マスタ"/>
      <sheetName val="居宅介護支援事業所マスタ"/>
      <sheetName val="サービス提供事業所マスタ"/>
      <sheetName val="資料"/>
    </sheetNames>
    <sheetDataSet>
      <sheetData sheetId="0"/>
      <sheetData sheetId="1"/>
      <sheetData sheetId="2"/>
      <sheetData sheetId="3"/>
      <sheetData sheetId="4">
        <row r="3">
          <cell r="C3" t="str">
            <v>永寿荘居宅介護支援センター</v>
          </cell>
        </row>
        <row r="4">
          <cell r="C4" t="str">
            <v>ケアプランセンターひだまり</v>
          </cell>
        </row>
        <row r="5">
          <cell r="C5" t="str">
            <v>山王フジックス指定居宅介護支援事業所</v>
          </cell>
        </row>
        <row r="6">
          <cell r="C6" t="str">
            <v>齋藤胃腸クリニック居宅介護支援事業所</v>
          </cell>
        </row>
        <row r="7">
          <cell r="C7" t="str">
            <v>鶴岡地区医師会ケアプランセンターふきのとう</v>
          </cell>
        </row>
        <row r="8">
          <cell r="C8" t="str">
            <v>介護支援センター「よつばの里」</v>
          </cell>
        </row>
        <row r="9">
          <cell r="C9" t="str">
            <v>ニチイケアセンター鶴岡</v>
          </cell>
        </row>
        <row r="10">
          <cell r="C10" t="str">
            <v>居宅介護支援センターふれあい</v>
          </cell>
        </row>
        <row r="11">
          <cell r="C11" t="str">
            <v>介護老人保健施設かけはし</v>
          </cell>
        </row>
        <row r="12">
          <cell r="C12" t="str">
            <v>協立ケアプランセンターふたば</v>
          </cell>
        </row>
        <row r="13">
          <cell r="C13" t="str">
            <v>協立ケアプランセンターあおば</v>
          </cell>
        </row>
        <row r="14">
          <cell r="C14" t="str">
            <v>ケアプランセンター虹</v>
          </cell>
        </row>
        <row r="15">
          <cell r="C15" t="str">
            <v>健楽園居宅介護支援センター</v>
          </cell>
        </row>
        <row r="16">
          <cell r="C16" t="str">
            <v>健楽園居宅介護支援センターみはら</v>
          </cell>
        </row>
        <row r="17">
          <cell r="C17" t="str">
            <v>ひまわり居宅介護支援事業所</v>
          </cell>
        </row>
        <row r="18">
          <cell r="C18" t="str">
            <v>鶴岡市農業協同組合福祉サービス</v>
          </cell>
        </row>
        <row r="19">
          <cell r="C19" t="str">
            <v>ニチイケアセンター鶴岡みさき</v>
          </cell>
        </row>
        <row r="20">
          <cell r="C20" t="str">
            <v>なえづ居宅介護支援センター</v>
          </cell>
        </row>
        <row r="21">
          <cell r="C21" t="str">
            <v>居宅介護支援センターたかだて</v>
          </cell>
        </row>
        <row r="22">
          <cell r="C22" t="str">
            <v>居宅介護支援センターおおやま</v>
          </cell>
        </row>
        <row r="23">
          <cell r="C23" t="str">
            <v>協立ケアプランセンター大山</v>
          </cell>
        </row>
        <row r="24">
          <cell r="C24" t="str">
            <v>しおん荘在宅介護支援センター</v>
          </cell>
        </row>
        <row r="25">
          <cell r="C25" t="str">
            <v>とようら居宅介護支援センター</v>
          </cell>
        </row>
        <row r="26">
          <cell r="C26" t="str">
            <v>クオリティケアサービス</v>
          </cell>
        </row>
        <row r="27">
          <cell r="C27" t="str">
            <v>指定居宅介護支援センターふじの花荘</v>
          </cell>
        </row>
        <row r="28">
          <cell r="C28" t="str">
            <v>指定居宅介護支援事業所　瑞穂の郷</v>
          </cell>
        </row>
        <row r="29">
          <cell r="C29" t="str">
            <v>指定居宅介護支援センターかみじ荘</v>
          </cell>
        </row>
        <row r="30">
          <cell r="C30" t="str">
            <v>くしびき居宅介護支援センター</v>
          </cell>
        </row>
        <row r="31">
          <cell r="C31" t="str">
            <v>居宅介護支援センターであい</v>
          </cell>
        </row>
        <row r="32">
          <cell r="C32" t="str">
            <v>支援センター温寿荘</v>
          </cell>
        </row>
        <row r="33">
          <cell r="C33" t="str">
            <v>居宅介護支援センター愛寿園</v>
          </cell>
        </row>
        <row r="34">
          <cell r="C34" t="str">
            <v>指定居宅介護支援事業所なの花荘</v>
          </cell>
        </row>
        <row r="35">
          <cell r="C35" t="str">
            <v>介護支援相談所ほのか</v>
          </cell>
        </row>
        <row r="36">
          <cell r="C36" t="str">
            <v>指定居宅介護支援事業所　みどり</v>
          </cell>
        </row>
        <row r="37">
          <cell r="C37" t="str">
            <v>ケアプランセンター大地</v>
          </cell>
        </row>
        <row r="38">
          <cell r="C38" t="str">
            <v>鶴岡市地域包括支援センター</v>
          </cell>
        </row>
        <row r="39">
          <cell r="C39" t="str">
            <v>鶴岡市社会福祉協議会地域包括支援センター</v>
          </cell>
        </row>
        <row r="40">
          <cell r="C40" t="str">
            <v>地域包括支援センターつくし</v>
          </cell>
        </row>
        <row r="41">
          <cell r="C41" t="str">
            <v>介護予防支援事業所三川町地域包括支援センター</v>
          </cell>
        </row>
      </sheetData>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利用者基本情報(表2)"/>
      <sheetName val="利用者基本情報(裏)"/>
      <sheetName val="支援計画表"/>
      <sheetName val="週間サービス計画表"/>
      <sheetName val="経過記録"/>
      <sheetName val="支援評価表"/>
      <sheetName val="利用票(入力用)"/>
      <sheetName val="利用票(印刷用)"/>
      <sheetName val="コンボ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利用者基本情報(表2)"/>
      <sheetName val="利用者基本情報(裏)"/>
      <sheetName val="支援計画表"/>
      <sheetName val="週間サービス計画表"/>
      <sheetName val="経過記録"/>
      <sheetName val="支援評価表"/>
      <sheetName val="利用票(入力用)"/>
      <sheetName val="利用票(印刷用)"/>
      <sheetName val="コンボ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利用者基本情報(表2)"/>
      <sheetName val="利用者基本情報(裏)"/>
      <sheetName val="支援計画表"/>
      <sheetName val="週間サービス計画表"/>
      <sheetName val="経過記録"/>
      <sheetName val="支援評価表"/>
      <sheetName val="利用票(入力用)"/>
      <sheetName val="利用票(印刷用)"/>
      <sheetName val="コンボ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利用者基本情報(表)"/>
      <sheetName val="利用者基本情報(裏)"/>
      <sheetName val="鶴岡市支援計画表"/>
      <sheetName val="支援評価表"/>
      <sheetName val="経過記録"/>
      <sheetName val="基本チェックリスト"/>
      <sheetName val="興味関心シート"/>
      <sheetName val="様式3_医療機関利用確認書"/>
      <sheetName val="課題整理統括表"/>
      <sheetName val="給付実績"/>
      <sheetName val="評価表"/>
      <sheetName val="利用票(実績)"/>
      <sheetName val="利用票(計画)"/>
      <sheetName val="週間サービス計画表"/>
      <sheetName val="サービス担当者会議"/>
      <sheetName val="モニタリング"/>
      <sheetName val="関係図"/>
      <sheetName val="アセスメントシート2"/>
      <sheetName val="コンボ用シート"/>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7">
          <cell r="BR17" t="str">
            <v>要支援１</v>
          </cell>
          <cell r="BS17">
            <v>4970</v>
          </cell>
        </row>
        <row r="18">
          <cell r="BR18" t="str">
            <v>要支援２</v>
          </cell>
          <cell r="BS18">
            <v>10400</v>
          </cell>
        </row>
        <row r="19">
          <cell r="BR19" t="str">
            <v>要介護１</v>
          </cell>
          <cell r="BS19">
            <v>16580</v>
          </cell>
        </row>
        <row r="20">
          <cell r="BR20" t="str">
            <v>要介護２</v>
          </cell>
          <cell r="BS20">
            <v>19480</v>
          </cell>
        </row>
        <row r="21">
          <cell r="BR21" t="str">
            <v>要介護３</v>
          </cell>
          <cell r="BS21">
            <v>26750</v>
          </cell>
        </row>
        <row r="22">
          <cell r="BR22" t="str">
            <v>要介護４</v>
          </cell>
          <cell r="BS22">
            <v>30600</v>
          </cell>
        </row>
        <row r="23">
          <cell r="BR23" t="str">
            <v>要介護５</v>
          </cell>
          <cell r="BS23">
            <v>35830</v>
          </cell>
        </row>
        <row r="45">
          <cell r="AV45" t="str">
            <v>サービス内容</v>
          </cell>
          <cell r="AX45" t="str">
            <v>日額・月額</v>
          </cell>
        </row>
        <row r="46">
          <cell r="AV46" t="str">
            <v>予防訪問介護Ⅰ</v>
          </cell>
          <cell r="AX46" t="str">
            <v>月額</v>
          </cell>
        </row>
        <row r="47">
          <cell r="AV47" t="str">
            <v>予防訪問介護Ⅰ・３級</v>
          </cell>
          <cell r="AX47" t="str">
            <v>月額</v>
          </cell>
        </row>
        <row r="48">
          <cell r="AV48" t="str">
            <v>予防訪問介護Ⅱ</v>
          </cell>
          <cell r="AX48" t="str">
            <v>月額</v>
          </cell>
        </row>
        <row r="49">
          <cell r="AV49" t="str">
            <v>予防訪問介護Ⅱ・３級</v>
          </cell>
          <cell r="AX49" t="str">
            <v>月額</v>
          </cell>
        </row>
        <row r="50">
          <cell r="AV50" t="str">
            <v>予防訪問介護Ⅲ</v>
          </cell>
          <cell r="AX50" t="str">
            <v>月額</v>
          </cell>
        </row>
        <row r="51">
          <cell r="AV51" t="str">
            <v>予防訪問介護Ⅲ・３級</v>
          </cell>
          <cell r="AX51" t="str">
            <v>月額</v>
          </cell>
        </row>
        <row r="52">
          <cell r="AV52" t="str">
            <v>予防訪問介護Ⅰ・日割</v>
          </cell>
          <cell r="AX52" t="str">
            <v>月額</v>
          </cell>
        </row>
        <row r="53">
          <cell r="AV53" t="str">
            <v>予防訪問介護Ⅰ・３級・日割</v>
          </cell>
          <cell r="AX53" t="str">
            <v>月額</v>
          </cell>
        </row>
        <row r="54">
          <cell r="AV54" t="str">
            <v>予防訪問介護Ⅱ・日割</v>
          </cell>
          <cell r="AX54" t="str">
            <v>月額</v>
          </cell>
        </row>
        <row r="55">
          <cell r="AV55" t="str">
            <v>予防訪問介護Ⅱ・３級・日割</v>
          </cell>
          <cell r="AX55" t="str">
            <v>月額</v>
          </cell>
        </row>
        <row r="56">
          <cell r="AV56" t="str">
            <v>予防訪問介護Ⅲ・日割</v>
          </cell>
          <cell r="AX56" t="str">
            <v>月額</v>
          </cell>
        </row>
        <row r="57">
          <cell r="AV57" t="str">
            <v>予防訪問介護Ⅲ・３級・日割</v>
          </cell>
          <cell r="AX57" t="str">
            <v>月額</v>
          </cell>
        </row>
        <row r="58">
          <cell r="AV58" t="str">
            <v>予防訪問入浴</v>
          </cell>
          <cell r="AX58" t="str">
            <v>日額</v>
          </cell>
        </row>
        <row r="59">
          <cell r="AV59" t="str">
            <v>予防訪問入浴・部分浴</v>
          </cell>
          <cell r="AX59" t="str">
            <v>日額</v>
          </cell>
        </row>
        <row r="60">
          <cell r="AV60" t="str">
            <v>予防訪問入浴・職員のみ</v>
          </cell>
          <cell r="AX60" t="str">
            <v>日額</v>
          </cell>
        </row>
        <row r="61">
          <cell r="AV61" t="str">
            <v>予防訪問入浴・職員のみ・部分浴</v>
          </cell>
          <cell r="AX61" t="str">
            <v>日額</v>
          </cell>
        </row>
        <row r="62">
          <cell r="AV62" t="str">
            <v>予防訪問看護Ａ・夜朝</v>
          </cell>
          <cell r="AX62" t="str">
            <v>日額</v>
          </cell>
        </row>
        <row r="63">
          <cell r="AV63" t="str">
            <v>予防訪問看護Ａ・深夜</v>
          </cell>
          <cell r="AX63" t="str">
            <v>日額</v>
          </cell>
        </row>
        <row r="64">
          <cell r="AV64" t="str">
            <v>予防訪問看護Ａ・准看・夜朝</v>
          </cell>
          <cell r="AX64" t="str">
            <v>日額</v>
          </cell>
        </row>
        <row r="65">
          <cell r="AV65" t="str">
            <v>予防訪問看護Ａ・准看・深夜</v>
          </cell>
          <cell r="AX65" t="str">
            <v>日額</v>
          </cell>
        </row>
        <row r="66">
          <cell r="AV66" t="str">
            <v>予防訪問看護１</v>
          </cell>
          <cell r="AX66" t="str">
            <v>日額</v>
          </cell>
        </row>
        <row r="67">
          <cell r="AV67" t="str">
            <v>予防訪問看護１・夜朝</v>
          </cell>
          <cell r="AX67" t="str">
            <v>日額</v>
          </cell>
        </row>
        <row r="68">
          <cell r="AV68" t="str">
            <v>予防訪問看護１・深夜</v>
          </cell>
          <cell r="AX68" t="str">
            <v>日額</v>
          </cell>
        </row>
        <row r="69">
          <cell r="AV69" t="str">
            <v>予防訪問看護１・准看</v>
          </cell>
          <cell r="AX69" t="str">
            <v>日額</v>
          </cell>
        </row>
        <row r="70">
          <cell r="AV70" t="str">
            <v>予防訪問看護１・准看・夜朝</v>
          </cell>
          <cell r="AX70" t="str">
            <v>日額</v>
          </cell>
        </row>
        <row r="71">
          <cell r="AV71" t="str">
            <v>予防訪問看護１・准看・深夜</v>
          </cell>
          <cell r="AX71" t="str">
            <v>日額</v>
          </cell>
        </row>
        <row r="72">
          <cell r="AV72" t="str">
            <v>予防訪問看護２</v>
          </cell>
          <cell r="AX72" t="str">
            <v>日額</v>
          </cell>
        </row>
        <row r="73">
          <cell r="AV73" t="str">
            <v>予防訪問看護２・夜朝</v>
          </cell>
          <cell r="AX73" t="str">
            <v>日額</v>
          </cell>
        </row>
        <row r="74">
          <cell r="AV74" t="str">
            <v>予防訪問看護２・深夜</v>
          </cell>
          <cell r="AX74" t="str">
            <v>日額</v>
          </cell>
        </row>
        <row r="75">
          <cell r="AV75" t="str">
            <v>予防訪問看護２・准看</v>
          </cell>
          <cell r="AX75" t="str">
            <v>日額</v>
          </cell>
        </row>
        <row r="76">
          <cell r="AV76" t="str">
            <v>予防訪問看護２・准看・夜朝</v>
          </cell>
          <cell r="AX76" t="str">
            <v>日額</v>
          </cell>
        </row>
        <row r="77">
          <cell r="AV77" t="str">
            <v>予防訪問看護２・准看・深夜</v>
          </cell>
          <cell r="AX77" t="str">
            <v>日額</v>
          </cell>
        </row>
        <row r="78">
          <cell r="AV78" t="str">
            <v>予防訪問看護７１</v>
          </cell>
          <cell r="AX78" t="str">
            <v>日額</v>
          </cell>
        </row>
        <row r="79">
          <cell r="AV79" t="str">
            <v>予防訪問看護７１・夜朝</v>
          </cell>
          <cell r="AX79" t="str">
            <v>日額</v>
          </cell>
        </row>
        <row r="80">
          <cell r="AV80" t="str">
            <v>予防訪問看護７１・深夜</v>
          </cell>
          <cell r="AX80" t="str">
            <v>日額</v>
          </cell>
        </row>
        <row r="81">
          <cell r="AV81" t="str">
            <v>予防訪問看護７２</v>
          </cell>
          <cell r="AX81" t="str">
            <v>日額</v>
          </cell>
        </row>
        <row r="82">
          <cell r="AV82" t="str">
            <v>予防訪問看護７２・夜朝</v>
          </cell>
          <cell r="AX82" t="str">
            <v>日額</v>
          </cell>
        </row>
        <row r="83">
          <cell r="AV83" t="str">
            <v>予防訪問看護７２・深夜</v>
          </cell>
          <cell r="AX83" t="str">
            <v>日額</v>
          </cell>
        </row>
        <row r="84">
          <cell r="AV84" t="str">
            <v>予防訪問看護３</v>
          </cell>
          <cell r="AX84" t="str">
            <v>日額</v>
          </cell>
        </row>
        <row r="85">
          <cell r="AV85" t="str">
            <v>予防訪問看護３・夜朝</v>
          </cell>
          <cell r="AX85" t="str">
            <v>日額</v>
          </cell>
        </row>
        <row r="86">
          <cell r="AV86" t="str">
            <v>予防訪問看護３・深夜</v>
          </cell>
          <cell r="AX86" t="str">
            <v>日額</v>
          </cell>
        </row>
        <row r="87">
          <cell r="AV87" t="str">
            <v>予防訪問看護３・准看</v>
          </cell>
          <cell r="AX87" t="str">
            <v>日額</v>
          </cell>
        </row>
        <row r="88">
          <cell r="AV88" t="str">
            <v>予防訪問看護３・准看・夜朝</v>
          </cell>
          <cell r="AX88" t="str">
            <v>日額</v>
          </cell>
        </row>
        <row r="89">
          <cell r="AV89" t="str">
            <v>予防訪問看護３・准看・深夜</v>
          </cell>
          <cell r="AX89" t="str">
            <v>日額</v>
          </cell>
        </row>
        <row r="90">
          <cell r="AV90" t="str">
            <v>予防訪問看護Ｂ・夜朝</v>
          </cell>
          <cell r="AX90" t="str">
            <v>日額</v>
          </cell>
        </row>
        <row r="91">
          <cell r="AV91" t="str">
            <v>予防訪問看護Ｂ・深夜</v>
          </cell>
          <cell r="AX91" t="str">
            <v>日額</v>
          </cell>
        </row>
        <row r="92">
          <cell r="AV92" t="str">
            <v>予防訪問看護Ｂ・准看・夜朝</v>
          </cell>
          <cell r="AX92" t="str">
            <v>日額</v>
          </cell>
        </row>
        <row r="93">
          <cell r="AV93" t="str">
            <v>予防訪問看護Ｂ・准看・深夜</v>
          </cell>
          <cell r="AX93" t="str">
            <v>日額</v>
          </cell>
        </row>
        <row r="94">
          <cell r="AV94" t="str">
            <v>予防訪問看護４</v>
          </cell>
          <cell r="AX94" t="str">
            <v>日額</v>
          </cell>
        </row>
        <row r="95">
          <cell r="AV95" t="str">
            <v>予防訪問看護４・夜朝</v>
          </cell>
          <cell r="AX95" t="str">
            <v>日額</v>
          </cell>
        </row>
        <row r="96">
          <cell r="AV96" t="str">
            <v>予防訪問看護４・深夜</v>
          </cell>
          <cell r="AX96" t="str">
            <v>日額</v>
          </cell>
        </row>
        <row r="97">
          <cell r="AV97" t="str">
            <v>予防訪問看護４・准看</v>
          </cell>
          <cell r="AX97" t="str">
            <v>日額</v>
          </cell>
        </row>
        <row r="98">
          <cell r="AV98" t="str">
            <v>予防訪問看護４・准看・夜朝</v>
          </cell>
          <cell r="AX98" t="str">
            <v>日額</v>
          </cell>
        </row>
        <row r="99">
          <cell r="AV99" t="str">
            <v>予防訪問看護４・准看・深夜</v>
          </cell>
          <cell r="AX99" t="str">
            <v>日額</v>
          </cell>
        </row>
        <row r="100">
          <cell r="AV100" t="str">
            <v>予防訪問看護５</v>
          </cell>
          <cell r="AX100" t="str">
            <v>日額</v>
          </cell>
        </row>
        <row r="101">
          <cell r="AV101" t="str">
            <v>予防訪問看護５・夜朝</v>
          </cell>
          <cell r="AX101" t="str">
            <v>日額</v>
          </cell>
        </row>
        <row r="102">
          <cell r="AV102" t="str">
            <v>予防訪問看護５・深夜</v>
          </cell>
          <cell r="AX102" t="str">
            <v>日額</v>
          </cell>
        </row>
        <row r="103">
          <cell r="AV103" t="str">
            <v>予防訪問看護５・准看</v>
          </cell>
          <cell r="AX103" t="str">
            <v>日額</v>
          </cell>
        </row>
        <row r="104">
          <cell r="AV104" t="str">
            <v>予防訪問看護５・准看・夜朝</v>
          </cell>
          <cell r="AX104" t="str">
            <v>日額</v>
          </cell>
        </row>
        <row r="105">
          <cell r="AV105" t="str">
            <v>予防訪問看護５・准看・深夜</v>
          </cell>
          <cell r="AX105" t="str">
            <v>日額</v>
          </cell>
        </row>
        <row r="106">
          <cell r="AV106" t="str">
            <v>予防訪問看護６</v>
          </cell>
          <cell r="AX106" t="str">
            <v>日額</v>
          </cell>
        </row>
        <row r="107">
          <cell r="AV107" t="str">
            <v>予防訪問看護６・夜朝</v>
          </cell>
          <cell r="AX107" t="str">
            <v>日額</v>
          </cell>
        </row>
        <row r="108">
          <cell r="AV108" t="str">
            <v>予防訪問看護６・深夜</v>
          </cell>
          <cell r="AX108" t="str">
            <v>日額</v>
          </cell>
        </row>
        <row r="109">
          <cell r="AV109" t="str">
            <v>予防訪問看護６・准看</v>
          </cell>
          <cell r="AX109" t="str">
            <v>日額</v>
          </cell>
        </row>
        <row r="110">
          <cell r="AV110" t="str">
            <v>予防訪問看護６・准看・夜朝</v>
          </cell>
          <cell r="AX110" t="str">
            <v>日額</v>
          </cell>
        </row>
        <row r="111">
          <cell r="AV111" t="str">
            <v>予防訪問看護６・准看・深夜</v>
          </cell>
          <cell r="AX111" t="str">
            <v>日額</v>
          </cell>
        </row>
        <row r="112">
          <cell r="AV112" t="str">
            <v>予防緊急時訪問看護加算１</v>
          </cell>
          <cell r="AX112" t="str">
            <v>日額</v>
          </cell>
        </row>
        <row r="113">
          <cell r="AV113" t="str">
            <v>予防緊急時訪問看護加算２</v>
          </cell>
          <cell r="AX113" t="str">
            <v>日額</v>
          </cell>
        </row>
        <row r="114">
          <cell r="AV114" t="str">
            <v>予防特別管理加算</v>
          </cell>
          <cell r="AX114" t="str">
            <v>日額</v>
          </cell>
        </row>
        <row r="115">
          <cell r="AV115" t="str">
            <v>予防訪問リハ１</v>
          </cell>
          <cell r="AX115" t="str">
            <v>日額</v>
          </cell>
        </row>
        <row r="116">
          <cell r="AV116" t="str">
            <v>予防訪問リハ１・マネジメント加算</v>
          </cell>
          <cell r="AX116" t="str">
            <v>日額</v>
          </cell>
        </row>
        <row r="117">
          <cell r="AV117" t="str">
            <v>予防訪問リハ２</v>
          </cell>
          <cell r="AX117" t="str">
            <v>日額</v>
          </cell>
        </row>
        <row r="118">
          <cell r="AV118" t="str">
            <v>予防訪問リハ２・マネジメント加算</v>
          </cell>
          <cell r="AX118" t="str">
            <v>日額</v>
          </cell>
        </row>
        <row r="119">
          <cell r="AV119" t="str">
            <v>予防短期集中リハ加算</v>
          </cell>
          <cell r="AX119" t="str">
            <v>日額</v>
          </cell>
        </row>
        <row r="120">
          <cell r="AV120" t="str">
            <v>予防通所介護１</v>
          </cell>
          <cell r="AX120" t="str">
            <v>月額</v>
          </cell>
        </row>
        <row r="121">
          <cell r="AV121" t="str">
            <v>予防通所介護１・日割</v>
          </cell>
          <cell r="AX121" t="str">
            <v>日額</v>
          </cell>
        </row>
        <row r="122">
          <cell r="AV122" t="str">
            <v>予防通所介護２</v>
          </cell>
          <cell r="AX122" t="str">
            <v>月額</v>
          </cell>
        </row>
        <row r="123">
          <cell r="AV123" t="str">
            <v>予防通所介護２・日割</v>
          </cell>
          <cell r="AX123" t="str">
            <v>日額</v>
          </cell>
        </row>
        <row r="124">
          <cell r="AV124" t="str">
            <v>予防通所介護アクティビティ加算</v>
          </cell>
          <cell r="AX124" t="str">
            <v>月額</v>
          </cell>
        </row>
        <row r="125">
          <cell r="AV125" t="str">
            <v>予防通所介護運動器機能向上加算</v>
          </cell>
          <cell r="AX125" t="str">
            <v>月額</v>
          </cell>
        </row>
        <row r="126">
          <cell r="AV126" t="str">
            <v>予防通所介護栄養改善加算</v>
          </cell>
          <cell r="AX126" t="str">
            <v>月額</v>
          </cell>
        </row>
        <row r="127">
          <cell r="AV127" t="str">
            <v>予防通所介護口腔機能向上加算</v>
          </cell>
          <cell r="AX127" t="str">
            <v>月額</v>
          </cell>
        </row>
        <row r="128">
          <cell r="AV128" t="str">
            <v>予防通所介護事業所評価加算</v>
          </cell>
          <cell r="AX128" t="str">
            <v>月額</v>
          </cell>
        </row>
        <row r="129">
          <cell r="AV129" t="str">
            <v>予防通所介護１・定超</v>
          </cell>
          <cell r="AX129" t="str">
            <v>月額</v>
          </cell>
        </row>
        <row r="130">
          <cell r="AV130" t="str">
            <v>予防通所介護１・定超・日割</v>
          </cell>
          <cell r="AX130" t="str">
            <v>日額</v>
          </cell>
        </row>
        <row r="131">
          <cell r="AV131" t="str">
            <v>予防通所介護２・定超</v>
          </cell>
          <cell r="AX131" t="str">
            <v>月額</v>
          </cell>
        </row>
        <row r="132">
          <cell r="AV132" t="str">
            <v>予防通所介護２・定超・日割</v>
          </cell>
          <cell r="AX132" t="str">
            <v>日額</v>
          </cell>
        </row>
        <row r="133">
          <cell r="AV133" t="str">
            <v>予防通所介護１・人欠</v>
          </cell>
          <cell r="AX133" t="str">
            <v>月額</v>
          </cell>
        </row>
        <row r="134">
          <cell r="AV134" t="str">
            <v>予防通所介護１・人欠・日割</v>
          </cell>
          <cell r="AX134" t="str">
            <v>日額</v>
          </cell>
        </row>
        <row r="135">
          <cell r="AV135" t="str">
            <v>予防通所介護２・人欠</v>
          </cell>
          <cell r="AX135" t="str">
            <v>月額</v>
          </cell>
        </row>
        <row r="136">
          <cell r="AV136" t="str">
            <v>予防通所介護２・人欠・日割</v>
          </cell>
          <cell r="AX136" t="str">
            <v>日額</v>
          </cell>
        </row>
        <row r="137">
          <cell r="AV137" t="str">
            <v>予防通所リハビリ１</v>
          </cell>
          <cell r="AX137" t="str">
            <v>月額</v>
          </cell>
        </row>
        <row r="138">
          <cell r="AV138" t="str">
            <v>予防通所リハビリ１・日割</v>
          </cell>
          <cell r="AX138" t="str">
            <v>日額</v>
          </cell>
        </row>
        <row r="139">
          <cell r="AV139" t="str">
            <v>予防通所リハビリ２</v>
          </cell>
          <cell r="AX139" t="str">
            <v>月額</v>
          </cell>
        </row>
        <row r="140">
          <cell r="AV140" t="str">
            <v>予防通所リハビリ２・日割</v>
          </cell>
          <cell r="AX140" t="str">
            <v>日額</v>
          </cell>
        </row>
        <row r="141">
          <cell r="AV141" t="str">
            <v>予防通所リハ運動器機能向上加算</v>
          </cell>
          <cell r="AX141" t="str">
            <v>月額</v>
          </cell>
        </row>
        <row r="142">
          <cell r="AV142" t="str">
            <v>予防通所リハ栄養改善加算</v>
          </cell>
          <cell r="AX142" t="str">
            <v>月額</v>
          </cell>
        </row>
        <row r="143">
          <cell r="AV143" t="str">
            <v>予防通所リハ口腔機能向上加算</v>
          </cell>
          <cell r="AX143" t="str">
            <v>月額</v>
          </cell>
        </row>
        <row r="144">
          <cell r="AV144" t="str">
            <v>予防通所リハ事業所評価加算</v>
          </cell>
          <cell r="AX144" t="str">
            <v>月額</v>
          </cell>
        </row>
        <row r="145">
          <cell r="AV145" t="str">
            <v>予防通所リハビリ１・定超</v>
          </cell>
          <cell r="AX145" t="str">
            <v>月額</v>
          </cell>
        </row>
        <row r="146">
          <cell r="AV146" t="str">
            <v>予防通所リハビリ１・定超・日割</v>
          </cell>
          <cell r="AX146" t="str">
            <v>日額</v>
          </cell>
        </row>
        <row r="147">
          <cell r="AV147" t="str">
            <v>予防通所リハビリ２・定超</v>
          </cell>
          <cell r="AX147" t="str">
            <v>月額</v>
          </cell>
        </row>
        <row r="148">
          <cell r="AV148" t="str">
            <v>予防通所リハビリ２・定超・日割</v>
          </cell>
          <cell r="AX148" t="str">
            <v>日額</v>
          </cell>
        </row>
        <row r="149">
          <cell r="AV149" t="str">
            <v>予防通所リハビリ１・人欠</v>
          </cell>
          <cell r="AX149" t="str">
            <v>月額</v>
          </cell>
        </row>
        <row r="150">
          <cell r="AV150" t="str">
            <v>予防通所リハビリ１・人欠・日割</v>
          </cell>
          <cell r="AX150" t="str">
            <v>日額</v>
          </cell>
        </row>
        <row r="151">
          <cell r="AV151" t="str">
            <v>予防通所リハビリ２・人欠</v>
          </cell>
          <cell r="AX151" t="str">
            <v>月額</v>
          </cell>
        </row>
        <row r="152">
          <cell r="AV152" t="str">
            <v>予防通所リハビリ２・人欠・日割</v>
          </cell>
          <cell r="AX152" t="str">
            <v>日額</v>
          </cell>
        </row>
        <row r="153">
          <cell r="AV153" t="str">
            <v>予防車いす貸与</v>
          </cell>
          <cell r="AX153" t="str">
            <v>月額</v>
          </cell>
        </row>
        <row r="154">
          <cell r="AV154" t="str">
            <v>予防車いす付属品貸与</v>
          </cell>
          <cell r="AX154" t="str">
            <v>月額</v>
          </cell>
        </row>
        <row r="155">
          <cell r="AV155" t="str">
            <v>予防特殊寝台貸与</v>
          </cell>
          <cell r="AX155" t="str">
            <v>月額</v>
          </cell>
        </row>
        <row r="156">
          <cell r="AV156" t="str">
            <v>予防特殊寝台付属品貸与</v>
          </cell>
          <cell r="AX156" t="str">
            <v>月額</v>
          </cell>
        </row>
        <row r="157">
          <cell r="AV157" t="str">
            <v>予防床ずれ防止用具貸与</v>
          </cell>
          <cell r="AX157" t="str">
            <v>月額</v>
          </cell>
        </row>
        <row r="158">
          <cell r="AV158" t="str">
            <v>予防体位変換器貸与</v>
          </cell>
          <cell r="AX158" t="str">
            <v>月額</v>
          </cell>
        </row>
        <row r="159">
          <cell r="AV159" t="str">
            <v>予防手すり貸与</v>
          </cell>
          <cell r="AX159" t="str">
            <v>月額</v>
          </cell>
        </row>
        <row r="160">
          <cell r="AV160" t="str">
            <v>予防スロープ貸与</v>
          </cell>
          <cell r="AX160" t="str">
            <v>月額</v>
          </cell>
        </row>
        <row r="161">
          <cell r="AV161" t="str">
            <v>予防歩行器貸与</v>
          </cell>
          <cell r="AX161" t="str">
            <v>月額</v>
          </cell>
        </row>
        <row r="162">
          <cell r="AV162" t="str">
            <v>予防歩行補助つえ貸与</v>
          </cell>
          <cell r="AX162" t="str">
            <v>月額</v>
          </cell>
        </row>
        <row r="163">
          <cell r="AV163" t="str">
            <v>予防徘徊感知機器貸与</v>
          </cell>
          <cell r="AX163" t="str">
            <v>月額</v>
          </cell>
        </row>
        <row r="164">
          <cell r="AV164" t="str">
            <v>予防移動用リフト貸与</v>
          </cell>
          <cell r="AX164" t="str">
            <v>月額</v>
          </cell>
        </row>
        <row r="165">
          <cell r="AV165" t="str">
            <v>夜間訪問介護Ⅰ基本</v>
          </cell>
          <cell r="AX165" t="str">
            <v>月額</v>
          </cell>
        </row>
        <row r="166">
          <cell r="AV166" t="str">
            <v>夜間訪問介護Ⅰ定期巡回</v>
          </cell>
          <cell r="AX166" t="str">
            <v>日額</v>
          </cell>
        </row>
        <row r="167">
          <cell r="AV167" t="str">
            <v>夜間訪問介護Ⅰ定期巡回・３級</v>
          </cell>
          <cell r="AX167" t="str">
            <v>日額</v>
          </cell>
        </row>
        <row r="168">
          <cell r="AV168" t="str">
            <v>夜間訪問介護Ⅰ随時訪問Ⅰ</v>
          </cell>
          <cell r="AX168" t="str">
            <v>日額</v>
          </cell>
        </row>
        <row r="169">
          <cell r="AV169" t="str">
            <v>夜間訪問介護Ⅰ随時訪問Ⅰ・３級</v>
          </cell>
          <cell r="AX169" t="str">
            <v>日額</v>
          </cell>
        </row>
        <row r="170">
          <cell r="AV170" t="str">
            <v>夜間訪問介護Ⅰ随時訪問Ⅱ</v>
          </cell>
          <cell r="AX170" t="str">
            <v>日額</v>
          </cell>
        </row>
        <row r="171">
          <cell r="AV171" t="str">
            <v>夜間訪問介護Ⅰ随時訪問Ⅱ・３級</v>
          </cell>
          <cell r="AX171" t="str">
            <v>日額</v>
          </cell>
        </row>
        <row r="172">
          <cell r="AV172" t="str">
            <v>夜間訪問介護Ⅱ</v>
          </cell>
          <cell r="AX172" t="str">
            <v>月額</v>
          </cell>
        </row>
        <row r="173">
          <cell r="AV173" t="str">
            <v>夜間訪問介護Ⅱ・日割</v>
          </cell>
          <cell r="AX173" t="str">
            <v>日額</v>
          </cell>
        </row>
        <row r="174">
          <cell r="AV174" t="str">
            <v>予防認知通所介護Ⅰⅰ１１・時減</v>
          </cell>
          <cell r="AX174" t="str">
            <v>日額</v>
          </cell>
        </row>
        <row r="175">
          <cell r="AV175" t="str">
            <v>予防認知通所介護Ⅰⅰ１２・時減</v>
          </cell>
          <cell r="AX175" t="str">
            <v>日額</v>
          </cell>
        </row>
        <row r="176">
          <cell r="AV176" t="str">
            <v>予防認知通所介護Ⅰⅰ１１</v>
          </cell>
          <cell r="AX176" t="str">
            <v>日額</v>
          </cell>
        </row>
        <row r="177">
          <cell r="AV177" t="str">
            <v>予防認知通所介護Ⅰⅰ１２</v>
          </cell>
          <cell r="AX177" t="str">
            <v>日額</v>
          </cell>
        </row>
        <row r="178">
          <cell r="AV178" t="str">
            <v>予防認知通所介護Ⅰⅰ２１</v>
          </cell>
          <cell r="AX178" t="str">
            <v>日額</v>
          </cell>
        </row>
        <row r="179">
          <cell r="AV179" t="str">
            <v>予防認知通所介護Ⅰⅰ２２</v>
          </cell>
          <cell r="AX179" t="str">
            <v>日額</v>
          </cell>
        </row>
        <row r="180">
          <cell r="AV180" t="str">
            <v>予防認知通所介護Ⅰⅰ３１</v>
          </cell>
          <cell r="AX180" t="str">
            <v>日額</v>
          </cell>
        </row>
        <row r="181">
          <cell r="AV181" t="str">
            <v>予防認知通所介護Ⅰⅰ３２</v>
          </cell>
          <cell r="AX181" t="str">
            <v>日額</v>
          </cell>
        </row>
        <row r="182">
          <cell r="AV182" t="str">
            <v>予防認知通所介護Ⅰⅰ３１・延１</v>
          </cell>
          <cell r="AX182" t="str">
            <v>日額</v>
          </cell>
        </row>
        <row r="183">
          <cell r="AV183" t="str">
            <v>予防認知通所介護Ⅰⅰ３２・延１</v>
          </cell>
          <cell r="AX183" t="str">
            <v>日額</v>
          </cell>
        </row>
        <row r="184">
          <cell r="AV184" t="str">
            <v>予防認知通所介護Ⅰⅰ３１・延２</v>
          </cell>
          <cell r="AX184" t="str">
            <v>日額</v>
          </cell>
        </row>
        <row r="185">
          <cell r="AV185" t="str">
            <v>予防認知通所介護Ⅰⅰ３２・延２</v>
          </cell>
          <cell r="AX185" t="str">
            <v>日額</v>
          </cell>
        </row>
        <row r="186">
          <cell r="AV186" t="str">
            <v>予防認知通所介護Ⅰⅱ１１・時減</v>
          </cell>
          <cell r="AX186" t="str">
            <v>日額</v>
          </cell>
        </row>
        <row r="187">
          <cell r="AV187" t="str">
            <v>予防認知通所介護Ⅰⅱ１２・時減</v>
          </cell>
          <cell r="AX187" t="str">
            <v>日額</v>
          </cell>
        </row>
        <row r="188">
          <cell r="AV188" t="str">
            <v>予防認知通所介護Ⅰⅱ１１</v>
          </cell>
          <cell r="AX188" t="str">
            <v>日額</v>
          </cell>
        </row>
        <row r="189">
          <cell r="AV189" t="str">
            <v>予防認知通所介護Ⅰⅱ１２</v>
          </cell>
          <cell r="AX189" t="str">
            <v>日額</v>
          </cell>
        </row>
        <row r="190">
          <cell r="AV190" t="str">
            <v>予防認知通所介護Ⅰⅱ２１</v>
          </cell>
          <cell r="AX190" t="str">
            <v>日額</v>
          </cell>
        </row>
        <row r="191">
          <cell r="AV191" t="str">
            <v>予防認知通所介護Ⅰⅱ２２</v>
          </cell>
          <cell r="AX191" t="str">
            <v>日額</v>
          </cell>
        </row>
        <row r="192">
          <cell r="AV192" t="str">
            <v>予防認知通所介護Ⅰⅱ３１</v>
          </cell>
          <cell r="AX192" t="str">
            <v>日額</v>
          </cell>
        </row>
        <row r="193">
          <cell r="AV193" t="str">
            <v>予防認知通所介護Ⅰⅱ３２</v>
          </cell>
          <cell r="AX193" t="str">
            <v>日額</v>
          </cell>
        </row>
        <row r="194">
          <cell r="AV194" t="str">
            <v>予防認知通所介護Ⅰⅱ３１・延１</v>
          </cell>
          <cell r="AX194" t="str">
            <v>日額</v>
          </cell>
        </row>
        <row r="195">
          <cell r="AV195" t="str">
            <v>予防認知通所介護Ⅰⅱ３２・延１</v>
          </cell>
          <cell r="AX195" t="str">
            <v>日額</v>
          </cell>
        </row>
        <row r="196">
          <cell r="AV196" t="str">
            <v>予防認知通所介護Ⅰⅱ３１・延２</v>
          </cell>
          <cell r="AX196" t="str">
            <v>日額</v>
          </cell>
        </row>
        <row r="197">
          <cell r="AV197" t="str">
            <v>予防認知通所介護Ⅰⅱ３２・延２</v>
          </cell>
          <cell r="AX197" t="str">
            <v>日額</v>
          </cell>
        </row>
        <row r="198">
          <cell r="AV198" t="str">
            <v>予防認知通所介護Ⅱ１１・時減</v>
          </cell>
          <cell r="AX198" t="str">
            <v>日額</v>
          </cell>
        </row>
        <row r="199">
          <cell r="AV199" t="str">
            <v>予防認知通所介護Ⅱ１２・時減</v>
          </cell>
          <cell r="AX199" t="str">
            <v>日額</v>
          </cell>
        </row>
        <row r="200">
          <cell r="AV200" t="str">
            <v>予防認知通所介護Ⅱ１１</v>
          </cell>
          <cell r="AX200" t="str">
            <v>日額</v>
          </cell>
        </row>
        <row r="201">
          <cell r="AV201" t="str">
            <v>予防認知通所介護Ⅱ１２</v>
          </cell>
          <cell r="AX201" t="str">
            <v>日額</v>
          </cell>
        </row>
        <row r="202">
          <cell r="AV202" t="str">
            <v>予防認知通所介護Ⅱ２１</v>
          </cell>
          <cell r="AX202" t="str">
            <v>日額</v>
          </cell>
        </row>
        <row r="203">
          <cell r="AV203" t="str">
            <v>予防認知通所介護Ⅱ２２</v>
          </cell>
          <cell r="AX203" t="str">
            <v>日額</v>
          </cell>
        </row>
        <row r="204">
          <cell r="AV204" t="str">
            <v>予防認知通所介護Ⅱ３１</v>
          </cell>
          <cell r="AX204" t="str">
            <v>日額</v>
          </cell>
        </row>
        <row r="205">
          <cell r="AV205" t="str">
            <v>予防認知通所介護Ⅱ３２</v>
          </cell>
          <cell r="AX205" t="str">
            <v>日額</v>
          </cell>
        </row>
        <row r="206">
          <cell r="AV206" t="str">
            <v>予防認知通所介護Ⅱ３１・延１</v>
          </cell>
          <cell r="AX206" t="str">
            <v>日額</v>
          </cell>
        </row>
        <row r="207">
          <cell r="AV207" t="str">
            <v>予防認知通所介護Ⅱ３２・延１</v>
          </cell>
          <cell r="AX207" t="str">
            <v>日額</v>
          </cell>
        </row>
        <row r="208">
          <cell r="AV208" t="str">
            <v>予防認知通所介護Ⅱ３１・延２</v>
          </cell>
          <cell r="AX208" t="str">
            <v>日額</v>
          </cell>
        </row>
        <row r="209">
          <cell r="AV209" t="str">
            <v>予防認知通所介護Ⅱ３２・延２</v>
          </cell>
          <cell r="AX209" t="str">
            <v>日額</v>
          </cell>
        </row>
        <row r="210">
          <cell r="AV210" t="str">
            <v>予認通所介護個別機能訓練加算</v>
          </cell>
          <cell r="AX210" t="str">
            <v>日額</v>
          </cell>
        </row>
        <row r="211">
          <cell r="AV211" t="str">
            <v>予認通所介護入浴介助加算</v>
          </cell>
          <cell r="AX211" t="str">
            <v>日額</v>
          </cell>
        </row>
        <row r="212">
          <cell r="AV212" t="str">
            <v>予認通所介護栄養改善加算</v>
          </cell>
          <cell r="AX212" t="str">
            <v>日額</v>
          </cell>
        </row>
        <row r="213">
          <cell r="AV213" t="str">
            <v>予認通所介護口腔機能向上加算</v>
          </cell>
          <cell r="AX213" t="str">
            <v>日額</v>
          </cell>
        </row>
        <row r="214">
          <cell r="AV214" t="str">
            <v>予認通所介護Ⅰⅰ１１・定超・時減</v>
          </cell>
          <cell r="AX214" t="str">
            <v>日額</v>
          </cell>
        </row>
        <row r="215">
          <cell r="AV215" t="str">
            <v>予認通所介護Ⅰⅰ１２・定超・時減</v>
          </cell>
          <cell r="AX215" t="str">
            <v>日額</v>
          </cell>
        </row>
        <row r="216">
          <cell r="AV216" t="str">
            <v>予認通所介護Ⅰⅰ１１・定超</v>
          </cell>
          <cell r="AX216" t="str">
            <v>日額</v>
          </cell>
        </row>
        <row r="217">
          <cell r="AV217" t="str">
            <v>予認通所介護Ⅰⅰ１２・定超</v>
          </cell>
          <cell r="AX217" t="str">
            <v>日額</v>
          </cell>
        </row>
        <row r="218">
          <cell r="AV218" t="str">
            <v>予認通所介護Ⅰⅰ２１・定超</v>
          </cell>
          <cell r="AX218" t="str">
            <v>日額</v>
          </cell>
        </row>
        <row r="219">
          <cell r="AV219" t="str">
            <v>予認通所介護Ⅰⅰ２２・定超</v>
          </cell>
          <cell r="AX219" t="str">
            <v>日額</v>
          </cell>
        </row>
        <row r="220">
          <cell r="AV220" t="str">
            <v>予認通所介護Ⅰⅰ３１・定超</v>
          </cell>
          <cell r="AX220" t="str">
            <v>日額</v>
          </cell>
        </row>
        <row r="221">
          <cell r="AV221" t="str">
            <v>予認通所介護Ⅰⅰ３２・定超</v>
          </cell>
          <cell r="AX221" t="str">
            <v>日額</v>
          </cell>
        </row>
        <row r="222">
          <cell r="AV222" t="str">
            <v>予認通所介護Ⅰⅰ３１・定超・延１</v>
          </cell>
          <cell r="AX222" t="str">
            <v>日額</v>
          </cell>
        </row>
        <row r="223">
          <cell r="AV223" t="str">
            <v>予認通所介護Ⅰⅰ３２・定超・延１</v>
          </cell>
          <cell r="AX223" t="str">
            <v>日額</v>
          </cell>
        </row>
        <row r="224">
          <cell r="AV224" t="str">
            <v>予認通所介護Ⅰⅰ３１・定超・延２</v>
          </cell>
          <cell r="AX224" t="str">
            <v>日額</v>
          </cell>
        </row>
        <row r="225">
          <cell r="AV225" t="str">
            <v>予認通所介護Ⅰⅰ３２・定超・延２</v>
          </cell>
          <cell r="AX225" t="str">
            <v>日額</v>
          </cell>
        </row>
        <row r="226">
          <cell r="AV226" t="str">
            <v>予認通所介護Ⅰⅱ１１・定超・時減</v>
          </cell>
          <cell r="AX226" t="str">
            <v>日額</v>
          </cell>
        </row>
        <row r="227">
          <cell r="AV227" t="str">
            <v>予認通所介護Ⅰⅱ１２・定超・時減</v>
          </cell>
          <cell r="AX227" t="str">
            <v>日額</v>
          </cell>
        </row>
        <row r="228">
          <cell r="AV228" t="str">
            <v>予認通所介護Ⅰⅱ１１・定超</v>
          </cell>
          <cell r="AX228" t="str">
            <v>日額</v>
          </cell>
        </row>
        <row r="229">
          <cell r="AV229" t="str">
            <v>予認通所介護Ⅰⅱ１２・定超</v>
          </cell>
          <cell r="AX229" t="str">
            <v>日額</v>
          </cell>
        </row>
        <row r="230">
          <cell r="AV230" t="str">
            <v>予認通所介護Ⅰⅱ２１・定超</v>
          </cell>
          <cell r="AX230" t="str">
            <v>日額</v>
          </cell>
        </row>
        <row r="231">
          <cell r="AV231" t="str">
            <v>予認通所介護Ⅰⅱ２２・定超</v>
          </cell>
          <cell r="AX231" t="str">
            <v>日額</v>
          </cell>
        </row>
        <row r="232">
          <cell r="AV232" t="str">
            <v>予認通所介護Ⅰⅱ３１・定超</v>
          </cell>
          <cell r="AX232" t="str">
            <v>日額</v>
          </cell>
        </row>
        <row r="233">
          <cell r="AV233" t="str">
            <v>予認通所介護Ⅰⅱ３２・定超</v>
          </cell>
          <cell r="AX233" t="str">
            <v>日額</v>
          </cell>
        </row>
        <row r="234">
          <cell r="AV234" t="str">
            <v>予認通所介護Ⅰⅱ３１・定超・延１</v>
          </cell>
          <cell r="AX234" t="str">
            <v>日額</v>
          </cell>
        </row>
        <row r="235">
          <cell r="AV235" t="str">
            <v>予認通所介護Ⅰⅱ３２・定超・延１</v>
          </cell>
          <cell r="AX235" t="str">
            <v>日額</v>
          </cell>
        </row>
        <row r="236">
          <cell r="AV236" t="str">
            <v>予認通所介護Ⅰⅱ３１・定超・延２</v>
          </cell>
          <cell r="AX236" t="str">
            <v>日額</v>
          </cell>
        </row>
        <row r="237">
          <cell r="AV237" t="str">
            <v>予認通所介護Ⅰⅱ３２・定超・延２</v>
          </cell>
          <cell r="AX237" t="str">
            <v>日額</v>
          </cell>
        </row>
        <row r="238">
          <cell r="AV238" t="str">
            <v>予認通所介護Ⅱ１１・定超・時減</v>
          </cell>
          <cell r="AX238" t="str">
            <v>日額</v>
          </cell>
        </row>
        <row r="239">
          <cell r="AV239" t="str">
            <v>予認通所介護Ⅱ１２・定超・時減</v>
          </cell>
          <cell r="AX239" t="str">
            <v>日額</v>
          </cell>
        </row>
        <row r="240">
          <cell r="AV240" t="str">
            <v>予認通所介護Ⅱ１１・定超</v>
          </cell>
          <cell r="AX240" t="str">
            <v>日額</v>
          </cell>
        </row>
        <row r="241">
          <cell r="AV241" t="str">
            <v>予認通所介護Ⅱ１２・定超</v>
          </cell>
          <cell r="AX241" t="str">
            <v>日額</v>
          </cell>
        </row>
        <row r="242">
          <cell r="AV242" t="str">
            <v>予認通所介護Ⅱ２１・定超</v>
          </cell>
          <cell r="AX242" t="str">
            <v>日額</v>
          </cell>
        </row>
        <row r="243">
          <cell r="AV243" t="str">
            <v>予認通所介護Ⅱ２２・定超</v>
          </cell>
          <cell r="AX243" t="str">
            <v>日額</v>
          </cell>
        </row>
        <row r="244">
          <cell r="AV244" t="str">
            <v>予認通所介護Ⅱ３１・定超</v>
          </cell>
          <cell r="AX244" t="str">
            <v>日額</v>
          </cell>
        </row>
        <row r="245">
          <cell r="AV245" t="str">
            <v>予認通所介護Ⅱ３２・定超</v>
          </cell>
          <cell r="AX245" t="str">
            <v>日額</v>
          </cell>
        </row>
        <row r="246">
          <cell r="AV246" t="str">
            <v>予認通所介護Ⅱ３１・定超・延１</v>
          </cell>
          <cell r="AX246" t="str">
            <v>日額</v>
          </cell>
        </row>
        <row r="247">
          <cell r="AV247" t="str">
            <v>予認通所介護Ⅱ３２・定超・延１</v>
          </cell>
          <cell r="AX247" t="str">
            <v>日額</v>
          </cell>
        </row>
        <row r="248">
          <cell r="AV248" t="str">
            <v>予認通所介護Ⅱ３１・定超・延２</v>
          </cell>
          <cell r="AX248" t="str">
            <v>日額</v>
          </cell>
        </row>
        <row r="249">
          <cell r="AV249" t="str">
            <v>予認通所介護Ⅱ３２・定超・延２</v>
          </cell>
          <cell r="AX249" t="str">
            <v>日額</v>
          </cell>
        </row>
        <row r="250">
          <cell r="AV250" t="str">
            <v>予認通所介護Ⅰⅰ１１・人欠・時減</v>
          </cell>
          <cell r="AX250" t="str">
            <v>日額</v>
          </cell>
        </row>
        <row r="251">
          <cell r="AV251" t="str">
            <v>予認通所介護Ⅰⅰ１２・人欠・時減</v>
          </cell>
          <cell r="AX251" t="str">
            <v>日額</v>
          </cell>
        </row>
        <row r="252">
          <cell r="AV252" t="str">
            <v>予認通所介護Ⅰⅰ１１・人欠</v>
          </cell>
          <cell r="AX252" t="str">
            <v>日額</v>
          </cell>
        </row>
        <row r="253">
          <cell r="AV253" t="str">
            <v>予認通所介護Ⅰⅰ１２・人欠</v>
          </cell>
          <cell r="AX253" t="str">
            <v>日額</v>
          </cell>
        </row>
        <row r="254">
          <cell r="AV254" t="str">
            <v>予認通所介護Ⅰⅰ２１・人欠</v>
          </cell>
          <cell r="AX254" t="str">
            <v>日額</v>
          </cell>
        </row>
        <row r="255">
          <cell r="AV255" t="str">
            <v>予認通所介護Ⅰⅰ２２・人欠</v>
          </cell>
          <cell r="AX255" t="str">
            <v>日額</v>
          </cell>
        </row>
        <row r="256">
          <cell r="AV256" t="str">
            <v>予認通所介護Ⅰⅰ３１・人欠</v>
          </cell>
          <cell r="AX256" t="str">
            <v>日額</v>
          </cell>
        </row>
        <row r="257">
          <cell r="AV257" t="str">
            <v>予認通所介護Ⅰⅰ３２・人欠</v>
          </cell>
          <cell r="AX257" t="str">
            <v>日額</v>
          </cell>
        </row>
        <row r="258">
          <cell r="AV258" t="str">
            <v>予認通所介護Ⅰⅰ３１・人欠・延１</v>
          </cell>
          <cell r="AX258" t="str">
            <v>日額</v>
          </cell>
        </row>
        <row r="259">
          <cell r="AV259" t="str">
            <v>予認通所介護Ⅰⅰ３２・人欠・延１</v>
          </cell>
          <cell r="AX259" t="str">
            <v>日額</v>
          </cell>
        </row>
        <row r="260">
          <cell r="AV260" t="str">
            <v>予認通所介護Ⅰⅰ３１・人欠・延２</v>
          </cell>
          <cell r="AX260" t="str">
            <v>日額</v>
          </cell>
        </row>
        <row r="261">
          <cell r="AV261" t="str">
            <v>予認通所介護Ⅰⅰ３２・人欠・延２</v>
          </cell>
          <cell r="AX261" t="str">
            <v>日額</v>
          </cell>
        </row>
        <row r="262">
          <cell r="AV262" t="str">
            <v>予認通所介護Ⅰⅱ１１・人欠・時減</v>
          </cell>
          <cell r="AX262" t="str">
            <v>日額</v>
          </cell>
        </row>
        <row r="263">
          <cell r="AV263" t="str">
            <v>予認通所介護Ⅰⅱ１２・人欠・時減</v>
          </cell>
          <cell r="AX263" t="str">
            <v>日額</v>
          </cell>
        </row>
        <row r="264">
          <cell r="AV264" t="str">
            <v>予認通所介護Ⅰⅱ１１・人欠</v>
          </cell>
          <cell r="AX264" t="str">
            <v>日額</v>
          </cell>
        </row>
        <row r="265">
          <cell r="AV265" t="str">
            <v>予認通所介護Ⅰⅱ１２・人欠</v>
          </cell>
          <cell r="AX265" t="str">
            <v>日額</v>
          </cell>
        </row>
        <row r="266">
          <cell r="AV266" t="str">
            <v>予認通所介護Ⅰⅱ２１・人欠</v>
          </cell>
          <cell r="AX266" t="str">
            <v>日額</v>
          </cell>
        </row>
        <row r="267">
          <cell r="AV267" t="str">
            <v>予認通所介護Ⅰⅱ２２・人欠</v>
          </cell>
          <cell r="AX267" t="str">
            <v>日額</v>
          </cell>
        </row>
        <row r="268">
          <cell r="AV268" t="str">
            <v>予認通所介護Ⅰⅱ３１・人欠</v>
          </cell>
          <cell r="AX268" t="str">
            <v>日額</v>
          </cell>
        </row>
        <row r="269">
          <cell r="AV269" t="str">
            <v>予認通所介護Ⅰⅱ３２・人欠</v>
          </cell>
          <cell r="AX269" t="str">
            <v>日額</v>
          </cell>
        </row>
        <row r="270">
          <cell r="AV270" t="str">
            <v>予認通所介護Ⅰⅱ３１・人欠・延１</v>
          </cell>
          <cell r="AX270" t="str">
            <v>日額</v>
          </cell>
        </row>
        <row r="271">
          <cell r="AV271" t="str">
            <v>予認通所介護Ⅰⅱ３２・人欠・延１</v>
          </cell>
          <cell r="AX271" t="str">
            <v>日額</v>
          </cell>
        </row>
        <row r="272">
          <cell r="AV272" t="str">
            <v>予認通所介護Ⅰⅱ３１・人欠・延２</v>
          </cell>
          <cell r="AX272" t="str">
            <v>日額</v>
          </cell>
        </row>
        <row r="273">
          <cell r="AV273" t="str">
            <v>予認通所介護Ⅰⅱ３２・人欠・延２</v>
          </cell>
          <cell r="AX273" t="str">
            <v>日額</v>
          </cell>
        </row>
        <row r="274">
          <cell r="AV274" t="str">
            <v>予認通所介護Ⅱ１１・人欠・時減</v>
          </cell>
          <cell r="AX274" t="str">
            <v>日額</v>
          </cell>
        </row>
        <row r="275">
          <cell r="AV275" t="str">
            <v>予認通所介護Ⅱ１２・人欠・時減</v>
          </cell>
          <cell r="AX275" t="str">
            <v>日額</v>
          </cell>
        </row>
        <row r="276">
          <cell r="AV276" t="str">
            <v>予認通所介護Ⅱ１１・人欠</v>
          </cell>
          <cell r="AX276" t="str">
            <v>日額</v>
          </cell>
        </row>
        <row r="277">
          <cell r="AV277" t="str">
            <v>予認通所介護Ⅱ１２・人欠</v>
          </cell>
          <cell r="AX277" t="str">
            <v>日額</v>
          </cell>
        </row>
        <row r="278">
          <cell r="AV278" t="str">
            <v>予認通所介護Ⅱ２１・人欠</v>
          </cell>
          <cell r="AX278" t="str">
            <v>日額</v>
          </cell>
        </row>
        <row r="279">
          <cell r="AV279" t="str">
            <v>予認通所介護Ⅱ２２・人欠</v>
          </cell>
          <cell r="AX279" t="str">
            <v>日額</v>
          </cell>
        </row>
        <row r="280">
          <cell r="AV280" t="str">
            <v>予認通所介護Ⅱ３１・人欠</v>
          </cell>
          <cell r="AX280" t="str">
            <v>日額</v>
          </cell>
        </row>
        <row r="281">
          <cell r="AV281" t="str">
            <v>予認通所介護Ⅱ３２・人欠</v>
          </cell>
          <cell r="AX281" t="str">
            <v>日額</v>
          </cell>
        </row>
        <row r="282">
          <cell r="AV282" t="str">
            <v>予認通所介護Ⅱ３１・人欠・延１</v>
          </cell>
          <cell r="AX282" t="str">
            <v>日額</v>
          </cell>
        </row>
        <row r="283">
          <cell r="AV283" t="str">
            <v>予認通所介護Ⅱ３２・人欠・延１</v>
          </cell>
          <cell r="AX283" t="str">
            <v>日額</v>
          </cell>
        </row>
        <row r="284">
          <cell r="AV284" t="str">
            <v>予認通所介護Ⅱ３１・人欠・延２</v>
          </cell>
          <cell r="AX284" t="str">
            <v>日額</v>
          </cell>
        </row>
        <row r="285">
          <cell r="AV285" t="str">
            <v>予認通所介護Ⅱ３２・人欠・延２</v>
          </cell>
          <cell r="AX285" t="str">
            <v>日額</v>
          </cell>
        </row>
        <row r="286">
          <cell r="AV286" t="str">
            <v>予防小多機能型居宅介護１</v>
          </cell>
          <cell r="AX286" t="str">
            <v>月額</v>
          </cell>
        </row>
        <row r="287">
          <cell r="AV287" t="str">
            <v>予防小多機能型居宅介護１・日割</v>
          </cell>
          <cell r="AX287" t="str">
            <v>日額</v>
          </cell>
        </row>
        <row r="288">
          <cell r="AV288" t="str">
            <v>予防小多機能型居宅介護２</v>
          </cell>
          <cell r="AX288" t="str">
            <v>月額</v>
          </cell>
        </row>
        <row r="289">
          <cell r="AV289" t="str">
            <v>予防小多機能型居宅介護２・日割</v>
          </cell>
          <cell r="AX289" t="str">
            <v>日額</v>
          </cell>
        </row>
        <row r="290">
          <cell r="AV290" t="str">
            <v>予防小多機能型居宅介護初期加算</v>
          </cell>
          <cell r="AX290" t="str">
            <v>日額</v>
          </cell>
        </row>
        <row r="291">
          <cell r="AV291" t="str">
            <v>予小多機能型居宅１・定超</v>
          </cell>
          <cell r="AX291" t="str">
            <v>月額</v>
          </cell>
        </row>
        <row r="292">
          <cell r="AV292" t="str">
            <v>予小多機能型居宅１・定超・日割</v>
          </cell>
          <cell r="AX292" t="str">
            <v>日額</v>
          </cell>
        </row>
        <row r="293">
          <cell r="AV293" t="str">
            <v>予小多機能型居宅２・定超</v>
          </cell>
          <cell r="AX293" t="str">
            <v>月額</v>
          </cell>
        </row>
        <row r="294">
          <cell r="AV294" t="str">
            <v>予小多機能型居宅２・定超・日割</v>
          </cell>
          <cell r="AX294" t="str">
            <v>日額</v>
          </cell>
        </row>
        <row r="295">
          <cell r="AV295" t="str">
            <v>予小多機能型居宅１・人欠</v>
          </cell>
          <cell r="AX295" t="str">
            <v>月額</v>
          </cell>
        </row>
        <row r="296">
          <cell r="AV296" t="str">
            <v>予小多機能型居宅１・人欠・日割</v>
          </cell>
          <cell r="AX296" t="str">
            <v>日額</v>
          </cell>
        </row>
        <row r="297">
          <cell r="AV297" t="str">
            <v>予小多機能型居宅２・人欠</v>
          </cell>
          <cell r="AX297" t="str">
            <v>月額</v>
          </cell>
        </row>
        <row r="298">
          <cell r="AV298" t="str">
            <v>予小多機能型居宅２・人欠・日割</v>
          </cell>
          <cell r="AX298" t="str">
            <v>日額</v>
          </cell>
        </row>
        <row r="299">
          <cell r="AV299" t="str">
            <v>予単独短期生活Ⅰ１</v>
          </cell>
          <cell r="AX299" t="str">
            <v>日額</v>
          </cell>
        </row>
        <row r="300">
          <cell r="AV300" t="str">
            <v>予単独短期生活Ⅰ１・機能</v>
          </cell>
          <cell r="AX300" t="str">
            <v>日額</v>
          </cell>
        </row>
        <row r="301">
          <cell r="AV301" t="str">
            <v>予単独短期生活Ⅰ１・夜</v>
          </cell>
          <cell r="AX301" t="str">
            <v>日額</v>
          </cell>
        </row>
        <row r="302">
          <cell r="AV302" t="str">
            <v>予単独短期生活Ⅰ１・夜・機能</v>
          </cell>
          <cell r="AX302" t="str">
            <v>日額</v>
          </cell>
        </row>
        <row r="303">
          <cell r="AV303" t="str">
            <v>予単独短期生活Ⅱ１</v>
          </cell>
          <cell r="AX303" t="str">
            <v>日額</v>
          </cell>
        </row>
        <row r="304">
          <cell r="AV304" t="str">
            <v>予単独短期生活Ⅱ１・機能</v>
          </cell>
          <cell r="AX304" t="str">
            <v>日額</v>
          </cell>
        </row>
        <row r="305">
          <cell r="AV305" t="str">
            <v>予単独短期生活Ⅱ１・夜</v>
          </cell>
          <cell r="AX305" t="str">
            <v>日額</v>
          </cell>
        </row>
        <row r="306">
          <cell r="AV306" t="str">
            <v>予単独短期生活Ⅱ１・夜・機能</v>
          </cell>
          <cell r="AX306" t="str">
            <v>日額</v>
          </cell>
        </row>
        <row r="307">
          <cell r="AV307" t="str">
            <v>予単独短期生活Ⅰ２</v>
          </cell>
          <cell r="AX307" t="str">
            <v>日額</v>
          </cell>
        </row>
        <row r="308">
          <cell r="AV308" t="str">
            <v>予単独短期生活Ⅰ２・機能</v>
          </cell>
          <cell r="AX308" t="str">
            <v>日額</v>
          </cell>
        </row>
        <row r="309">
          <cell r="AV309" t="str">
            <v>予単独短期生活Ⅰ２・夜</v>
          </cell>
          <cell r="AX309" t="str">
            <v>日額</v>
          </cell>
        </row>
        <row r="310">
          <cell r="AV310" t="str">
            <v>予単独短期生活Ⅰ２・夜・機能</v>
          </cell>
          <cell r="AX310" t="str">
            <v>日額</v>
          </cell>
        </row>
        <row r="311">
          <cell r="AV311" t="str">
            <v>予単独短期生活Ⅱ２</v>
          </cell>
          <cell r="AX311" t="str">
            <v>日額</v>
          </cell>
        </row>
        <row r="312">
          <cell r="AV312" t="str">
            <v>予単独短期生活Ⅱ２・機能</v>
          </cell>
          <cell r="AX312" t="str">
            <v>日額</v>
          </cell>
        </row>
        <row r="313">
          <cell r="AV313" t="str">
            <v>予単独短期生活Ⅱ２・夜</v>
          </cell>
          <cell r="AX313" t="str">
            <v>日額</v>
          </cell>
        </row>
        <row r="314">
          <cell r="AV314" t="str">
            <v>予単独短期生活Ⅱ２・夜・機能</v>
          </cell>
          <cell r="AX314" t="str">
            <v>日額</v>
          </cell>
        </row>
        <row r="315">
          <cell r="AV315" t="str">
            <v>予単ユ短期生活Ⅰ１</v>
          </cell>
          <cell r="AX315" t="str">
            <v>日額</v>
          </cell>
        </row>
        <row r="316">
          <cell r="AV316" t="str">
            <v>予単ユ短期生活Ⅰ１・機能</v>
          </cell>
          <cell r="AX316" t="str">
            <v>日額</v>
          </cell>
        </row>
        <row r="317">
          <cell r="AV317" t="str">
            <v>予単ユ短期生活Ⅰ１・夜</v>
          </cell>
          <cell r="AX317" t="str">
            <v>日額</v>
          </cell>
        </row>
        <row r="318">
          <cell r="AV318" t="str">
            <v>予単ユ短期生活Ⅰ１・夜・機能</v>
          </cell>
          <cell r="AX318" t="str">
            <v>日額</v>
          </cell>
        </row>
        <row r="319">
          <cell r="AV319" t="str">
            <v>予単ユ短期生活Ⅱ１</v>
          </cell>
          <cell r="AX319" t="str">
            <v>日額</v>
          </cell>
        </row>
        <row r="320">
          <cell r="AV320" t="str">
            <v>予単ユ短期生活Ⅱ１・機能</v>
          </cell>
          <cell r="AX320" t="str">
            <v>日額</v>
          </cell>
        </row>
        <row r="321">
          <cell r="AV321" t="str">
            <v>予単ユ短期生活Ⅱ１・夜</v>
          </cell>
          <cell r="AX321" t="str">
            <v>日額</v>
          </cell>
        </row>
        <row r="322">
          <cell r="AV322" t="str">
            <v>予単ユ短期生活Ⅱ１・夜・機能</v>
          </cell>
          <cell r="AX322" t="str">
            <v>日額</v>
          </cell>
        </row>
        <row r="323">
          <cell r="AV323" t="str">
            <v>予単ユ短期生活Ⅰ２</v>
          </cell>
          <cell r="AX323" t="str">
            <v>日額</v>
          </cell>
        </row>
        <row r="324">
          <cell r="AV324" t="str">
            <v>予単ユ短期生活Ⅰ２・機能</v>
          </cell>
          <cell r="AX324" t="str">
            <v>日額</v>
          </cell>
        </row>
        <row r="325">
          <cell r="AV325" t="str">
            <v>予単ユ短期生活Ⅰ２・夜</v>
          </cell>
          <cell r="AX325" t="str">
            <v>日額</v>
          </cell>
        </row>
        <row r="326">
          <cell r="AV326" t="str">
            <v>予単ユ短期生活Ⅰ２・夜・機能</v>
          </cell>
          <cell r="AX326" t="str">
            <v>日額</v>
          </cell>
        </row>
        <row r="327">
          <cell r="AV327" t="str">
            <v>予単ユ短期生活Ⅱ２</v>
          </cell>
          <cell r="AX327" t="str">
            <v>日額</v>
          </cell>
        </row>
        <row r="328">
          <cell r="AV328" t="str">
            <v>予単ユ短期生活Ⅱ２・機能</v>
          </cell>
          <cell r="AX328" t="str">
            <v>日額</v>
          </cell>
        </row>
        <row r="329">
          <cell r="AV329" t="str">
            <v>予単ユ短期生活Ⅱ２・夜</v>
          </cell>
          <cell r="AX329" t="str">
            <v>日額</v>
          </cell>
        </row>
        <row r="330">
          <cell r="AV330" t="str">
            <v>予単ユ短期生活Ⅱ２・夜・機能</v>
          </cell>
          <cell r="AX330" t="str">
            <v>日額</v>
          </cell>
        </row>
        <row r="331">
          <cell r="AV331" t="str">
            <v>予単ユ短期生活Ⅰ１・未</v>
          </cell>
          <cell r="AX331" t="str">
            <v>日額</v>
          </cell>
        </row>
        <row r="332">
          <cell r="AV332" t="str">
            <v>予単ユ短期生活Ⅰ１・未・機能</v>
          </cell>
          <cell r="AX332" t="str">
            <v>日額</v>
          </cell>
        </row>
        <row r="333">
          <cell r="AV333" t="str">
            <v>予単ユ短期生活Ⅰ１・夜・未</v>
          </cell>
          <cell r="AX333" t="str">
            <v>日額</v>
          </cell>
        </row>
        <row r="334">
          <cell r="AV334" t="str">
            <v>予単ユ短期生活Ⅰ１・夜・未・機能</v>
          </cell>
          <cell r="AX334" t="str">
            <v>日額</v>
          </cell>
        </row>
        <row r="335">
          <cell r="AV335" t="str">
            <v>予単ユ短期生活Ⅱ１・未</v>
          </cell>
          <cell r="AX335" t="str">
            <v>日額</v>
          </cell>
        </row>
        <row r="336">
          <cell r="AV336" t="str">
            <v>予単ユ短期生活Ⅱ１・未・機能</v>
          </cell>
          <cell r="AX336" t="str">
            <v>日額</v>
          </cell>
        </row>
        <row r="337">
          <cell r="AV337" t="str">
            <v>予単ユ短期生活Ⅱ１・夜・未</v>
          </cell>
          <cell r="AX337" t="str">
            <v>日額</v>
          </cell>
        </row>
        <row r="338">
          <cell r="AV338" t="str">
            <v>予単ユ短期生活Ⅱ１・夜・未・機能</v>
          </cell>
          <cell r="AX338" t="str">
            <v>日額</v>
          </cell>
        </row>
        <row r="339">
          <cell r="AV339" t="str">
            <v>予単ユ短期生活Ⅰ２・未</v>
          </cell>
          <cell r="AX339" t="str">
            <v>日額</v>
          </cell>
        </row>
        <row r="340">
          <cell r="AV340" t="str">
            <v>予単ユ短期生活Ⅰ２・未・機能</v>
          </cell>
          <cell r="AX340" t="str">
            <v>日額</v>
          </cell>
        </row>
        <row r="341">
          <cell r="AV341" t="str">
            <v>予単ユ短期生活Ⅰ２・夜・未</v>
          </cell>
          <cell r="AX341" t="str">
            <v>日額</v>
          </cell>
        </row>
        <row r="342">
          <cell r="AV342" t="str">
            <v>予単ユ短期生活Ⅰ２・夜・未・機能</v>
          </cell>
          <cell r="AX342" t="str">
            <v>日額</v>
          </cell>
        </row>
        <row r="343">
          <cell r="AV343" t="str">
            <v>予単ユ短期生活Ⅱ２・未</v>
          </cell>
          <cell r="AX343" t="str">
            <v>日額</v>
          </cell>
        </row>
        <row r="344">
          <cell r="AV344" t="str">
            <v>予単ユ短期生活Ⅱ２・未・機能</v>
          </cell>
          <cell r="AX344" t="str">
            <v>日額</v>
          </cell>
        </row>
        <row r="345">
          <cell r="AV345" t="str">
            <v>予単ユ短期生活Ⅱ２・夜・未</v>
          </cell>
          <cell r="AX345" t="str">
            <v>日額</v>
          </cell>
        </row>
        <row r="346">
          <cell r="AV346" t="str">
            <v>予単ユ短期生活Ⅱ２・夜・未・機能</v>
          </cell>
          <cell r="AX346" t="str">
            <v>日額</v>
          </cell>
        </row>
        <row r="347">
          <cell r="AV347" t="str">
            <v>予併設短期生活Ⅰ１</v>
          </cell>
          <cell r="AX347" t="str">
            <v>日額</v>
          </cell>
        </row>
        <row r="348">
          <cell r="AV348" t="str">
            <v>予併設短期生活Ⅰ１・機能</v>
          </cell>
          <cell r="AX348" t="str">
            <v>日額</v>
          </cell>
        </row>
        <row r="349">
          <cell r="AV349" t="str">
            <v>予併設短期生活Ⅰ１・夜</v>
          </cell>
          <cell r="AX349" t="str">
            <v>日額</v>
          </cell>
        </row>
        <row r="350">
          <cell r="AV350" t="str">
            <v>予併設短期生活Ⅰ１・夜・機能</v>
          </cell>
          <cell r="AX350" t="str">
            <v>日額</v>
          </cell>
        </row>
        <row r="351">
          <cell r="AV351" t="str">
            <v>予併設短期生活Ⅱ１</v>
          </cell>
          <cell r="AX351" t="str">
            <v>日額</v>
          </cell>
        </row>
        <row r="352">
          <cell r="AV352" t="str">
            <v>予併設短期生活Ⅱ１・機能</v>
          </cell>
          <cell r="AX352" t="str">
            <v>日額</v>
          </cell>
        </row>
        <row r="353">
          <cell r="AV353" t="str">
            <v>予併設短期生活Ⅱ１・夜</v>
          </cell>
          <cell r="AX353" t="str">
            <v>日額</v>
          </cell>
        </row>
        <row r="354">
          <cell r="AV354" t="str">
            <v>予併設短期生活Ⅱ１・夜・機能</v>
          </cell>
          <cell r="AX354" t="str">
            <v>日額</v>
          </cell>
        </row>
        <row r="355">
          <cell r="AV355" t="str">
            <v>予併設短期生活Ⅰ２</v>
          </cell>
          <cell r="AX355" t="str">
            <v>日額</v>
          </cell>
        </row>
        <row r="356">
          <cell r="AV356" t="str">
            <v>予併設短期生活Ⅰ２・機能</v>
          </cell>
          <cell r="AX356" t="str">
            <v>日額</v>
          </cell>
        </row>
        <row r="357">
          <cell r="AV357" t="str">
            <v>予併設短期生活Ⅰ２・夜</v>
          </cell>
          <cell r="AX357" t="str">
            <v>日額</v>
          </cell>
        </row>
        <row r="358">
          <cell r="AV358" t="str">
            <v>予併設短期生活Ⅰ２・夜・機能</v>
          </cell>
          <cell r="AX358" t="str">
            <v>日額</v>
          </cell>
        </row>
        <row r="359">
          <cell r="AV359" t="str">
            <v>予併設短期生活Ⅱ２</v>
          </cell>
          <cell r="AX359" t="str">
            <v>日額</v>
          </cell>
        </row>
        <row r="360">
          <cell r="AV360" t="str">
            <v>予併設短期生活Ⅱ２・機能</v>
          </cell>
          <cell r="AX360" t="str">
            <v>日額</v>
          </cell>
        </row>
        <row r="361">
          <cell r="AV361" t="str">
            <v>予併設短期生活Ⅱ２・夜</v>
          </cell>
          <cell r="AX361" t="str">
            <v>日額</v>
          </cell>
        </row>
        <row r="362">
          <cell r="AV362" t="str">
            <v>予併設短期生活Ⅱ２・夜・機能</v>
          </cell>
          <cell r="AX362" t="str">
            <v>日額</v>
          </cell>
        </row>
        <row r="363">
          <cell r="AV363" t="str">
            <v>予併ユ短期生活Ⅰ１</v>
          </cell>
          <cell r="AX363" t="str">
            <v>日額</v>
          </cell>
        </row>
        <row r="364">
          <cell r="AV364" t="str">
            <v>予併ユ短期生活Ⅰ１・機能</v>
          </cell>
          <cell r="AX364" t="str">
            <v>日額</v>
          </cell>
        </row>
        <row r="365">
          <cell r="AV365" t="str">
            <v>予併ユ短期生活Ⅰ１・夜</v>
          </cell>
          <cell r="AX365" t="str">
            <v>日額</v>
          </cell>
        </row>
        <row r="366">
          <cell r="AV366" t="str">
            <v>予併ユ短期生活Ⅰ１・夜・機能</v>
          </cell>
          <cell r="AX366" t="str">
            <v>日額</v>
          </cell>
        </row>
        <row r="367">
          <cell r="AV367" t="str">
            <v>予併ユ短期生活Ⅱ１</v>
          </cell>
          <cell r="AX367" t="str">
            <v>日額</v>
          </cell>
        </row>
        <row r="368">
          <cell r="AV368" t="str">
            <v>予併ユ短期生活Ⅱ１・機能</v>
          </cell>
          <cell r="AX368" t="str">
            <v>日額</v>
          </cell>
        </row>
        <row r="369">
          <cell r="AV369" t="str">
            <v>予併ユ短期生活Ⅱ１・夜</v>
          </cell>
          <cell r="AX369" t="str">
            <v>日額</v>
          </cell>
        </row>
        <row r="370">
          <cell r="AV370" t="str">
            <v>予併ユ短期生活Ⅱ１・夜・機能</v>
          </cell>
          <cell r="AX370" t="str">
            <v>日額</v>
          </cell>
        </row>
        <row r="371">
          <cell r="AV371" t="str">
            <v>予併ユ短期生活Ⅰ２</v>
          </cell>
          <cell r="AX371" t="str">
            <v>日額</v>
          </cell>
        </row>
        <row r="372">
          <cell r="AV372" t="str">
            <v>予併ユ短期生活Ⅰ２・機能</v>
          </cell>
          <cell r="AX372" t="str">
            <v>日額</v>
          </cell>
        </row>
        <row r="373">
          <cell r="AV373" t="str">
            <v>予併ユ短期生活Ⅰ２・夜</v>
          </cell>
          <cell r="AX373" t="str">
            <v>日額</v>
          </cell>
        </row>
        <row r="374">
          <cell r="AV374" t="str">
            <v>予併ユ短期生活Ⅰ２・夜・機能</v>
          </cell>
          <cell r="AX374" t="str">
            <v>日額</v>
          </cell>
        </row>
        <row r="375">
          <cell r="AV375" t="str">
            <v>予併ユ短期生活Ⅱ２</v>
          </cell>
          <cell r="AX375" t="str">
            <v>日額</v>
          </cell>
        </row>
        <row r="376">
          <cell r="AV376" t="str">
            <v>予併ユ短期生活Ⅱ２・機能</v>
          </cell>
          <cell r="AX376" t="str">
            <v>日額</v>
          </cell>
        </row>
        <row r="377">
          <cell r="AV377" t="str">
            <v>予併ユ短期生活Ⅱ２・夜</v>
          </cell>
          <cell r="AX377" t="str">
            <v>日額</v>
          </cell>
        </row>
        <row r="378">
          <cell r="AV378" t="str">
            <v>予併ユ短期生活Ⅱ２・夜・機能</v>
          </cell>
          <cell r="AX378" t="str">
            <v>日額</v>
          </cell>
        </row>
        <row r="379">
          <cell r="AV379" t="str">
            <v>予併ユ短期生活Ⅰ１・未</v>
          </cell>
          <cell r="AX379" t="str">
            <v>日額</v>
          </cell>
        </row>
        <row r="380">
          <cell r="AV380" t="str">
            <v>予併ユ短期生活Ⅰ１・未・機能</v>
          </cell>
          <cell r="AX380" t="str">
            <v>日額</v>
          </cell>
        </row>
        <row r="381">
          <cell r="AV381" t="str">
            <v>予併ユ短期生活Ⅰ１・夜・未</v>
          </cell>
          <cell r="AX381" t="str">
            <v>日額</v>
          </cell>
        </row>
        <row r="382">
          <cell r="AV382" t="str">
            <v>予併ユ短期生活Ⅰ１・夜・未・機能</v>
          </cell>
          <cell r="AX382" t="str">
            <v>日額</v>
          </cell>
        </row>
        <row r="383">
          <cell r="AV383" t="str">
            <v>予併ユ短期生活Ⅱ１・未</v>
          </cell>
          <cell r="AX383" t="str">
            <v>日額</v>
          </cell>
        </row>
        <row r="384">
          <cell r="AV384" t="str">
            <v>予併ユ短期生活Ⅱ１・未・機能</v>
          </cell>
          <cell r="AX384" t="str">
            <v>日額</v>
          </cell>
        </row>
        <row r="385">
          <cell r="AV385" t="str">
            <v>予併ユ短期生活Ⅱ１・夜・未</v>
          </cell>
          <cell r="AX385" t="str">
            <v>日額</v>
          </cell>
        </row>
        <row r="386">
          <cell r="AV386" t="str">
            <v>予併ユ短期生活Ⅱ１・夜・未・機能</v>
          </cell>
          <cell r="AX386" t="str">
            <v>日額</v>
          </cell>
        </row>
        <row r="387">
          <cell r="AV387" t="str">
            <v>予併ユ短期生活Ⅰ２・未</v>
          </cell>
          <cell r="AX387" t="str">
            <v>日額</v>
          </cell>
        </row>
        <row r="388">
          <cell r="AV388" t="str">
            <v>予併ユ短期生活Ⅰ２・未・機能</v>
          </cell>
          <cell r="AX388" t="str">
            <v>日額</v>
          </cell>
        </row>
        <row r="389">
          <cell r="AV389" t="str">
            <v>予併ユ短期生活Ⅰ２・夜・未</v>
          </cell>
          <cell r="AX389" t="str">
            <v>日額</v>
          </cell>
        </row>
        <row r="390">
          <cell r="AV390" t="str">
            <v>予併ユ短期生活Ⅰ２・夜・未・機能</v>
          </cell>
          <cell r="AX390" t="str">
            <v>日額</v>
          </cell>
        </row>
        <row r="391">
          <cell r="AV391" t="str">
            <v>予併ユ短期生活Ⅱ２・未</v>
          </cell>
          <cell r="AX391" t="str">
            <v>日額</v>
          </cell>
        </row>
        <row r="392">
          <cell r="AV392" t="str">
            <v>予併ユ短期生活Ⅱ２・未・機能</v>
          </cell>
          <cell r="AX392" t="str">
            <v>日額</v>
          </cell>
        </row>
        <row r="393">
          <cell r="AV393" t="str">
            <v>予併ユ短期生活Ⅱ２・夜・未</v>
          </cell>
          <cell r="AX393" t="str">
            <v>日額</v>
          </cell>
        </row>
        <row r="394">
          <cell r="AV394" t="str">
            <v>予併ユ短期生活Ⅱ２・夜・未・機能</v>
          </cell>
          <cell r="AX394" t="str">
            <v>日額</v>
          </cell>
        </row>
        <row r="395">
          <cell r="AV395" t="str">
            <v>予短期生活管理栄養士配置加算</v>
          </cell>
          <cell r="AX395" t="str">
            <v>日額</v>
          </cell>
        </row>
        <row r="396">
          <cell r="AV396" t="str">
            <v>予短期生活栄養士配置加算</v>
          </cell>
          <cell r="AX396" t="str">
            <v>日額</v>
          </cell>
        </row>
        <row r="397">
          <cell r="AV397" t="str">
            <v>予短期生活療養食加算</v>
          </cell>
          <cell r="AX397" t="str">
            <v>日額</v>
          </cell>
        </row>
        <row r="398">
          <cell r="AV398" t="str">
            <v>予単独短期Ⅰ１・超</v>
          </cell>
          <cell r="AX398" t="str">
            <v>日額</v>
          </cell>
        </row>
        <row r="399">
          <cell r="AV399" t="str">
            <v>予単独短期Ⅰ１・超・機能</v>
          </cell>
          <cell r="AX399" t="str">
            <v>日額</v>
          </cell>
        </row>
        <row r="400">
          <cell r="AV400" t="str">
            <v>予単独短期Ⅰ１・夜・超</v>
          </cell>
          <cell r="AX400" t="str">
            <v>日額</v>
          </cell>
        </row>
        <row r="401">
          <cell r="AV401" t="str">
            <v>予単独短期Ⅰ１・夜・超・機能</v>
          </cell>
          <cell r="AX401" t="str">
            <v>日額</v>
          </cell>
        </row>
        <row r="402">
          <cell r="AV402" t="str">
            <v>予単独短期Ⅱ１・超</v>
          </cell>
          <cell r="AX402" t="str">
            <v>日額</v>
          </cell>
        </row>
        <row r="403">
          <cell r="AV403" t="str">
            <v>予単独短期Ⅱ１・超・機能</v>
          </cell>
          <cell r="AX403" t="str">
            <v>日額</v>
          </cell>
        </row>
        <row r="404">
          <cell r="AV404" t="str">
            <v>予単独短期Ⅱ１・夜・超</v>
          </cell>
          <cell r="AX404" t="str">
            <v>日額</v>
          </cell>
        </row>
        <row r="405">
          <cell r="AV405" t="str">
            <v>予単独短期Ⅱ１・夜・超・機能</v>
          </cell>
          <cell r="AX405" t="str">
            <v>日額</v>
          </cell>
        </row>
        <row r="406">
          <cell r="AV406" t="str">
            <v>予単独短期Ⅰ２・超</v>
          </cell>
          <cell r="AX406" t="str">
            <v>日額</v>
          </cell>
        </row>
        <row r="407">
          <cell r="AV407" t="str">
            <v>予単独短期Ⅰ２・超・機能</v>
          </cell>
          <cell r="AX407" t="str">
            <v>日額</v>
          </cell>
        </row>
        <row r="408">
          <cell r="AV408" t="str">
            <v>予単独短期Ⅰ２・夜・超</v>
          </cell>
          <cell r="AX408" t="str">
            <v>日額</v>
          </cell>
        </row>
        <row r="409">
          <cell r="AV409" t="str">
            <v>予単独短期Ⅰ２・夜・超・機能</v>
          </cell>
          <cell r="AX409" t="str">
            <v>日額</v>
          </cell>
        </row>
        <row r="410">
          <cell r="AV410" t="str">
            <v>予単独短期Ⅱ２・超</v>
          </cell>
          <cell r="AX410" t="str">
            <v>日額</v>
          </cell>
        </row>
        <row r="411">
          <cell r="AV411" t="str">
            <v>予単独短期Ⅱ２・超・機能</v>
          </cell>
          <cell r="AX411" t="str">
            <v>日額</v>
          </cell>
        </row>
        <row r="412">
          <cell r="AV412" t="str">
            <v>予単独短期Ⅱ２・夜・超</v>
          </cell>
          <cell r="AX412" t="str">
            <v>日額</v>
          </cell>
        </row>
        <row r="413">
          <cell r="AV413" t="str">
            <v>予単独短期Ⅱ２・夜・超・機能</v>
          </cell>
          <cell r="AX413" t="str">
            <v>日額</v>
          </cell>
        </row>
        <row r="414">
          <cell r="AV414" t="str">
            <v>予単ユ短期Ⅰ１・超</v>
          </cell>
          <cell r="AX414" t="str">
            <v>日額</v>
          </cell>
        </row>
        <row r="415">
          <cell r="AV415" t="str">
            <v>予単ユ短期Ⅰ１・超・機能</v>
          </cell>
          <cell r="AX415" t="str">
            <v>日額</v>
          </cell>
        </row>
        <row r="416">
          <cell r="AV416" t="str">
            <v>予単ユ短期Ⅰ１・夜・超</v>
          </cell>
          <cell r="AX416" t="str">
            <v>日額</v>
          </cell>
        </row>
        <row r="417">
          <cell r="AV417" t="str">
            <v>予単ユ短期Ⅰ１・夜・超・機能</v>
          </cell>
          <cell r="AX417" t="str">
            <v>日額</v>
          </cell>
        </row>
        <row r="418">
          <cell r="AV418" t="str">
            <v>予単ユ短期Ⅱ１・超</v>
          </cell>
          <cell r="AX418" t="str">
            <v>日額</v>
          </cell>
        </row>
        <row r="419">
          <cell r="AV419" t="str">
            <v>予単ユ短期Ⅱ１・超・機能</v>
          </cell>
          <cell r="AX419" t="str">
            <v>日額</v>
          </cell>
        </row>
        <row r="420">
          <cell r="AV420" t="str">
            <v>予単ユ短期Ⅱ１・夜・超</v>
          </cell>
          <cell r="AX420" t="str">
            <v>日額</v>
          </cell>
        </row>
        <row r="421">
          <cell r="AV421" t="str">
            <v>予単ユ短期Ⅱ１・夜・超・機能</v>
          </cell>
          <cell r="AX421" t="str">
            <v>日額</v>
          </cell>
        </row>
        <row r="422">
          <cell r="AV422" t="str">
            <v>予単ユ短期Ⅰ２・超</v>
          </cell>
          <cell r="AX422" t="str">
            <v>日額</v>
          </cell>
        </row>
        <row r="423">
          <cell r="AV423" t="str">
            <v>予単ユ短期Ⅰ２・超・機能</v>
          </cell>
          <cell r="AX423" t="str">
            <v>日額</v>
          </cell>
        </row>
        <row r="424">
          <cell r="AV424" t="str">
            <v>予単ユ短期Ⅰ２・夜・超</v>
          </cell>
          <cell r="AX424" t="str">
            <v>日額</v>
          </cell>
        </row>
        <row r="425">
          <cell r="AV425" t="str">
            <v>予単ユ短期Ⅰ２・夜・超・機能</v>
          </cell>
          <cell r="AX425" t="str">
            <v>日額</v>
          </cell>
        </row>
        <row r="426">
          <cell r="AV426" t="str">
            <v>予単ユ短期Ⅱ２・超</v>
          </cell>
          <cell r="AX426" t="str">
            <v>日額</v>
          </cell>
        </row>
        <row r="427">
          <cell r="AV427" t="str">
            <v>予単ユ短期Ⅱ２・超・機能</v>
          </cell>
          <cell r="AX427" t="str">
            <v>日額</v>
          </cell>
        </row>
        <row r="428">
          <cell r="AV428" t="str">
            <v>予単ユ短期Ⅱ２・夜・超</v>
          </cell>
          <cell r="AX428" t="str">
            <v>日額</v>
          </cell>
        </row>
        <row r="429">
          <cell r="AV429" t="str">
            <v>予単ユ短期Ⅱ２・夜・超・機能</v>
          </cell>
          <cell r="AX429" t="str">
            <v>日額</v>
          </cell>
        </row>
        <row r="430">
          <cell r="AV430" t="str">
            <v>予単ユ短期Ⅰ１・超・未</v>
          </cell>
          <cell r="AX430" t="str">
            <v>日額</v>
          </cell>
        </row>
        <row r="431">
          <cell r="AV431" t="str">
            <v>予単ユ短期Ⅰ１・超・未・機能</v>
          </cell>
          <cell r="AX431" t="str">
            <v>日額</v>
          </cell>
        </row>
        <row r="432">
          <cell r="AV432" t="str">
            <v>予単ユ短期Ⅰ１・夜・超・未</v>
          </cell>
          <cell r="AX432" t="str">
            <v>日額</v>
          </cell>
        </row>
        <row r="433">
          <cell r="AV433" t="str">
            <v>予単ユ短期Ⅰ１・夜・超・未・機能</v>
          </cell>
          <cell r="AX433" t="str">
            <v>日額</v>
          </cell>
        </row>
        <row r="434">
          <cell r="AV434" t="str">
            <v>予単ユ短期Ⅰ２・超・未</v>
          </cell>
          <cell r="AX434" t="str">
            <v>日額</v>
          </cell>
        </row>
        <row r="435">
          <cell r="AV435" t="str">
            <v>予単ユ短期Ⅰ２・超・未・機能</v>
          </cell>
          <cell r="AX435" t="str">
            <v>日額</v>
          </cell>
        </row>
        <row r="436">
          <cell r="AV436" t="str">
            <v>予単ユ短期Ⅰ２・夜・超・未</v>
          </cell>
          <cell r="AX436" t="str">
            <v>日額</v>
          </cell>
        </row>
        <row r="437">
          <cell r="AV437" t="str">
            <v>予単ユ短期Ⅰ２・夜・超・未・機能</v>
          </cell>
          <cell r="AX437" t="str">
            <v>日額</v>
          </cell>
        </row>
        <row r="438">
          <cell r="AV438" t="str">
            <v>予単ユ短期Ⅱ１・超・未</v>
          </cell>
          <cell r="AX438" t="str">
            <v>日額</v>
          </cell>
        </row>
        <row r="439">
          <cell r="AV439" t="str">
            <v>予単ユ短期Ⅱ１・超・未・機能</v>
          </cell>
          <cell r="AX439" t="str">
            <v>日額</v>
          </cell>
        </row>
        <row r="440">
          <cell r="AV440" t="str">
            <v>予単ユ短期Ⅱ１・夜・超・未</v>
          </cell>
          <cell r="AX440" t="str">
            <v>日額</v>
          </cell>
        </row>
        <row r="441">
          <cell r="AV441" t="str">
            <v>予単ユ短期Ⅱ１・夜・超・未・機能</v>
          </cell>
          <cell r="AX441" t="str">
            <v>日額</v>
          </cell>
        </row>
        <row r="442">
          <cell r="AV442" t="str">
            <v>予単ユ短期Ⅱ２・超・未</v>
          </cell>
          <cell r="AX442" t="str">
            <v>日額</v>
          </cell>
        </row>
        <row r="443">
          <cell r="AV443" t="str">
            <v>予単ユ短期Ⅱ２・超・未・機能</v>
          </cell>
          <cell r="AX443" t="str">
            <v>日額</v>
          </cell>
        </row>
        <row r="444">
          <cell r="AV444" t="str">
            <v>予単ユ短期Ⅱ２・夜・超・未</v>
          </cell>
          <cell r="AX444" t="str">
            <v>日額</v>
          </cell>
        </row>
        <row r="445">
          <cell r="AV445" t="str">
            <v>予単ユ短期Ⅱ２・夜・超・未・機能</v>
          </cell>
          <cell r="AX445" t="str">
            <v>日額</v>
          </cell>
        </row>
        <row r="446">
          <cell r="AV446" t="str">
            <v>予併設短期Ⅰ１・超</v>
          </cell>
          <cell r="AX446" t="str">
            <v>日額</v>
          </cell>
        </row>
        <row r="447">
          <cell r="AV447" t="str">
            <v>予併設短期Ⅰ１・超・機能</v>
          </cell>
          <cell r="AX447" t="str">
            <v>日額</v>
          </cell>
        </row>
        <row r="448">
          <cell r="AV448" t="str">
            <v>予併設短期Ⅰ１・夜・超</v>
          </cell>
          <cell r="AX448" t="str">
            <v>日額</v>
          </cell>
        </row>
        <row r="449">
          <cell r="AV449" t="str">
            <v>予併設短期Ⅰ１・夜・超・機能</v>
          </cell>
          <cell r="AX449" t="str">
            <v>日額</v>
          </cell>
        </row>
        <row r="450">
          <cell r="AV450" t="str">
            <v>予併設短期Ⅱ１・超</v>
          </cell>
          <cell r="AX450" t="str">
            <v>日額</v>
          </cell>
        </row>
        <row r="451">
          <cell r="AV451" t="str">
            <v>予併設短期Ⅱ１・超・機能</v>
          </cell>
          <cell r="AX451" t="str">
            <v>日額</v>
          </cell>
        </row>
        <row r="452">
          <cell r="AV452" t="str">
            <v>予併設短期Ⅱ１・夜・超</v>
          </cell>
          <cell r="AX452" t="str">
            <v>日額</v>
          </cell>
        </row>
        <row r="453">
          <cell r="AV453" t="str">
            <v>予併設短期Ⅱ１・夜・超・機能</v>
          </cell>
          <cell r="AX453" t="str">
            <v>日額</v>
          </cell>
        </row>
        <row r="454">
          <cell r="AV454" t="str">
            <v>予併設短期Ⅰ２・超</v>
          </cell>
          <cell r="AX454" t="str">
            <v>日額</v>
          </cell>
        </row>
        <row r="455">
          <cell r="AV455" t="str">
            <v>予併設短期Ⅰ２・超・機能</v>
          </cell>
          <cell r="AX455" t="str">
            <v>日額</v>
          </cell>
        </row>
        <row r="456">
          <cell r="AV456" t="str">
            <v>予併設短期Ⅰ２・夜・超</v>
          </cell>
          <cell r="AX456" t="str">
            <v>日額</v>
          </cell>
        </row>
        <row r="457">
          <cell r="AV457" t="str">
            <v>予併設短期Ⅰ２・夜・超・機能</v>
          </cell>
          <cell r="AX457" t="str">
            <v>日額</v>
          </cell>
        </row>
        <row r="458">
          <cell r="AV458" t="str">
            <v>予併設短期Ⅱ２・超</v>
          </cell>
          <cell r="AX458" t="str">
            <v>日額</v>
          </cell>
        </row>
        <row r="459">
          <cell r="AV459" t="str">
            <v>予併設短期Ⅱ２・超・機能</v>
          </cell>
          <cell r="AX459" t="str">
            <v>日額</v>
          </cell>
        </row>
        <row r="460">
          <cell r="AV460" t="str">
            <v>予併設短期Ⅱ２・夜・超</v>
          </cell>
          <cell r="AX460" t="str">
            <v>日額</v>
          </cell>
        </row>
        <row r="461">
          <cell r="AV461" t="str">
            <v>予併設短期Ⅱ２・夜・超・機能</v>
          </cell>
          <cell r="AX461" t="str">
            <v>日額</v>
          </cell>
        </row>
        <row r="462">
          <cell r="AV462" t="str">
            <v>予併ユ短期Ⅰ１・超</v>
          </cell>
          <cell r="AX462" t="str">
            <v>日額</v>
          </cell>
        </row>
        <row r="463">
          <cell r="AV463" t="str">
            <v>予併ユ短期Ⅰ１・超・機能</v>
          </cell>
          <cell r="AX463" t="str">
            <v>日額</v>
          </cell>
        </row>
        <row r="464">
          <cell r="AV464" t="str">
            <v>予併ユ短期Ⅰ１・夜・超</v>
          </cell>
          <cell r="AX464" t="str">
            <v>日額</v>
          </cell>
        </row>
        <row r="465">
          <cell r="AV465" t="str">
            <v>予併ユ短期Ⅰ１・夜・超・機能</v>
          </cell>
          <cell r="AX465" t="str">
            <v>日額</v>
          </cell>
        </row>
        <row r="466">
          <cell r="AV466" t="str">
            <v>予併ユ短期Ⅱ１・超</v>
          </cell>
          <cell r="AX466" t="str">
            <v>日額</v>
          </cell>
        </row>
        <row r="467">
          <cell r="AV467" t="str">
            <v>予併ユ短期Ⅱ１・超・機能</v>
          </cell>
          <cell r="AX467" t="str">
            <v>日額</v>
          </cell>
        </row>
        <row r="468">
          <cell r="AV468" t="str">
            <v>予併ユ短期Ⅱ１・夜・超</v>
          </cell>
          <cell r="AX468" t="str">
            <v>日額</v>
          </cell>
        </row>
        <row r="469">
          <cell r="AV469" t="str">
            <v>予併ユ短期Ⅱ１・夜・超・機能</v>
          </cell>
          <cell r="AX469" t="str">
            <v>日額</v>
          </cell>
        </row>
        <row r="470">
          <cell r="AV470" t="str">
            <v>予併ユ短期Ⅰ２・超</v>
          </cell>
          <cell r="AX470" t="str">
            <v>日額</v>
          </cell>
        </row>
        <row r="471">
          <cell r="AV471" t="str">
            <v>予併ユ短期Ⅰ２・超・機能</v>
          </cell>
          <cell r="AX471" t="str">
            <v>日額</v>
          </cell>
        </row>
        <row r="472">
          <cell r="AV472" t="str">
            <v>予併ユ短期Ⅰ２・夜・超</v>
          </cell>
          <cell r="AX472" t="str">
            <v>日額</v>
          </cell>
        </row>
        <row r="473">
          <cell r="AV473" t="str">
            <v>予併ユ短期Ⅰ２・夜・超・機能</v>
          </cell>
          <cell r="AX473" t="str">
            <v>日額</v>
          </cell>
        </row>
        <row r="474">
          <cell r="AV474" t="str">
            <v>予併ユ短期Ⅱ２・超</v>
          </cell>
          <cell r="AX474" t="str">
            <v>日額</v>
          </cell>
        </row>
        <row r="475">
          <cell r="AV475" t="str">
            <v>予併ユ短期Ⅱ２・超・機能</v>
          </cell>
          <cell r="AX475" t="str">
            <v>日額</v>
          </cell>
        </row>
        <row r="476">
          <cell r="AV476" t="str">
            <v>予併ユ短期Ⅱ２・夜・超</v>
          </cell>
          <cell r="AX476" t="str">
            <v>日額</v>
          </cell>
        </row>
        <row r="477">
          <cell r="AV477" t="str">
            <v>予併ユ短期Ⅱ２・夜・超・機能</v>
          </cell>
          <cell r="AX477" t="str">
            <v>日額</v>
          </cell>
        </row>
        <row r="478">
          <cell r="AV478" t="str">
            <v>予併ユ短期Ⅰ１・超・未</v>
          </cell>
          <cell r="AX478" t="str">
            <v>日額</v>
          </cell>
        </row>
        <row r="479">
          <cell r="AV479" t="str">
            <v>予併ユ短期Ⅰ１・超・未・機能</v>
          </cell>
          <cell r="AX479" t="str">
            <v>日額</v>
          </cell>
        </row>
        <row r="480">
          <cell r="AV480" t="str">
            <v>予併ユ短期Ⅰ１・夜・超・未</v>
          </cell>
          <cell r="AX480" t="str">
            <v>日額</v>
          </cell>
        </row>
        <row r="481">
          <cell r="AV481" t="str">
            <v>予併ユ短期Ⅰ１・夜・超・未・機能</v>
          </cell>
          <cell r="AX481" t="str">
            <v>日額</v>
          </cell>
        </row>
        <row r="482">
          <cell r="AV482" t="str">
            <v>予併ユ短期Ⅰ２・超・未</v>
          </cell>
          <cell r="AX482" t="str">
            <v>日額</v>
          </cell>
        </row>
        <row r="483">
          <cell r="AV483" t="str">
            <v>予併ユ短期Ⅰ２・超・未・機能</v>
          </cell>
          <cell r="AX483" t="str">
            <v>日額</v>
          </cell>
        </row>
        <row r="484">
          <cell r="AV484" t="str">
            <v>予併ユ短期Ⅰ２・夜・超・未</v>
          </cell>
          <cell r="AX484" t="str">
            <v>日額</v>
          </cell>
        </row>
        <row r="485">
          <cell r="AV485" t="str">
            <v>予併ユ短期Ⅰ２・夜・超・未・機能</v>
          </cell>
          <cell r="AX485" t="str">
            <v>日額</v>
          </cell>
        </row>
        <row r="486">
          <cell r="AV486" t="str">
            <v>予併ユ短期Ⅱ１・超・未</v>
          </cell>
          <cell r="AX486" t="str">
            <v>日額</v>
          </cell>
        </row>
        <row r="487">
          <cell r="AV487" t="str">
            <v>予併ユ短期Ⅱ１・超・未・機能</v>
          </cell>
          <cell r="AX487" t="str">
            <v>日額</v>
          </cell>
        </row>
        <row r="488">
          <cell r="AV488" t="str">
            <v>予併ユ短期Ⅱ１・夜・超・未</v>
          </cell>
          <cell r="AX488" t="str">
            <v>日額</v>
          </cell>
        </row>
        <row r="489">
          <cell r="AV489" t="str">
            <v>予併ユ短期Ⅱ１・夜・超・未・機能</v>
          </cell>
          <cell r="AX489" t="str">
            <v>日額</v>
          </cell>
        </row>
        <row r="490">
          <cell r="AV490" t="str">
            <v>予併ユ短期Ⅱ２・超・未</v>
          </cell>
          <cell r="AX490" t="str">
            <v>日額</v>
          </cell>
        </row>
        <row r="491">
          <cell r="AV491" t="str">
            <v>予併ユ短期Ⅱ２・超・未・機能</v>
          </cell>
          <cell r="AX491" t="str">
            <v>日額</v>
          </cell>
        </row>
        <row r="492">
          <cell r="AV492" t="str">
            <v>予併ユ短期Ⅱ２・夜・超・未</v>
          </cell>
          <cell r="AX492" t="str">
            <v>日額</v>
          </cell>
        </row>
        <row r="493">
          <cell r="AV493" t="str">
            <v>予併ユ短期Ⅱ２・夜・超・未・機能</v>
          </cell>
          <cell r="AX493" t="str">
            <v>日額</v>
          </cell>
        </row>
        <row r="494">
          <cell r="AV494" t="str">
            <v>予単ユ短期Ⅰ１・欠</v>
          </cell>
          <cell r="AX494" t="str">
            <v>日額</v>
          </cell>
        </row>
        <row r="495">
          <cell r="AV495" t="str">
            <v>予単ユ短期Ⅰ１・欠・機能</v>
          </cell>
          <cell r="AX495" t="str">
            <v>日額</v>
          </cell>
        </row>
        <row r="496">
          <cell r="AV496" t="str">
            <v>予単ユ短期Ⅰ１・夜・欠</v>
          </cell>
          <cell r="AX496" t="str">
            <v>日額</v>
          </cell>
        </row>
        <row r="497">
          <cell r="AV497" t="str">
            <v>予単ユ短期Ⅰ１・夜・欠・機能</v>
          </cell>
          <cell r="AX497" t="str">
            <v>日額</v>
          </cell>
        </row>
        <row r="498">
          <cell r="AV498" t="str">
            <v>予単ユ短期Ⅱ１・欠</v>
          </cell>
          <cell r="AX498" t="str">
            <v>日額</v>
          </cell>
        </row>
        <row r="499">
          <cell r="AV499" t="str">
            <v>予単ユ短期Ⅱ１・欠・機能</v>
          </cell>
          <cell r="AX499" t="str">
            <v>日額</v>
          </cell>
        </row>
        <row r="500">
          <cell r="AV500" t="str">
            <v>予単ユ短期Ⅱ１・夜・欠</v>
          </cell>
          <cell r="AX500" t="str">
            <v>日額</v>
          </cell>
        </row>
        <row r="501">
          <cell r="AV501" t="str">
            <v>予単ユ短期Ⅱ１・夜・欠・機能</v>
          </cell>
          <cell r="AX501" t="str">
            <v>日額</v>
          </cell>
        </row>
        <row r="502">
          <cell r="AV502" t="str">
            <v>予単ユ短期Ⅰ２・欠</v>
          </cell>
          <cell r="AX502" t="str">
            <v>日額</v>
          </cell>
        </row>
        <row r="503">
          <cell r="AV503" t="str">
            <v>予単ユ短期Ⅰ２・欠・機能</v>
          </cell>
          <cell r="AX503" t="str">
            <v>日額</v>
          </cell>
        </row>
        <row r="504">
          <cell r="AV504" t="str">
            <v>予単ユ短期Ⅰ２・夜・欠</v>
          </cell>
          <cell r="AX504" t="str">
            <v>日額</v>
          </cell>
        </row>
        <row r="505">
          <cell r="AV505" t="str">
            <v>予単ユ短期Ⅰ２・夜・欠・機能</v>
          </cell>
          <cell r="AX505" t="str">
            <v>日額</v>
          </cell>
        </row>
        <row r="506">
          <cell r="AV506" t="str">
            <v>予単ユ短期Ⅱ２・欠</v>
          </cell>
          <cell r="AX506" t="str">
            <v>日額</v>
          </cell>
        </row>
        <row r="507">
          <cell r="AV507" t="str">
            <v>予単ユ短期Ⅱ２・欠・機能</v>
          </cell>
          <cell r="AX507" t="str">
            <v>日額</v>
          </cell>
        </row>
        <row r="508">
          <cell r="AV508" t="str">
            <v>予単ユ短期Ⅱ２・夜・欠</v>
          </cell>
          <cell r="AX508" t="str">
            <v>日額</v>
          </cell>
        </row>
        <row r="509">
          <cell r="AV509" t="str">
            <v>予単ユ短期Ⅱ２・夜・欠・機能</v>
          </cell>
          <cell r="AX509" t="str">
            <v>日額</v>
          </cell>
        </row>
        <row r="510">
          <cell r="AV510" t="str">
            <v>予単ユ短期Ⅰ１・欠・未</v>
          </cell>
          <cell r="AX510" t="str">
            <v>日額</v>
          </cell>
        </row>
        <row r="511">
          <cell r="AV511" t="str">
            <v>予単ユ短期Ⅰ１・欠・未・機能</v>
          </cell>
          <cell r="AX511" t="str">
            <v>日額</v>
          </cell>
        </row>
        <row r="512">
          <cell r="AV512" t="str">
            <v>予単ユ短期Ⅰ１・夜・欠・未</v>
          </cell>
          <cell r="AX512" t="str">
            <v>日額</v>
          </cell>
        </row>
        <row r="513">
          <cell r="AV513" t="str">
            <v>予単ユ短期Ⅰ１・夜・欠・未・機能</v>
          </cell>
          <cell r="AX513" t="str">
            <v>日額</v>
          </cell>
        </row>
        <row r="514">
          <cell r="AV514" t="str">
            <v>予単ユ短期Ⅰ２・欠・未</v>
          </cell>
          <cell r="AX514" t="str">
            <v>日額</v>
          </cell>
        </row>
        <row r="515">
          <cell r="AV515" t="str">
            <v>予単ユ短期Ⅰ２・欠・未・機能</v>
          </cell>
          <cell r="AX515" t="str">
            <v>日額</v>
          </cell>
        </row>
        <row r="516">
          <cell r="AV516" t="str">
            <v>予単ユ短期Ⅰ２・夜・欠・未</v>
          </cell>
          <cell r="AX516" t="str">
            <v>日額</v>
          </cell>
        </row>
        <row r="517">
          <cell r="AV517" t="str">
            <v>予単ユ短期Ⅰ２・夜・欠・未・機能</v>
          </cell>
          <cell r="AX517" t="str">
            <v>日額</v>
          </cell>
        </row>
        <row r="518">
          <cell r="AV518" t="str">
            <v>予単ユ短期Ⅱ１・欠・未</v>
          </cell>
          <cell r="AX518" t="str">
            <v>日額</v>
          </cell>
        </row>
        <row r="519">
          <cell r="AV519" t="str">
            <v>予単ユ短期Ⅱ１・欠・未・機能</v>
          </cell>
          <cell r="AX519" t="str">
            <v>日額</v>
          </cell>
        </row>
        <row r="520">
          <cell r="AV520" t="str">
            <v>予単ユ短期Ⅱ１・夜・欠・未</v>
          </cell>
          <cell r="AX520" t="str">
            <v>日額</v>
          </cell>
        </row>
        <row r="521">
          <cell r="AV521" t="str">
            <v>予単ユ短期Ⅱ１・夜・欠・未・機能</v>
          </cell>
          <cell r="AX521" t="str">
            <v>日額</v>
          </cell>
        </row>
        <row r="522">
          <cell r="AV522" t="str">
            <v>予単ユ短期Ⅱ２・欠・未</v>
          </cell>
          <cell r="AX522" t="str">
            <v>日額</v>
          </cell>
        </row>
        <row r="523">
          <cell r="AV523" t="str">
            <v>予単ユ短期Ⅱ２・欠・未・機能</v>
          </cell>
          <cell r="AX523" t="str">
            <v>日額</v>
          </cell>
        </row>
        <row r="524">
          <cell r="AV524" t="str">
            <v>予単ユ短期Ⅱ２・夜・欠・未</v>
          </cell>
          <cell r="AX524" t="str">
            <v>日額</v>
          </cell>
        </row>
        <row r="525">
          <cell r="AV525" t="str">
            <v>予単ユ短期Ⅱ２・夜・欠・未・機能</v>
          </cell>
          <cell r="AX525" t="str">
            <v>日額</v>
          </cell>
        </row>
        <row r="526">
          <cell r="AV526" t="str">
            <v>予短期入所生活介護送迎加算</v>
          </cell>
          <cell r="AX526" t="str">
            <v>日額</v>
          </cell>
        </row>
        <row r="527">
          <cell r="AV527" t="str">
            <v>予併ユ短期Ⅰ１・欠</v>
          </cell>
          <cell r="AX527" t="str">
            <v>日額</v>
          </cell>
        </row>
        <row r="528">
          <cell r="AV528" t="str">
            <v>予併ユ短期Ⅰ１・欠・機能</v>
          </cell>
          <cell r="AX528" t="str">
            <v>日額</v>
          </cell>
        </row>
        <row r="529">
          <cell r="AV529" t="str">
            <v>予併ユ短期Ⅰ１・夜・欠</v>
          </cell>
          <cell r="AX529" t="str">
            <v>日額</v>
          </cell>
        </row>
        <row r="530">
          <cell r="AV530" t="str">
            <v>予併ユ短期Ⅰ１・夜・欠・機能</v>
          </cell>
          <cell r="AX530" t="str">
            <v>日額</v>
          </cell>
        </row>
        <row r="531">
          <cell r="AV531" t="str">
            <v>予併ユ短期Ⅱ１・欠</v>
          </cell>
          <cell r="AX531" t="str">
            <v>日額</v>
          </cell>
        </row>
        <row r="532">
          <cell r="AV532" t="str">
            <v>予併ユ短期Ⅱ１・欠・機能</v>
          </cell>
          <cell r="AX532" t="str">
            <v>日額</v>
          </cell>
        </row>
        <row r="533">
          <cell r="AV533" t="str">
            <v>予併ユ短期Ⅱ１・夜・欠</v>
          </cell>
          <cell r="AX533" t="str">
            <v>日額</v>
          </cell>
        </row>
        <row r="534">
          <cell r="AV534" t="str">
            <v>予併ユ短期Ⅱ１・夜・欠・機能</v>
          </cell>
          <cell r="AX534" t="str">
            <v>日額</v>
          </cell>
        </row>
        <row r="535">
          <cell r="AV535" t="str">
            <v>予併ユ短期Ⅰ２・欠</v>
          </cell>
          <cell r="AX535" t="str">
            <v>日額</v>
          </cell>
        </row>
        <row r="536">
          <cell r="AV536" t="str">
            <v>予併ユ短期Ⅰ２・欠・機能</v>
          </cell>
          <cell r="AX536" t="str">
            <v>日額</v>
          </cell>
        </row>
        <row r="537">
          <cell r="AV537" t="str">
            <v>予併ユ短期Ⅰ２・夜・欠</v>
          </cell>
          <cell r="AX537" t="str">
            <v>日額</v>
          </cell>
        </row>
        <row r="538">
          <cell r="AV538" t="str">
            <v>予併ユ短期Ⅰ２・夜・欠・機能</v>
          </cell>
          <cell r="AX538" t="str">
            <v>日額</v>
          </cell>
        </row>
        <row r="539">
          <cell r="AV539" t="str">
            <v>予併ユ短期Ⅱ２・欠</v>
          </cell>
          <cell r="AX539" t="str">
            <v>日額</v>
          </cell>
        </row>
        <row r="540">
          <cell r="AV540" t="str">
            <v>予併ユ短期Ⅱ２・欠・機能</v>
          </cell>
          <cell r="AX540" t="str">
            <v>日額</v>
          </cell>
        </row>
        <row r="541">
          <cell r="AV541" t="str">
            <v>予併ユ短期Ⅱ２・夜・欠</v>
          </cell>
          <cell r="AX541" t="str">
            <v>日額</v>
          </cell>
        </row>
        <row r="542">
          <cell r="AV542" t="str">
            <v>予併ユ短期Ⅱ２・夜・欠・機能</v>
          </cell>
          <cell r="AX542" t="str">
            <v>日額</v>
          </cell>
        </row>
        <row r="543">
          <cell r="AV543" t="str">
            <v>予併ユ短期Ⅰ１・欠・未</v>
          </cell>
          <cell r="AX543" t="str">
            <v>日額</v>
          </cell>
        </row>
        <row r="544">
          <cell r="AV544" t="str">
            <v>予併ユ短期Ⅰ１・欠・未・機能</v>
          </cell>
          <cell r="AX544" t="str">
            <v>日額</v>
          </cell>
        </row>
        <row r="545">
          <cell r="AV545" t="str">
            <v>予併ユ短期Ⅰ１・夜・欠・未</v>
          </cell>
          <cell r="AX545" t="str">
            <v>日額</v>
          </cell>
        </row>
        <row r="546">
          <cell r="AV546" t="str">
            <v>予併ユ短期Ⅰ１・夜・欠・未・機能</v>
          </cell>
          <cell r="AX546" t="str">
            <v>日額</v>
          </cell>
        </row>
        <row r="547">
          <cell r="AV547" t="str">
            <v>予併ユ短期Ⅰ２・欠・未</v>
          </cell>
          <cell r="AX547" t="str">
            <v>日額</v>
          </cell>
        </row>
        <row r="548">
          <cell r="AV548" t="str">
            <v>予併ユ短期Ⅰ２・欠・未・機能</v>
          </cell>
          <cell r="AX548" t="str">
            <v>日額</v>
          </cell>
        </row>
        <row r="549">
          <cell r="AV549" t="str">
            <v>予併ユ短期Ⅰ２・夜・欠・未</v>
          </cell>
          <cell r="AX549" t="str">
            <v>日額</v>
          </cell>
        </row>
        <row r="550">
          <cell r="AV550" t="str">
            <v>予併ユ短期Ⅰ２・夜・欠・未・機能</v>
          </cell>
          <cell r="AX550" t="str">
            <v>日額</v>
          </cell>
        </row>
        <row r="551">
          <cell r="AV551" t="str">
            <v>予併ユ短期Ⅱ１・欠・未</v>
          </cell>
          <cell r="AX551" t="str">
            <v>日額</v>
          </cell>
        </row>
        <row r="552">
          <cell r="AV552" t="str">
            <v>予併ユ短期Ⅱ１・欠・未・機能</v>
          </cell>
          <cell r="AX552" t="str">
            <v>日額</v>
          </cell>
        </row>
        <row r="553">
          <cell r="AV553" t="str">
            <v>予併ユ短期Ⅱ１・夜・欠・未</v>
          </cell>
          <cell r="AX553" t="str">
            <v>日額</v>
          </cell>
        </row>
        <row r="554">
          <cell r="AV554" t="str">
            <v>予併ユ短期Ⅱ１・夜・欠・未・機能</v>
          </cell>
          <cell r="AX554" t="str">
            <v>日額</v>
          </cell>
        </row>
        <row r="555">
          <cell r="AV555" t="str">
            <v>予併ユ短期Ⅱ２・欠・未</v>
          </cell>
          <cell r="AX555" t="str">
            <v>日額</v>
          </cell>
        </row>
        <row r="556">
          <cell r="AV556" t="str">
            <v>予併ユ短期Ⅱ２・欠・未・機能</v>
          </cell>
          <cell r="AX556" t="str">
            <v>日額</v>
          </cell>
        </row>
        <row r="557">
          <cell r="AV557" t="str">
            <v>予併ユ短期Ⅱ２・夜・欠・未</v>
          </cell>
          <cell r="AX557" t="str">
            <v>日額</v>
          </cell>
        </row>
        <row r="558">
          <cell r="AV558" t="str">
            <v>予併ユ短期Ⅱ２・夜・欠・未・機能</v>
          </cell>
          <cell r="AX558" t="str">
            <v>日額</v>
          </cell>
        </row>
        <row r="559">
          <cell r="AV559" t="str">
            <v>予単独短期Ⅰ１・欠</v>
          </cell>
          <cell r="AX559" t="str">
            <v>日額</v>
          </cell>
        </row>
        <row r="560">
          <cell r="AV560" t="str">
            <v>予単独短期Ⅰ１・欠・機能</v>
          </cell>
          <cell r="AX560" t="str">
            <v>日額</v>
          </cell>
        </row>
        <row r="561">
          <cell r="AV561" t="str">
            <v>予単独短期Ⅰ１・夜・欠</v>
          </cell>
          <cell r="AX561" t="str">
            <v>日額</v>
          </cell>
        </row>
        <row r="562">
          <cell r="AV562" t="str">
            <v>予単独短期Ⅰ１・夜・欠・機能</v>
          </cell>
          <cell r="AX562" t="str">
            <v>日額</v>
          </cell>
        </row>
        <row r="563">
          <cell r="AV563" t="str">
            <v>予単独短期Ⅱ１・欠</v>
          </cell>
          <cell r="AX563" t="str">
            <v>日額</v>
          </cell>
        </row>
        <row r="564">
          <cell r="AV564" t="str">
            <v>予単独短期Ⅱ１・欠・機能</v>
          </cell>
          <cell r="AX564" t="str">
            <v>日額</v>
          </cell>
        </row>
        <row r="565">
          <cell r="AV565" t="str">
            <v>予単独短期Ⅱ１・夜・欠</v>
          </cell>
          <cell r="AX565" t="str">
            <v>日額</v>
          </cell>
        </row>
        <row r="566">
          <cell r="AV566" t="str">
            <v>予単独短期Ⅱ１・夜・欠・機能</v>
          </cell>
          <cell r="AX566" t="str">
            <v>日額</v>
          </cell>
        </row>
        <row r="567">
          <cell r="AV567" t="str">
            <v>予単独短期Ⅰ２・欠</v>
          </cell>
          <cell r="AX567" t="str">
            <v>日額</v>
          </cell>
        </row>
        <row r="568">
          <cell r="AV568" t="str">
            <v>予単独短期Ⅰ２・欠・機能</v>
          </cell>
          <cell r="AX568" t="str">
            <v>日額</v>
          </cell>
        </row>
        <row r="569">
          <cell r="AV569" t="str">
            <v>予単独短期Ⅰ２・夜・欠</v>
          </cell>
          <cell r="AX569" t="str">
            <v>日額</v>
          </cell>
        </row>
        <row r="570">
          <cell r="AV570" t="str">
            <v>予単独短期Ⅰ２・夜・欠・機能</v>
          </cell>
          <cell r="AX570" t="str">
            <v>日額</v>
          </cell>
        </row>
        <row r="571">
          <cell r="AV571" t="str">
            <v>予単独短期Ⅱ２・欠</v>
          </cell>
          <cell r="AX571" t="str">
            <v>日額</v>
          </cell>
        </row>
        <row r="572">
          <cell r="AV572" t="str">
            <v>予単独短期Ⅱ２・欠・機能</v>
          </cell>
          <cell r="AX572" t="str">
            <v>日額</v>
          </cell>
        </row>
        <row r="573">
          <cell r="AV573" t="str">
            <v>予単独短期Ⅱ２・夜・欠</v>
          </cell>
          <cell r="AX573" t="str">
            <v>日額</v>
          </cell>
        </row>
        <row r="574">
          <cell r="AV574" t="str">
            <v>予単独短期Ⅱ２・夜・欠・機能</v>
          </cell>
          <cell r="AX574" t="str">
            <v>日額</v>
          </cell>
        </row>
        <row r="575">
          <cell r="AV575" t="str">
            <v>予併設短期Ⅰ１・欠</v>
          </cell>
          <cell r="AX575" t="str">
            <v>日額</v>
          </cell>
        </row>
        <row r="576">
          <cell r="AV576" t="str">
            <v>予併設短期Ⅰ１・欠・機能</v>
          </cell>
          <cell r="AX576" t="str">
            <v>日額</v>
          </cell>
        </row>
        <row r="577">
          <cell r="AV577" t="str">
            <v>予併設短期Ⅰ１・夜・欠</v>
          </cell>
          <cell r="AX577" t="str">
            <v>日額</v>
          </cell>
        </row>
        <row r="578">
          <cell r="AV578" t="str">
            <v>予併設短期Ⅰ１・夜・欠・機能</v>
          </cell>
          <cell r="AX578" t="str">
            <v>日額</v>
          </cell>
        </row>
        <row r="579">
          <cell r="AV579" t="str">
            <v>予併設短期Ⅱ１・欠</v>
          </cell>
          <cell r="AX579" t="str">
            <v>日額</v>
          </cell>
        </row>
        <row r="580">
          <cell r="AV580" t="str">
            <v>予併設短期Ⅱ１・欠・機能</v>
          </cell>
          <cell r="AX580" t="str">
            <v>日額</v>
          </cell>
        </row>
        <row r="581">
          <cell r="AV581" t="str">
            <v>予併設短期Ⅱ１・夜・欠</v>
          </cell>
          <cell r="AX581" t="str">
            <v>日額</v>
          </cell>
        </row>
        <row r="582">
          <cell r="AV582" t="str">
            <v>予併設短期Ⅱ１・夜・欠・機能</v>
          </cell>
          <cell r="AX582" t="str">
            <v>日額</v>
          </cell>
        </row>
        <row r="583">
          <cell r="AV583" t="str">
            <v>予併設短期Ⅰ２・欠</v>
          </cell>
          <cell r="AX583" t="str">
            <v>日額</v>
          </cell>
        </row>
        <row r="584">
          <cell r="AV584" t="str">
            <v>予併設短期Ⅰ２・欠・機能</v>
          </cell>
          <cell r="AX584" t="str">
            <v>日額</v>
          </cell>
        </row>
        <row r="585">
          <cell r="AV585" t="str">
            <v>予併設短期Ⅰ２・夜・欠</v>
          </cell>
          <cell r="AX585" t="str">
            <v>日額</v>
          </cell>
        </row>
        <row r="586">
          <cell r="AV586" t="str">
            <v>予併設短期Ⅰ２・夜・欠・機能</v>
          </cell>
          <cell r="AX586" t="str">
            <v>日額</v>
          </cell>
        </row>
        <row r="587">
          <cell r="AV587" t="str">
            <v>予併設短期Ⅱ２・欠</v>
          </cell>
          <cell r="AX587" t="str">
            <v>日額</v>
          </cell>
        </row>
        <row r="588">
          <cell r="AV588" t="str">
            <v>予併設短期Ⅱ２・欠・機能</v>
          </cell>
          <cell r="AX588" t="str">
            <v>日額</v>
          </cell>
        </row>
        <row r="589">
          <cell r="AV589" t="str">
            <v>予併設短期Ⅱ２・夜・欠</v>
          </cell>
          <cell r="AX589" t="str">
            <v>日額</v>
          </cell>
        </row>
        <row r="590">
          <cell r="AV590" t="str">
            <v>予併設短期Ⅱ２・夜・欠・機能</v>
          </cell>
          <cell r="AX590" t="str">
            <v>日額</v>
          </cell>
        </row>
        <row r="591">
          <cell r="AV591" t="str">
            <v>予老短Ⅰ１</v>
          </cell>
          <cell r="AX591" t="str">
            <v>日額</v>
          </cell>
        </row>
        <row r="592">
          <cell r="AV592" t="str">
            <v>予老短Ⅰ１・リハ</v>
          </cell>
          <cell r="AX592" t="str">
            <v>日額</v>
          </cell>
        </row>
        <row r="593">
          <cell r="AV593" t="str">
            <v>予老短Ⅰ１・夜減</v>
          </cell>
          <cell r="AX593" t="str">
            <v>日額</v>
          </cell>
        </row>
        <row r="594">
          <cell r="AV594" t="str">
            <v>予老短Ⅰ１・夜減・リハ</v>
          </cell>
          <cell r="AX594" t="str">
            <v>日額</v>
          </cell>
        </row>
        <row r="595">
          <cell r="AV595" t="str">
            <v>予老短Ⅰ２</v>
          </cell>
          <cell r="AX595" t="str">
            <v>日額</v>
          </cell>
        </row>
        <row r="596">
          <cell r="AV596" t="str">
            <v>予老短Ⅰ２・リハ</v>
          </cell>
          <cell r="AX596" t="str">
            <v>日額</v>
          </cell>
        </row>
        <row r="597">
          <cell r="AV597" t="str">
            <v>予老短Ⅰ２・夜減</v>
          </cell>
          <cell r="AX597" t="str">
            <v>日額</v>
          </cell>
        </row>
        <row r="598">
          <cell r="AV598" t="str">
            <v>予老短Ⅰ２・夜減・リハ</v>
          </cell>
          <cell r="AX598" t="str">
            <v>日額</v>
          </cell>
        </row>
        <row r="599">
          <cell r="AV599" t="str">
            <v>予老短Ⅱ１</v>
          </cell>
          <cell r="AX599" t="str">
            <v>日額</v>
          </cell>
        </row>
        <row r="600">
          <cell r="AV600" t="str">
            <v>予老短Ⅱ１・リハ</v>
          </cell>
          <cell r="AX600" t="str">
            <v>日額</v>
          </cell>
        </row>
        <row r="601">
          <cell r="AV601" t="str">
            <v>予老短Ⅱ１・夜減</v>
          </cell>
          <cell r="AX601" t="str">
            <v>日額</v>
          </cell>
        </row>
        <row r="602">
          <cell r="AV602" t="str">
            <v>予老短Ⅱ１・夜減・リハ</v>
          </cell>
          <cell r="AX602" t="str">
            <v>日額</v>
          </cell>
        </row>
        <row r="603">
          <cell r="AV603" t="str">
            <v>予老短Ⅱ２</v>
          </cell>
          <cell r="AX603" t="str">
            <v>日額</v>
          </cell>
        </row>
        <row r="604">
          <cell r="AV604" t="str">
            <v>予老短Ⅱ２・リハ</v>
          </cell>
          <cell r="AX604" t="str">
            <v>日額</v>
          </cell>
        </row>
        <row r="605">
          <cell r="AV605" t="str">
            <v>予老短Ⅱ２・夜減</v>
          </cell>
          <cell r="AX605" t="str">
            <v>日額</v>
          </cell>
        </row>
        <row r="606">
          <cell r="AV606" t="str">
            <v>予老短Ⅱ２・夜減・リハ</v>
          </cell>
          <cell r="AX606" t="str">
            <v>日額</v>
          </cell>
        </row>
        <row r="607">
          <cell r="AV607" t="str">
            <v>予ユ老短Ⅰ１</v>
          </cell>
          <cell r="AX607" t="str">
            <v>日額</v>
          </cell>
        </row>
        <row r="608">
          <cell r="AV608" t="str">
            <v>予ユ老短Ⅰ１・リハ</v>
          </cell>
          <cell r="AX608" t="str">
            <v>日額</v>
          </cell>
        </row>
        <row r="609">
          <cell r="AV609" t="str">
            <v>予ユ老短Ⅰ１・夜減</v>
          </cell>
          <cell r="AX609" t="str">
            <v>日額</v>
          </cell>
        </row>
        <row r="610">
          <cell r="AV610" t="str">
            <v>予ユ老短Ⅰ１・夜減・リハ</v>
          </cell>
          <cell r="AX610" t="str">
            <v>日額</v>
          </cell>
        </row>
        <row r="611">
          <cell r="AV611" t="str">
            <v>予ユ老短Ⅰ２</v>
          </cell>
          <cell r="AX611" t="str">
            <v>日額</v>
          </cell>
        </row>
        <row r="612">
          <cell r="AV612" t="str">
            <v>予ユ老短Ⅰ２・リハ</v>
          </cell>
          <cell r="AX612" t="str">
            <v>日額</v>
          </cell>
        </row>
        <row r="613">
          <cell r="AV613" t="str">
            <v>予ユ老短Ⅰ２・夜減</v>
          </cell>
          <cell r="AX613" t="str">
            <v>日額</v>
          </cell>
        </row>
        <row r="614">
          <cell r="AV614" t="str">
            <v>予ユ老短Ⅰ２・夜減・リハ</v>
          </cell>
          <cell r="AX614" t="str">
            <v>日額</v>
          </cell>
        </row>
        <row r="615">
          <cell r="AV615" t="str">
            <v>予ユ老短Ⅱ１</v>
          </cell>
          <cell r="AX615" t="str">
            <v>日額</v>
          </cell>
        </row>
        <row r="616">
          <cell r="AV616" t="str">
            <v>予ユ老短Ⅱ１・リハ</v>
          </cell>
          <cell r="AX616" t="str">
            <v>日額</v>
          </cell>
        </row>
        <row r="617">
          <cell r="AV617" t="str">
            <v>予ユ老短Ⅱ１・夜減</v>
          </cell>
          <cell r="AX617" t="str">
            <v>日額</v>
          </cell>
        </row>
        <row r="618">
          <cell r="AV618" t="str">
            <v>予ユ老短Ⅱ１・夜減・リハ</v>
          </cell>
          <cell r="AX618" t="str">
            <v>日額</v>
          </cell>
        </row>
        <row r="619">
          <cell r="AV619" t="str">
            <v>予ユ老短Ⅱ２</v>
          </cell>
          <cell r="AX619" t="str">
            <v>日額</v>
          </cell>
        </row>
        <row r="620">
          <cell r="AV620" t="str">
            <v>予ユ老短Ⅱ２・リハ</v>
          </cell>
          <cell r="AX620" t="str">
            <v>日額</v>
          </cell>
        </row>
        <row r="621">
          <cell r="AV621" t="str">
            <v>予ユ老短Ⅱ２・夜減</v>
          </cell>
          <cell r="AX621" t="str">
            <v>日額</v>
          </cell>
        </row>
        <row r="622">
          <cell r="AV622" t="str">
            <v>予ユ老短Ⅱ２・夜減・リハ</v>
          </cell>
          <cell r="AX622" t="str">
            <v>日額</v>
          </cell>
        </row>
        <row r="623">
          <cell r="AV623" t="str">
            <v>予ユ老短Ⅰ１・未</v>
          </cell>
          <cell r="AX623" t="str">
            <v>日額</v>
          </cell>
        </row>
        <row r="624">
          <cell r="AV624" t="str">
            <v>予ユ老短Ⅰ１・未・リハ</v>
          </cell>
          <cell r="AX624" t="str">
            <v>日額</v>
          </cell>
        </row>
        <row r="625">
          <cell r="AV625" t="str">
            <v>予ユ老短Ⅰ１・夜減・未</v>
          </cell>
          <cell r="AX625" t="str">
            <v>日額</v>
          </cell>
        </row>
        <row r="626">
          <cell r="AV626" t="str">
            <v>予ユ老短Ⅰ１・夜減・未・リハ</v>
          </cell>
          <cell r="AX626" t="str">
            <v>日額</v>
          </cell>
        </row>
        <row r="627">
          <cell r="AV627" t="str">
            <v>予ユ老短Ⅰ２・未</v>
          </cell>
          <cell r="AX627" t="str">
            <v>日額</v>
          </cell>
        </row>
        <row r="628">
          <cell r="AV628" t="str">
            <v>予ユ老短Ⅰ２・未・リハ</v>
          </cell>
          <cell r="AX628" t="str">
            <v>日額</v>
          </cell>
        </row>
        <row r="629">
          <cell r="AV629" t="str">
            <v>予ユ老短Ⅰ２・夜減・未</v>
          </cell>
          <cell r="AX629" t="str">
            <v>日額</v>
          </cell>
        </row>
        <row r="630">
          <cell r="AV630" t="str">
            <v>予ユ老短Ⅰ２・夜減・未・リハ</v>
          </cell>
          <cell r="AX630" t="str">
            <v>日額</v>
          </cell>
        </row>
        <row r="631">
          <cell r="AV631" t="str">
            <v>予ユ老短Ⅱ１・未</v>
          </cell>
          <cell r="AX631" t="str">
            <v>日額</v>
          </cell>
        </row>
        <row r="632">
          <cell r="AV632" t="str">
            <v>予ユ老短Ⅱ１・未・リハ</v>
          </cell>
          <cell r="AX632" t="str">
            <v>日額</v>
          </cell>
        </row>
        <row r="633">
          <cell r="AV633" t="str">
            <v>予ユ老短Ⅱ１・夜減・未</v>
          </cell>
          <cell r="AX633" t="str">
            <v>日額</v>
          </cell>
        </row>
        <row r="634">
          <cell r="AV634" t="str">
            <v>予ユ老短Ⅱ１・夜減・未・リハ</v>
          </cell>
          <cell r="AX634" t="str">
            <v>日額</v>
          </cell>
        </row>
        <row r="635">
          <cell r="AV635" t="str">
            <v>予ユ老短Ⅱ２・未</v>
          </cell>
          <cell r="AX635" t="str">
            <v>日額</v>
          </cell>
        </row>
        <row r="636">
          <cell r="AV636" t="str">
            <v>予ユ老短Ⅱ２・未・リハ</v>
          </cell>
          <cell r="AX636" t="str">
            <v>日額</v>
          </cell>
        </row>
        <row r="637">
          <cell r="AV637" t="str">
            <v>予ユ老短Ⅱ２・夜減・未</v>
          </cell>
          <cell r="AX637" t="str">
            <v>日額</v>
          </cell>
        </row>
        <row r="638">
          <cell r="AV638" t="str">
            <v>予ユ老短Ⅱ２・夜減・未・リハ</v>
          </cell>
          <cell r="AX638" t="str">
            <v>日額</v>
          </cell>
        </row>
        <row r="639">
          <cell r="AV639" t="str">
            <v>予老短送迎加算</v>
          </cell>
          <cell r="AX639" t="str">
            <v>日額</v>
          </cell>
        </row>
        <row r="640">
          <cell r="AV640" t="str">
            <v>予老短管理栄養士配置加算</v>
          </cell>
          <cell r="AX640" t="str">
            <v>日額</v>
          </cell>
        </row>
        <row r="641">
          <cell r="AV641" t="str">
            <v>予老短栄養士配置加算</v>
          </cell>
          <cell r="AX641" t="str">
            <v>日額</v>
          </cell>
        </row>
        <row r="642">
          <cell r="AV642" t="str">
            <v>予老短療養食加算</v>
          </cell>
          <cell r="AX642" t="str">
            <v>日額</v>
          </cell>
        </row>
        <row r="643">
          <cell r="AV643" t="str">
            <v>予老短Ⅰ１・超</v>
          </cell>
          <cell r="AX643" t="str">
            <v>日額</v>
          </cell>
        </row>
        <row r="644">
          <cell r="AV644" t="str">
            <v>予老短Ⅰ１・超・リハ</v>
          </cell>
          <cell r="AX644" t="str">
            <v>日額</v>
          </cell>
        </row>
        <row r="645">
          <cell r="AV645" t="str">
            <v>予老短Ⅰ１・夜減・超</v>
          </cell>
          <cell r="AX645" t="str">
            <v>日額</v>
          </cell>
        </row>
        <row r="646">
          <cell r="AV646" t="str">
            <v>予老短Ⅰ１・夜減・超・リハ</v>
          </cell>
          <cell r="AX646" t="str">
            <v>日額</v>
          </cell>
        </row>
        <row r="647">
          <cell r="AV647" t="str">
            <v>予老短Ⅰ２・超</v>
          </cell>
          <cell r="AX647" t="str">
            <v>日額</v>
          </cell>
        </row>
        <row r="648">
          <cell r="AV648" t="str">
            <v>予老短Ⅰ２・超・リハ</v>
          </cell>
          <cell r="AX648" t="str">
            <v>日額</v>
          </cell>
        </row>
        <row r="649">
          <cell r="AV649" t="str">
            <v>予老短Ⅰ２・夜減・超</v>
          </cell>
          <cell r="AX649" t="str">
            <v>日額</v>
          </cell>
        </row>
        <row r="650">
          <cell r="AV650" t="str">
            <v>予老短Ⅰ２・夜減・超・リハ</v>
          </cell>
          <cell r="AX650" t="str">
            <v>日額</v>
          </cell>
        </row>
        <row r="651">
          <cell r="AV651" t="str">
            <v>予老短Ⅱ１・超</v>
          </cell>
          <cell r="AX651" t="str">
            <v>日額</v>
          </cell>
        </row>
        <row r="652">
          <cell r="AV652" t="str">
            <v>予老短Ⅱ１・超・リハ</v>
          </cell>
          <cell r="AX652" t="str">
            <v>日額</v>
          </cell>
        </row>
        <row r="653">
          <cell r="AV653" t="str">
            <v>予老短Ⅱ１・夜減・超</v>
          </cell>
          <cell r="AX653" t="str">
            <v>日額</v>
          </cell>
        </row>
        <row r="654">
          <cell r="AV654" t="str">
            <v>予老短Ⅱ１・夜減・超・リハ</v>
          </cell>
          <cell r="AX654" t="str">
            <v>日額</v>
          </cell>
        </row>
        <row r="655">
          <cell r="AV655" t="str">
            <v>予老短Ⅱ２・超</v>
          </cell>
          <cell r="AX655" t="str">
            <v>日額</v>
          </cell>
        </row>
        <row r="656">
          <cell r="AV656" t="str">
            <v>予老短Ⅱ２・超・リハ</v>
          </cell>
          <cell r="AX656" t="str">
            <v>日額</v>
          </cell>
        </row>
        <row r="657">
          <cell r="AV657" t="str">
            <v>予老短Ⅱ２・夜減・超</v>
          </cell>
          <cell r="AX657" t="str">
            <v>日額</v>
          </cell>
        </row>
        <row r="658">
          <cell r="AV658" t="str">
            <v>予老短Ⅱ２・夜減・超・リハ</v>
          </cell>
          <cell r="AX658" t="str">
            <v>日額</v>
          </cell>
        </row>
        <row r="659">
          <cell r="AV659" t="str">
            <v>予ユ老短Ⅰ１・超</v>
          </cell>
          <cell r="AX659" t="str">
            <v>日額</v>
          </cell>
        </row>
        <row r="660">
          <cell r="AV660" t="str">
            <v>予ユ老短Ⅰ１・超・リハ</v>
          </cell>
          <cell r="AX660" t="str">
            <v>日額</v>
          </cell>
        </row>
        <row r="661">
          <cell r="AV661" t="str">
            <v>予ユ老短Ⅰ１・夜減・超</v>
          </cell>
          <cell r="AX661" t="str">
            <v>日額</v>
          </cell>
        </row>
        <row r="662">
          <cell r="AV662" t="str">
            <v>予ユ老短Ⅰ１・夜減・超・リハ</v>
          </cell>
          <cell r="AX662" t="str">
            <v>日額</v>
          </cell>
        </row>
        <row r="663">
          <cell r="AV663" t="str">
            <v>予ユ老短Ⅰ２・超</v>
          </cell>
          <cell r="AX663" t="str">
            <v>日額</v>
          </cell>
        </row>
        <row r="664">
          <cell r="AV664" t="str">
            <v>予ユ老短Ⅰ２・超・リハ</v>
          </cell>
          <cell r="AX664" t="str">
            <v>日額</v>
          </cell>
        </row>
        <row r="665">
          <cell r="AV665" t="str">
            <v>予ユ老短Ⅰ２・夜減・超</v>
          </cell>
          <cell r="AX665" t="str">
            <v>日額</v>
          </cell>
        </row>
        <row r="666">
          <cell r="AV666" t="str">
            <v>予ユ老短Ⅰ２・夜減・超・リハ</v>
          </cell>
          <cell r="AX666" t="str">
            <v>日額</v>
          </cell>
        </row>
        <row r="667">
          <cell r="AV667" t="str">
            <v>予ユ老短Ⅱ１・超</v>
          </cell>
          <cell r="AX667" t="str">
            <v>日額</v>
          </cell>
        </row>
        <row r="668">
          <cell r="AV668" t="str">
            <v>予ユ老短Ⅱ１・超・リハ</v>
          </cell>
          <cell r="AX668" t="str">
            <v>日額</v>
          </cell>
        </row>
        <row r="669">
          <cell r="AV669" t="str">
            <v>予ユ老短Ⅱ１・夜減・超</v>
          </cell>
          <cell r="AX669" t="str">
            <v>日額</v>
          </cell>
        </row>
        <row r="670">
          <cell r="AV670" t="str">
            <v>予ユ老短Ⅱ１・夜減・超・リハ</v>
          </cell>
          <cell r="AX670" t="str">
            <v>日額</v>
          </cell>
        </row>
        <row r="671">
          <cell r="AV671" t="str">
            <v>予ユ老短Ⅱ２・超</v>
          </cell>
          <cell r="AX671" t="str">
            <v>日額</v>
          </cell>
        </row>
        <row r="672">
          <cell r="AV672" t="str">
            <v>予ユ老短Ⅱ２・超・リハ</v>
          </cell>
          <cell r="AX672" t="str">
            <v>日額</v>
          </cell>
        </row>
        <row r="673">
          <cell r="AV673" t="str">
            <v>予ユ老短Ⅱ２・夜減・超</v>
          </cell>
          <cell r="AX673" t="str">
            <v>日額</v>
          </cell>
        </row>
        <row r="674">
          <cell r="AV674" t="str">
            <v>予ユ老短Ⅱ２・夜減・超・リハ</v>
          </cell>
          <cell r="AX674" t="str">
            <v>日額</v>
          </cell>
        </row>
        <row r="675">
          <cell r="AV675" t="str">
            <v>予ユ老短Ⅰ１・超・未</v>
          </cell>
          <cell r="AX675" t="str">
            <v>日額</v>
          </cell>
        </row>
        <row r="676">
          <cell r="AV676" t="str">
            <v>予ユ老短Ⅰ１・超・未・リハ</v>
          </cell>
          <cell r="AX676" t="str">
            <v>日額</v>
          </cell>
        </row>
        <row r="677">
          <cell r="AV677" t="str">
            <v>予ユ老短Ⅰ１・夜減・超・未</v>
          </cell>
          <cell r="AX677" t="str">
            <v>日額</v>
          </cell>
        </row>
        <row r="678">
          <cell r="AV678" t="str">
            <v>予ユ老短Ⅰ１・夜減・超・未・リハ</v>
          </cell>
          <cell r="AX678" t="str">
            <v>日額</v>
          </cell>
        </row>
        <row r="679">
          <cell r="AV679" t="str">
            <v>予ユ老短Ⅰ２・超・未</v>
          </cell>
          <cell r="AX679" t="str">
            <v>日額</v>
          </cell>
        </row>
        <row r="680">
          <cell r="AV680" t="str">
            <v>予ユ老短Ⅰ２・超・未・リハ</v>
          </cell>
          <cell r="AX680" t="str">
            <v>日額</v>
          </cell>
        </row>
        <row r="681">
          <cell r="AV681" t="str">
            <v>予ユ老短Ⅰ２・夜減・超・未</v>
          </cell>
          <cell r="AX681" t="str">
            <v>日額</v>
          </cell>
        </row>
        <row r="682">
          <cell r="AV682" t="str">
            <v>予ユ老短Ⅰ２・夜減・超・未・リハ</v>
          </cell>
          <cell r="AX682" t="str">
            <v>日額</v>
          </cell>
        </row>
        <row r="683">
          <cell r="AV683" t="str">
            <v>予ユ老短Ⅱ１・超・未</v>
          </cell>
          <cell r="AX683" t="str">
            <v>日額</v>
          </cell>
        </row>
        <row r="684">
          <cell r="AV684" t="str">
            <v>予ユ老短Ⅱ１・超・未・リハ</v>
          </cell>
          <cell r="AX684" t="str">
            <v>日額</v>
          </cell>
        </row>
        <row r="685">
          <cell r="AV685" t="str">
            <v>予ユ老短Ⅱ１・夜減・超・未</v>
          </cell>
          <cell r="AX685" t="str">
            <v>日額</v>
          </cell>
        </row>
        <row r="686">
          <cell r="AV686" t="str">
            <v>予ユ老短Ⅱ１・夜減・超・未・リハ</v>
          </cell>
          <cell r="AX686" t="str">
            <v>日額</v>
          </cell>
        </row>
        <row r="687">
          <cell r="AV687" t="str">
            <v>予ユ老短Ⅱ２・超・未</v>
          </cell>
          <cell r="AX687" t="str">
            <v>日額</v>
          </cell>
        </row>
        <row r="688">
          <cell r="AV688" t="str">
            <v>予ユ老短Ⅱ２・超・未・リハ</v>
          </cell>
          <cell r="AX688" t="str">
            <v>日額</v>
          </cell>
        </row>
        <row r="689">
          <cell r="AV689" t="str">
            <v>予ユ老短Ⅱ２・夜減・超・未</v>
          </cell>
          <cell r="AX689" t="str">
            <v>日額</v>
          </cell>
        </row>
        <row r="690">
          <cell r="AV690" t="str">
            <v>予ユ老短Ⅱ２・夜減・超・未・リハ</v>
          </cell>
          <cell r="AX690" t="str">
            <v>日額</v>
          </cell>
        </row>
        <row r="691">
          <cell r="AV691" t="str">
            <v>予老短緊急時治療管理</v>
          </cell>
          <cell r="AX691" t="str">
            <v>日額</v>
          </cell>
        </row>
        <row r="692">
          <cell r="AV692" t="str">
            <v>予老短Ⅰ１・欠</v>
          </cell>
          <cell r="AX692" t="str">
            <v>日額</v>
          </cell>
        </row>
        <row r="693">
          <cell r="AV693" t="str">
            <v>予老短Ⅰ１・欠・リハ</v>
          </cell>
          <cell r="AX693" t="str">
            <v>日額</v>
          </cell>
        </row>
        <row r="694">
          <cell r="AV694" t="str">
            <v>予老短Ⅰ１・夜減・欠</v>
          </cell>
          <cell r="AX694" t="str">
            <v>日額</v>
          </cell>
        </row>
        <row r="695">
          <cell r="AV695" t="str">
            <v>予老短Ⅰ１・夜減・欠・リハ</v>
          </cell>
          <cell r="AX695" t="str">
            <v>日額</v>
          </cell>
        </row>
        <row r="696">
          <cell r="AV696" t="str">
            <v>予老短Ⅰ２・欠</v>
          </cell>
          <cell r="AX696" t="str">
            <v>日額</v>
          </cell>
        </row>
        <row r="697">
          <cell r="AV697" t="str">
            <v>予老短Ⅰ２・欠・リハ</v>
          </cell>
          <cell r="AX697" t="str">
            <v>日額</v>
          </cell>
        </row>
        <row r="698">
          <cell r="AV698" t="str">
            <v>予老短Ⅰ２・夜減・欠</v>
          </cell>
          <cell r="AX698" t="str">
            <v>日額</v>
          </cell>
        </row>
        <row r="699">
          <cell r="AV699" t="str">
            <v>予老短Ⅰ２・夜減・欠・リハ</v>
          </cell>
          <cell r="AX699" t="str">
            <v>日額</v>
          </cell>
        </row>
        <row r="700">
          <cell r="AV700" t="str">
            <v>予老短Ⅱ１・欠</v>
          </cell>
          <cell r="AX700" t="str">
            <v>日額</v>
          </cell>
        </row>
        <row r="701">
          <cell r="AV701" t="str">
            <v>予老短Ⅱ１・欠・リハ</v>
          </cell>
          <cell r="AX701" t="str">
            <v>日額</v>
          </cell>
        </row>
        <row r="702">
          <cell r="AV702" t="str">
            <v>予老短Ⅱ１・夜減・欠</v>
          </cell>
          <cell r="AX702" t="str">
            <v>日額</v>
          </cell>
        </row>
        <row r="703">
          <cell r="AV703" t="str">
            <v>予老短Ⅱ１・夜減・欠・リハ</v>
          </cell>
          <cell r="AX703" t="str">
            <v>日額</v>
          </cell>
        </row>
        <row r="704">
          <cell r="AV704" t="str">
            <v>予老短Ⅱ２・欠</v>
          </cell>
          <cell r="AX704" t="str">
            <v>日額</v>
          </cell>
        </row>
        <row r="705">
          <cell r="AV705" t="str">
            <v>予老短Ⅱ２・欠・リハ</v>
          </cell>
          <cell r="AX705" t="str">
            <v>日額</v>
          </cell>
        </row>
        <row r="706">
          <cell r="AV706" t="str">
            <v>予老短Ⅱ２・夜減・欠</v>
          </cell>
          <cell r="AX706" t="str">
            <v>日額</v>
          </cell>
        </row>
        <row r="707">
          <cell r="AV707" t="str">
            <v>予老短Ⅱ２・夜減・欠・リハ</v>
          </cell>
          <cell r="AX707" t="str">
            <v>日額</v>
          </cell>
        </row>
        <row r="708">
          <cell r="AV708" t="str">
            <v>予ユ老短Ⅰ１・欠</v>
          </cell>
          <cell r="AX708" t="str">
            <v>日額</v>
          </cell>
        </row>
        <row r="709">
          <cell r="AV709" t="str">
            <v>予ユ老短Ⅰ１・欠・リハ</v>
          </cell>
          <cell r="AX709" t="str">
            <v>日額</v>
          </cell>
        </row>
        <row r="710">
          <cell r="AV710" t="str">
            <v>予ユ老短Ⅰ１・夜減・欠</v>
          </cell>
          <cell r="AX710" t="str">
            <v>日額</v>
          </cell>
        </row>
        <row r="711">
          <cell r="AV711" t="str">
            <v>予ユ老短Ⅰ１・夜減・欠・リハ</v>
          </cell>
          <cell r="AX711" t="str">
            <v>日額</v>
          </cell>
        </row>
        <row r="712">
          <cell r="AV712" t="str">
            <v>予ユ老短Ⅰ２・欠</v>
          </cell>
          <cell r="AX712" t="str">
            <v>日額</v>
          </cell>
        </row>
        <row r="713">
          <cell r="AV713" t="str">
            <v>予ユ老短Ⅰ２・欠・リハ</v>
          </cell>
          <cell r="AX713" t="str">
            <v>日額</v>
          </cell>
        </row>
        <row r="714">
          <cell r="AV714" t="str">
            <v>予ユ老短Ⅰ２・夜減・欠</v>
          </cell>
          <cell r="AX714" t="str">
            <v>日額</v>
          </cell>
        </row>
        <row r="715">
          <cell r="AV715" t="str">
            <v>予ユ老短Ⅰ２・夜減・欠・リハ</v>
          </cell>
          <cell r="AX715" t="str">
            <v>日額</v>
          </cell>
        </row>
        <row r="716">
          <cell r="AV716" t="str">
            <v>予ユ老短Ⅱ１・欠</v>
          </cell>
          <cell r="AX716" t="str">
            <v>日額</v>
          </cell>
        </row>
        <row r="717">
          <cell r="AV717" t="str">
            <v>予ユ老短Ⅱ１・欠・リハ</v>
          </cell>
          <cell r="AX717" t="str">
            <v>日額</v>
          </cell>
        </row>
        <row r="718">
          <cell r="AV718" t="str">
            <v>予ユ老短Ⅱ１・夜減・欠</v>
          </cell>
          <cell r="AX718" t="str">
            <v>日額</v>
          </cell>
        </row>
        <row r="719">
          <cell r="AV719" t="str">
            <v>予ユ老短Ⅱ１・夜減・欠・リハ</v>
          </cell>
          <cell r="AX719" t="str">
            <v>日額</v>
          </cell>
        </row>
        <row r="720">
          <cell r="AV720" t="str">
            <v>予ユ老短Ⅱ２・欠</v>
          </cell>
          <cell r="AX720" t="str">
            <v>日額</v>
          </cell>
        </row>
        <row r="721">
          <cell r="AV721" t="str">
            <v>予ユ老短Ⅱ２・欠・リハ</v>
          </cell>
          <cell r="AX721" t="str">
            <v>日額</v>
          </cell>
        </row>
        <row r="722">
          <cell r="AV722" t="str">
            <v>予ユ老短Ⅱ２・夜減・欠</v>
          </cell>
          <cell r="AX722" t="str">
            <v>日額</v>
          </cell>
        </row>
        <row r="723">
          <cell r="AV723" t="str">
            <v>予ユ老短Ⅱ２・夜減・欠・リハ</v>
          </cell>
          <cell r="AX723" t="str">
            <v>日額</v>
          </cell>
        </row>
        <row r="724">
          <cell r="AV724" t="str">
            <v>予ユ老短Ⅰ１・欠・未</v>
          </cell>
          <cell r="AX724" t="str">
            <v>日額</v>
          </cell>
        </row>
        <row r="725">
          <cell r="AV725" t="str">
            <v>予ユ老短Ⅰ１・欠・未・リハ</v>
          </cell>
          <cell r="AX725" t="str">
            <v>日額</v>
          </cell>
        </row>
        <row r="726">
          <cell r="AV726" t="str">
            <v>予ユ老短Ⅰ１・夜減・欠・未</v>
          </cell>
          <cell r="AX726" t="str">
            <v>日額</v>
          </cell>
        </row>
        <row r="727">
          <cell r="AV727" t="str">
            <v>予ユ老短Ⅰ１・夜減・欠・未・リハ</v>
          </cell>
          <cell r="AX727" t="str">
            <v>日額</v>
          </cell>
        </row>
        <row r="728">
          <cell r="AV728" t="str">
            <v>予ユ老短Ⅰ２・欠・未</v>
          </cell>
          <cell r="AX728" t="str">
            <v>日額</v>
          </cell>
        </row>
        <row r="729">
          <cell r="AV729" t="str">
            <v>予ユ老短Ⅰ２・欠・未・リハ</v>
          </cell>
          <cell r="AX729" t="str">
            <v>日額</v>
          </cell>
        </row>
        <row r="730">
          <cell r="AV730" t="str">
            <v>予ユ老短Ⅰ２・夜減・欠・未</v>
          </cell>
          <cell r="AX730" t="str">
            <v>日額</v>
          </cell>
        </row>
        <row r="731">
          <cell r="AV731" t="str">
            <v>予ユ老短Ⅰ２・夜減・欠・未・リハ</v>
          </cell>
          <cell r="AX731" t="str">
            <v>日額</v>
          </cell>
        </row>
        <row r="732">
          <cell r="AV732" t="str">
            <v>予ユ老短Ⅱ１・欠・未</v>
          </cell>
          <cell r="AX732" t="str">
            <v>日額</v>
          </cell>
        </row>
        <row r="733">
          <cell r="AV733" t="str">
            <v>予ユ老短Ⅱ１・欠・未・リハ</v>
          </cell>
          <cell r="AX733" t="str">
            <v>日額</v>
          </cell>
        </row>
        <row r="734">
          <cell r="AV734" t="str">
            <v>予ユ老短Ⅱ１・夜減・欠・未</v>
          </cell>
          <cell r="AX734" t="str">
            <v>日額</v>
          </cell>
        </row>
        <row r="735">
          <cell r="AV735" t="str">
            <v>予ユ老短Ⅱ１・夜減・欠・未・リハ</v>
          </cell>
          <cell r="AX735" t="str">
            <v>日額</v>
          </cell>
        </row>
        <row r="736">
          <cell r="AV736" t="str">
            <v>予ユ老短Ⅱ２・欠・未</v>
          </cell>
          <cell r="AX736" t="str">
            <v>日額</v>
          </cell>
        </row>
        <row r="737">
          <cell r="AV737" t="str">
            <v>予ユ老短Ⅱ２・欠・未・リハ</v>
          </cell>
          <cell r="AX737" t="str">
            <v>日額</v>
          </cell>
        </row>
        <row r="738">
          <cell r="AV738" t="str">
            <v>予ユ老短Ⅱ２・夜減・欠・未</v>
          </cell>
          <cell r="AX738" t="str">
            <v>日額</v>
          </cell>
        </row>
        <row r="739">
          <cell r="AV739" t="str">
            <v>予ユ老短Ⅱ２・夜減・欠・未・リハ</v>
          </cell>
          <cell r="AX739" t="str">
            <v>日額</v>
          </cell>
        </row>
        <row r="740">
          <cell r="AV740" t="str">
            <v>予病院療養短期Ⅰⅰ１</v>
          </cell>
          <cell r="AX740" t="str">
            <v>日額</v>
          </cell>
        </row>
        <row r="741">
          <cell r="AV741" t="str">
            <v>予病院療養短期Ⅰⅰ１・夜Ⅰ</v>
          </cell>
          <cell r="AX741" t="str">
            <v>日額</v>
          </cell>
        </row>
        <row r="742">
          <cell r="AV742" t="str">
            <v>予病院療養短期Ⅰⅰ１・夜Ⅱ</v>
          </cell>
          <cell r="AX742" t="str">
            <v>日額</v>
          </cell>
        </row>
        <row r="743">
          <cell r="AV743" t="str">
            <v>予病院療養短期Ⅰⅰ１・夜Ⅲ</v>
          </cell>
          <cell r="AX743" t="str">
            <v>日額</v>
          </cell>
        </row>
        <row r="744">
          <cell r="AV744" t="str">
            <v>予病院療養短期Ⅰⅰ１・夜減</v>
          </cell>
          <cell r="AX744" t="str">
            <v>日額</v>
          </cell>
        </row>
        <row r="745">
          <cell r="AV745" t="str">
            <v>予病院療養短期Ⅰⅰ２</v>
          </cell>
          <cell r="AX745" t="str">
            <v>日額</v>
          </cell>
        </row>
        <row r="746">
          <cell r="AV746" t="str">
            <v>予病院療養短期Ⅰⅰ２・夜Ⅰ</v>
          </cell>
          <cell r="AX746" t="str">
            <v>日額</v>
          </cell>
        </row>
        <row r="747">
          <cell r="AV747" t="str">
            <v>予病院療養短期Ⅰⅰ２・夜Ⅱ</v>
          </cell>
          <cell r="AX747" t="str">
            <v>日額</v>
          </cell>
        </row>
        <row r="748">
          <cell r="AV748" t="str">
            <v>予病院療養短期Ⅰⅰ２・夜Ⅲ</v>
          </cell>
          <cell r="AX748" t="str">
            <v>日額</v>
          </cell>
        </row>
        <row r="749">
          <cell r="AV749" t="str">
            <v>予病院療養短期Ⅰⅰ２・夜減</v>
          </cell>
          <cell r="AX749" t="str">
            <v>日額</v>
          </cell>
        </row>
        <row r="750">
          <cell r="AV750" t="str">
            <v>予病院療養短期Ⅰⅱ１</v>
          </cell>
          <cell r="AX750" t="str">
            <v>日額</v>
          </cell>
        </row>
        <row r="751">
          <cell r="AV751" t="str">
            <v>予病院療養短期Ⅰⅱ１・夜Ⅰ</v>
          </cell>
          <cell r="AX751" t="str">
            <v>日額</v>
          </cell>
        </row>
        <row r="752">
          <cell r="AV752" t="str">
            <v>予病院療養短期Ⅰⅱ１・夜Ⅱ</v>
          </cell>
          <cell r="AX752" t="str">
            <v>日額</v>
          </cell>
        </row>
        <row r="753">
          <cell r="AV753" t="str">
            <v>予病院療養短期Ⅰⅱ１・夜Ⅲ</v>
          </cell>
          <cell r="AX753" t="str">
            <v>日額</v>
          </cell>
        </row>
        <row r="754">
          <cell r="AV754" t="str">
            <v>予病院療養短期Ⅰⅱ１・夜減</v>
          </cell>
          <cell r="AX754" t="str">
            <v>日額</v>
          </cell>
        </row>
        <row r="755">
          <cell r="AV755" t="str">
            <v>予病院療養短期Ⅰⅱ２</v>
          </cell>
          <cell r="AX755" t="str">
            <v>日額</v>
          </cell>
        </row>
        <row r="756">
          <cell r="AV756" t="str">
            <v>予病院療養短期Ⅰⅱ２・夜Ⅰ</v>
          </cell>
          <cell r="AX756" t="str">
            <v>日額</v>
          </cell>
        </row>
        <row r="757">
          <cell r="AV757" t="str">
            <v>予病院療養短期Ⅰⅱ２・夜Ⅱ</v>
          </cell>
          <cell r="AX757" t="str">
            <v>日額</v>
          </cell>
        </row>
        <row r="758">
          <cell r="AV758" t="str">
            <v>予病院療養短期Ⅰⅱ２・夜Ⅲ</v>
          </cell>
          <cell r="AX758" t="str">
            <v>日額</v>
          </cell>
        </row>
        <row r="759">
          <cell r="AV759" t="str">
            <v>予病院療養短期Ⅰⅱ２・夜減</v>
          </cell>
          <cell r="AX759" t="str">
            <v>日額</v>
          </cell>
        </row>
        <row r="760">
          <cell r="AV760" t="str">
            <v>予病院療養短期Ⅱⅰ１</v>
          </cell>
          <cell r="AX760" t="str">
            <v>日額</v>
          </cell>
        </row>
        <row r="761">
          <cell r="AV761" t="str">
            <v>予病院療養短期Ⅱⅰ１・夜Ⅰ</v>
          </cell>
          <cell r="AX761" t="str">
            <v>日額</v>
          </cell>
        </row>
        <row r="762">
          <cell r="AV762" t="str">
            <v>予病院療養短期Ⅱⅰ１・夜Ⅱ</v>
          </cell>
          <cell r="AX762" t="str">
            <v>日額</v>
          </cell>
        </row>
        <row r="763">
          <cell r="AV763" t="str">
            <v>予病院療養短期Ⅱⅰ１・夜Ⅲ</v>
          </cell>
          <cell r="AX763" t="str">
            <v>日額</v>
          </cell>
        </row>
        <row r="764">
          <cell r="AV764" t="str">
            <v>予病院療養短期Ⅱⅰ１・夜減</v>
          </cell>
          <cell r="AX764" t="str">
            <v>日額</v>
          </cell>
        </row>
        <row r="765">
          <cell r="AV765" t="str">
            <v>予病院療養短期Ⅱⅰ２</v>
          </cell>
          <cell r="AX765" t="str">
            <v>日額</v>
          </cell>
        </row>
        <row r="766">
          <cell r="AV766" t="str">
            <v>予病院療養短期Ⅱⅰ２・夜Ⅰ</v>
          </cell>
          <cell r="AX766" t="str">
            <v>日額</v>
          </cell>
        </row>
        <row r="767">
          <cell r="AV767" t="str">
            <v>予病院療養短期Ⅱⅰ２・夜Ⅱ</v>
          </cell>
          <cell r="AX767" t="str">
            <v>日額</v>
          </cell>
        </row>
        <row r="768">
          <cell r="AV768" t="str">
            <v>予病院療養短期Ⅱⅰ２・夜Ⅲ</v>
          </cell>
          <cell r="AX768" t="str">
            <v>日額</v>
          </cell>
        </row>
        <row r="769">
          <cell r="AV769" t="str">
            <v>予病院療養短期Ⅱⅰ２・夜減</v>
          </cell>
          <cell r="AX769" t="str">
            <v>日額</v>
          </cell>
        </row>
        <row r="770">
          <cell r="AV770" t="str">
            <v>予病院療養短期Ⅱⅱ１</v>
          </cell>
          <cell r="AX770" t="str">
            <v>日額</v>
          </cell>
        </row>
        <row r="771">
          <cell r="AV771" t="str">
            <v>予病院療養短期Ⅱⅱ１・夜Ⅰ</v>
          </cell>
          <cell r="AX771" t="str">
            <v>日額</v>
          </cell>
        </row>
        <row r="772">
          <cell r="AV772" t="str">
            <v>予病院療養短期Ⅱⅱ１・夜Ⅱ</v>
          </cell>
          <cell r="AX772" t="str">
            <v>日額</v>
          </cell>
        </row>
        <row r="773">
          <cell r="AV773" t="str">
            <v>予病院療養短期Ⅱⅱ１・夜Ⅲ</v>
          </cell>
          <cell r="AX773" t="str">
            <v>日額</v>
          </cell>
        </row>
        <row r="774">
          <cell r="AV774" t="str">
            <v>予病院療養短期Ⅱⅱ１・夜減</v>
          </cell>
          <cell r="AX774" t="str">
            <v>日額</v>
          </cell>
        </row>
        <row r="775">
          <cell r="AV775" t="str">
            <v>予病院療養短期Ⅱⅱ２</v>
          </cell>
          <cell r="AX775" t="str">
            <v>日額</v>
          </cell>
        </row>
        <row r="776">
          <cell r="AV776" t="str">
            <v>予病院療養短期Ⅱⅱ２・夜Ⅰ</v>
          </cell>
          <cell r="AX776" t="str">
            <v>日額</v>
          </cell>
        </row>
        <row r="777">
          <cell r="AV777" t="str">
            <v>予病院療養短期Ⅱⅱ２・夜Ⅱ</v>
          </cell>
          <cell r="AX777" t="str">
            <v>日額</v>
          </cell>
        </row>
        <row r="778">
          <cell r="AV778" t="str">
            <v>予病院療養短期Ⅱⅱ２・夜Ⅲ</v>
          </cell>
          <cell r="AX778" t="str">
            <v>日額</v>
          </cell>
        </row>
        <row r="779">
          <cell r="AV779" t="str">
            <v>予病院療養短期Ⅱⅱ２・夜減</v>
          </cell>
          <cell r="AX779" t="str">
            <v>日額</v>
          </cell>
        </row>
        <row r="780">
          <cell r="AV780" t="str">
            <v>予病院療養短期Ⅲⅰ１</v>
          </cell>
          <cell r="AX780" t="str">
            <v>日額</v>
          </cell>
        </row>
        <row r="781">
          <cell r="AV781" t="str">
            <v>予病院療養短期Ⅲⅰ１・夜Ⅰ</v>
          </cell>
          <cell r="AX781" t="str">
            <v>日額</v>
          </cell>
        </row>
        <row r="782">
          <cell r="AV782" t="str">
            <v>予病院療養短期Ⅲⅰ１・夜Ⅱ</v>
          </cell>
          <cell r="AX782" t="str">
            <v>日額</v>
          </cell>
        </row>
        <row r="783">
          <cell r="AV783" t="str">
            <v>予病院療養短期Ⅲⅰ１・夜Ⅲ</v>
          </cell>
          <cell r="AX783" t="str">
            <v>日額</v>
          </cell>
        </row>
        <row r="784">
          <cell r="AV784" t="str">
            <v>予病院療養短期Ⅲⅰ１・夜減</v>
          </cell>
          <cell r="AX784" t="str">
            <v>日額</v>
          </cell>
        </row>
        <row r="785">
          <cell r="AV785" t="str">
            <v>予病院療養短期Ⅲⅰ２</v>
          </cell>
          <cell r="AX785" t="str">
            <v>日額</v>
          </cell>
        </row>
        <row r="786">
          <cell r="AV786" t="str">
            <v>予病院療養短期Ⅲⅰ２・夜Ⅰ</v>
          </cell>
          <cell r="AX786" t="str">
            <v>日額</v>
          </cell>
        </row>
        <row r="787">
          <cell r="AV787" t="str">
            <v>予病院療養短期Ⅲⅰ２・夜Ⅱ</v>
          </cell>
          <cell r="AX787" t="str">
            <v>日額</v>
          </cell>
        </row>
        <row r="788">
          <cell r="AV788" t="str">
            <v>予病院療養短期Ⅲⅰ２・夜Ⅲ</v>
          </cell>
          <cell r="AX788" t="str">
            <v>日額</v>
          </cell>
        </row>
        <row r="789">
          <cell r="AV789" t="str">
            <v>予病院療養短期Ⅲⅰ２・夜減</v>
          </cell>
          <cell r="AX789" t="str">
            <v>日額</v>
          </cell>
        </row>
        <row r="790">
          <cell r="AV790" t="str">
            <v>予病院療養短期Ⅲⅱ１</v>
          </cell>
          <cell r="AX790" t="str">
            <v>日額</v>
          </cell>
        </row>
        <row r="791">
          <cell r="AV791" t="str">
            <v>予病院療養短期Ⅲⅱ１・夜Ⅰ</v>
          </cell>
          <cell r="AX791" t="str">
            <v>日額</v>
          </cell>
        </row>
        <row r="792">
          <cell r="AV792" t="str">
            <v>予病院療養短期Ⅲⅱ１・夜Ⅱ</v>
          </cell>
          <cell r="AX792" t="str">
            <v>日額</v>
          </cell>
        </row>
        <row r="793">
          <cell r="AV793" t="str">
            <v>予病院療養短期Ⅲⅱ１・夜Ⅲ</v>
          </cell>
          <cell r="AX793" t="str">
            <v>日額</v>
          </cell>
        </row>
        <row r="794">
          <cell r="AV794" t="str">
            <v>予病院療養短期Ⅲⅱ１・夜減</v>
          </cell>
          <cell r="AX794" t="str">
            <v>日額</v>
          </cell>
        </row>
        <row r="795">
          <cell r="AV795" t="str">
            <v>予病院療養短期Ⅲⅱ２</v>
          </cell>
          <cell r="AX795" t="str">
            <v>日額</v>
          </cell>
        </row>
        <row r="796">
          <cell r="AV796" t="str">
            <v>予病院療養短期Ⅲⅱ２・夜Ⅰ</v>
          </cell>
          <cell r="AX796" t="str">
            <v>日額</v>
          </cell>
        </row>
        <row r="797">
          <cell r="AV797" t="str">
            <v>予病院療養短期Ⅲⅱ２・夜Ⅱ</v>
          </cell>
          <cell r="AX797" t="str">
            <v>日額</v>
          </cell>
        </row>
        <row r="798">
          <cell r="AV798" t="str">
            <v>予病院療養短期Ⅲⅱ２・夜Ⅲ</v>
          </cell>
          <cell r="AX798" t="str">
            <v>日額</v>
          </cell>
        </row>
        <row r="799">
          <cell r="AV799" t="str">
            <v>予病院療養短期Ⅲⅱ２・夜減</v>
          </cell>
          <cell r="AX799" t="str">
            <v>日額</v>
          </cell>
        </row>
        <row r="800">
          <cell r="AV800" t="str">
            <v>予ユ病院療養短期Ⅰ１</v>
          </cell>
          <cell r="AX800" t="str">
            <v>日額</v>
          </cell>
        </row>
        <row r="801">
          <cell r="AV801" t="str">
            <v>予ユ病院療養短期Ⅰ１・夜Ⅰ</v>
          </cell>
          <cell r="AX801" t="str">
            <v>日額</v>
          </cell>
        </row>
        <row r="802">
          <cell r="AV802" t="str">
            <v>予ユ病院療養短期Ⅰ１・夜Ⅱ</v>
          </cell>
          <cell r="AX802" t="str">
            <v>日額</v>
          </cell>
        </row>
        <row r="803">
          <cell r="AV803" t="str">
            <v>予ユ病院療養短期Ⅰ１・夜Ⅲ</v>
          </cell>
          <cell r="AX803" t="str">
            <v>日額</v>
          </cell>
        </row>
        <row r="804">
          <cell r="AV804" t="str">
            <v>予ユ病院療養短期Ⅰ１・夜減</v>
          </cell>
          <cell r="AX804" t="str">
            <v>日額</v>
          </cell>
        </row>
        <row r="805">
          <cell r="AV805" t="str">
            <v>予ユ病院療養短期Ⅰ２</v>
          </cell>
          <cell r="AX805" t="str">
            <v>日額</v>
          </cell>
        </row>
        <row r="806">
          <cell r="AV806" t="str">
            <v>予ユ病院療養短期Ⅰ２・夜Ⅰ</v>
          </cell>
          <cell r="AX806" t="str">
            <v>日額</v>
          </cell>
        </row>
        <row r="807">
          <cell r="AV807" t="str">
            <v>予ユ病院療養短期Ⅰ２・夜Ⅱ</v>
          </cell>
          <cell r="AX807" t="str">
            <v>日額</v>
          </cell>
        </row>
        <row r="808">
          <cell r="AV808" t="str">
            <v>予ユ病院療養短期Ⅰ２・夜Ⅲ</v>
          </cell>
          <cell r="AX808" t="str">
            <v>日額</v>
          </cell>
        </row>
        <row r="809">
          <cell r="AV809" t="str">
            <v>予ユ病院療養短期Ⅰ２・夜減</v>
          </cell>
          <cell r="AX809" t="str">
            <v>日額</v>
          </cell>
        </row>
        <row r="810">
          <cell r="AV810" t="str">
            <v>予ユ病院療養短期Ⅱ１</v>
          </cell>
          <cell r="AX810" t="str">
            <v>日額</v>
          </cell>
        </row>
        <row r="811">
          <cell r="AV811" t="str">
            <v>予ユ病院療養短期Ⅱ１・夜Ⅰ</v>
          </cell>
          <cell r="AX811" t="str">
            <v>日額</v>
          </cell>
        </row>
        <row r="812">
          <cell r="AV812" t="str">
            <v>予ユ病院療養短期Ⅱ１・夜Ⅱ</v>
          </cell>
          <cell r="AX812" t="str">
            <v>日額</v>
          </cell>
        </row>
        <row r="813">
          <cell r="AV813" t="str">
            <v>予ユ病院療養短期Ⅱ１・夜Ⅲ</v>
          </cell>
          <cell r="AX813" t="str">
            <v>日額</v>
          </cell>
        </row>
        <row r="814">
          <cell r="AV814" t="str">
            <v>予ユ病院療養短期Ⅱ１・夜減</v>
          </cell>
          <cell r="AX814" t="str">
            <v>日額</v>
          </cell>
        </row>
        <row r="815">
          <cell r="AV815" t="str">
            <v>予ユ病院療養短期Ⅱ２</v>
          </cell>
          <cell r="AX815" t="str">
            <v>日額</v>
          </cell>
        </row>
        <row r="816">
          <cell r="AV816" t="str">
            <v>予ユ病院療養短期Ⅱ２・夜Ⅰ</v>
          </cell>
          <cell r="AX816" t="str">
            <v>日額</v>
          </cell>
        </row>
        <row r="817">
          <cell r="AV817" t="str">
            <v>予ユ病院療養短期Ⅱ２・夜Ⅱ</v>
          </cell>
          <cell r="AX817" t="str">
            <v>日額</v>
          </cell>
        </row>
        <row r="818">
          <cell r="AV818" t="str">
            <v>予ユ病院療養短期Ⅱ２・夜Ⅲ</v>
          </cell>
          <cell r="AX818" t="str">
            <v>日額</v>
          </cell>
        </row>
        <row r="819">
          <cell r="AV819" t="str">
            <v>予ユ病院療養短期Ⅱ２・夜減</v>
          </cell>
          <cell r="AX819" t="str">
            <v>日額</v>
          </cell>
        </row>
        <row r="820">
          <cell r="AV820" t="str">
            <v>予病院療養療養環境減算Ⅰ</v>
          </cell>
          <cell r="AX820" t="str">
            <v>日額</v>
          </cell>
        </row>
        <row r="821">
          <cell r="AV821" t="str">
            <v>予病院療養療養環境減算Ⅱ</v>
          </cell>
          <cell r="AX821" t="str">
            <v>日額</v>
          </cell>
        </row>
        <row r="822">
          <cell r="AV822" t="str">
            <v>予病院療養療養環境減算Ⅲ</v>
          </cell>
          <cell r="AX822" t="str">
            <v>日額</v>
          </cell>
        </row>
        <row r="823">
          <cell r="AV823" t="str">
            <v>予ユ病院療養短期Ⅰ１・未</v>
          </cell>
          <cell r="AX823" t="str">
            <v>日額</v>
          </cell>
        </row>
        <row r="824">
          <cell r="AV824" t="str">
            <v>予ユ病院療養短期Ⅰ１・未・夜Ⅰ</v>
          </cell>
          <cell r="AX824" t="str">
            <v>日額</v>
          </cell>
        </row>
        <row r="825">
          <cell r="AV825" t="str">
            <v>予ユ病院療養短期Ⅰ１・未・夜Ⅱ</v>
          </cell>
          <cell r="AX825" t="str">
            <v>日額</v>
          </cell>
        </row>
        <row r="826">
          <cell r="AV826" t="str">
            <v>予ユ病院療養短期Ⅰ１・未・夜Ⅲ</v>
          </cell>
          <cell r="AX826" t="str">
            <v>日額</v>
          </cell>
        </row>
        <row r="827">
          <cell r="AV827" t="str">
            <v>予ユ病院療養短期Ⅰ１・夜減・未</v>
          </cell>
          <cell r="AX827" t="str">
            <v>日額</v>
          </cell>
        </row>
        <row r="828">
          <cell r="AV828" t="str">
            <v>予ユ病院療養短期Ⅰ２・未</v>
          </cell>
          <cell r="AX828" t="str">
            <v>日額</v>
          </cell>
        </row>
        <row r="829">
          <cell r="AV829" t="str">
            <v>予ユ病院療養短期Ⅰ２・未・夜Ⅰ</v>
          </cell>
          <cell r="AX829" t="str">
            <v>日額</v>
          </cell>
        </row>
        <row r="830">
          <cell r="AV830" t="str">
            <v>予ユ病院療養短期Ⅰ２・未・夜Ⅱ</v>
          </cell>
          <cell r="AX830" t="str">
            <v>日額</v>
          </cell>
        </row>
        <row r="831">
          <cell r="AV831" t="str">
            <v>予ユ病院療養短期Ⅰ２・未・夜Ⅲ</v>
          </cell>
          <cell r="AX831" t="str">
            <v>日額</v>
          </cell>
        </row>
        <row r="832">
          <cell r="AV832" t="str">
            <v>予ユ病院療養短期Ⅰ２・夜減・未</v>
          </cell>
          <cell r="AX832" t="str">
            <v>日額</v>
          </cell>
        </row>
        <row r="833">
          <cell r="AV833" t="str">
            <v>予ユ病院療養短期Ⅱ１・未</v>
          </cell>
          <cell r="AX833" t="str">
            <v>日額</v>
          </cell>
        </row>
        <row r="834">
          <cell r="AV834" t="str">
            <v>予ユ病院療養短期Ⅱ１・未・夜Ⅰ</v>
          </cell>
          <cell r="AX834" t="str">
            <v>日額</v>
          </cell>
        </row>
        <row r="835">
          <cell r="AV835" t="str">
            <v>予ユ病院療養短期Ⅱ１・未・夜Ⅱ</v>
          </cell>
          <cell r="AX835" t="str">
            <v>日額</v>
          </cell>
        </row>
        <row r="836">
          <cell r="AV836" t="str">
            <v>予ユ病院療養短期Ⅱ１・未・夜Ⅲ</v>
          </cell>
          <cell r="AX836" t="str">
            <v>日額</v>
          </cell>
        </row>
        <row r="837">
          <cell r="AV837" t="str">
            <v>予ユ病院療養短期Ⅱ１・夜減・未</v>
          </cell>
          <cell r="AX837" t="str">
            <v>日額</v>
          </cell>
        </row>
        <row r="838">
          <cell r="AV838" t="str">
            <v>予ユ病院療養短期Ⅱ２・未</v>
          </cell>
          <cell r="AX838" t="str">
            <v>日額</v>
          </cell>
        </row>
        <row r="839">
          <cell r="AV839" t="str">
            <v>予ユ病院療養短期Ⅱ２・未・夜Ⅰ</v>
          </cell>
          <cell r="AX839" t="str">
            <v>日額</v>
          </cell>
        </row>
        <row r="840">
          <cell r="AV840" t="str">
            <v>予ユ病院療養短期Ⅱ２・未・夜Ⅱ</v>
          </cell>
          <cell r="AX840" t="str">
            <v>日額</v>
          </cell>
        </row>
        <row r="841">
          <cell r="AV841" t="str">
            <v>予ユ病院療養短期Ⅱ２・未・夜Ⅲ</v>
          </cell>
          <cell r="AX841" t="str">
            <v>日額</v>
          </cell>
        </row>
        <row r="842">
          <cell r="AV842" t="str">
            <v>予ユ病院療養短期Ⅱ２・夜減・未</v>
          </cell>
          <cell r="AX842" t="str">
            <v>日額</v>
          </cell>
        </row>
        <row r="843">
          <cell r="AV843" t="str">
            <v>予病院療養医師配置減算</v>
          </cell>
          <cell r="AX843" t="str">
            <v>日額</v>
          </cell>
        </row>
        <row r="844">
          <cell r="AV844" t="str">
            <v>予病院療養短管理栄養士配置加算</v>
          </cell>
          <cell r="AX844" t="str">
            <v>日額</v>
          </cell>
        </row>
        <row r="845">
          <cell r="AV845" t="str">
            <v>予病院療養短期栄養士配置加算</v>
          </cell>
          <cell r="AX845" t="str">
            <v>日額</v>
          </cell>
        </row>
        <row r="846">
          <cell r="AV846" t="str">
            <v>予病院療養短期療養食加算</v>
          </cell>
          <cell r="AX846" t="str">
            <v>日額</v>
          </cell>
        </row>
        <row r="847">
          <cell r="AV847" t="str">
            <v>予病院療養短期送迎加算</v>
          </cell>
          <cell r="AX847" t="str">
            <v>日額</v>
          </cell>
        </row>
        <row r="848">
          <cell r="AV848" t="str">
            <v>予診療所療養短期Ⅰⅰ１</v>
          </cell>
          <cell r="AX848" t="str">
            <v>日額</v>
          </cell>
        </row>
        <row r="849">
          <cell r="AV849" t="str">
            <v>予診療所療養短期Ⅰⅱ１</v>
          </cell>
          <cell r="AX849" t="str">
            <v>日額</v>
          </cell>
        </row>
        <row r="850">
          <cell r="AV850" t="str">
            <v>予診療所療養短期Ⅰⅰ２</v>
          </cell>
          <cell r="AX850" t="str">
            <v>日額</v>
          </cell>
        </row>
        <row r="851">
          <cell r="AV851" t="str">
            <v>予診療所療養短期Ⅰⅱ２</v>
          </cell>
          <cell r="AX851" t="str">
            <v>日額</v>
          </cell>
        </row>
        <row r="852">
          <cell r="AV852" t="str">
            <v>予診療所療養短期Ⅱⅰ１</v>
          </cell>
          <cell r="AX852" t="str">
            <v>日額</v>
          </cell>
        </row>
        <row r="853">
          <cell r="AV853" t="str">
            <v>予診療所療養短期Ⅱⅱ１</v>
          </cell>
          <cell r="AX853" t="str">
            <v>日額</v>
          </cell>
        </row>
        <row r="854">
          <cell r="AV854" t="str">
            <v>予ユ診療所療養短期Ⅰ１</v>
          </cell>
          <cell r="AX854" t="str">
            <v>日額</v>
          </cell>
        </row>
        <row r="855">
          <cell r="AV855" t="str">
            <v>予ユ診療所療養短期Ⅱ１</v>
          </cell>
          <cell r="AX855" t="str">
            <v>日額</v>
          </cell>
        </row>
        <row r="856">
          <cell r="AV856" t="str">
            <v>予診療所療養短期Ⅱⅰ２</v>
          </cell>
          <cell r="AX856" t="str">
            <v>日額</v>
          </cell>
        </row>
        <row r="857">
          <cell r="AV857" t="str">
            <v>予診療所療養短期Ⅱⅱ２</v>
          </cell>
          <cell r="AX857" t="str">
            <v>日額</v>
          </cell>
        </row>
        <row r="858">
          <cell r="AV858" t="str">
            <v>予ユ診療所療養短期Ⅰ２</v>
          </cell>
          <cell r="AX858" t="str">
            <v>日額</v>
          </cell>
        </row>
        <row r="859">
          <cell r="AV859" t="str">
            <v>予ユ診療所療養短期Ⅱ２</v>
          </cell>
          <cell r="AX859" t="str">
            <v>日額</v>
          </cell>
        </row>
        <row r="860">
          <cell r="AV860" t="str">
            <v>予ユ診療所療養短期Ⅰ１・未</v>
          </cell>
          <cell r="AX860" t="str">
            <v>日額</v>
          </cell>
        </row>
        <row r="861">
          <cell r="AV861" t="str">
            <v>予ユ診療所療養短期Ⅱ１・未</v>
          </cell>
          <cell r="AX861" t="str">
            <v>日額</v>
          </cell>
        </row>
        <row r="862">
          <cell r="AV862" t="str">
            <v>予ユ診療所療養短期Ⅰ２・未</v>
          </cell>
          <cell r="AX862" t="str">
            <v>日額</v>
          </cell>
        </row>
        <row r="863">
          <cell r="AV863" t="str">
            <v>予ユ診療所療養短期Ⅱ２・未</v>
          </cell>
          <cell r="AX863" t="str">
            <v>日額</v>
          </cell>
        </row>
        <row r="864">
          <cell r="AV864" t="str">
            <v>予診療所療養療養環境減算Ⅰ</v>
          </cell>
          <cell r="AX864" t="str">
            <v>日額</v>
          </cell>
        </row>
        <row r="865">
          <cell r="AV865" t="str">
            <v>予診療所療養療養環境減算Ⅱ</v>
          </cell>
          <cell r="AX865" t="str">
            <v>日額</v>
          </cell>
        </row>
        <row r="866">
          <cell r="AV866" t="str">
            <v>予診療所短期管理栄養士配置加算</v>
          </cell>
          <cell r="AX866" t="str">
            <v>日額</v>
          </cell>
        </row>
        <row r="867">
          <cell r="AV867" t="str">
            <v>予診療所療養短期栄養士配置加算</v>
          </cell>
          <cell r="AX867" t="str">
            <v>日額</v>
          </cell>
        </row>
        <row r="868">
          <cell r="AV868" t="str">
            <v>予診療所療養短期療養食加算</v>
          </cell>
          <cell r="AX868" t="str">
            <v>日額</v>
          </cell>
        </row>
        <row r="869">
          <cell r="AV869" t="str">
            <v>予診療所療養短期送迎加算</v>
          </cell>
          <cell r="AX869" t="str">
            <v>日額</v>
          </cell>
        </row>
        <row r="870">
          <cell r="AV870" t="str">
            <v>予認知症型短期Ⅰⅰ１</v>
          </cell>
          <cell r="AX870" t="str">
            <v>日額</v>
          </cell>
        </row>
        <row r="871">
          <cell r="AV871" t="str">
            <v>予認知症型短期Ⅰⅱ１</v>
          </cell>
          <cell r="AX871" t="str">
            <v>日額</v>
          </cell>
        </row>
        <row r="872">
          <cell r="AV872" t="str">
            <v>予認知症型短期Ⅳⅰ１</v>
          </cell>
          <cell r="AX872" t="str">
            <v>日額</v>
          </cell>
        </row>
        <row r="873">
          <cell r="AV873" t="str">
            <v>予認知症型短期Ⅳⅱ１</v>
          </cell>
          <cell r="AX873" t="str">
            <v>日額</v>
          </cell>
        </row>
        <row r="874">
          <cell r="AV874" t="str">
            <v>予認知症型短期Ⅰⅰ２</v>
          </cell>
          <cell r="AX874" t="str">
            <v>日額</v>
          </cell>
        </row>
        <row r="875">
          <cell r="AV875" t="str">
            <v>予認知症型短期Ⅰⅱ２</v>
          </cell>
          <cell r="AX875" t="str">
            <v>日額</v>
          </cell>
        </row>
        <row r="876">
          <cell r="AV876" t="str">
            <v>予認知症型短期Ⅳⅰ２</v>
          </cell>
          <cell r="AX876" t="str">
            <v>日額</v>
          </cell>
        </row>
        <row r="877">
          <cell r="AV877" t="str">
            <v>予認知症型短期Ⅳⅱ２</v>
          </cell>
          <cell r="AX877" t="str">
            <v>日額</v>
          </cell>
        </row>
        <row r="878">
          <cell r="AV878" t="str">
            <v>予認知症型短期Ⅱⅰ１</v>
          </cell>
          <cell r="AX878" t="str">
            <v>日額</v>
          </cell>
        </row>
        <row r="879">
          <cell r="AV879" t="str">
            <v>予認知症型短期Ⅱⅱ１</v>
          </cell>
          <cell r="AX879" t="str">
            <v>日額</v>
          </cell>
        </row>
        <row r="880">
          <cell r="AV880" t="str">
            <v>予認知症型短期Ⅴⅰ１</v>
          </cell>
          <cell r="AX880" t="str">
            <v>日額</v>
          </cell>
        </row>
        <row r="881">
          <cell r="AV881" t="str">
            <v>予認知症型短期Ⅴⅱ１</v>
          </cell>
          <cell r="AX881" t="str">
            <v>日額</v>
          </cell>
        </row>
        <row r="882">
          <cell r="AV882" t="str">
            <v>予認知症型短期Ⅱⅰ２</v>
          </cell>
          <cell r="AX882" t="str">
            <v>日額</v>
          </cell>
        </row>
        <row r="883">
          <cell r="AV883" t="str">
            <v>予認知症型短期Ⅱⅱ２</v>
          </cell>
          <cell r="AX883" t="str">
            <v>日額</v>
          </cell>
        </row>
        <row r="884">
          <cell r="AV884" t="str">
            <v>予認知症型短期Ⅴⅰ２</v>
          </cell>
          <cell r="AX884" t="str">
            <v>日額</v>
          </cell>
        </row>
        <row r="885">
          <cell r="AV885" t="str">
            <v>予認知症型短期Ⅴⅱ２</v>
          </cell>
          <cell r="AX885" t="str">
            <v>日額</v>
          </cell>
        </row>
        <row r="886">
          <cell r="AV886" t="str">
            <v>予認知症型短期Ⅲⅰ１</v>
          </cell>
          <cell r="AX886" t="str">
            <v>日額</v>
          </cell>
        </row>
        <row r="887">
          <cell r="AV887" t="str">
            <v>予認知症型短期Ⅲⅱ１</v>
          </cell>
          <cell r="AX887" t="str">
            <v>日額</v>
          </cell>
        </row>
        <row r="888">
          <cell r="AV888" t="str">
            <v>予ユ認知症型短期Ⅰⅰ１</v>
          </cell>
          <cell r="AX888" t="str">
            <v>日額</v>
          </cell>
        </row>
        <row r="889">
          <cell r="AV889" t="str">
            <v>予ユ認知症型短期Ⅰⅱ１</v>
          </cell>
          <cell r="AX889" t="str">
            <v>日額</v>
          </cell>
        </row>
        <row r="890">
          <cell r="AV890" t="str">
            <v>予認知症型短期Ⅲⅰ２</v>
          </cell>
          <cell r="AX890" t="str">
            <v>日額</v>
          </cell>
        </row>
        <row r="891">
          <cell r="AV891" t="str">
            <v>予認知症型短期Ⅲⅱ２</v>
          </cell>
          <cell r="AX891" t="str">
            <v>日額</v>
          </cell>
        </row>
        <row r="892">
          <cell r="AV892" t="str">
            <v>予ユ認知症型短期Ⅰⅰ２</v>
          </cell>
          <cell r="AX892" t="str">
            <v>日額</v>
          </cell>
        </row>
        <row r="893">
          <cell r="AV893" t="str">
            <v>予ユ認知症型短期Ⅰⅱ２</v>
          </cell>
          <cell r="AX893" t="str">
            <v>日額</v>
          </cell>
        </row>
        <row r="894">
          <cell r="AV894" t="str">
            <v>予ユ認知症型短期Ⅰⅰ１・未</v>
          </cell>
          <cell r="AX894" t="str">
            <v>日額</v>
          </cell>
        </row>
        <row r="895">
          <cell r="AV895" t="str">
            <v>予ユ認知症型短期Ⅰⅰ２・未</v>
          </cell>
          <cell r="AX895" t="str">
            <v>日額</v>
          </cell>
        </row>
        <row r="896">
          <cell r="AV896" t="str">
            <v>予ユ認知症型短期Ⅰⅱ１・未</v>
          </cell>
          <cell r="AX896" t="str">
            <v>日額</v>
          </cell>
        </row>
        <row r="897">
          <cell r="AV897" t="str">
            <v>予ユ認知症型短期Ⅰⅱ２・未</v>
          </cell>
          <cell r="AX897" t="str">
            <v>日額</v>
          </cell>
        </row>
        <row r="898">
          <cell r="AV898" t="str">
            <v>予ユ認知症型短期Ⅱⅰ１・未</v>
          </cell>
          <cell r="AX898" t="str">
            <v>日額</v>
          </cell>
        </row>
        <row r="899">
          <cell r="AV899" t="str">
            <v>予ユ認知症型短期Ⅱⅰ２・未</v>
          </cell>
          <cell r="AX899" t="str">
            <v>日額</v>
          </cell>
        </row>
        <row r="900">
          <cell r="AV900" t="str">
            <v>予ユ認知症型短期Ⅱⅱ１・未</v>
          </cell>
          <cell r="AX900" t="str">
            <v>日額</v>
          </cell>
        </row>
        <row r="901">
          <cell r="AV901" t="str">
            <v>予ユ認知症型短期Ⅱⅱ２・未</v>
          </cell>
          <cell r="AX901" t="str">
            <v>日額</v>
          </cell>
        </row>
        <row r="902">
          <cell r="AV902" t="str">
            <v>予ユ認知症型短期Ⅱⅰ１</v>
          </cell>
          <cell r="AX902" t="str">
            <v>日額</v>
          </cell>
        </row>
        <row r="903">
          <cell r="AV903" t="str">
            <v>予ユ認知症型短期Ⅱⅱ１</v>
          </cell>
          <cell r="AX903" t="str">
            <v>日額</v>
          </cell>
        </row>
        <row r="904">
          <cell r="AV904" t="str">
            <v>予ユ認知症型短期Ⅱⅰ２</v>
          </cell>
          <cell r="AX904" t="str">
            <v>日額</v>
          </cell>
        </row>
        <row r="905">
          <cell r="AV905" t="str">
            <v>予ユ認知症型短期Ⅱⅱ２</v>
          </cell>
          <cell r="AX905" t="str">
            <v>日額</v>
          </cell>
        </row>
        <row r="906">
          <cell r="AV906" t="str">
            <v>予認知症短期管理栄養士配置加算</v>
          </cell>
          <cell r="AX906" t="str">
            <v>日額</v>
          </cell>
        </row>
        <row r="907">
          <cell r="AV907" t="str">
            <v>予認知症型短期栄養士配置加算</v>
          </cell>
          <cell r="AX907" t="str">
            <v>日額</v>
          </cell>
        </row>
        <row r="908">
          <cell r="AV908" t="str">
            <v>予認知症型短期療養食加算</v>
          </cell>
          <cell r="AX908" t="str">
            <v>日額</v>
          </cell>
        </row>
        <row r="909">
          <cell r="AV909" t="str">
            <v>予認知症型短期送迎加算</v>
          </cell>
          <cell r="AX909" t="str">
            <v>日額</v>
          </cell>
        </row>
        <row r="910">
          <cell r="AV910" t="str">
            <v>予基準適合診療所短期Ⅰ１</v>
          </cell>
          <cell r="AX910" t="str">
            <v>日額</v>
          </cell>
        </row>
        <row r="911">
          <cell r="AV911" t="str">
            <v>予基準適合診療所短期Ⅱ１</v>
          </cell>
          <cell r="AX911" t="str">
            <v>日額</v>
          </cell>
        </row>
        <row r="912">
          <cell r="AV912" t="str">
            <v>予基準適合診療所短期Ⅰ２</v>
          </cell>
          <cell r="AX912" t="str">
            <v>日額</v>
          </cell>
        </row>
        <row r="913">
          <cell r="AV913" t="str">
            <v>予基準適合診療所短期Ⅱ２</v>
          </cell>
          <cell r="AX913" t="str">
            <v>日額</v>
          </cell>
        </row>
        <row r="914">
          <cell r="AV914" t="str">
            <v>予基準短期管理栄養士配置加算</v>
          </cell>
          <cell r="AX914" t="str">
            <v>日額</v>
          </cell>
        </row>
        <row r="915">
          <cell r="AV915" t="str">
            <v>予基準適合短期栄養士配置加算</v>
          </cell>
          <cell r="AX915" t="str">
            <v>日額</v>
          </cell>
        </row>
        <row r="916">
          <cell r="AV916" t="str">
            <v>予基準適合短期療養食加算</v>
          </cell>
          <cell r="AX916" t="str">
            <v>日額</v>
          </cell>
        </row>
        <row r="917">
          <cell r="AV917" t="str">
            <v>予基準適合診療所短期送迎加算</v>
          </cell>
          <cell r="AX917" t="str">
            <v>日額</v>
          </cell>
        </row>
        <row r="918">
          <cell r="AV918" t="str">
            <v>予病院療短Ⅰⅰ１・定超</v>
          </cell>
          <cell r="AX918" t="str">
            <v>日額</v>
          </cell>
        </row>
        <row r="919">
          <cell r="AV919" t="str">
            <v>予病院療短Ⅰⅰ１・定超・夜Ⅰ</v>
          </cell>
          <cell r="AX919" t="str">
            <v>日額</v>
          </cell>
        </row>
        <row r="920">
          <cell r="AV920" t="str">
            <v>予病院療短Ⅰⅰ１・定超・夜Ⅱ</v>
          </cell>
          <cell r="AX920" t="str">
            <v>日額</v>
          </cell>
        </row>
        <row r="921">
          <cell r="AV921" t="str">
            <v>予病院療短Ⅰⅰ１・定超・夜Ⅲ</v>
          </cell>
          <cell r="AX921" t="str">
            <v>日額</v>
          </cell>
        </row>
        <row r="922">
          <cell r="AV922" t="str">
            <v>予病院療短Ⅰⅰ１・夜減・定超</v>
          </cell>
          <cell r="AX922" t="str">
            <v>日額</v>
          </cell>
        </row>
        <row r="923">
          <cell r="AV923" t="str">
            <v>予病院療短Ⅰⅰ２・定超</v>
          </cell>
          <cell r="AX923" t="str">
            <v>日額</v>
          </cell>
        </row>
        <row r="924">
          <cell r="AV924" t="str">
            <v>予病院療短Ⅰⅰ２・定超・夜Ⅰ</v>
          </cell>
          <cell r="AX924" t="str">
            <v>日額</v>
          </cell>
        </row>
        <row r="925">
          <cell r="AV925" t="str">
            <v>予病院療短Ⅰⅰ２・定超・夜Ⅱ</v>
          </cell>
          <cell r="AX925" t="str">
            <v>日額</v>
          </cell>
        </row>
        <row r="926">
          <cell r="AV926" t="str">
            <v>予病院療短Ⅰⅰ２・定超・夜Ⅲ</v>
          </cell>
          <cell r="AX926" t="str">
            <v>日額</v>
          </cell>
        </row>
        <row r="927">
          <cell r="AV927" t="str">
            <v>予病院療短Ⅰⅰ２・夜減・定超</v>
          </cell>
          <cell r="AX927" t="str">
            <v>日額</v>
          </cell>
        </row>
        <row r="928">
          <cell r="AV928" t="str">
            <v>予病院療短Ⅰⅱ１・定超</v>
          </cell>
          <cell r="AX928" t="str">
            <v>日額</v>
          </cell>
        </row>
        <row r="929">
          <cell r="AV929" t="str">
            <v>予病院療短Ⅰⅱ１・定超・夜Ⅰ</v>
          </cell>
          <cell r="AX929" t="str">
            <v>日額</v>
          </cell>
        </row>
        <row r="930">
          <cell r="AV930" t="str">
            <v>予病院療短Ⅰⅱ１・定超・夜Ⅱ</v>
          </cell>
          <cell r="AX930" t="str">
            <v>日額</v>
          </cell>
        </row>
        <row r="931">
          <cell r="AV931" t="str">
            <v>予病院療短Ⅰⅱ１・定超・夜Ⅲ</v>
          </cell>
          <cell r="AX931" t="str">
            <v>日額</v>
          </cell>
        </row>
        <row r="932">
          <cell r="AV932" t="str">
            <v>予病院療短Ⅰⅱ１・夜減・定超</v>
          </cell>
          <cell r="AX932" t="str">
            <v>日額</v>
          </cell>
        </row>
        <row r="933">
          <cell r="AV933" t="str">
            <v>予病院療短Ⅰⅱ２・定超</v>
          </cell>
          <cell r="AX933" t="str">
            <v>日額</v>
          </cell>
        </row>
        <row r="934">
          <cell r="AV934" t="str">
            <v>予病院療短Ⅰⅱ２・定超・夜Ⅰ</v>
          </cell>
          <cell r="AX934" t="str">
            <v>日額</v>
          </cell>
        </row>
        <row r="935">
          <cell r="AV935" t="str">
            <v>予病院療短Ⅰⅱ２・定超・夜Ⅱ</v>
          </cell>
          <cell r="AX935" t="str">
            <v>日額</v>
          </cell>
        </row>
        <row r="936">
          <cell r="AV936" t="str">
            <v>予病院療短Ⅰⅱ２・定超・夜Ⅲ</v>
          </cell>
          <cell r="AX936" t="str">
            <v>日額</v>
          </cell>
        </row>
        <row r="937">
          <cell r="AV937" t="str">
            <v>予病院療短Ⅰⅱ２・夜減・定超</v>
          </cell>
          <cell r="AX937" t="str">
            <v>日額</v>
          </cell>
        </row>
        <row r="938">
          <cell r="AV938" t="str">
            <v>予病院療短Ⅱⅰ１・定超</v>
          </cell>
          <cell r="AX938" t="str">
            <v>日額</v>
          </cell>
        </row>
        <row r="939">
          <cell r="AV939" t="str">
            <v>予病院療短Ⅱⅰ１・定超・夜Ⅰ</v>
          </cell>
          <cell r="AX939" t="str">
            <v>日額</v>
          </cell>
        </row>
        <row r="940">
          <cell r="AV940" t="str">
            <v>予病院療短Ⅱⅰ１・定超・夜Ⅱ</v>
          </cell>
          <cell r="AX940" t="str">
            <v>日額</v>
          </cell>
        </row>
        <row r="941">
          <cell r="AV941" t="str">
            <v>予病院療短Ⅱⅰ１・定超・夜Ⅲ</v>
          </cell>
          <cell r="AX941" t="str">
            <v>日額</v>
          </cell>
        </row>
        <row r="942">
          <cell r="AV942" t="str">
            <v>予病院療短Ⅱⅰ１・夜減・定超</v>
          </cell>
          <cell r="AX942" t="str">
            <v>日額</v>
          </cell>
        </row>
        <row r="943">
          <cell r="AV943" t="str">
            <v>予病院療短Ⅱⅰ２・定超</v>
          </cell>
          <cell r="AX943" t="str">
            <v>日額</v>
          </cell>
        </row>
        <row r="944">
          <cell r="AV944" t="str">
            <v>予病院療短Ⅱⅰ２・定超・夜Ⅰ</v>
          </cell>
          <cell r="AX944" t="str">
            <v>日額</v>
          </cell>
        </row>
        <row r="945">
          <cell r="AV945" t="str">
            <v>予病院療短Ⅱⅰ２・定超・夜Ⅱ</v>
          </cell>
          <cell r="AX945" t="str">
            <v>日額</v>
          </cell>
        </row>
        <row r="946">
          <cell r="AV946" t="str">
            <v>予病院療短Ⅱⅰ２・定超・夜Ⅲ</v>
          </cell>
          <cell r="AX946" t="str">
            <v>日額</v>
          </cell>
        </row>
        <row r="947">
          <cell r="AV947" t="str">
            <v>予病院療短Ⅱⅰ２・夜減・定超</v>
          </cell>
          <cell r="AX947" t="str">
            <v>日額</v>
          </cell>
        </row>
        <row r="948">
          <cell r="AV948" t="str">
            <v>予病院療短Ⅱⅱ１・定超</v>
          </cell>
          <cell r="AX948" t="str">
            <v>日額</v>
          </cell>
        </row>
        <row r="949">
          <cell r="AV949" t="str">
            <v>予病院療短Ⅱⅱ１・定超・夜Ⅰ</v>
          </cell>
          <cell r="AX949" t="str">
            <v>日額</v>
          </cell>
        </row>
        <row r="950">
          <cell r="AV950" t="str">
            <v>予病院療短Ⅱⅱ１・定超・夜Ⅱ</v>
          </cell>
          <cell r="AX950" t="str">
            <v>日額</v>
          </cell>
        </row>
        <row r="951">
          <cell r="AV951" t="str">
            <v>予病院療短Ⅱⅱ１・定超・夜Ⅲ</v>
          </cell>
          <cell r="AX951" t="str">
            <v>日額</v>
          </cell>
        </row>
        <row r="952">
          <cell r="AV952" t="str">
            <v>予病院療短Ⅱⅱ１・夜減・定超</v>
          </cell>
          <cell r="AX952" t="str">
            <v>日額</v>
          </cell>
        </row>
        <row r="953">
          <cell r="AV953" t="str">
            <v>予病院療短Ⅱⅱ２・定超</v>
          </cell>
          <cell r="AX953" t="str">
            <v>日額</v>
          </cell>
        </row>
        <row r="954">
          <cell r="AV954" t="str">
            <v>予病院療短Ⅱⅱ２・定超・夜Ⅰ</v>
          </cell>
          <cell r="AX954" t="str">
            <v>日額</v>
          </cell>
        </row>
        <row r="955">
          <cell r="AV955" t="str">
            <v>予病院療短Ⅱⅱ２・定超・夜Ⅱ</v>
          </cell>
          <cell r="AX955" t="str">
            <v>日額</v>
          </cell>
        </row>
        <row r="956">
          <cell r="AV956" t="str">
            <v>予病院療短Ⅱⅱ２・定超・夜Ⅲ</v>
          </cell>
          <cell r="AX956" t="str">
            <v>日額</v>
          </cell>
        </row>
        <row r="957">
          <cell r="AV957" t="str">
            <v>予病院療短Ⅱⅱ２・夜減・定超</v>
          </cell>
          <cell r="AX957" t="str">
            <v>日額</v>
          </cell>
        </row>
        <row r="958">
          <cell r="AV958" t="str">
            <v>予病院療短Ⅲⅰ１・定超</v>
          </cell>
          <cell r="AX958" t="str">
            <v>日額</v>
          </cell>
        </row>
        <row r="959">
          <cell r="AV959" t="str">
            <v>予病院療短Ⅲⅰ１・定超・夜Ⅰ</v>
          </cell>
          <cell r="AX959" t="str">
            <v>日額</v>
          </cell>
        </row>
        <row r="960">
          <cell r="AV960" t="str">
            <v>予病院療短Ⅲⅰ１・定超・夜Ⅱ</v>
          </cell>
          <cell r="AX960" t="str">
            <v>日額</v>
          </cell>
        </row>
        <row r="961">
          <cell r="AV961" t="str">
            <v>予病院療短Ⅲⅰ１・定超・夜Ⅲ</v>
          </cell>
          <cell r="AX961" t="str">
            <v>日額</v>
          </cell>
        </row>
        <row r="962">
          <cell r="AV962" t="str">
            <v>予病院療短Ⅲⅰ１・夜減・定超</v>
          </cell>
          <cell r="AX962" t="str">
            <v>日額</v>
          </cell>
        </row>
        <row r="963">
          <cell r="AV963" t="str">
            <v>予病院療短Ⅲⅰ２・定超</v>
          </cell>
          <cell r="AX963" t="str">
            <v>日額</v>
          </cell>
        </row>
        <row r="964">
          <cell r="AV964" t="str">
            <v>予病院療短Ⅲⅰ２・定超・夜Ⅰ</v>
          </cell>
          <cell r="AX964" t="str">
            <v>日額</v>
          </cell>
        </row>
        <row r="965">
          <cell r="AV965" t="str">
            <v>予病院療短Ⅲⅰ２・定超・夜Ⅱ</v>
          </cell>
          <cell r="AX965" t="str">
            <v>日額</v>
          </cell>
        </row>
        <row r="966">
          <cell r="AV966" t="str">
            <v>予病院療短Ⅲⅰ２・定超・夜Ⅲ</v>
          </cell>
          <cell r="AX966" t="str">
            <v>日額</v>
          </cell>
        </row>
        <row r="967">
          <cell r="AV967" t="str">
            <v>予病院療短Ⅲⅰ２・夜減・定超</v>
          </cell>
          <cell r="AX967" t="str">
            <v>日額</v>
          </cell>
        </row>
        <row r="968">
          <cell r="AV968" t="str">
            <v>予病院療短Ⅲⅱ１・定超</v>
          </cell>
          <cell r="AX968" t="str">
            <v>日額</v>
          </cell>
        </row>
        <row r="969">
          <cell r="AV969" t="str">
            <v>予病院療短Ⅲⅱ１・定超・夜Ⅰ</v>
          </cell>
          <cell r="AX969" t="str">
            <v>日額</v>
          </cell>
        </row>
        <row r="970">
          <cell r="AV970" t="str">
            <v>予病院療短Ⅲⅱ１・定超・夜Ⅱ</v>
          </cell>
          <cell r="AX970" t="str">
            <v>日額</v>
          </cell>
        </row>
        <row r="971">
          <cell r="AV971" t="str">
            <v>予病院療短Ⅲⅱ１・定超・夜Ⅲ</v>
          </cell>
          <cell r="AX971" t="str">
            <v>日額</v>
          </cell>
        </row>
        <row r="972">
          <cell r="AV972" t="str">
            <v>予病院療短Ⅲⅱ１・夜減・定超</v>
          </cell>
          <cell r="AX972" t="str">
            <v>日額</v>
          </cell>
        </row>
        <row r="973">
          <cell r="AV973" t="str">
            <v>予病院療短Ⅲⅱ２・定超</v>
          </cell>
          <cell r="AX973" t="str">
            <v>日額</v>
          </cell>
        </row>
        <row r="974">
          <cell r="AV974" t="str">
            <v>予病院療短Ⅲⅱ２・定超・夜Ⅰ</v>
          </cell>
          <cell r="AX974" t="str">
            <v>日額</v>
          </cell>
        </row>
        <row r="975">
          <cell r="AV975" t="str">
            <v>予病院療短Ⅲⅱ２・定超・夜Ⅱ</v>
          </cell>
          <cell r="AX975" t="str">
            <v>日額</v>
          </cell>
        </row>
        <row r="976">
          <cell r="AV976" t="str">
            <v>予病院療短Ⅲⅱ２・定超・夜Ⅲ</v>
          </cell>
          <cell r="AX976" t="str">
            <v>日額</v>
          </cell>
        </row>
        <row r="977">
          <cell r="AV977" t="str">
            <v>予病院療短Ⅲⅱ２・夜減・定超</v>
          </cell>
          <cell r="AX977" t="str">
            <v>日額</v>
          </cell>
        </row>
        <row r="978">
          <cell r="AV978" t="str">
            <v>予ユ病院療短Ⅰ１・定超</v>
          </cell>
          <cell r="AX978" t="str">
            <v>日額</v>
          </cell>
        </row>
        <row r="979">
          <cell r="AV979" t="str">
            <v>予ユ病院療短Ⅰ１・定超・夜Ⅰ</v>
          </cell>
          <cell r="AX979" t="str">
            <v>日額</v>
          </cell>
        </row>
        <row r="980">
          <cell r="AV980" t="str">
            <v>予ユ病院療短Ⅰ１・定超・夜Ⅱ</v>
          </cell>
          <cell r="AX980" t="str">
            <v>日額</v>
          </cell>
        </row>
        <row r="981">
          <cell r="AV981" t="str">
            <v>予ユ病院療短Ⅰ１・定超・夜Ⅲ</v>
          </cell>
          <cell r="AX981" t="str">
            <v>日額</v>
          </cell>
        </row>
        <row r="982">
          <cell r="AV982" t="str">
            <v>予ユ病院療短Ⅰ１・夜減・定超</v>
          </cell>
          <cell r="AX982" t="str">
            <v>日額</v>
          </cell>
        </row>
        <row r="983">
          <cell r="AV983" t="str">
            <v>予ユ病院療短Ⅰ２・定超</v>
          </cell>
          <cell r="AX983" t="str">
            <v>日額</v>
          </cell>
        </row>
        <row r="984">
          <cell r="AV984" t="str">
            <v>予ユ病院療短Ⅰ２・定超・夜Ⅰ</v>
          </cell>
          <cell r="AX984" t="str">
            <v>日額</v>
          </cell>
        </row>
        <row r="985">
          <cell r="AV985" t="str">
            <v>予ユ病院療短Ⅰ２・定超・夜Ⅱ</v>
          </cell>
          <cell r="AX985" t="str">
            <v>日額</v>
          </cell>
        </row>
        <row r="986">
          <cell r="AV986" t="str">
            <v>予ユ病院療短Ⅰ２・定超・夜Ⅲ</v>
          </cell>
          <cell r="AX986" t="str">
            <v>日額</v>
          </cell>
        </row>
        <row r="987">
          <cell r="AV987" t="str">
            <v>予ユ病院療短Ⅰ２・夜減・定超</v>
          </cell>
          <cell r="AX987" t="str">
            <v>日額</v>
          </cell>
        </row>
        <row r="988">
          <cell r="AV988" t="str">
            <v>予ユ病院療短Ⅱ１・定超</v>
          </cell>
          <cell r="AX988" t="str">
            <v>日額</v>
          </cell>
        </row>
        <row r="989">
          <cell r="AV989" t="str">
            <v>予ユ病院療短Ⅱ１・定超・夜Ⅰ</v>
          </cell>
          <cell r="AX989" t="str">
            <v>日額</v>
          </cell>
        </row>
        <row r="990">
          <cell r="AV990" t="str">
            <v>予ユ病院療短Ⅱ１・定超・夜Ⅱ</v>
          </cell>
          <cell r="AX990" t="str">
            <v>日額</v>
          </cell>
        </row>
        <row r="991">
          <cell r="AV991" t="str">
            <v>予ユ病院療短Ⅱ１・定超・夜Ⅲ</v>
          </cell>
          <cell r="AX991" t="str">
            <v>日額</v>
          </cell>
        </row>
        <row r="992">
          <cell r="AV992" t="str">
            <v>予ユ病院療短Ⅱ１・夜減・定超</v>
          </cell>
          <cell r="AX992" t="str">
            <v>日額</v>
          </cell>
        </row>
        <row r="993">
          <cell r="AV993" t="str">
            <v>予ユ病院療短Ⅱ２・定超</v>
          </cell>
          <cell r="AX993" t="str">
            <v>日額</v>
          </cell>
        </row>
        <row r="994">
          <cell r="AV994" t="str">
            <v>予ユ病院療短Ⅱ２・定超・夜Ⅰ</v>
          </cell>
          <cell r="AX994" t="str">
            <v>日額</v>
          </cell>
        </row>
        <row r="995">
          <cell r="AV995" t="str">
            <v>予ユ病院療短Ⅱ２・定超・夜Ⅱ</v>
          </cell>
          <cell r="AX995" t="str">
            <v>日額</v>
          </cell>
        </row>
        <row r="996">
          <cell r="AV996" t="str">
            <v>予ユ病院療短Ⅱ２・定超・夜Ⅲ</v>
          </cell>
          <cell r="AX996" t="str">
            <v>日額</v>
          </cell>
        </row>
        <row r="997">
          <cell r="AV997" t="str">
            <v>予ユ病院療短Ⅱ２・夜減・定超</v>
          </cell>
          <cell r="AX997" t="str">
            <v>日額</v>
          </cell>
        </row>
        <row r="998">
          <cell r="AV998" t="str">
            <v>予ユ病院療短Ⅰ１・定超・未</v>
          </cell>
          <cell r="AX998" t="str">
            <v>日額</v>
          </cell>
        </row>
        <row r="999">
          <cell r="AV999" t="str">
            <v>予ユ病院療短Ⅰ１・定超・未・夜Ⅰ</v>
          </cell>
          <cell r="AX999" t="str">
            <v>日額</v>
          </cell>
        </row>
        <row r="1000">
          <cell r="AV1000" t="str">
            <v>予ユ病院療短Ⅰ１・定超・未・夜Ⅱ</v>
          </cell>
          <cell r="AX1000" t="str">
            <v>日額</v>
          </cell>
        </row>
        <row r="1001">
          <cell r="AV1001" t="str">
            <v>予ユ病院療短Ⅰ１・定超・未・夜Ⅲ</v>
          </cell>
          <cell r="AX1001" t="str">
            <v>日額</v>
          </cell>
        </row>
        <row r="1002">
          <cell r="AV1002" t="str">
            <v>予ユ病院療短Ⅰ１・夜減・定超・未</v>
          </cell>
          <cell r="AX1002" t="str">
            <v>日額</v>
          </cell>
        </row>
        <row r="1003">
          <cell r="AV1003" t="str">
            <v>予ユ病院療短Ⅰ２・定超・未</v>
          </cell>
          <cell r="AX1003" t="str">
            <v>日額</v>
          </cell>
        </row>
        <row r="1004">
          <cell r="AV1004" t="str">
            <v>予ユ病院療短Ⅰ２・定超・未・夜Ⅰ</v>
          </cell>
          <cell r="AX1004" t="str">
            <v>日額</v>
          </cell>
        </row>
        <row r="1005">
          <cell r="AV1005" t="str">
            <v>予ユ病院療短Ⅰ２・定超・未・夜Ⅱ</v>
          </cell>
          <cell r="AX1005" t="str">
            <v>日額</v>
          </cell>
        </row>
        <row r="1006">
          <cell r="AV1006" t="str">
            <v>予ユ病院療短Ⅰ２・定超・未・夜Ⅲ</v>
          </cell>
          <cell r="AX1006" t="str">
            <v>日額</v>
          </cell>
        </row>
        <row r="1007">
          <cell r="AV1007" t="str">
            <v>予ユ病院療短Ⅰ２・夜減・定超・未</v>
          </cell>
          <cell r="AX1007" t="str">
            <v>日額</v>
          </cell>
        </row>
        <row r="1008">
          <cell r="AV1008" t="str">
            <v>予ユ病院療短Ⅱ１・定超・未</v>
          </cell>
          <cell r="AX1008" t="str">
            <v>日額</v>
          </cell>
        </row>
        <row r="1009">
          <cell r="AV1009" t="str">
            <v>予ユ病院療短Ⅱ１・定超・未・夜Ⅰ</v>
          </cell>
          <cell r="AX1009" t="str">
            <v>日額</v>
          </cell>
        </row>
        <row r="1010">
          <cell r="AV1010" t="str">
            <v>予ユ病院療短Ⅱ１・定超・未・夜Ⅱ</v>
          </cell>
          <cell r="AX1010" t="str">
            <v>日額</v>
          </cell>
        </row>
        <row r="1011">
          <cell r="AV1011" t="str">
            <v>予ユ病院療短Ⅱ１・定超・未・夜Ⅲ</v>
          </cell>
          <cell r="AX1011" t="str">
            <v>日額</v>
          </cell>
        </row>
        <row r="1012">
          <cell r="AV1012" t="str">
            <v>予ユ病院療短Ⅱ１・夜減・定超・未</v>
          </cell>
          <cell r="AX1012" t="str">
            <v>日額</v>
          </cell>
        </row>
        <row r="1013">
          <cell r="AV1013" t="str">
            <v>予ユ病院療短Ⅱ２・定超・未</v>
          </cell>
          <cell r="AX1013" t="str">
            <v>日額</v>
          </cell>
        </row>
        <row r="1014">
          <cell r="AV1014" t="str">
            <v>予ユ病院療短Ⅱ２・定超・未・夜Ⅰ</v>
          </cell>
          <cell r="AX1014" t="str">
            <v>日額</v>
          </cell>
        </row>
        <row r="1015">
          <cell r="AV1015" t="str">
            <v>予ユ病院療短Ⅱ２・定超・未・夜Ⅱ</v>
          </cell>
          <cell r="AX1015" t="str">
            <v>日額</v>
          </cell>
        </row>
        <row r="1016">
          <cell r="AV1016" t="str">
            <v>予ユ病院療短Ⅱ２・定超・未・夜Ⅲ</v>
          </cell>
          <cell r="AX1016" t="str">
            <v>日額</v>
          </cell>
        </row>
        <row r="1017">
          <cell r="AV1017" t="str">
            <v>予ユ病院療短Ⅱ２・夜減・定超・未</v>
          </cell>
          <cell r="AX1017" t="str">
            <v>日額</v>
          </cell>
        </row>
        <row r="1018">
          <cell r="AV1018" t="str">
            <v>予診療所療養短期Ⅰⅰ１・定超</v>
          </cell>
          <cell r="AX1018" t="str">
            <v>日額</v>
          </cell>
        </row>
        <row r="1019">
          <cell r="AV1019" t="str">
            <v>予診療所療養短期Ⅰⅱ１・定超</v>
          </cell>
          <cell r="AX1019" t="str">
            <v>日額</v>
          </cell>
        </row>
        <row r="1020">
          <cell r="AV1020" t="str">
            <v>予診療所療養短期Ⅰⅰ２・定超</v>
          </cell>
          <cell r="AX1020" t="str">
            <v>日額</v>
          </cell>
        </row>
        <row r="1021">
          <cell r="AV1021" t="str">
            <v>予診療所療養短期Ⅰⅱ２・定超</v>
          </cell>
          <cell r="AX1021" t="str">
            <v>日額</v>
          </cell>
        </row>
        <row r="1022">
          <cell r="AV1022" t="str">
            <v>予診療所療養短期Ⅱⅰ１・定超</v>
          </cell>
          <cell r="AX1022" t="str">
            <v>日額</v>
          </cell>
        </row>
        <row r="1023">
          <cell r="AV1023" t="str">
            <v>予診療所療養短期Ⅱⅱ１・定超</v>
          </cell>
          <cell r="AX1023" t="str">
            <v>日額</v>
          </cell>
        </row>
        <row r="1024">
          <cell r="AV1024" t="str">
            <v>予ユ診療所療養短期Ⅰ１・定超</v>
          </cell>
          <cell r="AX1024" t="str">
            <v>日額</v>
          </cell>
        </row>
        <row r="1025">
          <cell r="AV1025" t="str">
            <v>予ユ診療所療養短期Ⅱ１・定超</v>
          </cell>
          <cell r="AX1025" t="str">
            <v>日額</v>
          </cell>
        </row>
        <row r="1026">
          <cell r="AV1026" t="str">
            <v>予ユ診療所療養短期Ⅰ１・定超・未</v>
          </cell>
          <cell r="AX1026" t="str">
            <v>日額</v>
          </cell>
        </row>
        <row r="1027">
          <cell r="AV1027" t="str">
            <v>予ユ診療所療養短期Ⅱ１・定超・未</v>
          </cell>
          <cell r="AX1027" t="str">
            <v>日額</v>
          </cell>
        </row>
        <row r="1028">
          <cell r="AV1028" t="str">
            <v>予診療所療養短期Ⅱⅰ２・定超</v>
          </cell>
          <cell r="AX1028" t="str">
            <v>日額</v>
          </cell>
        </row>
        <row r="1029">
          <cell r="AV1029" t="str">
            <v>予診療所療養短期Ⅱⅱ２・定超</v>
          </cell>
          <cell r="AX1029" t="str">
            <v>日額</v>
          </cell>
        </row>
        <row r="1030">
          <cell r="AV1030" t="str">
            <v>予ユ診療所療養短期Ⅰ２・定超</v>
          </cell>
          <cell r="AX1030" t="str">
            <v>日額</v>
          </cell>
        </row>
        <row r="1031">
          <cell r="AV1031" t="str">
            <v>予ユ診療所療養短期Ⅱ２・定超</v>
          </cell>
          <cell r="AX1031" t="str">
            <v>日額</v>
          </cell>
        </row>
        <row r="1032">
          <cell r="AV1032" t="str">
            <v>予ユ診療所療養短期Ⅰ２・定超・未</v>
          </cell>
          <cell r="AX1032" t="str">
            <v>日額</v>
          </cell>
        </row>
        <row r="1033">
          <cell r="AV1033" t="str">
            <v>予ユ診療所療養短期Ⅱ２・定超・未</v>
          </cell>
          <cell r="AX1033" t="str">
            <v>日額</v>
          </cell>
        </row>
        <row r="1034">
          <cell r="AV1034" t="str">
            <v>予認知症型短期Ⅰⅰ１・定超</v>
          </cell>
          <cell r="AX1034" t="str">
            <v>日額</v>
          </cell>
        </row>
        <row r="1035">
          <cell r="AV1035" t="str">
            <v>予認知症型短期Ⅰⅱ１・定超</v>
          </cell>
          <cell r="AX1035" t="str">
            <v>日額</v>
          </cell>
        </row>
        <row r="1036">
          <cell r="AV1036" t="str">
            <v>予認知症型短期Ⅱⅰ１・定超</v>
          </cell>
          <cell r="AX1036" t="str">
            <v>日額</v>
          </cell>
        </row>
        <row r="1037">
          <cell r="AV1037" t="str">
            <v>予認知症型短期Ⅱⅱ１・定超</v>
          </cell>
          <cell r="AX1037" t="str">
            <v>日額</v>
          </cell>
        </row>
        <row r="1038">
          <cell r="AV1038" t="str">
            <v>予認知症型短期Ⅲⅰ１・定超</v>
          </cell>
          <cell r="AX1038" t="str">
            <v>日額</v>
          </cell>
        </row>
        <row r="1039">
          <cell r="AV1039" t="str">
            <v>予認知症型短期Ⅲⅱ１・定超</v>
          </cell>
          <cell r="AX1039" t="str">
            <v>日額</v>
          </cell>
        </row>
        <row r="1040">
          <cell r="AV1040" t="str">
            <v>予認知症型短期Ⅳⅰ１・定超</v>
          </cell>
          <cell r="AX1040" t="str">
            <v>日額</v>
          </cell>
        </row>
        <row r="1041">
          <cell r="AV1041" t="str">
            <v>予認知症型短期Ⅳⅱ１・定超</v>
          </cell>
          <cell r="AX1041" t="str">
            <v>日額</v>
          </cell>
        </row>
        <row r="1042">
          <cell r="AV1042" t="str">
            <v>予認知症型短期Ⅰⅰ２・定超</v>
          </cell>
          <cell r="AX1042" t="str">
            <v>日額</v>
          </cell>
        </row>
        <row r="1043">
          <cell r="AV1043" t="str">
            <v>予認知症型短期Ⅰⅱ２・定超</v>
          </cell>
          <cell r="AX1043" t="str">
            <v>日額</v>
          </cell>
        </row>
        <row r="1044">
          <cell r="AV1044" t="str">
            <v>予認知症型短期Ⅱⅰ２・定超</v>
          </cell>
          <cell r="AX1044" t="str">
            <v>日額</v>
          </cell>
        </row>
        <row r="1045">
          <cell r="AV1045" t="str">
            <v>予認知症型短期Ⅱⅱ２・定超</v>
          </cell>
          <cell r="AX1045" t="str">
            <v>日額</v>
          </cell>
        </row>
        <row r="1046">
          <cell r="AV1046" t="str">
            <v>予認知症型短期Ⅲⅰ２・定超</v>
          </cell>
          <cell r="AX1046" t="str">
            <v>日額</v>
          </cell>
        </row>
        <row r="1047">
          <cell r="AV1047" t="str">
            <v>予認知症型短期Ⅲⅱ２・定超</v>
          </cell>
          <cell r="AX1047" t="str">
            <v>日額</v>
          </cell>
        </row>
        <row r="1048">
          <cell r="AV1048" t="str">
            <v>予認知症型短期Ⅳⅰ２・定超</v>
          </cell>
          <cell r="AX1048" t="str">
            <v>日額</v>
          </cell>
        </row>
        <row r="1049">
          <cell r="AV1049" t="str">
            <v>予認知症型短期Ⅳⅱ２・定超</v>
          </cell>
          <cell r="AX1049" t="str">
            <v>日額</v>
          </cell>
        </row>
        <row r="1050">
          <cell r="AV1050" t="str">
            <v>予認知症型短期Ⅴⅰ１・定超</v>
          </cell>
          <cell r="AX1050" t="str">
            <v>日額</v>
          </cell>
        </row>
        <row r="1051">
          <cell r="AV1051" t="str">
            <v>予認知症型短期Ⅴⅱ１・定超</v>
          </cell>
          <cell r="AX1051" t="str">
            <v>日額</v>
          </cell>
        </row>
        <row r="1052">
          <cell r="AV1052" t="str">
            <v>予ユ認知症型短期Ⅰⅰ１・定超</v>
          </cell>
          <cell r="AX1052" t="str">
            <v>日額</v>
          </cell>
        </row>
        <row r="1053">
          <cell r="AV1053" t="str">
            <v>予ユ認知症型短期Ⅰⅱ１・定超</v>
          </cell>
          <cell r="AX1053" t="str">
            <v>日額</v>
          </cell>
        </row>
        <row r="1054">
          <cell r="AV1054" t="str">
            <v>予ユ認知症型短期Ⅱⅰ１・定超</v>
          </cell>
          <cell r="AX1054" t="str">
            <v>日額</v>
          </cell>
        </row>
        <row r="1055">
          <cell r="AV1055" t="str">
            <v>予ユ認知症型短期Ⅱⅱ１・定超</v>
          </cell>
          <cell r="AX1055" t="str">
            <v>日額</v>
          </cell>
        </row>
        <row r="1056">
          <cell r="AV1056" t="str">
            <v>予認知症型短期Ⅴⅰ２・定超</v>
          </cell>
          <cell r="AX1056" t="str">
            <v>日額</v>
          </cell>
        </row>
        <row r="1057">
          <cell r="AV1057" t="str">
            <v>予認知症型短期Ⅴⅱ２・定超</v>
          </cell>
          <cell r="AX1057" t="str">
            <v>日額</v>
          </cell>
        </row>
        <row r="1058">
          <cell r="AV1058" t="str">
            <v>予ユ認知症型短期Ⅰⅰ２・定超</v>
          </cell>
          <cell r="AX1058" t="str">
            <v>日額</v>
          </cell>
        </row>
        <row r="1059">
          <cell r="AV1059" t="str">
            <v>予ユ認知症型短期Ⅰⅱ２・定超</v>
          </cell>
          <cell r="AX1059" t="str">
            <v>日額</v>
          </cell>
        </row>
        <row r="1060">
          <cell r="AV1060" t="str">
            <v>予ユ認知症型短期Ⅱⅰ２・定超</v>
          </cell>
          <cell r="AX1060" t="str">
            <v>日額</v>
          </cell>
        </row>
        <row r="1061">
          <cell r="AV1061" t="str">
            <v>予ユ認知症型短期Ⅱⅱ２・定超</v>
          </cell>
          <cell r="AX1061" t="str">
            <v>日額</v>
          </cell>
        </row>
        <row r="1062">
          <cell r="AV1062" t="str">
            <v>予ユ認知症型短期Ⅰⅰ１・定超・未</v>
          </cell>
          <cell r="AX1062" t="str">
            <v>日額</v>
          </cell>
        </row>
        <row r="1063">
          <cell r="AV1063" t="str">
            <v>予ユ認知症型短期Ⅰⅰ２・定超・未</v>
          </cell>
          <cell r="AX1063" t="str">
            <v>日額</v>
          </cell>
        </row>
        <row r="1064">
          <cell r="AV1064" t="str">
            <v>予ユ認知症型短期Ⅰⅱ１・定超・未</v>
          </cell>
          <cell r="AX1064" t="str">
            <v>日額</v>
          </cell>
        </row>
        <row r="1065">
          <cell r="AV1065" t="str">
            <v>予ユ認知症型短期Ⅰⅱ２・定超・未</v>
          </cell>
          <cell r="AX1065" t="str">
            <v>日額</v>
          </cell>
        </row>
        <row r="1066">
          <cell r="AV1066" t="str">
            <v>予ユ認知症型短期Ⅱⅰ１・定超・未</v>
          </cell>
          <cell r="AX1066" t="str">
            <v>日額</v>
          </cell>
        </row>
        <row r="1067">
          <cell r="AV1067" t="str">
            <v>予ユ認知症型短期Ⅱⅰ２・定超・未</v>
          </cell>
          <cell r="AX1067" t="str">
            <v>日額</v>
          </cell>
        </row>
        <row r="1068">
          <cell r="AV1068" t="str">
            <v>予ユ認知症型短期Ⅱⅱ１・定超・未</v>
          </cell>
          <cell r="AX1068" t="str">
            <v>日額</v>
          </cell>
        </row>
        <row r="1069">
          <cell r="AV1069" t="str">
            <v>予ユ認知症型短期Ⅱⅱ２・定超・未</v>
          </cell>
          <cell r="AX1069" t="str">
            <v>日額</v>
          </cell>
        </row>
        <row r="1070">
          <cell r="AV1070" t="str">
            <v>予基準適合診療所短期Ⅰ１・定超</v>
          </cell>
          <cell r="AX1070" t="str">
            <v>日額</v>
          </cell>
        </row>
        <row r="1071">
          <cell r="AV1071" t="str">
            <v>予基準適合診療所短期Ⅱ１・定超</v>
          </cell>
          <cell r="AX1071" t="str">
            <v>日額</v>
          </cell>
        </row>
        <row r="1072">
          <cell r="AV1072" t="str">
            <v>予基準適合診療所短期Ⅰ２・定超</v>
          </cell>
          <cell r="AX1072" t="str">
            <v>日額</v>
          </cell>
        </row>
        <row r="1073">
          <cell r="AV1073" t="str">
            <v>予基準適合診療所短期Ⅱ２・定超</v>
          </cell>
          <cell r="AX1073" t="str">
            <v>日額</v>
          </cell>
        </row>
        <row r="1074">
          <cell r="AV1074" t="str">
            <v>予病院療短Ⅲⅰ１・欠１</v>
          </cell>
          <cell r="AX1074" t="str">
            <v>日額</v>
          </cell>
        </row>
        <row r="1075">
          <cell r="AV1075" t="str">
            <v>予病院療短Ⅲⅰ１・欠１・夜Ⅰ</v>
          </cell>
          <cell r="AX1075" t="str">
            <v>日額</v>
          </cell>
        </row>
        <row r="1076">
          <cell r="AV1076" t="str">
            <v>予病院療短Ⅲⅰ１・欠１・夜Ⅱ</v>
          </cell>
          <cell r="AX1076" t="str">
            <v>日額</v>
          </cell>
        </row>
        <row r="1077">
          <cell r="AV1077" t="str">
            <v>予病院療短Ⅲⅰ１・欠１・夜Ⅲ</v>
          </cell>
          <cell r="AX1077" t="str">
            <v>日額</v>
          </cell>
        </row>
        <row r="1078">
          <cell r="AV1078" t="str">
            <v>予病院療短Ⅲⅰ１・夜減・欠１</v>
          </cell>
          <cell r="AX1078" t="str">
            <v>日額</v>
          </cell>
        </row>
        <row r="1079">
          <cell r="AV1079" t="str">
            <v>予病院療短Ⅲⅰ２・欠１</v>
          </cell>
          <cell r="AX1079" t="str">
            <v>日額</v>
          </cell>
        </row>
        <row r="1080">
          <cell r="AV1080" t="str">
            <v>予病院療短Ⅲⅰ２・欠１・夜Ⅰ</v>
          </cell>
          <cell r="AX1080" t="str">
            <v>日額</v>
          </cell>
        </row>
        <row r="1081">
          <cell r="AV1081" t="str">
            <v>予病院療短Ⅲⅰ２・欠１・夜Ⅱ</v>
          </cell>
          <cell r="AX1081" t="str">
            <v>日額</v>
          </cell>
        </row>
        <row r="1082">
          <cell r="AV1082" t="str">
            <v>予病院療短Ⅲⅰ２・欠１・夜Ⅲ</v>
          </cell>
          <cell r="AX1082" t="str">
            <v>日額</v>
          </cell>
        </row>
        <row r="1083">
          <cell r="AV1083" t="str">
            <v>予病院療短Ⅲⅰ２・夜減・欠１</v>
          </cell>
          <cell r="AX1083" t="str">
            <v>日額</v>
          </cell>
        </row>
        <row r="1084">
          <cell r="AV1084" t="str">
            <v>予病院療短Ⅲⅱ１・欠１</v>
          </cell>
          <cell r="AX1084" t="str">
            <v>日額</v>
          </cell>
        </row>
        <row r="1085">
          <cell r="AV1085" t="str">
            <v>予病院療短Ⅲⅱ１・欠１・夜Ⅰ</v>
          </cell>
          <cell r="AX1085" t="str">
            <v>日額</v>
          </cell>
        </row>
        <row r="1086">
          <cell r="AV1086" t="str">
            <v>予病院療短Ⅲⅱ１・欠１・夜Ⅱ</v>
          </cell>
          <cell r="AX1086" t="str">
            <v>日額</v>
          </cell>
        </row>
        <row r="1087">
          <cell r="AV1087" t="str">
            <v>予病院療短Ⅲⅱ１・欠１・夜Ⅲ</v>
          </cell>
          <cell r="AX1087" t="str">
            <v>日額</v>
          </cell>
        </row>
        <row r="1088">
          <cell r="AV1088" t="str">
            <v>予病院療短Ⅲⅱ１・夜減・欠１</v>
          </cell>
          <cell r="AX1088" t="str">
            <v>日額</v>
          </cell>
        </row>
        <row r="1089">
          <cell r="AV1089" t="str">
            <v>予病院療短Ⅲⅱ２・欠１</v>
          </cell>
          <cell r="AX1089" t="str">
            <v>日額</v>
          </cell>
        </row>
        <row r="1090">
          <cell r="AV1090" t="str">
            <v>予病院療短Ⅲⅱ２・欠１・夜Ⅰ</v>
          </cell>
          <cell r="AX1090" t="str">
            <v>日額</v>
          </cell>
        </row>
        <row r="1091">
          <cell r="AV1091" t="str">
            <v>予病院療短Ⅲⅱ２・欠１・夜Ⅱ</v>
          </cell>
          <cell r="AX1091" t="str">
            <v>日額</v>
          </cell>
        </row>
        <row r="1092">
          <cell r="AV1092" t="str">
            <v>予病院療短Ⅲⅱ２・欠１・夜Ⅲ</v>
          </cell>
          <cell r="AX1092" t="str">
            <v>日額</v>
          </cell>
        </row>
        <row r="1093">
          <cell r="AV1093" t="str">
            <v>予病院療短Ⅲⅱ２・夜減・欠１</v>
          </cell>
          <cell r="AX1093" t="str">
            <v>日額</v>
          </cell>
        </row>
        <row r="1094">
          <cell r="AV1094" t="str">
            <v>予ユ病院療短Ⅰ１・欠１</v>
          </cell>
          <cell r="AX1094" t="str">
            <v>日額</v>
          </cell>
        </row>
        <row r="1095">
          <cell r="AV1095" t="str">
            <v>予ユ病院療短Ⅰ１・欠１・夜Ⅰ</v>
          </cell>
          <cell r="AX1095" t="str">
            <v>日額</v>
          </cell>
        </row>
        <row r="1096">
          <cell r="AV1096" t="str">
            <v>予ユ病院療短Ⅰ１・欠１・夜Ⅱ</v>
          </cell>
          <cell r="AX1096" t="str">
            <v>日額</v>
          </cell>
        </row>
        <row r="1097">
          <cell r="AV1097" t="str">
            <v>予ユ病院療短Ⅰ１・欠１・夜Ⅲ</v>
          </cell>
          <cell r="AX1097" t="str">
            <v>日額</v>
          </cell>
        </row>
        <row r="1098">
          <cell r="AV1098" t="str">
            <v>予ユ病院療短Ⅰ１・夜減・欠１</v>
          </cell>
          <cell r="AX1098" t="str">
            <v>日額</v>
          </cell>
        </row>
        <row r="1099">
          <cell r="AV1099" t="str">
            <v>予ユ病院療短Ⅰ２・欠１</v>
          </cell>
          <cell r="AX1099" t="str">
            <v>日額</v>
          </cell>
        </row>
        <row r="1100">
          <cell r="AV1100" t="str">
            <v>予ユ病院療短Ⅰ２・欠１・夜Ⅰ</v>
          </cell>
          <cell r="AX1100" t="str">
            <v>日額</v>
          </cell>
        </row>
        <row r="1101">
          <cell r="AV1101" t="str">
            <v>予ユ病院療短Ⅰ２・欠１・夜Ⅱ</v>
          </cell>
          <cell r="AX1101" t="str">
            <v>日額</v>
          </cell>
        </row>
        <row r="1102">
          <cell r="AV1102" t="str">
            <v>予ユ病院療短Ⅰ２・欠１・夜Ⅲ</v>
          </cell>
          <cell r="AX1102" t="str">
            <v>日額</v>
          </cell>
        </row>
        <row r="1103">
          <cell r="AV1103" t="str">
            <v>予ユ病院療短Ⅰ２・夜減・欠１</v>
          </cell>
          <cell r="AX1103" t="str">
            <v>日額</v>
          </cell>
        </row>
        <row r="1104">
          <cell r="AV1104" t="str">
            <v>予ユ病院療短Ⅱ１・欠１</v>
          </cell>
          <cell r="AX1104" t="str">
            <v>日額</v>
          </cell>
        </row>
        <row r="1105">
          <cell r="AV1105" t="str">
            <v>予ユ病院療短Ⅱ１・欠１・夜Ⅰ</v>
          </cell>
          <cell r="AX1105" t="str">
            <v>日額</v>
          </cell>
        </row>
        <row r="1106">
          <cell r="AV1106" t="str">
            <v>予ユ病院療短Ⅱ１・欠１・夜Ⅱ</v>
          </cell>
          <cell r="AX1106" t="str">
            <v>日額</v>
          </cell>
        </row>
        <row r="1107">
          <cell r="AV1107" t="str">
            <v>予ユ病院療短Ⅱ１・欠１・夜Ⅲ</v>
          </cell>
          <cell r="AX1107" t="str">
            <v>日額</v>
          </cell>
        </row>
        <row r="1108">
          <cell r="AV1108" t="str">
            <v>予ユ病院療短Ⅱ１・夜減・欠１</v>
          </cell>
          <cell r="AX1108" t="str">
            <v>日額</v>
          </cell>
        </row>
        <row r="1109">
          <cell r="AV1109" t="str">
            <v>予ユ病院療短Ⅱ２・欠１</v>
          </cell>
          <cell r="AX1109" t="str">
            <v>日額</v>
          </cell>
        </row>
        <row r="1110">
          <cell r="AV1110" t="str">
            <v>予ユ病院療短Ⅱ２・欠１・夜Ⅰ</v>
          </cell>
          <cell r="AX1110" t="str">
            <v>日額</v>
          </cell>
        </row>
        <row r="1111">
          <cell r="AV1111" t="str">
            <v>予ユ病院療短Ⅱ２・欠１・夜Ⅱ</v>
          </cell>
          <cell r="AX1111" t="str">
            <v>日額</v>
          </cell>
        </row>
        <row r="1112">
          <cell r="AV1112" t="str">
            <v>予ユ病院療短Ⅱ２・欠１・夜Ⅲ</v>
          </cell>
          <cell r="AX1112" t="str">
            <v>日額</v>
          </cell>
        </row>
        <row r="1113">
          <cell r="AV1113" t="str">
            <v>予ユ病院療短Ⅱ２・夜減・欠１</v>
          </cell>
          <cell r="AX1113" t="str">
            <v>日額</v>
          </cell>
        </row>
        <row r="1114">
          <cell r="AV1114" t="str">
            <v>予病院療短Ⅲⅰ１・欠３</v>
          </cell>
          <cell r="AX1114" t="str">
            <v>日額</v>
          </cell>
        </row>
        <row r="1115">
          <cell r="AV1115" t="str">
            <v>予病院療短Ⅲⅰ１・欠３・夜Ⅰ</v>
          </cell>
          <cell r="AX1115" t="str">
            <v>日額</v>
          </cell>
        </row>
        <row r="1116">
          <cell r="AV1116" t="str">
            <v>予病院療短Ⅲⅰ１・欠３・夜Ⅱ</v>
          </cell>
          <cell r="AX1116" t="str">
            <v>日額</v>
          </cell>
        </row>
        <row r="1117">
          <cell r="AV1117" t="str">
            <v>予病院療短Ⅲⅰ１・欠３・夜Ⅲ</v>
          </cell>
          <cell r="AX1117" t="str">
            <v>日額</v>
          </cell>
        </row>
        <row r="1118">
          <cell r="AV1118" t="str">
            <v>予病院療短Ⅲⅰ１・夜減・欠３</v>
          </cell>
          <cell r="AX1118" t="str">
            <v>日額</v>
          </cell>
        </row>
        <row r="1119">
          <cell r="AV1119" t="str">
            <v>予病院療短Ⅲⅰ２・欠３</v>
          </cell>
          <cell r="AX1119" t="str">
            <v>日額</v>
          </cell>
        </row>
        <row r="1120">
          <cell r="AV1120" t="str">
            <v>予病院療短Ⅲⅰ２・欠３・夜Ⅰ</v>
          </cell>
          <cell r="AX1120" t="str">
            <v>日額</v>
          </cell>
        </row>
        <row r="1121">
          <cell r="AV1121" t="str">
            <v>予病院療短Ⅲⅰ２・欠３・夜Ⅱ</v>
          </cell>
          <cell r="AX1121" t="str">
            <v>日額</v>
          </cell>
        </row>
        <row r="1122">
          <cell r="AV1122" t="str">
            <v>予病院療短Ⅲⅰ２・欠３・夜Ⅲ</v>
          </cell>
          <cell r="AX1122" t="str">
            <v>日額</v>
          </cell>
        </row>
        <row r="1123">
          <cell r="AV1123" t="str">
            <v>予病院療短Ⅲⅰ２・夜減・欠３</v>
          </cell>
          <cell r="AX1123" t="str">
            <v>日額</v>
          </cell>
        </row>
        <row r="1124">
          <cell r="AV1124" t="str">
            <v>予病院療短Ⅲⅱ１・欠３</v>
          </cell>
          <cell r="AX1124" t="str">
            <v>日額</v>
          </cell>
        </row>
        <row r="1125">
          <cell r="AV1125" t="str">
            <v>予病院療短Ⅲⅱ１・欠３・夜Ⅰ</v>
          </cell>
          <cell r="AX1125" t="str">
            <v>日額</v>
          </cell>
        </row>
        <row r="1126">
          <cell r="AV1126" t="str">
            <v>予病院療短Ⅲⅱ１・欠３・夜Ⅱ</v>
          </cell>
          <cell r="AX1126" t="str">
            <v>日額</v>
          </cell>
        </row>
        <row r="1127">
          <cell r="AV1127" t="str">
            <v>予病院療短Ⅲⅱ１・欠３・夜Ⅲ</v>
          </cell>
          <cell r="AX1127" t="str">
            <v>日額</v>
          </cell>
        </row>
        <row r="1128">
          <cell r="AV1128" t="str">
            <v>予病院療短Ⅲⅱ１・夜減・欠３</v>
          </cell>
          <cell r="AX1128" t="str">
            <v>日額</v>
          </cell>
        </row>
        <row r="1129">
          <cell r="AV1129" t="str">
            <v>予病院療短Ⅲⅱ２・欠３</v>
          </cell>
          <cell r="AX1129" t="str">
            <v>日額</v>
          </cell>
        </row>
        <row r="1130">
          <cell r="AV1130" t="str">
            <v>予病院療短Ⅲⅱ２・欠３・夜Ⅰ</v>
          </cell>
          <cell r="AX1130" t="str">
            <v>日額</v>
          </cell>
        </row>
        <row r="1131">
          <cell r="AV1131" t="str">
            <v>予病院療短Ⅲⅱ２・欠３・夜Ⅱ</v>
          </cell>
          <cell r="AX1131" t="str">
            <v>日額</v>
          </cell>
        </row>
        <row r="1132">
          <cell r="AV1132" t="str">
            <v>予病院療短Ⅲⅱ２・欠３・夜Ⅲ</v>
          </cell>
          <cell r="AX1132" t="str">
            <v>日額</v>
          </cell>
        </row>
        <row r="1133">
          <cell r="AV1133" t="str">
            <v>予病院療短Ⅲⅱ２・夜減・欠３</v>
          </cell>
          <cell r="AX1133" t="str">
            <v>日額</v>
          </cell>
        </row>
        <row r="1134">
          <cell r="AV1134" t="str">
            <v>予ユ病院療短Ⅰ１・欠３</v>
          </cell>
          <cell r="AX1134" t="str">
            <v>日額</v>
          </cell>
        </row>
        <row r="1135">
          <cell r="AV1135" t="str">
            <v>予ユ病院療短Ⅰ１・欠３・夜Ⅰ</v>
          </cell>
          <cell r="AX1135" t="str">
            <v>日額</v>
          </cell>
        </row>
        <row r="1136">
          <cell r="AV1136" t="str">
            <v>予ユ病院療短Ⅰ１・欠３・夜Ⅱ</v>
          </cell>
          <cell r="AX1136" t="str">
            <v>日額</v>
          </cell>
        </row>
        <row r="1137">
          <cell r="AV1137" t="str">
            <v>予ユ病院療短Ⅰ１・欠３・夜Ⅲ</v>
          </cell>
          <cell r="AX1137" t="str">
            <v>日額</v>
          </cell>
        </row>
        <row r="1138">
          <cell r="AV1138" t="str">
            <v>予ユ病院療短Ⅰ１・夜減・欠３</v>
          </cell>
          <cell r="AX1138" t="str">
            <v>日額</v>
          </cell>
        </row>
        <row r="1139">
          <cell r="AV1139" t="str">
            <v>予ユ病院療短Ⅰ２・欠３</v>
          </cell>
          <cell r="AX1139" t="str">
            <v>日額</v>
          </cell>
        </row>
        <row r="1140">
          <cell r="AV1140" t="str">
            <v>予ユ病院療短Ⅰ２・欠３・夜Ⅰ</v>
          </cell>
          <cell r="AX1140" t="str">
            <v>日額</v>
          </cell>
        </row>
        <row r="1141">
          <cell r="AV1141" t="str">
            <v>予ユ病院療短Ⅰ２・欠３・夜Ⅱ</v>
          </cell>
          <cell r="AX1141" t="str">
            <v>日額</v>
          </cell>
        </row>
        <row r="1142">
          <cell r="AV1142" t="str">
            <v>予ユ病院療短Ⅰ２・欠３・夜Ⅲ</v>
          </cell>
          <cell r="AX1142" t="str">
            <v>日額</v>
          </cell>
        </row>
        <row r="1143">
          <cell r="AV1143" t="str">
            <v>予ユ病院療短Ⅰ２・夜減・欠３</v>
          </cell>
          <cell r="AX1143" t="str">
            <v>日額</v>
          </cell>
        </row>
        <row r="1144">
          <cell r="AV1144" t="str">
            <v>予ユ病院療短Ⅱ１・欠３</v>
          </cell>
          <cell r="AX1144" t="str">
            <v>日額</v>
          </cell>
        </row>
        <row r="1145">
          <cell r="AV1145" t="str">
            <v>予ユ病院療短Ⅱ１・欠３・夜Ⅰ</v>
          </cell>
          <cell r="AX1145" t="str">
            <v>日額</v>
          </cell>
        </row>
        <row r="1146">
          <cell r="AV1146" t="str">
            <v>予ユ病院療短Ⅱ１・欠３・夜Ⅱ</v>
          </cell>
          <cell r="AX1146" t="str">
            <v>日額</v>
          </cell>
        </row>
        <row r="1147">
          <cell r="AV1147" t="str">
            <v>予ユ病院療短Ⅱ１・欠３・夜Ⅲ</v>
          </cell>
          <cell r="AX1147" t="str">
            <v>日額</v>
          </cell>
        </row>
        <row r="1148">
          <cell r="AV1148" t="str">
            <v>予ユ病院療短Ⅱ１・夜減・欠３</v>
          </cell>
          <cell r="AX1148" t="str">
            <v>日額</v>
          </cell>
        </row>
        <row r="1149">
          <cell r="AV1149" t="str">
            <v>予ユ病院療短Ⅱ２・欠３</v>
          </cell>
          <cell r="AX1149" t="str">
            <v>日額</v>
          </cell>
        </row>
        <row r="1150">
          <cell r="AV1150" t="str">
            <v>予ユ病院療短Ⅱ２・欠３・夜Ⅰ</v>
          </cell>
          <cell r="AX1150" t="str">
            <v>日額</v>
          </cell>
        </row>
        <row r="1151">
          <cell r="AV1151" t="str">
            <v>予ユ病院療短Ⅱ２・欠３・夜Ⅱ</v>
          </cell>
          <cell r="AX1151" t="str">
            <v>日額</v>
          </cell>
        </row>
        <row r="1152">
          <cell r="AV1152" t="str">
            <v>予ユ病院療短Ⅱ２・欠３・夜Ⅲ</v>
          </cell>
          <cell r="AX1152" t="str">
            <v>日額</v>
          </cell>
        </row>
        <row r="1153">
          <cell r="AV1153" t="str">
            <v>予ユ病院療短Ⅱ２・夜減・欠３</v>
          </cell>
          <cell r="AX1153" t="str">
            <v>日額</v>
          </cell>
        </row>
        <row r="1154">
          <cell r="AV1154" t="str">
            <v>予病院療短Ⅰⅰ１・欠４</v>
          </cell>
          <cell r="AX1154" t="str">
            <v>日額</v>
          </cell>
        </row>
        <row r="1155">
          <cell r="AV1155" t="str">
            <v>予病院療短Ⅰⅰ１・欠４・夜Ⅰ</v>
          </cell>
          <cell r="AX1155" t="str">
            <v>日額</v>
          </cell>
        </row>
        <row r="1156">
          <cell r="AV1156" t="str">
            <v>予病院療短Ⅰⅰ１・欠４・夜Ⅱ</v>
          </cell>
          <cell r="AX1156" t="str">
            <v>日額</v>
          </cell>
        </row>
        <row r="1157">
          <cell r="AV1157" t="str">
            <v>予病院療短Ⅰⅰ１・欠４・夜Ⅲ</v>
          </cell>
          <cell r="AX1157" t="str">
            <v>日額</v>
          </cell>
        </row>
        <row r="1158">
          <cell r="AV1158" t="str">
            <v>予病院療短Ⅰⅰ１・夜減・欠４</v>
          </cell>
          <cell r="AX1158" t="str">
            <v>日額</v>
          </cell>
        </row>
        <row r="1159">
          <cell r="AV1159" t="str">
            <v>予病院療短Ⅰⅰ２・欠４</v>
          </cell>
          <cell r="AX1159" t="str">
            <v>日額</v>
          </cell>
        </row>
        <row r="1160">
          <cell r="AV1160" t="str">
            <v>予病院療短Ⅰⅰ２・欠４・夜Ⅰ</v>
          </cell>
          <cell r="AX1160" t="str">
            <v>日額</v>
          </cell>
        </row>
        <row r="1161">
          <cell r="AV1161" t="str">
            <v>予病院療短Ⅰⅰ２・欠４・夜Ⅱ</v>
          </cell>
          <cell r="AX1161" t="str">
            <v>日額</v>
          </cell>
        </row>
        <row r="1162">
          <cell r="AV1162" t="str">
            <v>予病院療短Ⅰⅰ２・欠４・夜Ⅲ</v>
          </cell>
          <cell r="AX1162" t="str">
            <v>日額</v>
          </cell>
        </row>
        <row r="1163">
          <cell r="AV1163" t="str">
            <v>予病院療短Ⅰⅰ２・夜減・欠４</v>
          </cell>
          <cell r="AX1163" t="str">
            <v>日額</v>
          </cell>
        </row>
        <row r="1164">
          <cell r="AV1164" t="str">
            <v>予病院療短Ⅰⅱ１・欠４</v>
          </cell>
          <cell r="AX1164" t="str">
            <v>日額</v>
          </cell>
        </row>
        <row r="1165">
          <cell r="AV1165" t="str">
            <v>予病院療短Ⅰⅱ１・欠４・夜Ⅰ</v>
          </cell>
          <cell r="AX1165" t="str">
            <v>日額</v>
          </cell>
        </row>
        <row r="1166">
          <cell r="AV1166" t="str">
            <v>予病院療短Ⅰⅱ１・欠４・夜Ⅱ</v>
          </cell>
          <cell r="AX1166" t="str">
            <v>日額</v>
          </cell>
        </row>
        <row r="1167">
          <cell r="AV1167" t="str">
            <v>予病院療短Ⅰⅱ１・欠４・夜Ⅲ</v>
          </cell>
          <cell r="AX1167" t="str">
            <v>日額</v>
          </cell>
        </row>
        <row r="1168">
          <cell r="AV1168" t="str">
            <v>予病院療短Ⅰⅱ１・夜減・欠４</v>
          </cell>
          <cell r="AX1168" t="str">
            <v>日額</v>
          </cell>
        </row>
        <row r="1169">
          <cell r="AV1169" t="str">
            <v>予病院療短Ⅰⅱ２・欠４</v>
          </cell>
          <cell r="AX1169" t="str">
            <v>日額</v>
          </cell>
        </row>
        <row r="1170">
          <cell r="AV1170" t="str">
            <v>予病院療短Ⅰⅱ２・欠４・夜Ⅰ</v>
          </cell>
          <cell r="AX1170" t="str">
            <v>日額</v>
          </cell>
        </row>
        <row r="1171">
          <cell r="AV1171" t="str">
            <v>予病院療短Ⅰⅱ２・欠４・夜Ⅱ</v>
          </cell>
          <cell r="AX1171" t="str">
            <v>日額</v>
          </cell>
        </row>
        <row r="1172">
          <cell r="AV1172" t="str">
            <v>予病院療短Ⅰⅱ２・欠４・夜Ⅲ</v>
          </cell>
          <cell r="AX1172" t="str">
            <v>日額</v>
          </cell>
        </row>
        <row r="1173">
          <cell r="AV1173" t="str">
            <v>予病院療短Ⅰⅱ２・夜減・欠４</v>
          </cell>
          <cell r="AX1173" t="str">
            <v>日額</v>
          </cell>
        </row>
        <row r="1174">
          <cell r="AV1174" t="str">
            <v>予病院療短Ⅱⅰ１・欠４</v>
          </cell>
          <cell r="AX1174" t="str">
            <v>日額</v>
          </cell>
        </row>
        <row r="1175">
          <cell r="AV1175" t="str">
            <v>予病院療短Ⅱⅰ１・欠４・夜Ⅰ</v>
          </cell>
          <cell r="AX1175" t="str">
            <v>日額</v>
          </cell>
        </row>
        <row r="1176">
          <cell r="AV1176" t="str">
            <v>予病院療短Ⅱⅰ１・欠４・夜Ⅱ</v>
          </cell>
          <cell r="AX1176" t="str">
            <v>日額</v>
          </cell>
        </row>
        <row r="1177">
          <cell r="AV1177" t="str">
            <v>予病院療短Ⅱⅰ１・欠４・夜Ⅲ</v>
          </cell>
          <cell r="AX1177" t="str">
            <v>日額</v>
          </cell>
        </row>
        <row r="1178">
          <cell r="AV1178" t="str">
            <v>予病院療短Ⅱⅰ１・夜減・欠４</v>
          </cell>
          <cell r="AX1178" t="str">
            <v>日額</v>
          </cell>
        </row>
        <row r="1179">
          <cell r="AV1179" t="str">
            <v>予病院療短Ⅱⅰ２・欠４</v>
          </cell>
          <cell r="AX1179" t="str">
            <v>日額</v>
          </cell>
        </row>
        <row r="1180">
          <cell r="AV1180" t="str">
            <v>予病院療短Ⅱⅰ２・欠４・夜Ⅰ</v>
          </cell>
          <cell r="AX1180" t="str">
            <v>日額</v>
          </cell>
        </row>
        <row r="1181">
          <cell r="AV1181" t="str">
            <v>予病院療短Ⅱⅰ２・欠４・夜Ⅱ</v>
          </cell>
          <cell r="AX1181" t="str">
            <v>日額</v>
          </cell>
        </row>
        <row r="1182">
          <cell r="AV1182" t="str">
            <v>予病院療短Ⅱⅰ２・欠４・夜Ⅲ</v>
          </cell>
          <cell r="AX1182" t="str">
            <v>日額</v>
          </cell>
        </row>
        <row r="1183">
          <cell r="AV1183" t="str">
            <v>予病院療短Ⅱⅰ２・夜減・欠４</v>
          </cell>
          <cell r="AX1183" t="str">
            <v>日額</v>
          </cell>
        </row>
        <row r="1184">
          <cell r="AV1184" t="str">
            <v>予病院療短Ⅱⅱ１・欠４</v>
          </cell>
          <cell r="AX1184" t="str">
            <v>日額</v>
          </cell>
        </row>
        <row r="1185">
          <cell r="AV1185" t="str">
            <v>予病院療短Ⅱⅱ１・欠４・夜Ⅰ</v>
          </cell>
          <cell r="AX1185" t="str">
            <v>日額</v>
          </cell>
        </row>
        <row r="1186">
          <cell r="AV1186" t="str">
            <v>予病院療短Ⅱⅱ１・欠４・夜Ⅱ</v>
          </cell>
          <cell r="AX1186" t="str">
            <v>日額</v>
          </cell>
        </row>
        <row r="1187">
          <cell r="AV1187" t="str">
            <v>予病院療短Ⅱⅱ１・欠４・夜Ⅲ</v>
          </cell>
          <cell r="AX1187" t="str">
            <v>日額</v>
          </cell>
        </row>
        <row r="1188">
          <cell r="AV1188" t="str">
            <v>予病院療短Ⅱⅱ１・夜減・欠４</v>
          </cell>
          <cell r="AX1188" t="str">
            <v>日額</v>
          </cell>
        </row>
        <row r="1189">
          <cell r="AV1189" t="str">
            <v>予病院療短Ⅱⅱ２・欠４</v>
          </cell>
          <cell r="AX1189" t="str">
            <v>日額</v>
          </cell>
        </row>
        <row r="1190">
          <cell r="AV1190" t="str">
            <v>予病院療短Ⅱⅱ２・欠４・夜Ⅰ</v>
          </cell>
          <cell r="AX1190" t="str">
            <v>日額</v>
          </cell>
        </row>
        <row r="1191">
          <cell r="AV1191" t="str">
            <v>予病院療短Ⅱⅱ２・欠４・夜Ⅱ</v>
          </cell>
          <cell r="AX1191" t="str">
            <v>日額</v>
          </cell>
        </row>
        <row r="1192">
          <cell r="AV1192" t="str">
            <v>予病院療短Ⅱⅱ２・欠４・夜Ⅲ</v>
          </cell>
          <cell r="AX1192" t="str">
            <v>日額</v>
          </cell>
        </row>
        <row r="1193">
          <cell r="AV1193" t="str">
            <v>予病院療短Ⅱⅱ２・夜減・欠４</v>
          </cell>
          <cell r="AX1193" t="str">
            <v>日額</v>
          </cell>
        </row>
        <row r="1194">
          <cell r="AV1194" t="str">
            <v>予病院療短Ⅲⅰ１・欠４</v>
          </cell>
          <cell r="AX1194" t="str">
            <v>日額</v>
          </cell>
        </row>
        <row r="1195">
          <cell r="AV1195" t="str">
            <v>予病院療短Ⅲⅰ１・欠４・夜Ⅰ</v>
          </cell>
          <cell r="AX1195" t="str">
            <v>日額</v>
          </cell>
        </row>
        <row r="1196">
          <cell r="AV1196" t="str">
            <v>予病院療短Ⅲⅰ１・欠４・夜Ⅱ</v>
          </cell>
          <cell r="AX1196" t="str">
            <v>日額</v>
          </cell>
        </row>
        <row r="1197">
          <cell r="AV1197" t="str">
            <v>予病院療短Ⅲⅰ１・欠４・夜Ⅲ</v>
          </cell>
          <cell r="AX1197" t="str">
            <v>日額</v>
          </cell>
        </row>
        <row r="1198">
          <cell r="AV1198" t="str">
            <v>予病院療短Ⅲⅰ１・夜減・欠４</v>
          </cell>
          <cell r="AX1198" t="str">
            <v>日額</v>
          </cell>
        </row>
        <row r="1199">
          <cell r="AV1199" t="str">
            <v>予病院療短Ⅲⅰ２・欠４</v>
          </cell>
          <cell r="AX1199" t="str">
            <v>日額</v>
          </cell>
        </row>
        <row r="1200">
          <cell r="AV1200" t="str">
            <v>予病院療短Ⅲⅰ２・欠４・夜Ⅰ</v>
          </cell>
          <cell r="AX1200" t="str">
            <v>日額</v>
          </cell>
        </row>
        <row r="1201">
          <cell r="AV1201" t="str">
            <v>予病院療短Ⅲⅰ２・欠４・夜Ⅱ</v>
          </cell>
          <cell r="AX1201" t="str">
            <v>日額</v>
          </cell>
        </row>
        <row r="1202">
          <cell r="AV1202" t="str">
            <v>予病院療短Ⅲⅰ２・欠４・夜Ⅲ</v>
          </cell>
          <cell r="AX1202" t="str">
            <v>日額</v>
          </cell>
        </row>
        <row r="1203">
          <cell r="AV1203" t="str">
            <v>予病院療短Ⅲⅰ２・夜減・欠４</v>
          </cell>
          <cell r="AX1203" t="str">
            <v>日額</v>
          </cell>
        </row>
        <row r="1204">
          <cell r="AV1204" t="str">
            <v>予病院療短Ⅲⅱ１・欠４</v>
          </cell>
          <cell r="AX1204" t="str">
            <v>日額</v>
          </cell>
        </row>
        <row r="1205">
          <cell r="AV1205" t="str">
            <v>予病院療短Ⅲⅱ１・欠４・夜Ⅰ</v>
          </cell>
          <cell r="AX1205" t="str">
            <v>日額</v>
          </cell>
        </row>
        <row r="1206">
          <cell r="AV1206" t="str">
            <v>予病院療短Ⅲⅱ１・欠４・夜Ⅱ</v>
          </cell>
          <cell r="AX1206" t="str">
            <v>日額</v>
          </cell>
        </row>
        <row r="1207">
          <cell r="AV1207" t="str">
            <v>予病院療短Ⅲⅱ１・欠４・夜Ⅲ</v>
          </cell>
          <cell r="AX1207" t="str">
            <v>日額</v>
          </cell>
        </row>
        <row r="1208">
          <cell r="AV1208" t="str">
            <v>予病院療短Ⅲⅱ１・夜減・欠４</v>
          </cell>
          <cell r="AX1208" t="str">
            <v>日額</v>
          </cell>
        </row>
        <row r="1209">
          <cell r="AV1209" t="str">
            <v>予病院療短Ⅲⅱ２・欠４</v>
          </cell>
          <cell r="AX1209" t="str">
            <v>日額</v>
          </cell>
        </row>
        <row r="1210">
          <cell r="AV1210" t="str">
            <v>予病院療短Ⅲⅱ２・欠４・夜Ⅰ</v>
          </cell>
          <cell r="AX1210" t="str">
            <v>日額</v>
          </cell>
        </row>
        <row r="1211">
          <cell r="AV1211" t="str">
            <v>予病院療短Ⅲⅱ２・欠４・夜Ⅱ</v>
          </cell>
          <cell r="AX1211" t="str">
            <v>日額</v>
          </cell>
        </row>
        <row r="1212">
          <cell r="AV1212" t="str">
            <v>予病院療短Ⅲⅱ２・欠４・夜Ⅲ</v>
          </cell>
          <cell r="AX1212" t="str">
            <v>日額</v>
          </cell>
        </row>
        <row r="1213">
          <cell r="AV1213" t="str">
            <v>予病院療短Ⅲⅱ２・夜減・欠４</v>
          </cell>
          <cell r="AX1213" t="str">
            <v>日額</v>
          </cell>
        </row>
        <row r="1214">
          <cell r="AV1214" t="str">
            <v>予ユ病院療短Ⅰ１・欠４</v>
          </cell>
          <cell r="AX1214" t="str">
            <v>日額</v>
          </cell>
        </row>
        <row r="1215">
          <cell r="AV1215" t="str">
            <v>予ユ病院療短Ⅰ１・欠４・夜Ⅰ</v>
          </cell>
          <cell r="AX1215" t="str">
            <v>日額</v>
          </cell>
        </row>
        <row r="1216">
          <cell r="AV1216" t="str">
            <v>予ユ病院療短Ⅰ１・欠４・夜Ⅱ</v>
          </cell>
          <cell r="AX1216" t="str">
            <v>日額</v>
          </cell>
        </row>
        <row r="1217">
          <cell r="AV1217" t="str">
            <v>予ユ病院療短Ⅰ１・欠４・夜Ⅲ</v>
          </cell>
          <cell r="AX1217" t="str">
            <v>日額</v>
          </cell>
        </row>
        <row r="1218">
          <cell r="AV1218" t="str">
            <v>予ユ病院療短Ⅰ１・夜減・欠４</v>
          </cell>
          <cell r="AX1218" t="str">
            <v>日額</v>
          </cell>
        </row>
        <row r="1219">
          <cell r="AV1219" t="str">
            <v>予ユ病院療短Ⅰ２・欠４</v>
          </cell>
          <cell r="AX1219" t="str">
            <v>日額</v>
          </cell>
        </row>
        <row r="1220">
          <cell r="AV1220" t="str">
            <v>予ユ病院療短Ⅰ２・欠４・夜Ⅰ</v>
          </cell>
          <cell r="AX1220" t="str">
            <v>日額</v>
          </cell>
        </row>
        <row r="1221">
          <cell r="AV1221" t="str">
            <v>予ユ病院療短Ⅰ２・欠４・夜Ⅱ</v>
          </cell>
          <cell r="AX1221" t="str">
            <v>日額</v>
          </cell>
        </row>
        <row r="1222">
          <cell r="AV1222" t="str">
            <v>予ユ病院療短Ⅰ２・欠４・夜Ⅲ</v>
          </cell>
          <cell r="AX1222" t="str">
            <v>日額</v>
          </cell>
        </row>
        <row r="1223">
          <cell r="AV1223" t="str">
            <v>予ユ病院療短Ⅰ２・夜減・欠４</v>
          </cell>
          <cell r="AX1223" t="str">
            <v>日額</v>
          </cell>
        </row>
        <row r="1224">
          <cell r="AV1224" t="str">
            <v>予ユ病院療短Ⅱ１・欠４</v>
          </cell>
          <cell r="AX1224" t="str">
            <v>日額</v>
          </cell>
        </row>
        <row r="1225">
          <cell r="AV1225" t="str">
            <v>予ユ病院療短Ⅱ１・欠４・夜Ⅰ</v>
          </cell>
          <cell r="AX1225" t="str">
            <v>日額</v>
          </cell>
        </row>
        <row r="1226">
          <cell r="AV1226" t="str">
            <v>予ユ病院療短Ⅱ１・欠４・夜Ⅱ</v>
          </cell>
          <cell r="AX1226" t="str">
            <v>日額</v>
          </cell>
        </row>
        <row r="1227">
          <cell r="AV1227" t="str">
            <v>予ユ病院療短Ⅱ１・欠４・夜Ⅲ</v>
          </cell>
          <cell r="AX1227" t="str">
            <v>日額</v>
          </cell>
        </row>
        <row r="1228">
          <cell r="AV1228" t="str">
            <v>予ユ病院療短Ⅱ１・夜減・欠４</v>
          </cell>
          <cell r="AX1228" t="str">
            <v>日額</v>
          </cell>
        </row>
        <row r="1229">
          <cell r="AV1229" t="str">
            <v>予ユ病院療短Ⅱ２・欠４</v>
          </cell>
          <cell r="AX1229" t="str">
            <v>日額</v>
          </cell>
        </row>
        <row r="1230">
          <cell r="AV1230" t="str">
            <v>予ユ病院療短Ⅱ２・欠４・夜Ⅰ</v>
          </cell>
          <cell r="AX1230" t="str">
            <v>日額</v>
          </cell>
        </row>
        <row r="1231">
          <cell r="AV1231" t="str">
            <v>予ユ病院療短Ⅱ２・欠４・夜Ⅱ</v>
          </cell>
          <cell r="AX1231" t="str">
            <v>日額</v>
          </cell>
        </row>
        <row r="1232">
          <cell r="AV1232" t="str">
            <v>予ユ病院療短Ⅱ２・欠４・夜Ⅲ</v>
          </cell>
          <cell r="AX1232" t="str">
            <v>日額</v>
          </cell>
        </row>
        <row r="1233">
          <cell r="AV1233" t="str">
            <v>予ユ病院療短Ⅱ２・夜減・欠４</v>
          </cell>
          <cell r="AX1233" t="str">
            <v>日額</v>
          </cell>
        </row>
        <row r="1234">
          <cell r="AV1234" t="str">
            <v>予病院療短Ⅲⅰ１・欠５</v>
          </cell>
          <cell r="AX1234" t="str">
            <v>日額</v>
          </cell>
        </row>
        <row r="1235">
          <cell r="AV1235" t="str">
            <v>予病院療短Ⅲⅰ１・欠５・夜Ⅰ</v>
          </cell>
          <cell r="AX1235" t="str">
            <v>日額</v>
          </cell>
        </row>
        <row r="1236">
          <cell r="AV1236" t="str">
            <v>予病院療短Ⅲⅰ１・欠５・夜Ⅱ</v>
          </cell>
          <cell r="AX1236" t="str">
            <v>日額</v>
          </cell>
        </row>
        <row r="1237">
          <cell r="AV1237" t="str">
            <v>予病院療短Ⅲⅰ１・欠５・夜Ⅲ</v>
          </cell>
          <cell r="AX1237" t="str">
            <v>日額</v>
          </cell>
        </row>
        <row r="1238">
          <cell r="AV1238" t="str">
            <v>予病院療短Ⅲⅰ１・夜減・欠５</v>
          </cell>
          <cell r="AX1238" t="str">
            <v>日額</v>
          </cell>
        </row>
        <row r="1239">
          <cell r="AV1239" t="str">
            <v>予病院療短Ⅲⅰ２・欠５</v>
          </cell>
          <cell r="AX1239" t="str">
            <v>日額</v>
          </cell>
        </row>
        <row r="1240">
          <cell r="AV1240" t="str">
            <v>予病院療短Ⅲⅰ２・欠５・夜Ⅰ</v>
          </cell>
          <cell r="AX1240" t="str">
            <v>日額</v>
          </cell>
        </row>
        <row r="1241">
          <cell r="AV1241" t="str">
            <v>予病院療短Ⅲⅰ２・欠５・夜Ⅱ</v>
          </cell>
          <cell r="AX1241" t="str">
            <v>日額</v>
          </cell>
        </row>
        <row r="1242">
          <cell r="AV1242" t="str">
            <v>予病院療短Ⅲⅰ２・欠５・夜Ⅲ</v>
          </cell>
          <cell r="AX1242" t="str">
            <v>日額</v>
          </cell>
        </row>
        <row r="1243">
          <cell r="AV1243" t="str">
            <v>予病院療短Ⅲⅰ２・夜減・欠５</v>
          </cell>
          <cell r="AX1243" t="str">
            <v>日額</v>
          </cell>
        </row>
        <row r="1244">
          <cell r="AV1244" t="str">
            <v>予病院療短Ⅲⅱ１・欠５</v>
          </cell>
          <cell r="AX1244" t="str">
            <v>日額</v>
          </cell>
        </row>
        <row r="1245">
          <cell r="AV1245" t="str">
            <v>予病院療短Ⅲⅱ１・欠５・夜Ⅰ</v>
          </cell>
          <cell r="AX1245" t="str">
            <v>日額</v>
          </cell>
        </row>
        <row r="1246">
          <cell r="AV1246" t="str">
            <v>予病院療短Ⅲⅱ１・欠５・夜Ⅱ</v>
          </cell>
          <cell r="AX1246" t="str">
            <v>日額</v>
          </cell>
        </row>
        <row r="1247">
          <cell r="AV1247" t="str">
            <v>予病院療短Ⅲⅱ１・欠５・夜Ⅲ</v>
          </cell>
          <cell r="AX1247" t="str">
            <v>日額</v>
          </cell>
        </row>
        <row r="1248">
          <cell r="AV1248" t="str">
            <v>予病院療短Ⅲⅱ１・夜減・欠５</v>
          </cell>
          <cell r="AX1248" t="str">
            <v>日額</v>
          </cell>
        </row>
        <row r="1249">
          <cell r="AV1249" t="str">
            <v>予病院療短Ⅲⅱ２・欠５</v>
          </cell>
          <cell r="AX1249" t="str">
            <v>日額</v>
          </cell>
        </row>
        <row r="1250">
          <cell r="AV1250" t="str">
            <v>予病院療短Ⅲⅱ２・欠５・夜Ⅰ</v>
          </cell>
          <cell r="AX1250" t="str">
            <v>日額</v>
          </cell>
        </row>
        <row r="1251">
          <cell r="AV1251" t="str">
            <v>予病院療短Ⅲⅱ２・欠５・夜Ⅱ</v>
          </cell>
          <cell r="AX1251" t="str">
            <v>日額</v>
          </cell>
        </row>
        <row r="1252">
          <cell r="AV1252" t="str">
            <v>予病院療短Ⅲⅱ２・欠５・夜Ⅲ</v>
          </cell>
          <cell r="AX1252" t="str">
            <v>日額</v>
          </cell>
        </row>
        <row r="1253">
          <cell r="AV1253" t="str">
            <v>予病院療短Ⅲⅱ２・夜減・欠５</v>
          </cell>
          <cell r="AX1253" t="str">
            <v>日額</v>
          </cell>
        </row>
        <row r="1254">
          <cell r="AV1254" t="str">
            <v>予ユ病院療短Ⅰ１・欠５</v>
          </cell>
          <cell r="AX1254" t="str">
            <v>日額</v>
          </cell>
        </row>
        <row r="1255">
          <cell r="AV1255" t="str">
            <v>予ユ病院療短Ⅰ１・欠５・夜Ⅰ</v>
          </cell>
          <cell r="AX1255" t="str">
            <v>日額</v>
          </cell>
        </row>
        <row r="1256">
          <cell r="AV1256" t="str">
            <v>予ユ病院療短Ⅰ１・欠５・夜Ⅱ</v>
          </cell>
          <cell r="AX1256" t="str">
            <v>日額</v>
          </cell>
        </row>
        <row r="1257">
          <cell r="AV1257" t="str">
            <v>予ユ病院療短Ⅰ１・欠５・夜Ⅲ</v>
          </cell>
          <cell r="AX1257" t="str">
            <v>日額</v>
          </cell>
        </row>
        <row r="1258">
          <cell r="AV1258" t="str">
            <v>予ユ病院療短Ⅰ１・夜減・欠５</v>
          </cell>
          <cell r="AX1258" t="str">
            <v>日額</v>
          </cell>
        </row>
        <row r="1259">
          <cell r="AV1259" t="str">
            <v>予ユ病院療短Ⅰ２・欠５</v>
          </cell>
          <cell r="AX1259" t="str">
            <v>日額</v>
          </cell>
        </row>
        <row r="1260">
          <cell r="AV1260" t="str">
            <v>予ユ病院療短Ⅰ２・欠５・夜Ⅰ</v>
          </cell>
          <cell r="AX1260" t="str">
            <v>日額</v>
          </cell>
        </row>
        <row r="1261">
          <cell r="AV1261" t="str">
            <v>予ユ病院療短Ⅰ２・欠５・夜Ⅱ</v>
          </cell>
          <cell r="AX1261" t="str">
            <v>日額</v>
          </cell>
        </row>
        <row r="1262">
          <cell r="AV1262" t="str">
            <v>予ユ病院療短Ⅰ２・欠５・夜Ⅲ</v>
          </cell>
          <cell r="AX1262" t="str">
            <v>日額</v>
          </cell>
        </row>
        <row r="1263">
          <cell r="AV1263" t="str">
            <v>予ユ病院療短Ⅰ２・夜減・欠５</v>
          </cell>
          <cell r="AX1263" t="str">
            <v>日額</v>
          </cell>
        </row>
        <row r="1264">
          <cell r="AV1264" t="str">
            <v>予ユ病院療短Ⅱ１・欠５</v>
          </cell>
          <cell r="AX1264" t="str">
            <v>日額</v>
          </cell>
        </row>
        <row r="1265">
          <cell r="AV1265" t="str">
            <v>予ユ病院療短Ⅱ１・欠５・夜Ⅰ</v>
          </cell>
          <cell r="AX1265" t="str">
            <v>日額</v>
          </cell>
        </row>
        <row r="1266">
          <cell r="AV1266" t="str">
            <v>予ユ病院療短Ⅱ１・欠５・夜Ⅱ</v>
          </cell>
          <cell r="AX1266" t="str">
            <v>日額</v>
          </cell>
        </row>
        <row r="1267">
          <cell r="AV1267" t="str">
            <v>予ユ病院療短Ⅱ１・欠５・夜Ⅲ</v>
          </cell>
          <cell r="AX1267" t="str">
            <v>日額</v>
          </cell>
        </row>
        <row r="1268">
          <cell r="AV1268" t="str">
            <v>予ユ病院療短Ⅱ１・夜減・欠５</v>
          </cell>
          <cell r="AX1268" t="str">
            <v>日額</v>
          </cell>
        </row>
        <row r="1269">
          <cell r="AV1269" t="str">
            <v>予ユ病院療短Ⅱ２・欠５</v>
          </cell>
          <cell r="AX1269" t="str">
            <v>日額</v>
          </cell>
        </row>
        <row r="1270">
          <cell r="AV1270" t="str">
            <v>予ユ病院療短Ⅱ２・欠５・夜Ⅰ</v>
          </cell>
          <cell r="AX1270" t="str">
            <v>日額</v>
          </cell>
        </row>
        <row r="1271">
          <cell r="AV1271" t="str">
            <v>予ユ病院療短Ⅱ２・欠５・夜Ⅱ</v>
          </cell>
          <cell r="AX1271" t="str">
            <v>日額</v>
          </cell>
        </row>
        <row r="1272">
          <cell r="AV1272" t="str">
            <v>予ユ病院療短Ⅱ２・欠５・夜Ⅲ</v>
          </cell>
          <cell r="AX1272" t="str">
            <v>日額</v>
          </cell>
        </row>
        <row r="1273">
          <cell r="AV1273" t="str">
            <v>予ユ病院療短Ⅱ２・夜減・欠５</v>
          </cell>
          <cell r="AX1273" t="str">
            <v>日額</v>
          </cell>
        </row>
        <row r="1274">
          <cell r="AV1274" t="str">
            <v>予ユ病院療短Ⅰ１・欠１・未</v>
          </cell>
          <cell r="AX1274" t="str">
            <v>日額</v>
          </cell>
        </row>
        <row r="1275">
          <cell r="AV1275" t="str">
            <v>予ユ病院療短Ⅰ１・欠１・未・夜Ⅰ</v>
          </cell>
          <cell r="AX1275" t="str">
            <v>日額</v>
          </cell>
        </row>
        <row r="1276">
          <cell r="AV1276" t="str">
            <v>予ユ病院療短Ⅰ１・欠１・未・夜Ⅱ</v>
          </cell>
          <cell r="AX1276" t="str">
            <v>日額</v>
          </cell>
        </row>
        <row r="1277">
          <cell r="AV1277" t="str">
            <v>予ユ病院療短Ⅰ１・欠１・未・夜Ⅲ</v>
          </cell>
          <cell r="AX1277" t="str">
            <v>日額</v>
          </cell>
        </row>
        <row r="1278">
          <cell r="AV1278" t="str">
            <v>予ユ病院療短Ⅰ１・夜減・欠１・未</v>
          </cell>
          <cell r="AX1278" t="str">
            <v>日額</v>
          </cell>
        </row>
        <row r="1279">
          <cell r="AV1279" t="str">
            <v>予ユ病院療短Ⅰ２・欠１・未</v>
          </cell>
          <cell r="AX1279" t="str">
            <v>日額</v>
          </cell>
        </row>
        <row r="1280">
          <cell r="AV1280" t="str">
            <v>予ユ病院療短Ⅰ２・欠１・未・夜Ⅰ</v>
          </cell>
          <cell r="AX1280" t="str">
            <v>日額</v>
          </cell>
        </row>
        <row r="1281">
          <cell r="AV1281" t="str">
            <v>予ユ病院療短Ⅰ２・欠１・未・夜Ⅱ</v>
          </cell>
          <cell r="AX1281" t="str">
            <v>日額</v>
          </cell>
        </row>
        <row r="1282">
          <cell r="AV1282" t="str">
            <v>予ユ病院療短Ⅰ２・欠１・未・夜Ⅲ</v>
          </cell>
          <cell r="AX1282" t="str">
            <v>日額</v>
          </cell>
        </row>
        <row r="1283">
          <cell r="AV1283" t="str">
            <v>予ユ病院療短Ⅰ２・夜減・欠１・未</v>
          </cell>
          <cell r="AX1283" t="str">
            <v>日額</v>
          </cell>
        </row>
        <row r="1284">
          <cell r="AV1284" t="str">
            <v>予ユ病院療短Ⅱ１・欠１・未</v>
          </cell>
          <cell r="AX1284" t="str">
            <v>日額</v>
          </cell>
        </row>
        <row r="1285">
          <cell r="AV1285" t="str">
            <v>予ユ病院療短Ⅱ１・欠１・未・夜Ⅰ</v>
          </cell>
          <cell r="AX1285" t="str">
            <v>日額</v>
          </cell>
        </row>
        <row r="1286">
          <cell r="AV1286" t="str">
            <v>予ユ病院療短Ⅱ１・欠１・未・夜Ⅱ</v>
          </cell>
          <cell r="AX1286" t="str">
            <v>日額</v>
          </cell>
        </row>
        <row r="1287">
          <cell r="AV1287" t="str">
            <v>予ユ病院療短Ⅱ１・欠１・未・夜Ⅲ</v>
          </cell>
          <cell r="AX1287" t="str">
            <v>日額</v>
          </cell>
        </row>
        <row r="1288">
          <cell r="AV1288" t="str">
            <v>予ユ病院療短Ⅱ１・夜減・欠１・未</v>
          </cell>
          <cell r="AX1288" t="str">
            <v>日額</v>
          </cell>
        </row>
        <row r="1289">
          <cell r="AV1289" t="str">
            <v>予ユ病院療短Ⅱ２・欠１・未</v>
          </cell>
          <cell r="AX1289" t="str">
            <v>日額</v>
          </cell>
        </row>
        <row r="1290">
          <cell r="AV1290" t="str">
            <v>予ユ病院療短Ⅱ２・欠１・未・夜Ⅰ</v>
          </cell>
          <cell r="AX1290" t="str">
            <v>日額</v>
          </cell>
        </row>
        <row r="1291">
          <cell r="AV1291" t="str">
            <v>予ユ病院療短Ⅱ２・欠１・未・夜Ⅱ</v>
          </cell>
          <cell r="AX1291" t="str">
            <v>日額</v>
          </cell>
        </row>
        <row r="1292">
          <cell r="AV1292" t="str">
            <v>予ユ病院療短Ⅱ２・欠１・未・夜Ⅲ</v>
          </cell>
          <cell r="AX1292" t="str">
            <v>日額</v>
          </cell>
        </row>
        <row r="1293">
          <cell r="AV1293" t="str">
            <v>予ユ病院療短Ⅱ２・夜減・欠１・未</v>
          </cell>
          <cell r="AX1293" t="str">
            <v>日額</v>
          </cell>
        </row>
        <row r="1294">
          <cell r="AV1294" t="str">
            <v>予ユ病院療短Ⅰ１・欠３・未</v>
          </cell>
          <cell r="AX1294" t="str">
            <v>日額</v>
          </cell>
        </row>
        <row r="1295">
          <cell r="AV1295" t="str">
            <v>予ユ病院療短Ⅰ１・欠３・未・夜Ⅰ</v>
          </cell>
          <cell r="AX1295" t="str">
            <v>日額</v>
          </cell>
        </row>
        <row r="1296">
          <cell r="AV1296" t="str">
            <v>予ユ病院療短Ⅰ１・欠３・未・夜Ⅱ</v>
          </cell>
          <cell r="AX1296" t="str">
            <v>日額</v>
          </cell>
        </row>
        <row r="1297">
          <cell r="AV1297" t="str">
            <v>予ユ病院療短Ⅰ１・欠３・未・夜Ⅲ</v>
          </cell>
          <cell r="AX1297" t="str">
            <v>日額</v>
          </cell>
        </row>
        <row r="1298">
          <cell r="AV1298" t="str">
            <v>予ユ病院療短Ⅰ１・夜減・欠３・未</v>
          </cell>
          <cell r="AX1298" t="str">
            <v>日額</v>
          </cell>
        </row>
        <row r="1299">
          <cell r="AV1299" t="str">
            <v>予ユ病院療短Ⅰ２・欠３・未</v>
          </cell>
          <cell r="AX1299" t="str">
            <v>日額</v>
          </cell>
        </row>
        <row r="1300">
          <cell r="AV1300" t="str">
            <v>予ユ病院療短Ⅰ２・欠３・未・夜Ⅰ</v>
          </cell>
          <cell r="AX1300" t="str">
            <v>日額</v>
          </cell>
        </row>
        <row r="1301">
          <cell r="AV1301" t="str">
            <v>予ユ病院療短Ⅰ２・欠３・未・夜Ⅱ</v>
          </cell>
          <cell r="AX1301" t="str">
            <v>日額</v>
          </cell>
        </row>
        <row r="1302">
          <cell r="AV1302" t="str">
            <v>予ユ病院療短Ⅰ２・欠３・未・夜Ⅲ</v>
          </cell>
          <cell r="AX1302" t="str">
            <v>日額</v>
          </cell>
        </row>
        <row r="1303">
          <cell r="AV1303" t="str">
            <v>予ユ病院療短Ⅰ２・夜減・欠３・未</v>
          </cell>
          <cell r="AX1303" t="str">
            <v>日額</v>
          </cell>
        </row>
        <row r="1304">
          <cell r="AV1304" t="str">
            <v>予ユ病院療短Ⅱ１・欠３・未</v>
          </cell>
          <cell r="AX1304" t="str">
            <v>日額</v>
          </cell>
        </row>
        <row r="1305">
          <cell r="AV1305" t="str">
            <v>予ユ病院療短Ⅱ１・欠３・未・夜Ⅰ</v>
          </cell>
          <cell r="AX1305" t="str">
            <v>日額</v>
          </cell>
        </row>
        <row r="1306">
          <cell r="AV1306" t="str">
            <v>予ユ病院療短Ⅱ１・欠３・未・夜Ⅱ</v>
          </cell>
          <cell r="AX1306" t="str">
            <v>日額</v>
          </cell>
        </row>
        <row r="1307">
          <cell r="AV1307" t="str">
            <v>予ユ病院療短Ⅱ１・欠３・未・夜Ⅲ</v>
          </cell>
          <cell r="AX1307" t="str">
            <v>日額</v>
          </cell>
        </row>
        <row r="1308">
          <cell r="AV1308" t="str">
            <v>予ユ病院療短Ⅱ１・夜減・欠３・未</v>
          </cell>
          <cell r="AX1308" t="str">
            <v>日額</v>
          </cell>
        </row>
        <row r="1309">
          <cell r="AV1309" t="str">
            <v>予ユ病院療短Ⅱ２・欠３・未</v>
          </cell>
          <cell r="AX1309" t="str">
            <v>日額</v>
          </cell>
        </row>
        <row r="1310">
          <cell r="AV1310" t="str">
            <v>予ユ病院療短Ⅱ２・欠３・未・夜Ⅰ</v>
          </cell>
          <cell r="AX1310" t="str">
            <v>日額</v>
          </cell>
        </row>
        <row r="1311">
          <cell r="AV1311" t="str">
            <v>予ユ病院療短Ⅱ２・欠３・未・夜Ⅱ</v>
          </cell>
          <cell r="AX1311" t="str">
            <v>日額</v>
          </cell>
        </row>
        <row r="1312">
          <cell r="AV1312" t="str">
            <v>予ユ病院療短Ⅱ２・欠３・未・夜Ⅲ</v>
          </cell>
          <cell r="AX1312" t="str">
            <v>日額</v>
          </cell>
        </row>
        <row r="1313">
          <cell r="AV1313" t="str">
            <v>予ユ病院療短Ⅱ２・夜減・欠３・未</v>
          </cell>
          <cell r="AX1313" t="str">
            <v>日額</v>
          </cell>
        </row>
        <row r="1314">
          <cell r="AV1314" t="str">
            <v>予ユ病院療短Ⅰ１・欠４・未</v>
          </cell>
          <cell r="AX1314" t="str">
            <v>日額</v>
          </cell>
        </row>
        <row r="1315">
          <cell r="AV1315" t="str">
            <v>予ユ病院療短Ⅰ１・欠４・未・夜Ⅰ</v>
          </cell>
          <cell r="AX1315" t="str">
            <v>日額</v>
          </cell>
        </row>
        <row r="1316">
          <cell r="AV1316" t="str">
            <v>予ユ病院療短Ⅰ１・欠４・未・夜Ⅱ</v>
          </cell>
          <cell r="AX1316" t="str">
            <v>日額</v>
          </cell>
        </row>
        <row r="1317">
          <cell r="AV1317" t="str">
            <v>予ユ病院療短Ⅰ１・欠４・未・夜Ⅲ</v>
          </cell>
          <cell r="AX1317" t="str">
            <v>日額</v>
          </cell>
        </row>
        <row r="1318">
          <cell r="AV1318" t="str">
            <v>予ユ病院療短Ⅰ１・夜減・欠４・未</v>
          </cell>
          <cell r="AX1318" t="str">
            <v>日額</v>
          </cell>
        </row>
        <row r="1319">
          <cell r="AV1319" t="str">
            <v>予ユ病院療短Ⅰ２・欠４・未</v>
          </cell>
          <cell r="AX1319" t="str">
            <v>日額</v>
          </cell>
        </row>
        <row r="1320">
          <cell r="AV1320" t="str">
            <v>予ユ病院療短Ⅰ２・欠４・未・夜Ⅰ</v>
          </cell>
          <cell r="AX1320" t="str">
            <v>日額</v>
          </cell>
        </row>
        <row r="1321">
          <cell r="AV1321" t="str">
            <v>予ユ病院療短Ⅰ２・欠４・未・夜Ⅱ</v>
          </cell>
          <cell r="AX1321" t="str">
            <v>日額</v>
          </cell>
        </row>
        <row r="1322">
          <cell r="AV1322" t="str">
            <v>予ユ病院療短Ⅰ２・欠４・未・夜Ⅲ</v>
          </cell>
          <cell r="AX1322" t="str">
            <v>日額</v>
          </cell>
        </row>
        <row r="1323">
          <cell r="AV1323" t="str">
            <v>予ユ病院療短Ⅰ２・夜減・欠４・未</v>
          </cell>
          <cell r="AX1323" t="str">
            <v>日額</v>
          </cell>
        </row>
        <row r="1324">
          <cell r="AV1324" t="str">
            <v>予ユ病院療短Ⅱ１・欠４・未</v>
          </cell>
          <cell r="AX1324" t="str">
            <v>日額</v>
          </cell>
        </row>
        <row r="1325">
          <cell r="AV1325" t="str">
            <v>予ユ病院療短Ⅱ１・欠４・未・夜Ⅰ</v>
          </cell>
          <cell r="AX1325" t="str">
            <v>日額</v>
          </cell>
        </row>
        <row r="1326">
          <cell r="AV1326" t="str">
            <v>予ユ病院療短Ⅱ１・欠４・未・夜Ⅱ</v>
          </cell>
          <cell r="AX1326" t="str">
            <v>日額</v>
          </cell>
        </row>
        <row r="1327">
          <cell r="AV1327" t="str">
            <v>予ユ病院療短Ⅱ１・欠４・未・夜Ⅲ</v>
          </cell>
          <cell r="AX1327" t="str">
            <v>日額</v>
          </cell>
        </row>
        <row r="1328">
          <cell r="AV1328" t="str">
            <v>予ユ病院療短Ⅱ１・夜減・欠４・未</v>
          </cell>
          <cell r="AX1328" t="str">
            <v>日額</v>
          </cell>
        </row>
        <row r="1329">
          <cell r="AV1329" t="str">
            <v>予ユ病院療短Ⅱ２・欠４・未</v>
          </cell>
          <cell r="AX1329" t="str">
            <v>日額</v>
          </cell>
        </row>
        <row r="1330">
          <cell r="AV1330" t="str">
            <v>予ユ病院療短Ⅱ２・欠４・未・夜Ⅰ</v>
          </cell>
          <cell r="AX1330" t="str">
            <v>日額</v>
          </cell>
        </row>
        <row r="1331">
          <cell r="AV1331" t="str">
            <v>予ユ病院療短Ⅱ２・欠４・未・夜Ⅱ</v>
          </cell>
          <cell r="AX1331" t="str">
            <v>日額</v>
          </cell>
        </row>
        <row r="1332">
          <cell r="AV1332" t="str">
            <v>予ユ病院療短Ⅱ２・欠４・未・夜Ⅲ</v>
          </cell>
          <cell r="AX1332" t="str">
            <v>日額</v>
          </cell>
        </row>
        <row r="1333">
          <cell r="AV1333" t="str">
            <v>予ユ病院療短Ⅱ２・夜減・欠４・未</v>
          </cell>
          <cell r="AX1333" t="str">
            <v>日額</v>
          </cell>
        </row>
        <row r="1334">
          <cell r="AV1334" t="str">
            <v>予ユ病院療短Ⅰ１・欠５・未</v>
          </cell>
          <cell r="AX1334" t="str">
            <v>日額</v>
          </cell>
        </row>
        <row r="1335">
          <cell r="AV1335" t="str">
            <v>予ユ病院療短Ⅰ１・欠５・未・夜Ⅰ</v>
          </cell>
          <cell r="AX1335" t="str">
            <v>日額</v>
          </cell>
        </row>
        <row r="1336">
          <cell r="AV1336" t="str">
            <v>予ユ病院療短Ⅰ１・欠５・未・夜Ⅱ</v>
          </cell>
          <cell r="AX1336" t="str">
            <v>日額</v>
          </cell>
        </row>
        <row r="1337">
          <cell r="AV1337" t="str">
            <v>予ユ病院療短Ⅰ１・欠５・未・夜Ⅲ</v>
          </cell>
          <cell r="AX1337" t="str">
            <v>日額</v>
          </cell>
        </row>
        <row r="1338">
          <cell r="AV1338" t="str">
            <v>予ユ病院療短Ⅰ１・夜減・欠５・未</v>
          </cell>
          <cell r="AX1338" t="str">
            <v>日額</v>
          </cell>
        </row>
        <row r="1339">
          <cell r="AV1339" t="str">
            <v>予ユ病院療短Ⅰ２・欠５・未</v>
          </cell>
          <cell r="AX1339" t="str">
            <v>日額</v>
          </cell>
        </row>
        <row r="1340">
          <cell r="AV1340" t="str">
            <v>予ユ病院療短Ⅰ２・欠５・未・夜Ⅰ</v>
          </cell>
          <cell r="AX1340" t="str">
            <v>日額</v>
          </cell>
        </row>
        <row r="1341">
          <cell r="AV1341" t="str">
            <v>予ユ病院療短Ⅰ２・欠５・未・夜Ⅱ</v>
          </cell>
          <cell r="AX1341" t="str">
            <v>日額</v>
          </cell>
        </row>
        <row r="1342">
          <cell r="AV1342" t="str">
            <v>予ユ病院療短Ⅰ２・欠５・未・夜Ⅲ</v>
          </cell>
          <cell r="AX1342" t="str">
            <v>日額</v>
          </cell>
        </row>
        <row r="1343">
          <cell r="AV1343" t="str">
            <v>予ユ病院療短Ⅰ２・夜減・欠５・未</v>
          </cell>
          <cell r="AX1343" t="str">
            <v>日額</v>
          </cell>
        </row>
        <row r="1344">
          <cell r="AV1344" t="str">
            <v>予ユ病院療短Ⅱ１・欠５・未</v>
          </cell>
          <cell r="AX1344" t="str">
            <v>日額</v>
          </cell>
        </row>
        <row r="1345">
          <cell r="AV1345" t="str">
            <v>予ユ病院療短Ⅱ１・欠５・未・夜Ⅰ</v>
          </cell>
          <cell r="AX1345" t="str">
            <v>日額</v>
          </cell>
        </row>
        <row r="1346">
          <cell r="AV1346" t="str">
            <v>予ユ病院療短Ⅱ１・欠５・未・夜Ⅱ</v>
          </cell>
          <cell r="AX1346" t="str">
            <v>日額</v>
          </cell>
        </row>
        <row r="1347">
          <cell r="AV1347" t="str">
            <v>予ユ病院療短Ⅱ１・欠５・未・夜Ⅲ</v>
          </cell>
          <cell r="AX1347" t="str">
            <v>日額</v>
          </cell>
        </row>
        <row r="1348">
          <cell r="AV1348" t="str">
            <v>予ユ病院療短Ⅱ１・夜減・欠５・未</v>
          </cell>
          <cell r="AX1348" t="str">
            <v>日額</v>
          </cell>
        </row>
        <row r="1349">
          <cell r="AV1349" t="str">
            <v>予ユ病院療短Ⅱ２・欠５・未</v>
          </cell>
          <cell r="AX1349" t="str">
            <v>日額</v>
          </cell>
        </row>
        <row r="1350">
          <cell r="AV1350" t="str">
            <v>予ユ病院療短Ⅱ２・欠５・未・夜Ⅰ</v>
          </cell>
          <cell r="AX1350" t="str">
            <v>日額</v>
          </cell>
        </row>
        <row r="1351">
          <cell r="AV1351" t="str">
            <v>予ユ病院療短Ⅱ２・欠５・未・夜Ⅱ</v>
          </cell>
          <cell r="AX1351" t="str">
            <v>日額</v>
          </cell>
        </row>
        <row r="1352">
          <cell r="AV1352" t="str">
            <v>予ユ病院療短Ⅱ２・欠５・未・夜Ⅲ</v>
          </cell>
          <cell r="AX1352" t="str">
            <v>日額</v>
          </cell>
        </row>
        <row r="1353">
          <cell r="AV1353" t="str">
            <v>予ユ病院療短Ⅱ２・夜減・欠５・未</v>
          </cell>
          <cell r="AX1353" t="str">
            <v>日額</v>
          </cell>
        </row>
        <row r="1354">
          <cell r="AV1354" t="str">
            <v>予認知症型短期Ⅰⅰ１・欠１</v>
          </cell>
          <cell r="AX1354" t="str">
            <v>日額</v>
          </cell>
        </row>
        <row r="1355">
          <cell r="AV1355" t="str">
            <v>予認知症型短期Ⅰⅰ２・欠１</v>
          </cell>
          <cell r="AX1355" t="str">
            <v>日額</v>
          </cell>
        </row>
        <row r="1356">
          <cell r="AV1356" t="str">
            <v>予認知症型短期Ⅰⅱ１・欠１</v>
          </cell>
          <cell r="AX1356" t="str">
            <v>日額</v>
          </cell>
        </row>
        <row r="1357">
          <cell r="AV1357" t="str">
            <v>予認知症型短期Ⅰⅱ２・欠１</v>
          </cell>
          <cell r="AX1357" t="str">
            <v>日額</v>
          </cell>
        </row>
        <row r="1358">
          <cell r="AV1358" t="str">
            <v>予認知症型短期Ⅳⅰ１・欠１</v>
          </cell>
          <cell r="AX1358" t="str">
            <v>日額</v>
          </cell>
        </row>
        <row r="1359">
          <cell r="AV1359" t="str">
            <v>予認知症型短期Ⅳⅰ２・欠１</v>
          </cell>
          <cell r="AX1359" t="str">
            <v>日額</v>
          </cell>
        </row>
        <row r="1360">
          <cell r="AV1360" t="str">
            <v>予認知症型短期Ⅳⅱ１・欠１</v>
          </cell>
          <cell r="AX1360" t="str">
            <v>日額</v>
          </cell>
        </row>
        <row r="1361">
          <cell r="AV1361" t="str">
            <v>予認知症型短期Ⅳⅱ２・欠１</v>
          </cell>
          <cell r="AX1361" t="str">
            <v>日額</v>
          </cell>
        </row>
        <row r="1362">
          <cell r="AV1362" t="str">
            <v>予認知症型短期Ⅴⅰ１・欠１</v>
          </cell>
          <cell r="AX1362" t="str">
            <v>日額</v>
          </cell>
        </row>
        <row r="1363">
          <cell r="AV1363" t="str">
            <v>予認知症型短期Ⅴⅰ２・欠１</v>
          </cell>
          <cell r="AX1363" t="str">
            <v>日額</v>
          </cell>
        </row>
        <row r="1364">
          <cell r="AV1364" t="str">
            <v>予認知症型短期Ⅴⅱ１・欠１</v>
          </cell>
          <cell r="AX1364" t="str">
            <v>日額</v>
          </cell>
        </row>
        <row r="1365">
          <cell r="AV1365" t="str">
            <v>予認知症型短期Ⅴⅱ２・欠１</v>
          </cell>
          <cell r="AX1365" t="str">
            <v>日額</v>
          </cell>
        </row>
        <row r="1366">
          <cell r="AV1366" t="str">
            <v>予ユ認知症型短期Ⅰⅰ１・欠１</v>
          </cell>
          <cell r="AX1366" t="str">
            <v>日額</v>
          </cell>
        </row>
        <row r="1367">
          <cell r="AV1367" t="str">
            <v>予ユ認知症型短期Ⅰⅰ２・欠１</v>
          </cell>
          <cell r="AX1367" t="str">
            <v>日額</v>
          </cell>
        </row>
        <row r="1368">
          <cell r="AV1368" t="str">
            <v>予ユ認知症型短期Ⅰⅱ１・欠１</v>
          </cell>
          <cell r="AX1368" t="str">
            <v>日額</v>
          </cell>
        </row>
        <row r="1369">
          <cell r="AV1369" t="str">
            <v>予ユ認知症型短期Ⅰⅱ２・欠１</v>
          </cell>
          <cell r="AX1369" t="str">
            <v>日額</v>
          </cell>
        </row>
        <row r="1370">
          <cell r="AV1370" t="str">
            <v>予ユ認知症型短期Ⅱⅰ１・欠１</v>
          </cell>
          <cell r="AX1370" t="str">
            <v>日額</v>
          </cell>
        </row>
        <row r="1371">
          <cell r="AV1371" t="str">
            <v>予ユ認知症型短期Ⅱⅰ２・欠１</v>
          </cell>
          <cell r="AX1371" t="str">
            <v>日額</v>
          </cell>
        </row>
        <row r="1372">
          <cell r="AV1372" t="str">
            <v>予ユ認知症型短期Ⅱⅱ１・欠１</v>
          </cell>
          <cell r="AX1372" t="str">
            <v>日額</v>
          </cell>
        </row>
        <row r="1373">
          <cell r="AV1373" t="str">
            <v>予ユ認知症型短期Ⅱⅱ２・欠１</v>
          </cell>
          <cell r="AX1373" t="str">
            <v>日額</v>
          </cell>
        </row>
        <row r="1374">
          <cell r="AV1374" t="str">
            <v>予ユ認知症型短期Ⅰⅰ１・欠１・未</v>
          </cell>
          <cell r="AX1374" t="str">
            <v>日額</v>
          </cell>
        </row>
        <row r="1375">
          <cell r="AV1375" t="str">
            <v>予ユ認知症型短期Ⅰⅰ２・欠１・未</v>
          </cell>
          <cell r="AX1375" t="str">
            <v>日額</v>
          </cell>
        </row>
        <row r="1376">
          <cell r="AV1376" t="str">
            <v>予ユ認知症型短期Ⅰⅱ１・欠１・未</v>
          </cell>
          <cell r="AX1376" t="str">
            <v>日額</v>
          </cell>
        </row>
        <row r="1377">
          <cell r="AV1377" t="str">
            <v>予ユ認知症型短期Ⅰⅱ２・欠１・未</v>
          </cell>
          <cell r="AX1377" t="str">
            <v>日額</v>
          </cell>
        </row>
        <row r="1378">
          <cell r="AV1378" t="str">
            <v>予ユ認知症型短期Ⅱⅰ１・欠１・未</v>
          </cell>
          <cell r="AX1378" t="str">
            <v>日額</v>
          </cell>
        </row>
        <row r="1379">
          <cell r="AV1379" t="str">
            <v>予ユ認知症型短期Ⅱⅰ２・欠１・未</v>
          </cell>
          <cell r="AX1379" t="str">
            <v>日額</v>
          </cell>
        </row>
        <row r="1380">
          <cell r="AV1380" t="str">
            <v>予ユ認知症型短期Ⅱⅱ１・欠１・未</v>
          </cell>
          <cell r="AX1380" t="str">
            <v>日額</v>
          </cell>
        </row>
        <row r="1381">
          <cell r="AV1381" t="str">
            <v>予ユ認知症型短期Ⅱⅱ２・欠１・未</v>
          </cell>
          <cell r="AX1381" t="str">
            <v>日額</v>
          </cell>
        </row>
        <row r="1382">
          <cell r="AV1382" t="str">
            <v>予認知症型短期Ⅰⅰ１・欠３</v>
          </cell>
          <cell r="AX1382" t="str">
            <v>日額</v>
          </cell>
        </row>
        <row r="1383">
          <cell r="AV1383" t="str">
            <v>予認知症型短期Ⅰⅰ２・欠３</v>
          </cell>
          <cell r="AX1383" t="str">
            <v>日額</v>
          </cell>
        </row>
        <row r="1384">
          <cell r="AV1384" t="str">
            <v>予認知症型短期Ⅰⅱ１・欠３</v>
          </cell>
          <cell r="AX1384" t="str">
            <v>日額</v>
          </cell>
        </row>
        <row r="1385">
          <cell r="AV1385" t="str">
            <v>予認知症型短期Ⅰⅱ２・欠３</v>
          </cell>
          <cell r="AX1385" t="str">
            <v>日額</v>
          </cell>
        </row>
        <row r="1386">
          <cell r="AV1386" t="str">
            <v>予認知症型短期Ⅳⅰ１・欠３</v>
          </cell>
          <cell r="AX1386" t="str">
            <v>日額</v>
          </cell>
        </row>
        <row r="1387">
          <cell r="AV1387" t="str">
            <v>予認知症型短期Ⅳⅰ２・欠３</v>
          </cell>
          <cell r="AX1387" t="str">
            <v>日額</v>
          </cell>
        </row>
        <row r="1388">
          <cell r="AV1388" t="str">
            <v>予認知症型短期Ⅳⅱ１・欠３</v>
          </cell>
          <cell r="AX1388" t="str">
            <v>日額</v>
          </cell>
        </row>
        <row r="1389">
          <cell r="AV1389" t="str">
            <v>予認知症型短期Ⅳⅱ２・欠３</v>
          </cell>
          <cell r="AX1389" t="str">
            <v>日額</v>
          </cell>
        </row>
        <row r="1390">
          <cell r="AV1390" t="str">
            <v>予認知症型短期Ⅴⅰ１・欠３</v>
          </cell>
          <cell r="AX1390" t="str">
            <v>日額</v>
          </cell>
        </row>
        <row r="1391">
          <cell r="AV1391" t="str">
            <v>予認知症型短期Ⅴⅰ２・欠３</v>
          </cell>
          <cell r="AX1391" t="str">
            <v>日額</v>
          </cell>
        </row>
        <row r="1392">
          <cell r="AV1392" t="str">
            <v>予認知症型短期Ⅴⅱ１・欠３</v>
          </cell>
          <cell r="AX1392" t="str">
            <v>日額</v>
          </cell>
        </row>
        <row r="1393">
          <cell r="AV1393" t="str">
            <v>予認知症型短期Ⅴⅱ２・欠３</v>
          </cell>
          <cell r="AX1393" t="str">
            <v>日額</v>
          </cell>
        </row>
        <row r="1394">
          <cell r="AV1394" t="str">
            <v>予ユ認知症型短期Ⅰⅰ１・欠３</v>
          </cell>
          <cell r="AX1394" t="str">
            <v>日額</v>
          </cell>
        </row>
        <row r="1395">
          <cell r="AV1395" t="str">
            <v>予ユ認知症型短期Ⅰⅰ２・欠３</v>
          </cell>
          <cell r="AX1395" t="str">
            <v>日額</v>
          </cell>
        </row>
        <row r="1396">
          <cell r="AV1396" t="str">
            <v>予ユ認知症型短期Ⅰⅱ１・欠３</v>
          </cell>
          <cell r="AX1396" t="str">
            <v>日額</v>
          </cell>
        </row>
        <row r="1397">
          <cell r="AV1397" t="str">
            <v>予ユ認知症型短期Ⅰⅱ２・欠３</v>
          </cell>
          <cell r="AX1397" t="str">
            <v>日額</v>
          </cell>
        </row>
        <row r="1398">
          <cell r="AV1398" t="str">
            <v>予ユ認知症型短期Ⅱⅰ１・欠３</v>
          </cell>
          <cell r="AX1398" t="str">
            <v>日額</v>
          </cell>
        </row>
        <row r="1399">
          <cell r="AV1399" t="str">
            <v>予ユ認知症型短期Ⅱⅰ２・欠３</v>
          </cell>
          <cell r="AX1399" t="str">
            <v>日額</v>
          </cell>
        </row>
        <row r="1400">
          <cell r="AV1400" t="str">
            <v>予ユ認知症型短期Ⅱⅱ１・欠３</v>
          </cell>
          <cell r="AX1400" t="str">
            <v>日額</v>
          </cell>
        </row>
        <row r="1401">
          <cell r="AV1401" t="str">
            <v>予ユ認知症型短期Ⅱⅱ２・欠３</v>
          </cell>
          <cell r="AX1401" t="str">
            <v>日額</v>
          </cell>
        </row>
        <row r="1402">
          <cell r="AV1402" t="str">
            <v>予ユ認知症型短期Ⅰⅰ１・欠３・未</v>
          </cell>
          <cell r="AX1402" t="str">
            <v>日額</v>
          </cell>
        </row>
        <row r="1403">
          <cell r="AV1403" t="str">
            <v>予ユ認知症型短期Ⅰⅰ２・欠３・未</v>
          </cell>
          <cell r="AX1403" t="str">
            <v>日額</v>
          </cell>
        </row>
        <row r="1404">
          <cell r="AV1404" t="str">
            <v>予ユ認知症型短期Ⅰⅱ１・欠３・未</v>
          </cell>
          <cell r="AX1404" t="str">
            <v>日額</v>
          </cell>
        </row>
        <row r="1405">
          <cell r="AV1405" t="str">
            <v>予ユ認知症型短期Ⅰⅱ２・欠３・未</v>
          </cell>
          <cell r="AX1405" t="str">
            <v>日額</v>
          </cell>
        </row>
        <row r="1406">
          <cell r="AV1406" t="str">
            <v>予ユ認知症型短期Ⅱⅰ１・欠３・未</v>
          </cell>
          <cell r="AX1406" t="str">
            <v>日額</v>
          </cell>
        </row>
        <row r="1407">
          <cell r="AV1407" t="str">
            <v>予ユ認知症型短期Ⅱⅰ２・欠３・未</v>
          </cell>
          <cell r="AX1407" t="str">
            <v>日額</v>
          </cell>
        </row>
        <row r="1408">
          <cell r="AV1408" t="str">
            <v>予ユ認知症型短期Ⅱⅱ１・欠３・未</v>
          </cell>
          <cell r="AX1408" t="str">
            <v>日額</v>
          </cell>
        </row>
        <row r="1409">
          <cell r="AV1409" t="str">
            <v>予ユ認知症型短期Ⅱⅱ２・欠３・未</v>
          </cell>
          <cell r="AX1409" t="str">
            <v>日額</v>
          </cell>
        </row>
        <row r="1410">
          <cell r="AV1410" t="str">
            <v>予認知症型短期Ⅰⅰ１・欠４</v>
          </cell>
          <cell r="AX1410" t="str">
            <v>日額</v>
          </cell>
        </row>
        <row r="1411">
          <cell r="AV1411" t="str">
            <v>予認知症型短期Ⅰⅰ２・欠４</v>
          </cell>
          <cell r="AX1411" t="str">
            <v>日額</v>
          </cell>
        </row>
        <row r="1412">
          <cell r="AV1412" t="str">
            <v>予認知症型短期Ⅰⅱ１・欠４</v>
          </cell>
          <cell r="AX1412" t="str">
            <v>日額</v>
          </cell>
        </row>
        <row r="1413">
          <cell r="AV1413" t="str">
            <v>予認知症型短期Ⅰⅱ２・欠４</v>
          </cell>
          <cell r="AX1413" t="str">
            <v>日額</v>
          </cell>
        </row>
        <row r="1414">
          <cell r="AV1414" t="str">
            <v>予認知症型短期Ⅱⅰ１・欠４</v>
          </cell>
          <cell r="AX1414" t="str">
            <v>日額</v>
          </cell>
        </row>
        <row r="1415">
          <cell r="AV1415" t="str">
            <v>予認知症型短期Ⅱⅰ２・欠４</v>
          </cell>
          <cell r="AX1415" t="str">
            <v>日額</v>
          </cell>
        </row>
        <row r="1416">
          <cell r="AV1416" t="str">
            <v>予認知症型短期Ⅱⅱ１・欠４</v>
          </cell>
          <cell r="AX1416" t="str">
            <v>日額</v>
          </cell>
        </row>
        <row r="1417">
          <cell r="AV1417" t="str">
            <v>予認知症型短期Ⅱⅱ２・欠４</v>
          </cell>
          <cell r="AX1417" t="str">
            <v>日額</v>
          </cell>
        </row>
        <row r="1418">
          <cell r="AV1418" t="str">
            <v>予認知症型短期Ⅲⅰ１・欠４</v>
          </cell>
          <cell r="AX1418" t="str">
            <v>日額</v>
          </cell>
        </row>
        <row r="1419">
          <cell r="AV1419" t="str">
            <v>予認知症型短期Ⅲⅰ２・欠４</v>
          </cell>
          <cell r="AX1419" t="str">
            <v>日額</v>
          </cell>
        </row>
        <row r="1420">
          <cell r="AV1420" t="str">
            <v>予認知症型短期Ⅲⅱ１・欠４</v>
          </cell>
          <cell r="AX1420" t="str">
            <v>日額</v>
          </cell>
        </row>
        <row r="1421">
          <cell r="AV1421" t="str">
            <v>予認知症型短期Ⅲⅱ２・欠４</v>
          </cell>
          <cell r="AX1421" t="str">
            <v>日額</v>
          </cell>
        </row>
        <row r="1422">
          <cell r="AV1422" t="str">
            <v>予認知症型短期Ⅳⅰ１・欠４</v>
          </cell>
          <cell r="AX1422" t="str">
            <v>日額</v>
          </cell>
        </row>
        <row r="1423">
          <cell r="AV1423" t="str">
            <v>予認知症型短期Ⅳⅰ２・欠４</v>
          </cell>
          <cell r="AX1423" t="str">
            <v>日額</v>
          </cell>
        </row>
        <row r="1424">
          <cell r="AV1424" t="str">
            <v>予認知症型短期Ⅳⅱ１・欠４</v>
          </cell>
          <cell r="AX1424" t="str">
            <v>日額</v>
          </cell>
        </row>
        <row r="1425">
          <cell r="AV1425" t="str">
            <v>予認知症型短期Ⅳⅱ２・欠４</v>
          </cell>
          <cell r="AX1425" t="str">
            <v>日額</v>
          </cell>
        </row>
        <row r="1426">
          <cell r="AV1426" t="str">
            <v>予認知症型短期Ⅴⅰ１・欠４</v>
          </cell>
          <cell r="AX1426" t="str">
            <v>日額</v>
          </cell>
        </row>
        <row r="1427">
          <cell r="AV1427" t="str">
            <v>予認知症型短期Ⅴⅰ２・欠４</v>
          </cell>
          <cell r="AX1427" t="str">
            <v>日額</v>
          </cell>
        </row>
        <row r="1428">
          <cell r="AV1428" t="str">
            <v>予認知症型短期Ⅴⅱ１・欠４</v>
          </cell>
          <cell r="AX1428" t="str">
            <v>日額</v>
          </cell>
        </row>
        <row r="1429">
          <cell r="AV1429" t="str">
            <v>予認知症型短期Ⅴⅱ２・欠４</v>
          </cell>
          <cell r="AX1429" t="str">
            <v>日額</v>
          </cell>
        </row>
        <row r="1430">
          <cell r="AV1430" t="str">
            <v>予ユ認知症型短期Ⅰⅰ１・欠４</v>
          </cell>
          <cell r="AX1430" t="str">
            <v>日額</v>
          </cell>
        </row>
        <row r="1431">
          <cell r="AV1431" t="str">
            <v>予ユ認知症型短期Ⅰⅰ２・欠４</v>
          </cell>
          <cell r="AX1431" t="str">
            <v>日額</v>
          </cell>
        </row>
        <row r="1432">
          <cell r="AV1432" t="str">
            <v>予ユ認知症型短期Ⅰⅱ１・欠４</v>
          </cell>
          <cell r="AX1432" t="str">
            <v>日額</v>
          </cell>
        </row>
        <row r="1433">
          <cell r="AV1433" t="str">
            <v>予ユ認知症型短期Ⅰⅱ２・欠４</v>
          </cell>
          <cell r="AX1433" t="str">
            <v>日額</v>
          </cell>
        </row>
        <row r="1434">
          <cell r="AV1434" t="str">
            <v>予ユ認知症型短期Ⅱⅰ１・欠４</v>
          </cell>
          <cell r="AX1434" t="str">
            <v>日額</v>
          </cell>
        </row>
        <row r="1435">
          <cell r="AV1435" t="str">
            <v>予ユ認知症型短期Ⅱⅰ２・欠４</v>
          </cell>
          <cell r="AX1435" t="str">
            <v>日額</v>
          </cell>
        </row>
        <row r="1436">
          <cell r="AV1436" t="str">
            <v>予ユ認知症型短期Ⅱⅱ１・欠４</v>
          </cell>
          <cell r="AX1436" t="str">
            <v>日額</v>
          </cell>
        </row>
        <row r="1437">
          <cell r="AV1437" t="str">
            <v>予ユ認知症型短期Ⅱⅱ２・欠４</v>
          </cell>
          <cell r="AX1437" t="str">
            <v>日額</v>
          </cell>
        </row>
        <row r="1438">
          <cell r="AV1438" t="str">
            <v>予ユ認知症型短期Ⅰⅰ１・欠４・未</v>
          </cell>
          <cell r="AX1438" t="str">
            <v>日額</v>
          </cell>
        </row>
        <row r="1439">
          <cell r="AV1439" t="str">
            <v>予ユ認知症型短期Ⅰⅰ２・欠４・未</v>
          </cell>
          <cell r="AX1439" t="str">
            <v>日額</v>
          </cell>
        </row>
        <row r="1440">
          <cell r="AV1440" t="str">
            <v>予ユ認知症型短期Ⅰⅱ１・欠４・未</v>
          </cell>
          <cell r="AX1440" t="str">
            <v>日額</v>
          </cell>
        </row>
        <row r="1441">
          <cell r="AV1441" t="str">
            <v>予ユ認知症型短期Ⅰⅱ２・欠４・未</v>
          </cell>
          <cell r="AX1441" t="str">
            <v>日額</v>
          </cell>
        </row>
        <row r="1442">
          <cell r="AV1442" t="str">
            <v>予ユ認知症型短期Ⅱⅰ１・欠４・未</v>
          </cell>
          <cell r="AX1442" t="str">
            <v>日額</v>
          </cell>
        </row>
        <row r="1443">
          <cell r="AV1443" t="str">
            <v>予ユ認知症型短期Ⅱⅰ２・欠４・未</v>
          </cell>
          <cell r="AX1443" t="str">
            <v>日額</v>
          </cell>
        </row>
        <row r="1444">
          <cell r="AV1444" t="str">
            <v>予ユ認知症型短期Ⅱⅱ１・欠４・未</v>
          </cell>
          <cell r="AX1444" t="str">
            <v>日額</v>
          </cell>
        </row>
        <row r="1445">
          <cell r="AV1445" t="str">
            <v>予ユ認知症型短期Ⅱⅱ２・欠４・未</v>
          </cell>
          <cell r="AX1445" t="str">
            <v>日額</v>
          </cell>
        </row>
        <row r="1446">
          <cell r="AV1446" t="str">
            <v>予認知症型短期Ⅰⅰ１・欠５</v>
          </cell>
          <cell r="AX1446" t="str">
            <v>日額</v>
          </cell>
        </row>
        <row r="1447">
          <cell r="AV1447" t="str">
            <v>予認知症型短期Ⅰⅰ２・欠５</v>
          </cell>
          <cell r="AX1447" t="str">
            <v>日額</v>
          </cell>
        </row>
        <row r="1448">
          <cell r="AV1448" t="str">
            <v>予認知症型短期Ⅰⅱ１・欠５</v>
          </cell>
          <cell r="AX1448" t="str">
            <v>日額</v>
          </cell>
        </row>
        <row r="1449">
          <cell r="AV1449" t="str">
            <v>予認知症型短期Ⅰⅱ２・欠５</v>
          </cell>
          <cell r="AX1449" t="str">
            <v>日額</v>
          </cell>
        </row>
        <row r="1450">
          <cell r="AV1450" t="str">
            <v>予認知症型短期Ⅳⅰ１・欠５</v>
          </cell>
          <cell r="AX1450" t="str">
            <v>日額</v>
          </cell>
        </row>
        <row r="1451">
          <cell r="AV1451" t="str">
            <v>予認知症型短期Ⅳⅰ２・欠５</v>
          </cell>
          <cell r="AX1451" t="str">
            <v>日額</v>
          </cell>
        </row>
        <row r="1452">
          <cell r="AV1452" t="str">
            <v>予認知症型短期Ⅳⅱ１・欠５</v>
          </cell>
          <cell r="AX1452" t="str">
            <v>日額</v>
          </cell>
        </row>
        <row r="1453">
          <cell r="AV1453" t="str">
            <v>予認知症型短期Ⅳⅱ２・欠５</v>
          </cell>
          <cell r="AX1453" t="str">
            <v>日額</v>
          </cell>
        </row>
        <row r="1454">
          <cell r="AV1454" t="str">
            <v>予認知症型短期Ⅴⅰ１・欠５</v>
          </cell>
          <cell r="AX1454" t="str">
            <v>日額</v>
          </cell>
        </row>
        <row r="1455">
          <cell r="AV1455" t="str">
            <v>予認知症型短期Ⅴⅰ２・欠５</v>
          </cell>
          <cell r="AX1455" t="str">
            <v>日額</v>
          </cell>
        </row>
        <row r="1456">
          <cell r="AV1456" t="str">
            <v>予認知症型短期Ⅴⅱ１・欠５</v>
          </cell>
          <cell r="AX1456" t="str">
            <v>日額</v>
          </cell>
        </row>
        <row r="1457">
          <cell r="AV1457" t="str">
            <v>予認知症型短期Ⅴⅱ２・欠５</v>
          </cell>
          <cell r="AX1457" t="str">
            <v>日額</v>
          </cell>
        </row>
        <row r="1458">
          <cell r="AV1458" t="str">
            <v>予ユ認知症型短期Ⅰⅰ１・欠５</v>
          </cell>
          <cell r="AX1458" t="str">
            <v>日額</v>
          </cell>
        </row>
        <row r="1459">
          <cell r="AV1459" t="str">
            <v>予ユ認知症型短期Ⅰⅰ２・欠５</v>
          </cell>
          <cell r="AX1459" t="str">
            <v>日額</v>
          </cell>
        </row>
        <row r="1460">
          <cell r="AV1460" t="str">
            <v>予ユ認知症型短期Ⅰⅱ１・欠５</v>
          </cell>
          <cell r="AX1460" t="str">
            <v>日額</v>
          </cell>
        </row>
        <row r="1461">
          <cell r="AV1461" t="str">
            <v>予ユ認知症型短期Ⅰⅱ２・欠５</v>
          </cell>
          <cell r="AX1461" t="str">
            <v>日額</v>
          </cell>
        </row>
        <row r="1462">
          <cell r="AV1462" t="str">
            <v>予ユ認知症型短期Ⅱⅰ１・欠５</v>
          </cell>
          <cell r="AX1462" t="str">
            <v>日額</v>
          </cell>
        </row>
        <row r="1463">
          <cell r="AV1463" t="str">
            <v>予ユ認知症型短期Ⅱⅰ２・欠５</v>
          </cell>
          <cell r="AX1463" t="str">
            <v>日額</v>
          </cell>
        </row>
        <row r="1464">
          <cell r="AV1464" t="str">
            <v>予ユ認知症型短期Ⅱⅱ１・欠５</v>
          </cell>
          <cell r="AX1464" t="str">
            <v>日額</v>
          </cell>
        </row>
        <row r="1465">
          <cell r="AV1465" t="str">
            <v>予ユ認知症型短期Ⅱⅱ２・欠５</v>
          </cell>
          <cell r="AX1465" t="str">
            <v>日額</v>
          </cell>
        </row>
        <row r="1466">
          <cell r="AV1466" t="str">
            <v>予ユ認知症型短期Ⅰⅰ１・欠５・未</v>
          </cell>
          <cell r="AX1466" t="str">
            <v>日額</v>
          </cell>
        </row>
        <row r="1467">
          <cell r="AV1467" t="str">
            <v>予ユ認知症型短期Ⅰⅰ２・欠５・未</v>
          </cell>
          <cell r="AX1467" t="str">
            <v>日額</v>
          </cell>
        </row>
        <row r="1468">
          <cell r="AV1468" t="str">
            <v>予ユ認知症型短期Ⅰⅱ１・欠５・未</v>
          </cell>
          <cell r="AX1468" t="str">
            <v>日額</v>
          </cell>
        </row>
        <row r="1469">
          <cell r="AV1469" t="str">
            <v>予ユ認知症型短期Ⅰⅱ２・欠５・未</v>
          </cell>
          <cell r="AX1469" t="str">
            <v>日額</v>
          </cell>
        </row>
        <row r="1470">
          <cell r="AV1470" t="str">
            <v>予ユ認知症型短期Ⅱⅰ１・欠５・未</v>
          </cell>
          <cell r="AX1470" t="str">
            <v>日額</v>
          </cell>
        </row>
        <row r="1471">
          <cell r="AV1471" t="str">
            <v>予ユ認知症型短期Ⅱⅰ２・欠５・未</v>
          </cell>
          <cell r="AX1471" t="str">
            <v>日額</v>
          </cell>
        </row>
        <row r="1472">
          <cell r="AV1472" t="str">
            <v>予ユ認知症型短期Ⅱⅱ１・欠５・未</v>
          </cell>
          <cell r="AX1472" t="str">
            <v>日額</v>
          </cell>
        </row>
        <row r="1473">
          <cell r="AV1473" t="str">
            <v>予ユ認知症型短期Ⅱⅱ２・欠５・未</v>
          </cell>
          <cell r="AX1473" t="str">
            <v>日額</v>
          </cell>
        </row>
      </sheetData>
      <sheetData sheetId="14" refreshError="1"/>
      <sheetData sheetId="15" refreshError="1"/>
      <sheetData sheetId="16" refreshError="1"/>
      <sheetData sheetId="17" refreshError="1"/>
      <sheetData sheetId="18" refreshError="1"/>
      <sheetData sheetId="19" refreshError="1"/>
      <sheetData sheetId="20" refreshError="1">
        <row r="3">
          <cell r="B3" t="str">
            <v>鶴岡市社会福祉協議会地域包括支援センター</v>
          </cell>
          <cell r="G3" t="str">
            <v>国民年金　</v>
          </cell>
          <cell r="H3" t="str">
            <v>緊急</v>
          </cell>
          <cell r="I3" t="str">
            <v>あり</v>
          </cell>
          <cell r="J3" t="str">
            <v>不要</v>
          </cell>
          <cell r="L3" t="str">
            <v>初回</v>
          </cell>
        </row>
        <row r="4">
          <cell r="B4" t="str">
            <v>地域包括支援センターつくし</v>
          </cell>
          <cell r="G4" t="str">
            <v>厚生年金</v>
          </cell>
          <cell r="H4" t="str">
            <v>通常</v>
          </cell>
          <cell r="I4" t="str">
            <v>なし</v>
          </cell>
          <cell r="J4" t="str">
            <v>必要</v>
          </cell>
          <cell r="L4" t="str">
            <v>紹介</v>
          </cell>
        </row>
        <row r="5">
          <cell r="B5" t="str">
            <v>健楽園地域包括支援センター</v>
          </cell>
          <cell r="G5" t="str">
            <v>障害年金　</v>
          </cell>
          <cell r="H5" t="str">
            <v>継続</v>
          </cell>
          <cell r="L5" t="str">
            <v>継続</v>
          </cell>
        </row>
        <row r="6">
          <cell r="B6" t="str">
            <v>しおん荘地域包括支援センター</v>
          </cell>
          <cell r="G6" t="str">
            <v>生活保護　</v>
          </cell>
          <cell r="H6" t="str">
            <v>情報提供のみ</v>
          </cell>
        </row>
        <row r="7">
          <cell r="B7" t="str">
            <v>地域包括支援センターふじしま</v>
          </cell>
          <cell r="H7" t="str">
            <v>終了</v>
          </cell>
        </row>
        <row r="8">
          <cell r="B8" t="str">
            <v>地域包括支援センターかみじ荘</v>
          </cell>
        </row>
        <row r="9">
          <cell r="B9" t="str">
            <v>永寿荘地域包括支援センター</v>
          </cell>
        </row>
        <row r="10">
          <cell r="B10" t="str">
            <v>地域包括支援センターあさひ</v>
          </cell>
        </row>
        <row r="11">
          <cell r="B11" t="str">
            <v>○○地域包括支援センター</v>
          </cell>
        </row>
      </sheetData>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9" Type="http://schemas.openxmlformats.org/officeDocument/2006/relationships/ctrlProp" Target="../ctrlProps/ctrlProp52.xml"/><Relationship Id="rId21" Type="http://schemas.openxmlformats.org/officeDocument/2006/relationships/ctrlProp" Target="../ctrlProps/ctrlProp34.xml"/><Relationship Id="rId34" Type="http://schemas.openxmlformats.org/officeDocument/2006/relationships/ctrlProp" Target="../ctrlProps/ctrlProp47.xml"/><Relationship Id="rId7" Type="http://schemas.openxmlformats.org/officeDocument/2006/relationships/ctrlProp" Target="../ctrlProps/ctrlProp20.xml"/><Relationship Id="rId2" Type="http://schemas.openxmlformats.org/officeDocument/2006/relationships/drawing" Target="../drawings/drawing5.xml"/><Relationship Id="rId16" Type="http://schemas.openxmlformats.org/officeDocument/2006/relationships/ctrlProp" Target="../ctrlProps/ctrlProp29.xml"/><Relationship Id="rId20" Type="http://schemas.openxmlformats.org/officeDocument/2006/relationships/ctrlProp" Target="../ctrlProps/ctrlProp33.xml"/><Relationship Id="rId29" Type="http://schemas.openxmlformats.org/officeDocument/2006/relationships/ctrlProp" Target="../ctrlProps/ctrlProp42.xml"/><Relationship Id="rId41" Type="http://schemas.openxmlformats.org/officeDocument/2006/relationships/ctrlProp" Target="../ctrlProps/ctrlProp54.xml"/><Relationship Id="rId1" Type="http://schemas.openxmlformats.org/officeDocument/2006/relationships/printerSettings" Target="../printerSettings/printerSettings6.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32" Type="http://schemas.openxmlformats.org/officeDocument/2006/relationships/ctrlProp" Target="../ctrlProps/ctrlProp45.xml"/><Relationship Id="rId37" Type="http://schemas.openxmlformats.org/officeDocument/2006/relationships/ctrlProp" Target="../ctrlProps/ctrlProp50.xml"/><Relationship Id="rId40" Type="http://schemas.openxmlformats.org/officeDocument/2006/relationships/ctrlProp" Target="../ctrlProps/ctrlProp53.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36" Type="http://schemas.openxmlformats.org/officeDocument/2006/relationships/ctrlProp" Target="../ctrlProps/ctrlProp49.xml"/><Relationship Id="rId10" Type="http://schemas.openxmlformats.org/officeDocument/2006/relationships/ctrlProp" Target="../ctrlProps/ctrlProp23.xml"/><Relationship Id="rId19" Type="http://schemas.openxmlformats.org/officeDocument/2006/relationships/ctrlProp" Target="../ctrlProps/ctrlProp32.xml"/><Relationship Id="rId31" Type="http://schemas.openxmlformats.org/officeDocument/2006/relationships/ctrlProp" Target="../ctrlProps/ctrlProp44.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 Id="rId30" Type="http://schemas.openxmlformats.org/officeDocument/2006/relationships/ctrlProp" Target="../ctrlProps/ctrlProp43.xml"/><Relationship Id="rId35" Type="http://schemas.openxmlformats.org/officeDocument/2006/relationships/ctrlProp" Target="../ctrlProps/ctrlProp48.xml"/><Relationship Id="rId8" Type="http://schemas.openxmlformats.org/officeDocument/2006/relationships/ctrlProp" Target="../ctrlProps/ctrlProp21.xml"/><Relationship Id="rId3" Type="http://schemas.openxmlformats.org/officeDocument/2006/relationships/vmlDrawing" Target="../drawings/vmlDrawing3.v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33" Type="http://schemas.openxmlformats.org/officeDocument/2006/relationships/ctrlProp" Target="../ctrlProps/ctrlProp46.xml"/><Relationship Id="rId38"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3" Type="http://schemas.openxmlformats.org/officeDocument/2006/relationships/vmlDrawing" Target="../drawings/vmlDrawing4.v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 Type="http://schemas.openxmlformats.org/officeDocument/2006/relationships/drawing" Target="../drawings/drawing6.xml"/><Relationship Id="rId16" Type="http://schemas.openxmlformats.org/officeDocument/2006/relationships/ctrlProp" Target="../ctrlProps/ctrlProp67.xml"/><Relationship Id="rId1" Type="http://schemas.openxmlformats.org/officeDocument/2006/relationships/printerSettings" Target="../printerSettings/printerSettings7.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5" Type="http://schemas.openxmlformats.org/officeDocument/2006/relationships/ctrlProp" Target="../ctrlProps/ctrlProp66.xml"/><Relationship Id="rId10" Type="http://schemas.openxmlformats.org/officeDocument/2006/relationships/ctrlProp" Target="../ctrlProps/ctrlProp61.xml"/><Relationship Id="rId19" Type="http://schemas.openxmlformats.org/officeDocument/2006/relationships/ctrlProp" Target="../ctrlProps/ctrlProp70.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3" Type="http://schemas.openxmlformats.org/officeDocument/2006/relationships/vmlDrawing" Target="../drawings/vmlDrawing5.vml"/><Relationship Id="rId7" Type="http://schemas.openxmlformats.org/officeDocument/2006/relationships/ctrlProp" Target="../ctrlProps/ctrlProp74.xml"/><Relationship Id="rId12" Type="http://schemas.openxmlformats.org/officeDocument/2006/relationships/ctrlProp" Target="../ctrlProps/ctrlProp79.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73.xml"/><Relationship Id="rId11" Type="http://schemas.openxmlformats.org/officeDocument/2006/relationships/ctrlProp" Target="../ctrlProps/ctrlProp78.xml"/><Relationship Id="rId5" Type="http://schemas.openxmlformats.org/officeDocument/2006/relationships/ctrlProp" Target="../ctrlProps/ctrlProp72.xml"/><Relationship Id="rId15" Type="http://schemas.openxmlformats.org/officeDocument/2006/relationships/ctrlProp" Target="../ctrlProps/ctrlProp82.xml"/><Relationship Id="rId10" Type="http://schemas.openxmlformats.org/officeDocument/2006/relationships/ctrlProp" Target="../ctrlProps/ctrlProp77.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7.xml"/><Relationship Id="rId13" Type="http://schemas.openxmlformats.org/officeDocument/2006/relationships/ctrlProp" Target="../ctrlProps/ctrlProp92.xml"/><Relationship Id="rId3" Type="http://schemas.openxmlformats.org/officeDocument/2006/relationships/vmlDrawing" Target="../drawings/vmlDrawing6.vml"/><Relationship Id="rId7" Type="http://schemas.openxmlformats.org/officeDocument/2006/relationships/ctrlProp" Target="../ctrlProps/ctrlProp86.xml"/><Relationship Id="rId12" Type="http://schemas.openxmlformats.org/officeDocument/2006/relationships/ctrlProp" Target="../ctrlProps/ctrlProp91.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85.xml"/><Relationship Id="rId11" Type="http://schemas.openxmlformats.org/officeDocument/2006/relationships/ctrlProp" Target="../ctrlProps/ctrlProp90.xml"/><Relationship Id="rId5" Type="http://schemas.openxmlformats.org/officeDocument/2006/relationships/ctrlProp" Target="../ctrlProps/ctrlProp84.xml"/><Relationship Id="rId15" Type="http://schemas.openxmlformats.org/officeDocument/2006/relationships/ctrlProp" Target="../ctrlProps/ctrlProp94.xml"/><Relationship Id="rId10" Type="http://schemas.openxmlformats.org/officeDocument/2006/relationships/ctrlProp" Target="../ctrlProps/ctrlProp89.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23"/>
  <sheetViews>
    <sheetView showGridLines="0" tabSelected="1" view="pageBreakPreview" zoomScale="70" zoomScaleNormal="70" zoomScaleSheetLayoutView="70" workbookViewId="0">
      <selection activeCell="I3" sqref="I3"/>
    </sheetView>
  </sheetViews>
  <sheetFormatPr defaultColWidth="9" defaultRowHeight="13.5" x14ac:dyDescent="0.15"/>
  <cols>
    <col min="1" max="1" width="19.375" style="278" customWidth="1"/>
    <col min="2" max="2" width="83.5" style="279" customWidth="1"/>
    <col min="3" max="3" width="13.875" style="278" customWidth="1"/>
    <col min="4" max="4" width="25.875" style="278" customWidth="1"/>
    <col min="5" max="30" width="9" style="279"/>
    <col min="31" max="31" width="4.875" style="279" customWidth="1"/>
    <col min="32" max="32" width="2.75" style="279" customWidth="1"/>
    <col min="33" max="33" width="4.875" style="279" customWidth="1"/>
    <col min="34" max="16384" width="9" style="279"/>
  </cols>
  <sheetData>
    <row r="1" spans="1:47" s="267" customFormat="1" ht="45" customHeight="1" x14ac:dyDescent="0.15">
      <c r="A1" s="737" t="s">
        <v>773</v>
      </c>
      <c r="B1" s="737"/>
      <c r="C1" s="737"/>
      <c r="D1" s="737"/>
    </row>
    <row r="2" spans="1:47" s="267" customFormat="1" ht="32.25" customHeight="1" x14ac:dyDescent="0.15">
      <c r="A2" s="740" t="s">
        <v>791</v>
      </c>
      <c r="B2" s="740"/>
      <c r="C2" s="740"/>
      <c r="D2" s="740"/>
      <c r="AD2" s="666"/>
      <c r="AE2" s="682"/>
      <c r="AF2" s="666"/>
      <c r="AG2" s="707"/>
      <c r="AH2" s="666"/>
      <c r="AI2" s="666"/>
      <c r="AJ2" s="666"/>
      <c r="AK2" s="666"/>
      <c r="AL2" s="666"/>
      <c r="AM2" s="666"/>
      <c r="AN2" s="666"/>
      <c r="AO2" s="666"/>
      <c r="AP2" s="666"/>
      <c r="AQ2" s="666"/>
      <c r="AR2" s="666"/>
      <c r="AS2" s="666"/>
      <c r="AT2" s="666"/>
      <c r="AU2" s="666"/>
    </row>
    <row r="3" spans="1:47" s="267" customFormat="1" ht="164.25" customHeight="1" x14ac:dyDescent="0.15">
      <c r="A3" s="738" t="s">
        <v>845</v>
      </c>
      <c r="B3" s="739"/>
      <c r="C3" s="739"/>
      <c r="D3" s="739"/>
      <c r="AD3" s="666"/>
      <c r="AE3" s="682"/>
      <c r="AF3" s="666"/>
      <c r="AG3" s="707"/>
      <c r="AH3" s="666"/>
      <c r="AI3" s="666"/>
      <c r="AJ3" s="666"/>
      <c r="AK3" s="666"/>
      <c r="AL3" s="666"/>
      <c r="AM3" s="666"/>
      <c r="AN3" s="666"/>
      <c r="AO3" s="666"/>
      <c r="AP3" s="666"/>
      <c r="AQ3" s="666"/>
      <c r="AR3" s="666"/>
      <c r="AS3" s="666"/>
      <c r="AT3" s="666"/>
      <c r="AU3" s="666"/>
    </row>
    <row r="4" spans="1:47" s="267" customFormat="1" ht="25.5" customHeight="1" x14ac:dyDescent="0.15">
      <c r="A4" s="312"/>
      <c r="B4" s="313"/>
      <c r="C4" s="313"/>
      <c r="D4" s="313"/>
      <c r="AD4" s="666"/>
      <c r="AE4" s="682"/>
      <c r="AF4" s="666"/>
      <c r="AG4" s="707"/>
      <c r="AH4" s="666"/>
      <c r="AI4" s="666"/>
      <c r="AJ4" s="666"/>
      <c r="AK4" s="666"/>
      <c r="AL4" s="666"/>
      <c r="AM4" s="666"/>
      <c r="AN4" s="666"/>
      <c r="AO4" s="666"/>
      <c r="AP4" s="666"/>
      <c r="AQ4" s="666"/>
      <c r="AR4" s="666"/>
      <c r="AS4" s="666"/>
      <c r="AT4" s="666"/>
      <c r="AU4" s="666"/>
    </row>
    <row r="5" spans="1:47" s="269" customFormat="1" ht="21.75" customHeight="1" x14ac:dyDescent="0.15">
      <c r="A5" s="268" t="s">
        <v>748</v>
      </c>
      <c r="B5" s="268" t="s">
        <v>749</v>
      </c>
      <c r="C5" s="735" t="s">
        <v>750</v>
      </c>
      <c r="D5" s="735"/>
      <c r="AD5" s="667"/>
      <c r="AE5" s="683"/>
      <c r="AF5" s="667"/>
      <c r="AG5" s="708"/>
      <c r="AH5" s="667"/>
      <c r="AI5" s="667"/>
      <c r="AJ5" s="667"/>
      <c r="AK5" s="667"/>
      <c r="AL5" s="667"/>
      <c r="AM5" s="667"/>
      <c r="AN5" s="667"/>
      <c r="AO5" s="667"/>
      <c r="AP5" s="667"/>
      <c r="AQ5" s="667"/>
      <c r="AR5" s="667"/>
      <c r="AS5" s="667"/>
      <c r="AT5" s="667"/>
      <c r="AU5" s="667"/>
    </row>
    <row r="6" spans="1:47" s="272" customFormat="1" ht="25.5" customHeight="1" x14ac:dyDescent="0.15">
      <c r="A6" s="270">
        <v>1</v>
      </c>
      <c r="B6" s="271" t="s">
        <v>751</v>
      </c>
      <c r="C6" s="736" t="s">
        <v>752</v>
      </c>
      <c r="D6" s="736"/>
      <c r="AD6" s="547"/>
      <c r="AE6" s="684"/>
      <c r="AF6" s="547"/>
      <c r="AG6" s="709"/>
      <c r="AH6" s="547"/>
      <c r="AI6" s="547"/>
      <c r="AJ6" s="547"/>
      <c r="AK6" s="547"/>
      <c r="AL6" s="547"/>
      <c r="AM6" s="547"/>
      <c r="AN6" s="547"/>
      <c r="AO6" s="547"/>
      <c r="AP6" s="547"/>
      <c r="AQ6" s="547"/>
      <c r="AR6" s="547"/>
      <c r="AS6" s="547"/>
      <c r="AT6" s="547"/>
      <c r="AU6" s="547"/>
    </row>
    <row r="7" spans="1:47" s="272" customFormat="1" ht="25.5" customHeight="1" x14ac:dyDescent="0.15">
      <c r="A7" s="270">
        <v>2</v>
      </c>
      <c r="B7" s="273" t="s">
        <v>753</v>
      </c>
      <c r="C7" s="736" t="s">
        <v>754</v>
      </c>
      <c r="D7" s="736"/>
      <c r="AD7" s="547"/>
      <c r="AE7" s="684"/>
      <c r="AF7" s="547"/>
      <c r="AG7" s="709"/>
      <c r="AH7" s="547"/>
      <c r="AI7" s="547"/>
      <c r="AJ7" s="547"/>
      <c r="AK7" s="547"/>
      <c r="AL7" s="547"/>
      <c r="AM7" s="547"/>
      <c r="AN7" s="547"/>
      <c r="AO7" s="547"/>
      <c r="AP7" s="547"/>
      <c r="AQ7" s="547"/>
      <c r="AR7" s="547"/>
      <c r="AS7" s="547"/>
      <c r="AT7" s="547"/>
      <c r="AU7" s="547"/>
    </row>
    <row r="8" spans="1:47" s="272" customFormat="1" ht="25.5" customHeight="1" x14ac:dyDescent="0.15">
      <c r="A8" s="270">
        <v>3</v>
      </c>
      <c r="B8" s="273" t="s">
        <v>70</v>
      </c>
      <c r="C8" s="274" t="s">
        <v>755</v>
      </c>
      <c r="D8" s="275" t="s">
        <v>756</v>
      </c>
      <c r="AD8" s="547"/>
      <c r="AE8" s="684"/>
      <c r="AF8" s="547"/>
      <c r="AG8" s="709"/>
      <c r="AH8" s="547"/>
      <c r="AI8" s="547"/>
      <c r="AJ8" s="547"/>
      <c r="AK8" s="547"/>
      <c r="AL8" s="547"/>
      <c r="AM8" s="547"/>
      <c r="AN8" s="547"/>
      <c r="AO8" s="547"/>
      <c r="AP8" s="547"/>
      <c r="AQ8" s="547"/>
      <c r="AR8" s="547"/>
      <c r="AS8" s="547"/>
      <c r="AT8" s="547"/>
      <c r="AU8" s="547"/>
    </row>
    <row r="9" spans="1:47" s="272" customFormat="1" ht="25.5" customHeight="1" x14ac:dyDescent="0.15">
      <c r="A9" s="270">
        <v>4</v>
      </c>
      <c r="B9" s="273" t="s">
        <v>757</v>
      </c>
      <c r="C9" s="274" t="s">
        <v>755</v>
      </c>
      <c r="D9" s="275" t="s">
        <v>756</v>
      </c>
      <c r="AD9" s="547"/>
      <c r="AE9" s="684"/>
      <c r="AF9" s="547"/>
      <c r="AG9" s="709"/>
      <c r="AH9" s="547"/>
      <c r="AI9" s="547"/>
      <c r="AJ9" s="547"/>
      <c r="AK9" s="547"/>
      <c r="AL9" s="547"/>
      <c r="AM9" s="547"/>
      <c r="AN9" s="547"/>
      <c r="AO9" s="547"/>
      <c r="AP9" s="547"/>
      <c r="AQ9" s="547"/>
      <c r="AR9" s="547"/>
      <c r="AS9" s="547"/>
      <c r="AT9" s="547"/>
      <c r="AU9" s="547"/>
    </row>
    <row r="10" spans="1:47" s="272" customFormat="1" ht="25.5" customHeight="1" x14ac:dyDescent="0.15">
      <c r="A10" s="270">
        <v>5</v>
      </c>
      <c r="B10" s="273" t="s">
        <v>758</v>
      </c>
      <c r="C10" s="274" t="s">
        <v>759</v>
      </c>
      <c r="D10" s="275" t="s">
        <v>756</v>
      </c>
      <c r="AD10" s="547"/>
      <c r="AE10" s="684"/>
      <c r="AF10" s="547"/>
      <c r="AG10" s="709"/>
      <c r="AH10" s="547"/>
      <c r="AI10" s="547"/>
      <c r="AJ10" s="547"/>
      <c r="AK10" s="547"/>
      <c r="AL10" s="547"/>
      <c r="AM10" s="547"/>
      <c r="AN10" s="547"/>
      <c r="AO10" s="547"/>
      <c r="AP10" s="547"/>
      <c r="AQ10" s="547"/>
      <c r="AR10" s="547"/>
      <c r="AS10" s="547"/>
      <c r="AT10" s="547"/>
      <c r="AU10" s="547"/>
    </row>
    <row r="11" spans="1:47" s="272" customFormat="1" ht="25.5" customHeight="1" x14ac:dyDescent="0.15">
      <c r="A11" s="270">
        <v>6</v>
      </c>
      <c r="B11" s="273" t="s">
        <v>760</v>
      </c>
      <c r="C11" s="274" t="s">
        <v>759</v>
      </c>
      <c r="D11" s="275" t="s">
        <v>756</v>
      </c>
      <c r="AD11" s="547"/>
      <c r="AE11" s="684"/>
      <c r="AF11" s="547"/>
      <c r="AG11" s="709"/>
      <c r="AH11" s="547"/>
      <c r="AI11" s="547"/>
      <c r="AJ11" s="547"/>
      <c r="AK11" s="547"/>
      <c r="AL11" s="547"/>
      <c r="AM11" s="547"/>
      <c r="AN11" s="547"/>
      <c r="AO11" s="547"/>
      <c r="AP11" s="547"/>
      <c r="AQ11" s="547"/>
      <c r="AR11" s="547"/>
      <c r="AS11" s="547"/>
      <c r="AT11" s="547"/>
      <c r="AU11" s="547"/>
    </row>
    <row r="12" spans="1:47" s="272" customFormat="1" ht="25.5" customHeight="1" x14ac:dyDescent="0.15">
      <c r="A12" s="270">
        <v>7</v>
      </c>
      <c r="B12" s="273" t="s">
        <v>761</v>
      </c>
      <c r="C12" s="274" t="s">
        <v>759</v>
      </c>
      <c r="D12" s="275" t="s">
        <v>756</v>
      </c>
      <c r="AD12" s="547"/>
      <c r="AE12" s="684"/>
      <c r="AF12" s="547"/>
      <c r="AG12" s="709"/>
      <c r="AH12" s="547"/>
      <c r="AI12" s="547"/>
      <c r="AJ12" s="547"/>
      <c r="AK12" s="547"/>
      <c r="AL12" s="547"/>
      <c r="AM12" s="547"/>
      <c r="AN12" s="547"/>
      <c r="AO12" s="547"/>
      <c r="AP12" s="547"/>
      <c r="AQ12" s="547"/>
      <c r="AR12" s="547"/>
      <c r="AS12" s="547"/>
      <c r="AT12" s="547"/>
      <c r="AU12" s="547"/>
    </row>
    <row r="13" spans="1:47" s="272" customFormat="1" ht="25.5" customHeight="1" x14ac:dyDescent="0.15">
      <c r="A13" s="270">
        <v>8</v>
      </c>
      <c r="B13" s="273" t="s">
        <v>762</v>
      </c>
      <c r="C13" s="274" t="s">
        <v>759</v>
      </c>
      <c r="D13" s="275" t="s">
        <v>756</v>
      </c>
      <c r="AD13" s="547"/>
      <c r="AE13" s="684"/>
      <c r="AF13" s="547"/>
      <c r="AG13" s="709"/>
      <c r="AH13" s="547"/>
      <c r="AI13" s="547"/>
      <c r="AJ13" s="547"/>
      <c r="AK13" s="547"/>
      <c r="AL13" s="547"/>
      <c r="AM13" s="547"/>
      <c r="AN13" s="547"/>
      <c r="AO13" s="547"/>
      <c r="AP13" s="547"/>
      <c r="AQ13" s="547"/>
      <c r="AR13" s="547"/>
      <c r="AS13" s="547"/>
      <c r="AT13" s="547"/>
      <c r="AU13" s="547"/>
    </row>
    <row r="14" spans="1:47" s="272" customFormat="1" ht="25.5" customHeight="1" x14ac:dyDescent="0.15">
      <c r="A14" s="270">
        <v>9</v>
      </c>
      <c r="B14" s="273" t="s">
        <v>763</v>
      </c>
      <c r="C14" s="274" t="s">
        <v>759</v>
      </c>
      <c r="D14" s="275" t="s">
        <v>756</v>
      </c>
      <c r="AD14" s="547"/>
      <c r="AE14" s="684"/>
      <c r="AF14" s="547"/>
      <c r="AG14" s="709"/>
      <c r="AH14" s="547"/>
      <c r="AI14" s="547"/>
      <c r="AJ14" s="547"/>
      <c r="AK14" s="547"/>
      <c r="AL14" s="547"/>
      <c r="AM14" s="547"/>
      <c r="AN14" s="547"/>
      <c r="AO14" s="547"/>
      <c r="AP14" s="547"/>
      <c r="AQ14" s="547"/>
      <c r="AR14" s="547"/>
      <c r="AS14" s="547"/>
      <c r="AT14" s="547"/>
      <c r="AU14" s="547"/>
    </row>
    <row r="15" spans="1:47" s="272" customFormat="1" ht="25.5" customHeight="1" x14ac:dyDescent="0.15">
      <c r="A15" s="270">
        <v>10</v>
      </c>
      <c r="B15" s="273" t="s">
        <v>764</v>
      </c>
      <c r="C15" s="274" t="s">
        <v>759</v>
      </c>
      <c r="D15" s="275" t="s">
        <v>756</v>
      </c>
      <c r="AD15" s="547"/>
      <c r="AE15" s="684"/>
      <c r="AF15" s="547"/>
      <c r="AG15" s="709"/>
      <c r="AH15" s="547"/>
      <c r="AI15" s="547"/>
      <c r="AJ15" s="547"/>
      <c r="AK15" s="547"/>
      <c r="AL15" s="547"/>
      <c r="AM15" s="547"/>
      <c r="AN15" s="547"/>
      <c r="AO15" s="547"/>
      <c r="AP15" s="547"/>
      <c r="AQ15" s="547"/>
      <c r="AR15" s="547"/>
      <c r="AS15" s="547"/>
      <c r="AT15" s="547"/>
      <c r="AU15" s="547"/>
    </row>
    <row r="16" spans="1:47" s="272" customFormat="1" ht="25.5" customHeight="1" x14ac:dyDescent="0.15">
      <c r="A16" s="270">
        <v>11</v>
      </c>
      <c r="B16" s="273" t="s">
        <v>557</v>
      </c>
      <c r="C16" s="274" t="s">
        <v>759</v>
      </c>
      <c r="D16" s="275" t="s">
        <v>756</v>
      </c>
      <c r="AD16" s="547"/>
      <c r="AE16" s="684"/>
      <c r="AF16" s="547"/>
      <c r="AG16" s="709"/>
      <c r="AH16" s="547"/>
      <c r="AI16" s="547"/>
      <c r="AJ16" s="547"/>
      <c r="AK16" s="547"/>
      <c r="AL16" s="547"/>
      <c r="AM16" s="547"/>
      <c r="AN16" s="547"/>
      <c r="AO16" s="547"/>
      <c r="AP16" s="547"/>
      <c r="AQ16" s="547"/>
      <c r="AR16" s="547"/>
      <c r="AS16" s="547"/>
      <c r="AT16" s="547"/>
      <c r="AU16" s="547"/>
    </row>
    <row r="17" spans="1:47" s="272" customFormat="1" ht="25.5" customHeight="1" x14ac:dyDescent="0.15">
      <c r="A17" s="270">
        <v>12</v>
      </c>
      <c r="B17" s="273" t="s">
        <v>769</v>
      </c>
      <c r="C17" s="736" t="s">
        <v>754</v>
      </c>
      <c r="D17" s="736"/>
      <c r="AD17" s="547"/>
      <c r="AE17" s="684"/>
      <c r="AF17" s="547"/>
      <c r="AG17" s="709"/>
      <c r="AH17" s="547"/>
      <c r="AI17" s="547"/>
      <c r="AJ17" s="547"/>
      <c r="AK17" s="547"/>
      <c r="AL17" s="547"/>
      <c r="AM17" s="547"/>
      <c r="AN17" s="547"/>
      <c r="AO17" s="547"/>
      <c r="AP17" s="547"/>
      <c r="AQ17" s="547"/>
      <c r="AR17" s="547"/>
      <c r="AS17" s="547"/>
      <c r="AT17" s="547"/>
      <c r="AU17" s="547"/>
    </row>
    <row r="18" spans="1:47" s="267" customFormat="1" ht="31.5" customHeight="1" x14ac:dyDescent="0.15">
      <c r="A18" s="546"/>
      <c r="B18" s="377"/>
      <c r="C18" s="276"/>
      <c r="D18" s="276"/>
      <c r="AF18" s="666"/>
      <c r="AG18" s="707"/>
      <c r="AH18" s="666"/>
      <c r="AI18" s="666"/>
      <c r="AJ18" s="666"/>
      <c r="AK18" s="666"/>
      <c r="AL18" s="666"/>
      <c r="AM18" s="666"/>
      <c r="AN18" s="666"/>
      <c r="AO18" s="666"/>
      <c r="AP18" s="666"/>
      <c r="AQ18" s="666"/>
      <c r="AR18" s="666"/>
      <c r="AS18" s="666"/>
      <c r="AT18" s="666"/>
      <c r="AU18" s="666"/>
    </row>
    <row r="19" spans="1:47" s="267" customFormat="1" ht="24" customHeight="1" x14ac:dyDescent="0.15">
      <c r="A19" s="548" t="s">
        <v>846</v>
      </c>
      <c r="B19" s="272" t="s">
        <v>765</v>
      </c>
      <c r="C19" s="277"/>
      <c r="D19" s="277"/>
      <c r="AF19" s="666"/>
    </row>
    <row r="20" spans="1:47" s="267" customFormat="1" ht="14.25" customHeight="1" x14ac:dyDescent="0.15">
      <c r="A20" s="547"/>
      <c r="B20" s="272" t="s">
        <v>770</v>
      </c>
      <c r="C20" s="277"/>
      <c r="D20" s="277"/>
      <c r="AE20" s="695"/>
      <c r="AF20" s="666"/>
      <c r="AG20" s="718"/>
      <c r="AH20" s="666"/>
      <c r="AI20" s="666"/>
    </row>
    <row r="21" spans="1:47" x14ac:dyDescent="0.15">
      <c r="AE21" s="696"/>
      <c r="AF21" s="668"/>
      <c r="AG21" s="719"/>
      <c r="AH21" s="668"/>
      <c r="AI21" s="668"/>
    </row>
    <row r="22" spans="1:47" x14ac:dyDescent="0.15">
      <c r="AE22" s="696"/>
      <c r="AF22" s="668"/>
      <c r="AG22" s="719"/>
      <c r="AH22" s="668"/>
      <c r="AI22" s="668"/>
    </row>
    <row r="23" spans="1:47" x14ac:dyDescent="0.15">
      <c r="AE23" s="696"/>
      <c r="AF23" s="668"/>
      <c r="AG23" s="719"/>
      <c r="AH23" s="668"/>
      <c r="AI23" s="668"/>
    </row>
  </sheetData>
  <mergeCells count="7">
    <mergeCell ref="C5:D5"/>
    <mergeCell ref="C6:D6"/>
    <mergeCell ref="C7:D7"/>
    <mergeCell ref="C17:D17"/>
    <mergeCell ref="A1:D1"/>
    <mergeCell ref="A3:D3"/>
    <mergeCell ref="A2:D2"/>
  </mergeCells>
  <phoneticPr fontId="2"/>
  <printOptions horizontalCentered="1"/>
  <pageMargins left="0.70866141732283472" right="0.70866141732283472" top="0.27559055118110237" bottom="0.27559055118110237" header="0.31496062992125984" footer="0.31496062992125984"/>
  <pageSetup paperSize="9" scale="9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U38"/>
  <sheetViews>
    <sheetView showGridLines="0" view="pageBreakPreview" topLeftCell="A25" zoomScaleNormal="100" zoomScaleSheetLayoutView="100" workbookViewId="0">
      <selection activeCell="J3" sqref="J3"/>
    </sheetView>
  </sheetViews>
  <sheetFormatPr defaultRowHeight="13.5" x14ac:dyDescent="0.15"/>
  <cols>
    <col min="1" max="1" width="5.75" customWidth="1"/>
    <col min="2" max="2" width="13.75" customWidth="1"/>
    <col min="3" max="3" width="6.875" customWidth="1"/>
    <col min="4" max="4" width="5.75" customWidth="1"/>
    <col min="5" max="5" width="6.125" customWidth="1"/>
    <col min="6" max="6" width="5.25" customWidth="1"/>
    <col min="7" max="7" width="6.5" customWidth="1"/>
    <col min="8" max="8" width="8.125" customWidth="1"/>
    <col min="9" max="9" width="5.75" customWidth="1"/>
    <col min="10" max="10" width="4.625" customWidth="1"/>
    <col min="11" max="12" width="6" customWidth="1"/>
    <col min="13" max="13" width="6.75" customWidth="1"/>
    <col min="14" max="14" width="18.125" customWidth="1"/>
    <col min="31" max="31" width="4.875" customWidth="1"/>
    <col min="32" max="32" width="2.75" customWidth="1"/>
    <col min="33" max="33" width="4.875" customWidth="1"/>
  </cols>
  <sheetData>
    <row r="1" spans="1:47" ht="7.5" customHeight="1" x14ac:dyDescent="0.15"/>
    <row r="2" spans="1:47" ht="18.75" customHeight="1" x14ac:dyDescent="0.2">
      <c r="A2" s="1797" t="s">
        <v>387</v>
      </c>
      <c r="B2" s="1797"/>
      <c r="C2" s="1797"/>
      <c r="D2" s="1797"/>
      <c r="E2" s="1797"/>
      <c r="F2" s="1797"/>
      <c r="G2" s="1797"/>
      <c r="H2" s="1797"/>
      <c r="I2" s="1797"/>
      <c r="J2" s="1797"/>
      <c r="K2" s="1797"/>
      <c r="L2" s="1797"/>
      <c r="M2" s="1797"/>
      <c r="AD2" s="1"/>
      <c r="AE2" s="675"/>
      <c r="AF2" s="1"/>
      <c r="AG2" s="700"/>
      <c r="AH2" s="1"/>
      <c r="AI2" s="1"/>
      <c r="AJ2" s="1"/>
      <c r="AK2" s="1"/>
      <c r="AL2" s="1"/>
      <c r="AM2" s="1"/>
      <c r="AN2" s="1"/>
      <c r="AO2" s="1"/>
      <c r="AP2" s="1"/>
      <c r="AQ2" s="1"/>
      <c r="AR2" s="1"/>
      <c r="AS2" s="1"/>
      <c r="AT2" s="1"/>
      <c r="AU2" s="1"/>
    </row>
    <row r="3" spans="1:47" ht="15.75" customHeight="1" x14ac:dyDescent="0.2">
      <c r="N3" s="150"/>
      <c r="O3" s="150"/>
      <c r="P3" s="150"/>
      <c r="Q3" s="150"/>
      <c r="R3" s="150"/>
      <c r="S3" s="150"/>
      <c r="T3" s="150"/>
      <c r="AD3" s="1"/>
      <c r="AE3" s="675"/>
      <c r="AF3" s="1"/>
      <c r="AG3" s="700"/>
      <c r="AH3" s="1"/>
      <c r="AI3" s="1"/>
      <c r="AJ3" s="1"/>
      <c r="AK3" s="1"/>
      <c r="AL3" s="1"/>
      <c r="AM3" s="1"/>
      <c r="AN3" s="1"/>
      <c r="AO3" s="1"/>
      <c r="AP3" s="1"/>
      <c r="AQ3" s="1"/>
      <c r="AR3" s="1"/>
      <c r="AS3" s="1"/>
      <c r="AT3" s="1"/>
      <c r="AU3" s="1"/>
    </row>
    <row r="4" spans="1:47" ht="24" customHeight="1" x14ac:dyDescent="0.15">
      <c r="A4" s="208" t="s">
        <v>388</v>
      </c>
      <c r="B4" s="1342" t="str">
        <f>共通シート!C22&amp;"　様"</f>
        <v>羽黒　朝子　様</v>
      </c>
      <c r="C4" s="1342"/>
      <c r="D4" s="208" t="s">
        <v>389</v>
      </c>
      <c r="E4" s="207">
        <f ca="1">共通シート!M21</f>
        <v>86</v>
      </c>
      <c r="F4" s="197" t="s">
        <v>390</v>
      </c>
      <c r="G4" s="208" t="s">
        <v>391</v>
      </c>
      <c r="H4" s="208" t="str">
        <f>共通シート!G21</f>
        <v>女</v>
      </c>
      <c r="I4" s="209" t="s">
        <v>619</v>
      </c>
      <c r="J4" s="1785" t="s">
        <v>853</v>
      </c>
      <c r="K4" s="1785"/>
      <c r="L4" s="1785"/>
      <c r="M4" s="1785"/>
      <c r="AD4" s="1"/>
      <c r="AE4" s="675"/>
      <c r="AF4" s="1"/>
      <c r="AG4" s="700"/>
      <c r="AH4" s="1"/>
      <c r="AI4" s="1"/>
      <c r="AJ4" s="1"/>
      <c r="AK4" s="1"/>
      <c r="AL4" s="1"/>
      <c r="AM4" s="1"/>
      <c r="AN4" s="1"/>
      <c r="AO4" s="1"/>
      <c r="AP4" s="1"/>
      <c r="AQ4" s="1"/>
      <c r="AR4" s="1"/>
      <c r="AS4" s="1"/>
      <c r="AT4" s="1"/>
      <c r="AU4" s="1"/>
    </row>
    <row r="5" spans="1:47" ht="11.25" customHeight="1" x14ac:dyDescent="0.15">
      <c r="AD5" s="1"/>
      <c r="AE5" s="675"/>
      <c r="AF5" s="1"/>
      <c r="AG5" s="700"/>
      <c r="AH5" s="1"/>
      <c r="AI5" s="1"/>
      <c r="AJ5" s="1"/>
      <c r="AK5" s="1"/>
      <c r="AL5" s="1"/>
      <c r="AM5" s="1"/>
      <c r="AN5" s="1"/>
      <c r="AO5" s="1"/>
      <c r="AP5" s="1"/>
      <c r="AQ5" s="1"/>
      <c r="AR5" s="1"/>
      <c r="AS5" s="1"/>
      <c r="AT5" s="1"/>
      <c r="AU5" s="1"/>
    </row>
    <row r="6" spans="1:47" ht="14.25" x14ac:dyDescent="0.15">
      <c r="A6" s="206" t="s">
        <v>392</v>
      </c>
      <c r="AD6" s="1"/>
      <c r="AE6" s="675"/>
      <c r="AF6" s="1"/>
      <c r="AG6" s="700"/>
      <c r="AH6" s="1"/>
      <c r="AI6" s="1"/>
      <c r="AJ6" s="1"/>
      <c r="AK6" s="1"/>
      <c r="AL6" s="1"/>
      <c r="AM6" s="1"/>
      <c r="AN6" s="1"/>
      <c r="AO6" s="1"/>
      <c r="AP6" s="1"/>
      <c r="AQ6" s="1"/>
      <c r="AR6" s="1"/>
      <c r="AS6" s="1"/>
      <c r="AT6" s="1"/>
      <c r="AU6" s="1"/>
    </row>
    <row r="7" spans="1:47" s="172" customFormat="1" ht="17.25" customHeight="1" x14ac:dyDescent="0.15">
      <c r="B7" s="172" t="s">
        <v>393</v>
      </c>
      <c r="AD7" s="642"/>
      <c r="AE7" s="672"/>
      <c r="AF7" s="642"/>
      <c r="AG7" s="641"/>
      <c r="AH7" s="642"/>
      <c r="AI7" s="642"/>
      <c r="AJ7" s="642"/>
      <c r="AK7" s="642"/>
      <c r="AL7" s="642"/>
      <c r="AM7" s="642"/>
      <c r="AN7" s="642"/>
      <c r="AO7" s="642"/>
      <c r="AP7" s="642"/>
      <c r="AQ7" s="642"/>
      <c r="AR7" s="642"/>
      <c r="AS7" s="642"/>
      <c r="AT7" s="642"/>
      <c r="AU7" s="642"/>
    </row>
    <row r="8" spans="1:47" s="172" customFormat="1" ht="17.25" customHeight="1" x14ac:dyDescent="0.15">
      <c r="B8" s="172" t="s">
        <v>394</v>
      </c>
      <c r="AD8" s="642"/>
      <c r="AE8" s="672"/>
      <c r="AF8" s="642"/>
      <c r="AG8" s="641"/>
      <c r="AH8" s="642"/>
      <c r="AI8" s="642"/>
      <c r="AJ8" s="642"/>
      <c r="AK8" s="642"/>
      <c r="AL8" s="642"/>
      <c r="AM8" s="642"/>
      <c r="AN8" s="642"/>
      <c r="AO8" s="642"/>
      <c r="AP8" s="642"/>
      <c r="AQ8" s="642"/>
      <c r="AR8" s="642"/>
      <c r="AS8" s="642"/>
      <c r="AT8" s="642"/>
      <c r="AU8" s="642"/>
    </row>
    <row r="9" spans="1:47" s="172" customFormat="1" ht="20.25" customHeight="1" x14ac:dyDescent="0.15">
      <c r="B9" s="1795" t="s">
        <v>620</v>
      </c>
      <c r="C9" s="1795"/>
      <c r="D9" s="1795"/>
      <c r="E9" s="1795"/>
      <c r="F9" s="1795"/>
      <c r="G9" s="1795"/>
      <c r="H9" s="1795"/>
      <c r="I9" s="1795"/>
      <c r="J9" s="1795"/>
      <c r="K9" s="1795"/>
      <c r="L9" s="1795"/>
      <c r="M9" s="1795"/>
      <c r="AD9" s="642"/>
      <c r="AE9" s="672"/>
      <c r="AF9" s="642"/>
      <c r="AG9" s="641"/>
      <c r="AH9" s="642"/>
      <c r="AI9" s="642"/>
      <c r="AJ9" s="642"/>
      <c r="AK9" s="642"/>
      <c r="AL9" s="642"/>
      <c r="AM9" s="642"/>
      <c r="AN9" s="642"/>
      <c r="AO9" s="642"/>
      <c r="AP9" s="642"/>
      <c r="AQ9" s="642"/>
      <c r="AR9" s="642"/>
      <c r="AS9" s="642"/>
      <c r="AT9" s="642"/>
      <c r="AU9" s="642"/>
    </row>
    <row r="10" spans="1:47" s="172" customFormat="1" ht="20.25" customHeight="1" x14ac:dyDescent="0.15">
      <c r="B10" s="1795"/>
      <c r="C10" s="1795"/>
      <c r="D10" s="1795"/>
      <c r="E10" s="1795"/>
      <c r="F10" s="1795"/>
      <c r="G10" s="1795"/>
      <c r="H10" s="1795"/>
      <c r="I10" s="1795"/>
      <c r="J10" s="1795"/>
      <c r="K10" s="1795"/>
      <c r="L10" s="1795"/>
      <c r="M10" s="1795"/>
      <c r="AD10" s="642"/>
      <c r="AE10" s="672"/>
      <c r="AF10" s="642"/>
      <c r="AG10" s="641"/>
      <c r="AH10" s="642"/>
      <c r="AI10" s="642"/>
      <c r="AJ10" s="642"/>
      <c r="AK10" s="642"/>
      <c r="AL10" s="642"/>
      <c r="AM10" s="642"/>
      <c r="AN10" s="642"/>
      <c r="AO10" s="642"/>
      <c r="AP10" s="642"/>
      <c r="AQ10" s="642"/>
      <c r="AR10" s="642"/>
      <c r="AS10" s="642"/>
      <c r="AT10" s="642"/>
      <c r="AU10" s="642"/>
    </row>
    <row r="11" spans="1:47" s="172" customFormat="1" ht="17.25" customHeight="1" x14ac:dyDescent="0.15">
      <c r="B11" s="172" t="s">
        <v>395</v>
      </c>
      <c r="AD11" s="642"/>
      <c r="AE11" s="672"/>
      <c r="AF11" s="642"/>
      <c r="AG11" s="641"/>
      <c r="AH11" s="642"/>
      <c r="AI11" s="642"/>
      <c r="AJ11" s="642"/>
      <c r="AK11" s="642"/>
      <c r="AL11" s="642"/>
      <c r="AM11" s="642"/>
      <c r="AN11" s="642"/>
      <c r="AO11" s="642"/>
      <c r="AP11" s="642"/>
      <c r="AQ11" s="642"/>
      <c r="AR11" s="642"/>
      <c r="AS11" s="642"/>
      <c r="AT11" s="642"/>
      <c r="AU11" s="642"/>
    </row>
    <row r="12" spans="1:47" s="172" customFormat="1" ht="17.25" customHeight="1" thickBot="1" x14ac:dyDescent="0.2">
      <c r="B12" s="172" t="s">
        <v>396</v>
      </c>
      <c r="AD12" s="642"/>
      <c r="AE12" s="672"/>
      <c r="AF12" s="642"/>
      <c r="AG12" s="641"/>
      <c r="AH12" s="642"/>
      <c r="AI12" s="642"/>
      <c r="AJ12" s="642"/>
      <c r="AK12" s="642"/>
      <c r="AL12" s="642"/>
      <c r="AM12" s="642"/>
      <c r="AN12" s="642"/>
      <c r="AO12" s="642"/>
      <c r="AP12" s="642"/>
      <c r="AQ12" s="642"/>
      <c r="AR12" s="642"/>
      <c r="AS12" s="642"/>
      <c r="AT12" s="642"/>
      <c r="AU12" s="642"/>
    </row>
    <row r="13" spans="1:47" ht="75" customHeight="1" x14ac:dyDescent="0.15">
      <c r="A13" s="1798" t="s">
        <v>311</v>
      </c>
      <c r="B13" s="1799"/>
      <c r="C13" s="1799"/>
      <c r="D13" s="167" t="s">
        <v>312</v>
      </c>
      <c r="E13" s="167" t="s">
        <v>313</v>
      </c>
      <c r="F13" s="168" t="s">
        <v>314</v>
      </c>
      <c r="G13" s="1800" t="s">
        <v>311</v>
      </c>
      <c r="H13" s="1799"/>
      <c r="I13" s="1799"/>
      <c r="J13" s="1799"/>
      <c r="K13" s="167" t="s">
        <v>312</v>
      </c>
      <c r="L13" s="167" t="s">
        <v>313</v>
      </c>
      <c r="M13" s="168" t="s">
        <v>314</v>
      </c>
      <c r="AD13" s="1"/>
      <c r="AE13" s="675"/>
      <c r="AF13" s="1"/>
      <c r="AG13" s="700"/>
      <c r="AH13" s="1"/>
      <c r="AI13" s="1"/>
      <c r="AJ13" s="1"/>
      <c r="AK13" s="1"/>
      <c r="AL13" s="1"/>
      <c r="AM13" s="1"/>
      <c r="AN13" s="1"/>
      <c r="AO13" s="1"/>
      <c r="AP13" s="1"/>
      <c r="AQ13" s="1"/>
      <c r="AR13" s="1"/>
      <c r="AS13" s="1"/>
      <c r="AT13" s="1"/>
      <c r="AU13" s="1"/>
    </row>
    <row r="14" spans="1:47" ht="24" customHeight="1" x14ac:dyDescent="0.15">
      <c r="A14" s="1786" t="s">
        <v>315</v>
      </c>
      <c r="B14" s="1784"/>
      <c r="C14" s="1784"/>
      <c r="D14" s="140"/>
      <c r="E14" s="140"/>
      <c r="F14" s="169"/>
      <c r="G14" s="1783" t="s">
        <v>316</v>
      </c>
      <c r="H14" s="1784"/>
      <c r="I14" s="1784"/>
      <c r="J14" s="1784"/>
      <c r="K14" s="140"/>
      <c r="L14" s="140"/>
      <c r="M14" s="169"/>
      <c r="AD14" s="1"/>
      <c r="AE14" s="675"/>
      <c r="AF14" s="1"/>
      <c r="AG14" s="700"/>
      <c r="AH14" s="1"/>
      <c r="AI14" s="1"/>
      <c r="AJ14" s="1"/>
      <c r="AK14" s="1"/>
      <c r="AL14" s="1"/>
      <c r="AM14" s="1"/>
      <c r="AN14" s="1"/>
      <c r="AO14" s="1"/>
      <c r="AP14" s="1"/>
      <c r="AQ14" s="1"/>
      <c r="AR14" s="1"/>
      <c r="AS14" s="1"/>
      <c r="AT14" s="1"/>
      <c r="AU14" s="1"/>
    </row>
    <row r="15" spans="1:47" ht="24" customHeight="1" x14ac:dyDescent="0.15">
      <c r="A15" s="1786" t="s">
        <v>317</v>
      </c>
      <c r="B15" s="1784"/>
      <c r="C15" s="1784"/>
      <c r="D15" s="140"/>
      <c r="E15" s="140"/>
      <c r="F15" s="169"/>
      <c r="G15" s="1783" t="s">
        <v>318</v>
      </c>
      <c r="H15" s="1784"/>
      <c r="I15" s="1784"/>
      <c r="J15" s="1784"/>
      <c r="K15" s="140"/>
      <c r="L15" s="140"/>
      <c r="M15" s="169"/>
      <c r="AD15" s="1"/>
      <c r="AE15" s="675"/>
      <c r="AF15" s="1"/>
      <c r="AG15" s="700"/>
      <c r="AH15" s="1"/>
      <c r="AI15" s="1"/>
      <c r="AJ15" s="1"/>
      <c r="AK15" s="1"/>
      <c r="AL15" s="1"/>
      <c r="AM15" s="1"/>
      <c r="AN15" s="1"/>
      <c r="AO15" s="1"/>
      <c r="AP15" s="1"/>
      <c r="AQ15" s="1"/>
      <c r="AR15" s="1"/>
      <c r="AS15" s="1"/>
      <c r="AT15" s="1"/>
      <c r="AU15" s="1"/>
    </row>
    <row r="16" spans="1:47" ht="24" customHeight="1" x14ac:dyDescent="0.15">
      <c r="A16" s="1786" t="s">
        <v>319</v>
      </c>
      <c r="B16" s="1784"/>
      <c r="C16" s="1784"/>
      <c r="D16" s="140"/>
      <c r="E16" s="140"/>
      <c r="F16" s="169"/>
      <c r="G16" s="1783" t="s">
        <v>320</v>
      </c>
      <c r="H16" s="1784"/>
      <c r="I16" s="1784"/>
      <c r="J16" s="1784"/>
      <c r="K16" s="140"/>
      <c r="L16" s="140"/>
      <c r="M16" s="169"/>
      <c r="AD16" s="1"/>
      <c r="AE16" s="675"/>
      <c r="AF16" s="1"/>
      <c r="AG16" s="700"/>
      <c r="AH16" s="1"/>
      <c r="AI16" s="1"/>
      <c r="AJ16" s="1"/>
      <c r="AK16" s="1"/>
      <c r="AL16" s="1"/>
      <c r="AM16" s="1"/>
      <c r="AN16" s="1"/>
      <c r="AO16" s="1"/>
      <c r="AP16" s="1"/>
      <c r="AQ16" s="1"/>
      <c r="AR16" s="1"/>
      <c r="AS16" s="1"/>
      <c r="AT16" s="1"/>
      <c r="AU16" s="1"/>
    </row>
    <row r="17" spans="1:47" ht="24" customHeight="1" x14ac:dyDescent="0.15">
      <c r="A17" s="1786" t="s">
        <v>321</v>
      </c>
      <c r="B17" s="1784"/>
      <c r="C17" s="1784"/>
      <c r="D17" s="140"/>
      <c r="E17" s="140"/>
      <c r="F17" s="169"/>
      <c r="G17" s="1783" t="s">
        <v>322</v>
      </c>
      <c r="H17" s="1784"/>
      <c r="I17" s="1784"/>
      <c r="J17" s="1784"/>
      <c r="K17" s="140"/>
      <c r="L17" s="140"/>
      <c r="M17" s="169"/>
      <c r="AD17" s="1"/>
      <c r="AE17" s="675"/>
      <c r="AF17" s="1"/>
      <c r="AG17" s="700"/>
      <c r="AH17" s="1"/>
      <c r="AI17" s="1"/>
      <c r="AJ17" s="1"/>
      <c r="AK17" s="1"/>
      <c r="AL17" s="1"/>
      <c r="AM17" s="1"/>
      <c r="AN17" s="1"/>
      <c r="AO17" s="1"/>
      <c r="AP17" s="1"/>
      <c r="AQ17" s="1"/>
      <c r="AR17" s="1"/>
      <c r="AS17" s="1"/>
      <c r="AT17" s="1"/>
      <c r="AU17" s="1"/>
    </row>
    <row r="18" spans="1:47" ht="24" customHeight="1" x14ac:dyDescent="0.15">
      <c r="A18" s="1786" t="s">
        <v>323</v>
      </c>
      <c r="B18" s="1784"/>
      <c r="C18" s="1784"/>
      <c r="D18" s="140"/>
      <c r="E18" s="140"/>
      <c r="F18" s="169"/>
      <c r="G18" s="1783" t="s">
        <v>324</v>
      </c>
      <c r="H18" s="1784"/>
      <c r="I18" s="1784"/>
      <c r="J18" s="1784"/>
      <c r="K18" s="140"/>
      <c r="L18" s="140"/>
      <c r="M18" s="169"/>
      <c r="AF18" s="1"/>
      <c r="AG18" s="700"/>
      <c r="AH18" s="1"/>
      <c r="AI18" s="1"/>
      <c r="AJ18" s="1"/>
      <c r="AK18" s="1"/>
      <c r="AL18" s="1"/>
      <c r="AM18" s="1"/>
      <c r="AN18" s="1"/>
      <c r="AO18" s="1"/>
      <c r="AP18" s="1"/>
      <c r="AQ18" s="1"/>
      <c r="AR18" s="1"/>
      <c r="AS18" s="1"/>
      <c r="AT18" s="1"/>
      <c r="AU18" s="1"/>
    </row>
    <row r="19" spans="1:47" ht="24" customHeight="1" x14ac:dyDescent="0.15">
      <c r="A19" s="1786" t="s">
        <v>325</v>
      </c>
      <c r="B19" s="1784"/>
      <c r="C19" s="1784"/>
      <c r="D19" s="140"/>
      <c r="E19" s="140"/>
      <c r="F19" s="169"/>
      <c r="G19" s="1783" t="s">
        <v>326</v>
      </c>
      <c r="H19" s="1784"/>
      <c r="I19" s="1784"/>
      <c r="J19" s="1784"/>
      <c r="K19" s="140"/>
      <c r="L19" s="140"/>
      <c r="M19" s="169"/>
      <c r="AF19" s="1"/>
    </row>
    <row r="20" spans="1:47" ht="24" customHeight="1" x14ac:dyDescent="0.15">
      <c r="A20" s="1786" t="s">
        <v>327</v>
      </c>
      <c r="B20" s="1784"/>
      <c r="C20" s="1784"/>
      <c r="D20" s="140"/>
      <c r="E20" s="140"/>
      <c r="F20" s="169"/>
      <c r="G20" s="1783" t="s">
        <v>328</v>
      </c>
      <c r="H20" s="1784"/>
      <c r="I20" s="1784"/>
      <c r="J20" s="1784"/>
      <c r="K20" s="140"/>
      <c r="L20" s="140"/>
      <c r="M20" s="169"/>
      <c r="AE20" s="689"/>
      <c r="AF20" s="1"/>
      <c r="AG20" s="4"/>
      <c r="AH20" s="1"/>
      <c r="AI20" s="1"/>
    </row>
    <row r="21" spans="1:47" ht="24" customHeight="1" x14ac:dyDescent="0.15">
      <c r="A21" s="1786" t="s">
        <v>329</v>
      </c>
      <c r="B21" s="1784"/>
      <c r="C21" s="1784"/>
      <c r="D21" s="140"/>
      <c r="E21" s="140"/>
      <c r="F21" s="169"/>
      <c r="G21" s="1783" t="s">
        <v>330</v>
      </c>
      <c r="H21" s="1784"/>
      <c r="I21" s="1784"/>
      <c r="J21" s="1784"/>
      <c r="K21" s="140"/>
      <c r="L21" s="140"/>
      <c r="M21" s="169"/>
      <c r="AE21" s="689"/>
      <c r="AF21" s="1"/>
      <c r="AG21" s="4"/>
      <c r="AH21" s="1"/>
      <c r="AI21" s="1"/>
    </row>
    <row r="22" spans="1:47" ht="24" customHeight="1" x14ac:dyDescent="0.15">
      <c r="A22" s="1786" t="s">
        <v>331</v>
      </c>
      <c r="B22" s="1784"/>
      <c r="C22" s="1784"/>
      <c r="D22" s="140"/>
      <c r="E22" s="140"/>
      <c r="F22" s="169"/>
      <c r="G22" s="1783" t="s">
        <v>332</v>
      </c>
      <c r="H22" s="1784"/>
      <c r="I22" s="1784"/>
      <c r="J22" s="1784"/>
      <c r="K22" s="140"/>
      <c r="L22" s="140"/>
      <c r="M22" s="169"/>
      <c r="AE22" s="689"/>
      <c r="AF22" s="1"/>
      <c r="AG22" s="4"/>
      <c r="AH22" s="1"/>
      <c r="AI22" s="1"/>
    </row>
    <row r="23" spans="1:47" ht="24" customHeight="1" x14ac:dyDescent="0.15">
      <c r="A23" s="1786" t="s">
        <v>333</v>
      </c>
      <c r="B23" s="1784"/>
      <c r="C23" s="1784"/>
      <c r="D23" s="140"/>
      <c r="E23" s="140"/>
      <c r="F23" s="169"/>
      <c r="G23" s="1783" t="s">
        <v>334</v>
      </c>
      <c r="H23" s="1784"/>
      <c r="I23" s="1784"/>
      <c r="J23" s="1784"/>
      <c r="K23" s="140"/>
      <c r="L23" s="140"/>
      <c r="M23" s="169"/>
      <c r="AE23" s="689"/>
      <c r="AF23" s="1"/>
      <c r="AG23" s="4"/>
      <c r="AH23" s="1"/>
      <c r="AI23" s="1"/>
    </row>
    <row r="24" spans="1:47" ht="24" customHeight="1" x14ac:dyDescent="0.15">
      <c r="A24" s="1786" t="s">
        <v>335</v>
      </c>
      <c r="B24" s="1784"/>
      <c r="C24" s="1784"/>
      <c r="D24" s="140"/>
      <c r="E24" s="140"/>
      <c r="F24" s="169"/>
      <c r="G24" s="1783" t="s">
        <v>336</v>
      </c>
      <c r="H24" s="1784"/>
      <c r="I24" s="1784"/>
      <c r="J24" s="1784"/>
      <c r="K24" s="140"/>
      <c r="L24" s="140"/>
      <c r="M24" s="169"/>
    </row>
    <row r="25" spans="1:47" ht="24" customHeight="1" x14ac:dyDescent="0.15">
      <c r="A25" s="1786" t="s">
        <v>337</v>
      </c>
      <c r="B25" s="1784"/>
      <c r="C25" s="1784"/>
      <c r="D25" s="140"/>
      <c r="E25" s="140"/>
      <c r="F25" s="169"/>
      <c r="G25" s="1783" t="s">
        <v>338</v>
      </c>
      <c r="H25" s="1784"/>
      <c r="I25" s="1784"/>
      <c r="J25" s="1784"/>
      <c r="K25" s="140"/>
      <c r="L25" s="140"/>
      <c r="M25" s="169"/>
    </row>
    <row r="26" spans="1:47" ht="24" customHeight="1" x14ac:dyDescent="0.15">
      <c r="A26" s="1786" t="s">
        <v>339</v>
      </c>
      <c r="B26" s="1784"/>
      <c r="C26" s="1784"/>
      <c r="D26" s="140"/>
      <c r="E26" s="140"/>
      <c r="F26" s="169"/>
      <c r="G26" s="1783" t="s">
        <v>340</v>
      </c>
      <c r="H26" s="1784"/>
      <c r="I26" s="1784"/>
      <c r="J26" s="1784"/>
      <c r="K26" s="140"/>
      <c r="L26" s="140"/>
      <c r="M26" s="169"/>
    </row>
    <row r="27" spans="1:47" ht="24" customHeight="1" x14ac:dyDescent="0.15">
      <c r="A27" s="1786" t="s">
        <v>341</v>
      </c>
      <c r="B27" s="1784"/>
      <c r="C27" s="1784"/>
      <c r="D27" s="140"/>
      <c r="E27" s="140"/>
      <c r="F27" s="169"/>
      <c r="G27" s="1783" t="s">
        <v>342</v>
      </c>
      <c r="H27" s="1784"/>
      <c r="I27" s="1784"/>
      <c r="J27" s="1784"/>
      <c r="K27" s="140"/>
      <c r="L27" s="140"/>
      <c r="M27" s="169"/>
    </row>
    <row r="28" spans="1:47" ht="24.75" customHeight="1" x14ac:dyDescent="0.15">
      <c r="A28" s="1787" t="s">
        <v>556</v>
      </c>
      <c r="B28" s="1788"/>
      <c r="C28" s="1788"/>
      <c r="D28" s="140"/>
      <c r="E28" s="140"/>
      <c r="F28" s="169"/>
      <c r="G28" s="1789" t="s">
        <v>397</v>
      </c>
      <c r="H28" s="1790"/>
      <c r="I28" s="1790"/>
      <c r="J28" s="1791"/>
      <c r="K28" s="140"/>
      <c r="L28" s="140"/>
      <c r="M28" s="169"/>
    </row>
    <row r="29" spans="1:47" ht="24" customHeight="1" x14ac:dyDescent="0.15">
      <c r="A29" s="1786" t="s">
        <v>343</v>
      </c>
      <c r="B29" s="1784"/>
      <c r="C29" s="1784"/>
      <c r="D29" s="140"/>
      <c r="E29" s="140"/>
      <c r="F29" s="169"/>
      <c r="G29" s="1783" t="s">
        <v>344</v>
      </c>
      <c r="H29" s="1784"/>
      <c r="I29" s="1784"/>
      <c r="J29" s="1784"/>
      <c r="K29" s="140"/>
      <c r="L29" s="140"/>
      <c r="M29" s="169"/>
    </row>
    <row r="30" spans="1:47" ht="24" customHeight="1" x14ac:dyDescent="0.15">
      <c r="A30" s="1786" t="s">
        <v>345</v>
      </c>
      <c r="B30" s="1784"/>
      <c r="C30" s="1784"/>
      <c r="D30" s="140"/>
      <c r="E30" s="140"/>
      <c r="F30" s="169"/>
      <c r="G30" s="1783" t="s">
        <v>346</v>
      </c>
      <c r="H30" s="1784"/>
      <c r="I30" s="1784"/>
      <c r="J30" s="1784"/>
      <c r="K30" s="140"/>
      <c r="L30" s="140"/>
      <c r="M30" s="169"/>
    </row>
    <row r="31" spans="1:47" ht="24" customHeight="1" x14ac:dyDescent="0.15">
      <c r="A31" s="1786" t="s">
        <v>347</v>
      </c>
      <c r="B31" s="1784"/>
      <c r="C31" s="1784"/>
      <c r="D31" s="140"/>
      <c r="E31" s="140"/>
      <c r="F31" s="169"/>
      <c r="G31" s="1783" t="s">
        <v>348</v>
      </c>
      <c r="H31" s="1784"/>
      <c r="I31" s="1784"/>
      <c r="J31" s="1784"/>
      <c r="K31" s="140"/>
      <c r="L31" s="140"/>
      <c r="M31" s="169"/>
    </row>
    <row r="32" spans="1:47" ht="24" customHeight="1" x14ac:dyDescent="0.15">
      <c r="A32" s="1786" t="s">
        <v>349</v>
      </c>
      <c r="B32" s="1784"/>
      <c r="C32" s="1784"/>
      <c r="D32" s="140"/>
      <c r="E32" s="140"/>
      <c r="F32" s="169"/>
      <c r="G32" s="1783" t="s">
        <v>350</v>
      </c>
      <c r="H32" s="1784"/>
      <c r="I32" s="1784"/>
      <c r="J32" s="1784"/>
      <c r="K32" s="140"/>
      <c r="L32" s="140"/>
      <c r="M32" s="169"/>
    </row>
    <row r="33" spans="1:13" ht="24" customHeight="1" x14ac:dyDescent="0.15">
      <c r="A33" s="1786" t="s">
        <v>351</v>
      </c>
      <c r="B33" s="1784"/>
      <c r="C33" s="1784"/>
      <c r="D33" s="140"/>
      <c r="E33" s="140"/>
      <c r="F33" s="169"/>
      <c r="G33" s="1783" t="s">
        <v>352</v>
      </c>
      <c r="H33" s="1784"/>
      <c r="I33" s="1784"/>
      <c r="J33" s="1784"/>
      <c r="K33" s="140"/>
      <c r="L33" s="140"/>
      <c r="M33" s="169"/>
    </row>
    <row r="34" spans="1:13" ht="24" customHeight="1" x14ac:dyDescent="0.15">
      <c r="A34" s="1786" t="s">
        <v>353</v>
      </c>
      <c r="B34" s="1784"/>
      <c r="C34" s="1784"/>
      <c r="D34" s="140"/>
      <c r="E34" s="140"/>
      <c r="F34" s="169"/>
      <c r="G34" s="1783" t="s">
        <v>354</v>
      </c>
      <c r="H34" s="1784"/>
      <c r="I34" s="1784"/>
      <c r="J34" s="1784"/>
      <c r="K34" s="140"/>
      <c r="L34" s="140"/>
      <c r="M34" s="169"/>
    </row>
    <row r="35" spans="1:13" ht="24" customHeight="1" x14ac:dyDescent="0.15">
      <c r="A35" s="1786" t="s">
        <v>398</v>
      </c>
      <c r="B35" s="1784"/>
      <c r="C35" s="1784"/>
      <c r="D35" s="140"/>
      <c r="E35" s="140"/>
      <c r="F35" s="169"/>
      <c r="G35" s="1783" t="s">
        <v>355</v>
      </c>
      <c r="H35" s="1784"/>
      <c r="I35" s="1784"/>
      <c r="J35" s="1784"/>
      <c r="K35" s="140"/>
      <c r="L35" s="140"/>
      <c r="M35" s="169"/>
    </row>
    <row r="36" spans="1:13" ht="24" customHeight="1" x14ac:dyDescent="0.15">
      <c r="A36" s="1786" t="s">
        <v>356</v>
      </c>
      <c r="B36" s="1784"/>
      <c r="C36" s="1784"/>
      <c r="D36" s="140"/>
      <c r="E36" s="140"/>
      <c r="F36" s="169"/>
      <c r="G36" s="1783" t="s">
        <v>357</v>
      </c>
      <c r="H36" s="1784"/>
      <c r="I36" s="1784"/>
      <c r="J36" s="1784"/>
      <c r="K36" s="140"/>
      <c r="L36" s="140"/>
      <c r="M36" s="169"/>
    </row>
    <row r="37" spans="1:13" ht="24" customHeight="1" thickBot="1" x14ac:dyDescent="0.2">
      <c r="A37" s="1792"/>
      <c r="B37" s="1793"/>
      <c r="C37" s="1793"/>
      <c r="D37" s="170"/>
      <c r="E37" s="170"/>
      <c r="F37" s="171"/>
      <c r="G37" s="1794"/>
      <c r="H37" s="1793"/>
      <c r="I37" s="1793"/>
      <c r="J37" s="1793"/>
      <c r="K37" s="170"/>
      <c r="L37" s="170"/>
      <c r="M37" s="171"/>
    </row>
    <row r="38" spans="1:13" ht="39" customHeight="1" x14ac:dyDescent="0.15">
      <c r="A38" s="1796" t="s">
        <v>555</v>
      </c>
      <c r="B38" s="1796"/>
      <c r="C38" s="1796"/>
      <c r="D38" s="1796"/>
      <c r="E38" s="1796"/>
      <c r="F38" s="1796"/>
      <c r="G38" s="1796"/>
      <c r="H38" s="1796"/>
      <c r="I38" s="1796"/>
      <c r="J38" s="1796"/>
      <c r="K38" s="1796"/>
      <c r="L38" s="1796"/>
      <c r="M38" s="1796"/>
    </row>
  </sheetData>
  <mergeCells count="55">
    <mergeCell ref="B9:M10"/>
    <mergeCell ref="A38:M38"/>
    <mergeCell ref="A2:M2"/>
    <mergeCell ref="B4:C4"/>
    <mergeCell ref="A36:C36"/>
    <mergeCell ref="G36:J36"/>
    <mergeCell ref="A13:C13"/>
    <mergeCell ref="G13:J13"/>
    <mergeCell ref="A14:C14"/>
    <mergeCell ref="G14:J14"/>
    <mergeCell ref="A15:C15"/>
    <mergeCell ref="G15:J15"/>
    <mergeCell ref="A16:C16"/>
    <mergeCell ref="G16:J16"/>
    <mergeCell ref="A17:C17"/>
    <mergeCell ref="G17:J17"/>
    <mergeCell ref="A18:C18"/>
    <mergeCell ref="G18:J18"/>
    <mergeCell ref="A19:C19"/>
    <mergeCell ref="G19:J19"/>
    <mergeCell ref="A20:C20"/>
    <mergeCell ref="G20:J20"/>
    <mergeCell ref="G25:J25"/>
    <mergeCell ref="A26:C26"/>
    <mergeCell ref="G26:J26"/>
    <mergeCell ref="A21:C21"/>
    <mergeCell ref="G21:J21"/>
    <mergeCell ref="A22:C22"/>
    <mergeCell ref="G22:J22"/>
    <mergeCell ref="A23:C23"/>
    <mergeCell ref="G23:J23"/>
    <mergeCell ref="A37:C37"/>
    <mergeCell ref="G37:J37"/>
    <mergeCell ref="A33:C33"/>
    <mergeCell ref="G33:J33"/>
    <mergeCell ref="A34:C34"/>
    <mergeCell ref="G34:J34"/>
    <mergeCell ref="G35:J35"/>
    <mergeCell ref="A35:C35"/>
    <mergeCell ref="G31:J31"/>
    <mergeCell ref="J4:M4"/>
    <mergeCell ref="A32:C32"/>
    <mergeCell ref="G32:J32"/>
    <mergeCell ref="A27:C27"/>
    <mergeCell ref="G27:J27"/>
    <mergeCell ref="A28:C28"/>
    <mergeCell ref="G28:J28"/>
    <mergeCell ref="A29:C29"/>
    <mergeCell ref="G29:J29"/>
    <mergeCell ref="A30:C30"/>
    <mergeCell ref="G30:J30"/>
    <mergeCell ref="A31:C31"/>
    <mergeCell ref="A24:C24"/>
    <mergeCell ref="G24:J24"/>
    <mergeCell ref="A25:C25"/>
  </mergeCells>
  <phoneticPr fontId="2"/>
  <printOptions horizontalCentered="1"/>
  <pageMargins left="0.39370078740157483" right="0.39370078740157483" top="0.19685039370078741" bottom="0.19685039370078741" header="0.31496062992125984" footer="0.11811023622047245"/>
  <pageSetup paperSize="9" orientation="portrait" r:id="rId1"/>
  <headerFooter>
    <oddHeader>&amp;L様式5</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indexed="33"/>
    <pageSetUpPr fitToPage="1"/>
  </sheetPr>
  <dimension ref="A1:AU58"/>
  <sheetViews>
    <sheetView showGridLines="0" view="pageBreakPreview" zoomScale="80" zoomScaleNormal="75" zoomScaleSheetLayoutView="80" workbookViewId="0">
      <selection activeCell="J3" sqref="J3"/>
    </sheetView>
  </sheetViews>
  <sheetFormatPr defaultColWidth="9" defaultRowHeight="13.5" x14ac:dyDescent="0.15"/>
  <cols>
    <col min="1" max="1" width="6.25" style="730" customWidth="1"/>
    <col min="2" max="2" width="5.875" style="494" customWidth="1"/>
    <col min="3" max="9" width="17.625" style="494" customWidth="1"/>
    <col min="10" max="10" width="14.5" style="494" customWidth="1"/>
    <col min="11" max="11" width="30.125" style="494" customWidth="1"/>
    <col min="12" max="30" width="9" style="494"/>
    <col min="31" max="31" width="4.875" style="494" customWidth="1"/>
    <col min="32" max="32" width="2.75" style="494" customWidth="1"/>
    <col min="33" max="33" width="4.875" style="494" customWidth="1"/>
    <col min="34" max="16384" width="9" style="494"/>
  </cols>
  <sheetData>
    <row r="1" spans="1:47" ht="21" x14ac:dyDescent="0.2">
      <c r="A1" s="731" t="s">
        <v>230</v>
      </c>
      <c r="B1" s="492"/>
      <c r="C1" s="492"/>
      <c r="D1" s="493"/>
      <c r="E1" s="492"/>
      <c r="F1" s="492"/>
      <c r="G1" s="492"/>
      <c r="H1" s="492"/>
      <c r="I1" s="492"/>
      <c r="J1" s="492"/>
      <c r="K1" s="492"/>
      <c r="L1" s="492"/>
    </row>
    <row r="2" spans="1:47" ht="17.25" x14ac:dyDescent="0.15">
      <c r="A2" s="727"/>
      <c r="B2" s="492"/>
      <c r="C2" s="492"/>
      <c r="D2" s="492"/>
      <c r="E2" s="492"/>
      <c r="F2" s="492"/>
      <c r="G2" s="492"/>
      <c r="H2" s="495" t="s">
        <v>196</v>
      </c>
      <c r="I2" s="496" t="str">
        <f>IF(共通シート!F48&lt;&gt;0,共通シート!F48,"")</f>
        <v>令和3年10月</v>
      </c>
      <c r="J2" s="497" t="s">
        <v>241</v>
      </c>
      <c r="K2" s="497"/>
      <c r="L2" s="492"/>
      <c r="AD2" s="663"/>
      <c r="AE2" s="679"/>
      <c r="AF2" s="663"/>
      <c r="AG2" s="704"/>
      <c r="AH2" s="663"/>
      <c r="AI2" s="663"/>
      <c r="AJ2" s="663"/>
      <c r="AK2" s="663"/>
      <c r="AL2" s="663"/>
      <c r="AM2" s="663"/>
      <c r="AN2" s="663"/>
      <c r="AO2" s="663"/>
      <c r="AP2" s="663"/>
      <c r="AQ2" s="663"/>
      <c r="AR2" s="663"/>
      <c r="AS2" s="663"/>
      <c r="AT2" s="663"/>
      <c r="AU2" s="663"/>
    </row>
    <row r="3" spans="1:47" ht="17.25" x14ac:dyDescent="0.15">
      <c r="A3" s="727"/>
      <c r="B3" s="492"/>
      <c r="C3" s="492"/>
      <c r="D3" s="492"/>
      <c r="E3" s="492"/>
      <c r="F3" s="492"/>
      <c r="G3" s="492"/>
      <c r="H3" s="492"/>
      <c r="I3" s="492"/>
      <c r="J3" s="492"/>
      <c r="K3" s="492"/>
      <c r="L3" s="492"/>
      <c r="AD3" s="663"/>
      <c r="AE3" s="679"/>
      <c r="AF3" s="663"/>
      <c r="AG3" s="704"/>
      <c r="AH3" s="663"/>
      <c r="AI3" s="663"/>
      <c r="AJ3" s="663"/>
      <c r="AK3" s="663"/>
      <c r="AL3" s="663"/>
      <c r="AM3" s="663"/>
      <c r="AN3" s="663"/>
      <c r="AO3" s="663"/>
      <c r="AP3" s="663"/>
      <c r="AQ3" s="663"/>
      <c r="AR3" s="663"/>
      <c r="AS3" s="663"/>
      <c r="AT3" s="663"/>
      <c r="AU3" s="663"/>
    </row>
    <row r="4" spans="1:47" ht="14.25" x14ac:dyDescent="0.15">
      <c r="A4" s="728"/>
      <c r="B4" s="1814" t="s">
        <v>112</v>
      </c>
      <c r="C4" s="1814"/>
      <c r="D4" s="1815" t="str">
        <f>IF(共通シート!C22&lt;&gt;0,共通シート!C22,"")</f>
        <v>羽黒　朝子</v>
      </c>
      <c r="E4" s="1815"/>
      <c r="F4" s="498" t="s">
        <v>61</v>
      </c>
      <c r="G4" s="499"/>
      <c r="H4" s="500" t="s">
        <v>62</v>
      </c>
      <c r="I4" s="1818" t="str">
        <f>共通シート!C7&amp; "　／　"&amp;共通シート!C9</f>
        <v>藤島　太郎　／　藤島　太郎</v>
      </c>
      <c r="J4" s="1819"/>
      <c r="K4" s="1819"/>
      <c r="L4" s="492"/>
      <c r="AD4" s="663"/>
      <c r="AE4" s="679"/>
      <c r="AF4" s="663"/>
      <c r="AG4" s="704"/>
      <c r="AH4" s="663"/>
      <c r="AI4" s="663"/>
      <c r="AJ4" s="663"/>
      <c r="AK4" s="663"/>
      <c r="AL4" s="663"/>
      <c r="AM4" s="663"/>
      <c r="AN4" s="663"/>
      <c r="AO4" s="663"/>
      <c r="AP4" s="663"/>
      <c r="AQ4" s="663"/>
      <c r="AR4" s="663"/>
      <c r="AS4" s="663"/>
      <c r="AT4" s="663"/>
      <c r="AU4" s="663"/>
    </row>
    <row r="5" spans="1:47" ht="14.25" thickBot="1" x14ac:dyDescent="0.2">
      <c r="A5" s="729"/>
      <c r="B5" s="501"/>
      <c r="C5" s="501"/>
      <c r="D5" s="501"/>
      <c r="E5" s="501"/>
      <c r="AD5" s="663"/>
      <c r="AE5" s="679"/>
      <c r="AF5" s="663"/>
      <c r="AG5" s="704"/>
      <c r="AH5" s="663"/>
      <c r="AI5" s="663"/>
      <c r="AJ5" s="663"/>
      <c r="AK5" s="663"/>
      <c r="AL5" s="663"/>
      <c r="AM5" s="663"/>
      <c r="AN5" s="663"/>
      <c r="AO5" s="663"/>
      <c r="AP5" s="663"/>
      <c r="AQ5" s="663"/>
      <c r="AR5" s="663"/>
      <c r="AS5" s="663"/>
      <c r="AT5" s="663"/>
      <c r="AU5" s="663"/>
    </row>
    <row r="6" spans="1:47" ht="14.25" thickBot="1" x14ac:dyDescent="0.2">
      <c r="A6" s="502"/>
      <c r="B6" s="503" t="s">
        <v>94</v>
      </c>
      <c r="C6" s="504" t="s">
        <v>168</v>
      </c>
      <c r="D6" s="504" t="s">
        <v>169</v>
      </c>
      <c r="E6" s="504" t="s">
        <v>185</v>
      </c>
      <c r="F6" s="504" t="s">
        <v>186</v>
      </c>
      <c r="G6" s="504" t="s">
        <v>187</v>
      </c>
      <c r="H6" s="504" t="s">
        <v>188</v>
      </c>
      <c r="I6" s="504" t="s">
        <v>189</v>
      </c>
      <c r="J6" s="1816" t="s">
        <v>198</v>
      </c>
      <c r="K6" s="1817"/>
      <c r="AD6" s="663"/>
      <c r="AE6" s="679"/>
      <c r="AF6" s="663"/>
      <c r="AG6" s="704"/>
      <c r="AH6" s="663"/>
      <c r="AI6" s="663"/>
      <c r="AJ6" s="663"/>
      <c r="AK6" s="663"/>
      <c r="AL6" s="663"/>
      <c r="AM6" s="663"/>
      <c r="AN6" s="663"/>
      <c r="AO6" s="663"/>
      <c r="AP6" s="663"/>
      <c r="AQ6" s="663"/>
      <c r="AR6" s="663"/>
      <c r="AS6" s="663"/>
      <c r="AT6" s="663"/>
      <c r="AU6" s="663"/>
    </row>
    <row r="7" spans="1:47" ht="12.95" customHeight="1" x14ac:dyDescent="0.15">
      <c r="A7" s="1810" t="s">
        <v>190</v>
      </c>
      <c r="B7" s="505">
        <v>0.16666666666666666</v>
      </c>
      <c r="C7" s="506"/>
      <c r="D7" s="507"/>
      <c r="E7" s="507"/>
      <c r="F7" s="507"/>
      <c r="G7" s="507"/>
      <c r="H7" s="507"/>
      <c r="I7" s="507"/>
      <c r="J7" s="1812"/>
      <c r="K7" s="1813"/>
      <c r="AD7" s="663"/>
      <c r="AE7" s="679"/>
      <c r="AF7" s="663"/>
      <c r="AG7" s="704"/>
      <c r="AH7" s="663"/>
      <c r="AI7" s="663"/>
      <c r="AJ7" s="663"/>
      <c r="AK7" s="663"/>
      <c r="AL7" s="663"/>
      <c r="AM7" s="663"/>
      <c r="AN7" s="663"/>
      <c r="AO7" s="663"/>
      <c r="AP7" s="663"/>
      <c r="AQ7" s="663"/>
      <c r="AR7" s="663"/>
      <c r="AS7" s="663"/>
      <c r="AT7" s="663"/>
      <c r="AU7" s="663"/>
    </row>
    <row r="8" spans="1:47" ht="12.95" customHeight="1" x14ac:dyDescent="0.15">
      <c r="A8" s="1802"/>
      <c r="B8" s="508">
        <v>0.1875</v>
      </c>
      <c r="C8" s="509"/>
      <c r="D8" s="510"/>
      <c r="E8" s="510"/>
      <c r="F8" s="510"/>
      <c r="G8" s="510"/>
      <c r="H8" s="510"/>
      <c r="I8" s="510"/>
      <c r="J8" s="1804"/>
      <c r="K8" s="1805"/>
      <c r="AD8" s="663"/>
      <c r="AE8" s="679"/>
      <c r="AF8" s="663"/>
      <c r="AG8" s="704"/>
      <c r="AH8" s="663"/>
      <c r="AI8" s="663"/>
      <c r="AJ8" s="663"/>
      <c r="AK8" s="663"/>
      <c r="AL8" s="663"/>
      <c r="AM8" s="663"/>
      <c r="AN8" s="663"/>
      <c r="AO8" s="663"/>
      <c r="AP8" s="663"/>
      <c r="AQ8" s="663"/>
      <c r="AR8" s="663"/>
      <c r="AS8" s="663"/>
      <c r="AT8" s="663"/>
      <c r="AU8" s="663"/>
    </row>
    <row r="9" spans="1:47" ht="12.95" customHeight="1" x14ac:dyDescent="0.15">
      <c r="A9" s="1802"/>
      <c r="B9" s="508">
        <v>0.20833333333333334</v>
      </c>
      <c r="C9" s="509"/>
      <c r="D9" s="510"/>
      <c r="E9" s="510"/>
      <c r="F9" s="510"/>
      <c r="G9" s="510"/>
      <c r="H9" s="510"/>
      <c r="I9" s="510"/>
      <c r="J9" s="1804"/>
      <c r="K9" s="1805"/>
      <c r="AD9" s="663"/>
      <c r="AE9" s="679"/>
      <c r="AF9" s="663"/>
      <c r="AG9" s="704"/>
      <c r="AH9" s="663"/>
      <c r="AI9" s="663"/>
      <c r="AJ9" s="663"/>
      <c r="AK9" s="663"/>
      <c r="AL9" s="663"/>
      <c r="AM9" s="663"/>
      <c r="AN9" s="663"/>
      <c r="AO9" s="663"/>
      <c r="AP9" s="663"/>
      <c r="AQ9" s="663"/>
      <c r="AR9" s="663"/>
      <c r="AS9" s="663"/>
      <c r="AT9" s="663"/>
      <c r="AU9" s="663"/>
    </row>
    <row r="10" spans="1:47" ht="12.95" customHeight="1" x14ac:dyDescent="0.15">
      <c r="A10" s="1802"/>
      <c r="B10" s="508">
        <v>0.22916666666666666</v>
      </c>
      <c r="C10" s="509"/>
      <c r="D10" s="510"/>
      <c r="E10" s="510"/>
      <c r="F10" s="510"/>
      <c r="G10" s="510"/>
      <c r="H10" s="510"/>
      <c r="I10" s="510"/>
      <c r="J10" s="1804"/>
      <c r="K10" s="1805"/>
      <c r="AD10" s="663"/>
      <c r="AE10" s="679"/>
      <c r="AF10" s="663"/>
      <c r="AG10" s="704"/>
      <c r="AH10" s="663"/>
      <c r="AI10" s="663"/>
      <c r="AJ10" s="663"/>
      <c r="AK10" s="663"/>
      <c r="AL10" s="663"/>
      <c r="AM10" s="663"/>
      <c r="AN10" s="663"/>
      <c r="AO10" s="663"/>
      <c r="AP10" s="663"/>
      <c r="AQ10" s="663"/>
      <c r="AR10" s="663"/>
      <c r="AS10" s="663"/>
      <c r="AT10" s="663"/>
      <c r="AU10" s="663"/>
    </row>
    <row r="11" spans="1:47" ht="12.95" customHeight="1" thickBot="1" x14ac:dyDescent="0.2">
      <c r="A11" s="1803"/>
      <c r="B11" s="511">
        <v>0.25</v>
      </c>
      <c r="C11" s="512"/>
      <c r="D11" s="513"/>
      <c r="E11" s="513"/>
      <c r="F11" s="513"/>
      <c r="G11" s="513"/>
      <c r="H11" s="513"/>
      <c r="I11" s="513"/>
      <c r="J11" s="1806"/>
      <c r="K11" s="1807"/>
      <c r="AD11" s="663"/>
      <c r="AE11" s="679"/>
      <c r="AF11" s="663"/>
      <c r="AG11" s="704"/>
      <c r="AH11" s="663"/>
      <c r="AI11" s="663"/>
      <c r="AJ11" s="663"/>
      <c r="AK11" s="663"/>
      <c r="AL11" s="663"/>
      <c r="AM11" s="663"/>
      <c r="AN11" s="663"/>
      <c r="AO11" s="663"/>
      <c r="AP11" s="663"/>
      <c r="AQ11" s="663"/>
      <c r="AR11" s="663"/>
      <c r="AS11" s="663"/>
      <c r="AT11" s="663"/>
      <c r="AU11" s="663"/>
    </row>
    <row r="12" spans="1:47" ht="12.95" customHeight="1" x14ac:dyDescent="0.15">
      <c r="A12" s="1801" t="s">
        <v>191</v>
      </c>
      <c r="B12" s="505">
        <v>0.27083333333333331</v>
      </c>
      <c r="C12" s="514"/>
      <c r="D12" s="514"/>
      <c r="E12" s="514"/>
      <c r="F12" s="514"/>
      <c r="G12" s="514"/>
      <c r="H12" s="514"/>
      <c r="I12" s="514"/>
      <c r="J12" s="1808" t="s">
        <v>274</v>
      </c>
      <c r="K12" s="1809"/>
      <c r="AD12" s="663"/>
      <c r="AE12" s="679"/>
      <c r="AF12" s="663"/>
      <c r="AG12" s="704"/>
      <c r="AH12" s="663"/>
      <c r="AI12" s="663"/>
      <c r="AJ12" s="663"/>
      <c r="AK12" s="663"/>
      <c r="AL12" s="663"/>
      <c r="AM12" s="663"/>
      <c r="AN12" s="663"/>
      <c r="AO12" s="663"/>
      <c r="AP12" s="663"/>
      <c r="AQ12" s="663"/>
      <c r="AR12" s="663"/>
      <c r="AS12" s="663"/>
      <c r="AT12" s="663"/>
      <c r="AU12" s="663"/>
    </row>
    <row r="13" spans="1:47" ht="12.95" customHeight="1" x14ac:dyDescent="0.15">
      <c r="A13" s="1802"/>
      <c r="B13" s="508">
        <v>0.29166666666666669</v>
      </c>
      <c r="C13" s="510"/>
      <c r="D13" s="510"/>
      <c r="E13" s="510"/>
      <c r="F13" s="510"/>
      <c r="G13" s="510"/>
      <c r="H13" s="510"/>
      <c r="I13" s="510"/>
      <c r="J13" s="1804"/>
      <c r="K13" s="1805"/>
      <c r="AD13" s="663"/>
      <c r="AE13" s="679"/>
      <c r="AF13" s="663"/>
      <c r="AG13" s="704"/>
      <c r="AH13" s="663"/>
      <c r="AI13" s="663"/>
      <c r="AJ13" s="663"/>
      <c r="AK13" s="663"/>
      <c r="AL13" s="663"/>
      <c r="AM13" s="663"/>
      <c r="AN13" s="663"/>
      <c r="AO13" s="663"/>
      <c r="AP13" s="663"/>
      <c r="AQ13" s="663"/>
      <c r="AR13" s="663"/>
      <c r="AS13" s="663"/>
      <c r="AT13" s="663"/>
      <c r="AU13" s="663"/>
    </row>
    <row r="14" spans="1:47" ht="12.95" customHeight="1" x14ac:dyDescent="0.15">
      <c r="A14" s="1802"/>
      <c r="B14" s="508">
        <v>0.3125</v>
      </c>
      <c r="C14" s="510"/>
      <c r="D14" s="510"/>
      <c r="E14" s="510"/>
      <c r="F14" s="510"/>
      <c r="G14" s="510"/>
      <c r="H14" s="510"/>
      <c r="I14" s="510"/>
      <c r="J14" s="1804"/>
      <c r="K14" s="1805"/>
      <c r="AD14" s="663"/>
      <c r="AE14" s="679"/>
      <c r="AF14" s="663"/>
      <c r="AG14" s="704"/>
      <c r="AH14" s="663"/>
      <c r="AI14" s="663"/>
      <c r="AJ14" s="663"/>
      <c r="AK14" s="663"/>
      <c r="AL14" s="663"/>
      <c r="AM14" s="663"/>
      <c r="AN14" s="663"/>
      <c r="AO14" s="663"/>
      <c r="AP14" s="663"/>
      <c r="AQ14" s="663"/>
      <c r="AR14" s="663"/>
      <c r="AS14" s="663"/>
      <c r="AT14" s="663"/>
      <c r="AU14" s="663"/>
    </row>
    <row r="15" spans="1:47" ht="12.95" customHeight="1" thickBot="1" x14ac:dyDescent="0.2">
      <c r="A15" s="1803"/>
      <c r="B15" s="511">
        <v>0.33333333333333331</v>
      </c>
      <c r="C15" s="513"/>
      <c r="D15" s="513"/>
      <c r="E15" s="513"/>
      <c r="F15" s="513"/>
      <c r="G15" s="513"/>
      <c r="H15" s="513"/>
      <c r="I15" s="513"/>
      <c r="J15" s="1806"/>
      <c r="K15" s="1807"/>
      <c r="AD15" s="663"/>
      <c r="AE15" s="679"/>
      <c r="AF15" s="663"/>
      <c r="AG15" s="704"/>
      <c r="AH15" s="663"/>
      <c r="AI15" s="663"/>
      <c r="AJ15" s="663"/>
      <c r="AK15" s="663"/>
      <c r="AL15" s="663"/>
      <c r="AM15" s="663"/>
      <c r="AN15" s="663"/>
      <c r="AO15" s="663"/>
      <c r="AP15" s="663"/>
      <c r="AQ15" s="663"/>
      <c r="AR15" s="663"/>
      <c r="AS15" s="663"/>
      <c r="AT15" s="663"/>
      <c r="AU15" s="663"/>
    </row>
    <row r="16" spans="1:47" ht="12.95" customHeight="1" x14ac:dyDescent="0.15">
      <c r="A16" s="1811" t="s">
        <v>192</v>
      </c>
      <c r="B16" s="505">
        <v>0.35416666666666669</v>
      </c>
      <c r="C16" s="515" t="s">
        <v>228</v>
      </c>
      <c r="D16" s="516"/>
      <c r="E16" s="515"/>
      <c r="F16" s="516"/>
      <c r="G16" s="515"/>
      <c r="H16" s="514"/>
      <c r="I16" s="514"/>
      <c r="J16" s="1808" t="s">
        <v>277</v>
      </c>
      <c r="K16" s="1809"/>
      <c r="AD16" s="663"/>
      <c r="AE16" s="679"/>
      <c r="AF16" s="663"/>
      <c r="AG16" s="704"/>
      <c r="AH16" s="663"/>
      <c r="AI16" s="663"/>
      <c r="AJ16" s="663"/>
      <c r="AK16" s="663"/>
      <c r="AL16" s="663"/>
      <c r="AM16" s="663"/>
      <c r="AN16" s="663"/>
      <c r="AO16" s="663"/>
      <c r="AP16" s="663"/>
      <c r="AQ16" s="663"/>
      <c r="AR16" s="663"/>
      <c r="AS16" s="663"/>
      <c r="AT16" s="663"/>
      <c r="AU16" s="663"/>
    </row>
    <row r="17" spans="1:47" ht="12.95" customHeight="1" x14ac:dyDescent="0.15">
      <c r="A17" s="1802"/>
      <c r="B17" s="508">
        <v>0.375</v>
      </c>
      <c r="C17" s="517"/>
      <c r="D17" s="509"/>
      <c r="E17" s="517"/>
      <c r="F17" s="509"/>
      <c r="G17" s="517"/>
      <c r="H17" s="510"/>
      <c r="I17" s="510"/>
      <c r="J17" s="1804"/>
      <c r="K17" s="1805"/>
      <c r="AD17" s="663"/>
      <c r="AE17" s="679"/>
      <c r="AF17" s="663"/>
      <c r="AG17" s="704"/>
      <c r="AH17" s="663"/>
      <c r="AI17" s="663"/>
      <c r="AJ17" s="663"/>
      <c r="AK17" s="663"/>
      <c r="AL17" s="663"/>
      <c r="AM17" s="663"/>
      <c r="AN17" s="663"/>
      <c r="AO17" s="663"/>
      <c r="AP17" s="663"/>
      <c r="AQ17" s="663"/>
      <c r="AR17" s="663"/>
      <c r="AS17" s="663"/>
      <c r="AT17" s="663"/>
      <c r="AU17" s="663"/>
    </row>
    <row r="18" spans="1:47" ht="12.95" customHeight="1" x14ac:dyDescent="0.15">
      <c r="A18" s="1802"/>
      <c r="B18" s="508">
        <v>0.39583333333333331</v>
      </c>
      <c r="C18" s="517"/>
      <c r="D18" s="509"/>
      <c r="E18" s="517"/>
      <c r="F18" s="509"/>
      <c r="G18" s="517"/>
      <c r="H18" s="510"/>
      <c r="I18" s="510"/>
      <c r="J18" s="1804"/>
      <c r="K18" s="1805"/>
      <c r="AF18" s="663"/>
      <c r="AG18" s="704"/>
      <c r="AH18" s="663"/>
      <c r="AI18" s="663"/>
      <c r="AJ18" s="663"/>
      <c r="AK18" s="663"/>
      <c r="AL18" s="663"/>
      <c r="AM18" s="663"/>
      <c r="AN18" s="663"/>
      <c r="AO18" s="663"/>
      <c r="AP18" s="663"/>
      <c r="AQ18" s="663"/>
      <c r="AR18" s="663"/>
      <c r="AS18" s="663"/>
      <c r="AT18" s="663"/>
      <c r="AU18" s="663"/>
    </row>
    <row r="19" spans="1:47" ht="12.95" customHeight="1" x14ac:dyDescent="0.15">
      <c r="A19" s="1802"/>
      <c r="B19" s="508">
        <v>0.41666666666666669</v>
      </c>
      <c r="C19" s="517"/>
      <c r="D19" s="509"/>
      <c r="E19" s="517"/>
      <c r="F19" s="509"/>
      <c r="G19" s="517"/>
      <c r="H19" s="510"/>
      <c r="I19" s="510"/>
      <c r="J19" s="1804"/>
      <c r="K19" s="1805"/>
      <c r="AF19" s="663"/>
    </row>
    <row r="20" spans="1:47" ht="12.95" customHeight="1" x14ac:dyDescent="0.15">
      <c r="A20" s="1802"/>
      <c r="B20" s="508">
        <v>0.4375</v>
      </c>
      <c r="C20" s="509" t="s">
        <v>249</v>
      </c>
      <c r="D20" s="509"/>
      <c r="E20" s="509"/>
      <c r="F20" s="509"/>
      <c r="G20" s="509"/>
      <c r="H20" s="510"/>
      <c r="I20" s="510"/>
      <c r="J20" s="1804"/>
      <c r="K20" s="1805"/>
      <c r="AE20" s="691"/>
      <c r="AF20" s="663"/>
      <c r="AG20" s="714"/>
      <c r="AH20" s="663"/>
      <c r="AI20" s="663"/>
    </row>
    <row r="21" spans="1:47" ht="12.95" customHeight="1" x14ac:dyDescent="0.15">
      <c r="A21" s="1802"/>
      <c r="B21" s="508">
        <v>0.45833333333333331</v>
      </c>
      <c r="C21" s="509"/>
      <c r="D21" s="509"/>
      <c r="E21" s="509"/>
      <c r="F21" s="509"/>
      <c r="G21" s="509"/>
      <c r="H21" s="510"/>
      <c r="I21" s="510"/>
      <c r="J21" s="1804"/>
      <c r="K21" s="1805"/>
      <c r="AE21" s="691"/>
      <c r="AF21" s="663"/>
      <c r="AG21" s="714"/>
      <c r="AH21" s="663"/>
      <c r="AI21" s="663"/>
    </row>
    <row r="22" spans="1:47" ht="12.95" customHeight="1" x14ac:dyDescent="0.15">
      <c r="A22" s="1802"/>
      <c r="B22" s="508">
        <v>0.47916666666666669</v>
      </c>
      <c r="C22" s="509" t="s">
        <v>249</v>
      </c>
      <c r="D22" s="509"/>
      <c r="E22" s="509"/>
      <c r="F22" s="509"/>
      <c r="G22" s="509"/>
      <c r="H22" s="510"/>
      <c r="I22" s="510"/>
      <c r="J22" s="1804"/>
      <c r="K22" s="1805"/>
      <c r="AE22" s="691"/>
      <c r="AF22" s="663"/>
      <c r="AG22" s="714"/>
      <c r="AH22" s="663"/>
      <c r="AI22" s="663"/>
    </row>
    <row r="23" spans="1:47" ht="12.95" customHeight="1" thickBot="1" x14ac:dyDescent="0.2">
      <c r="A23" s="1803"/>
      <c r="B23" s="511">
        <v>0.5</v>
      </c>
      <c r="C23" s="512"/>
      <c r="D23" s="512"/>
      <c r="E23" s="512"/>
      <c r="F23" s="512"/>
      <c r="G23" s="512"/>
      <c r="H23" s="513"/>
      <c r="I23" s="513"/>
      <c r="J23" s="1806"/>
      <c r="K23" s="1807"/>
      <c r="AE23" s="691"/>
      <c r="AF23" s="663"/>
      <c r="AG23" s="714"/>
      <c r="AH23" s="663"/>
      <c r="AI23" s="663"/>
    </row>
    <row r="24" spans="1:47" ht="12.95" customHeight="1" x14ac:dyDescent="0.15">
      <c r="A24" s="1801" t="s">
        <v>193</v>
      </c>
      <c r="B24" s="505">
        <v>0.52083333333333337</v>
      </c>
      <c r="C24" s="516"/>
      <c r="D24" s="516"/>
      <c r="E24" s="516"/>
      <c r="F24" s="516"/>
      <c r="G24" s="516"/>
      <c r="H24" s="514"/>
      <c r="I24" s="514"/>
      <c r="J24" s="1808" t="s">
        <v>34</v>
      </c>
      <c r="K24" s="1809"/>
    </row>
    <row r="25" spans="1:47" ht="12.95" customHeight="1" x14ac:dyDescent="0.15">
      <c r="A25" s="1802"/>
      <c r="B25" s="508">
        <v>0.54166666666666663</v>
      </c>
      <c r="C25" s="509"/>
      <c r="D25" s="517"/>
      <c r="E25" s="509"/>
      <c r="F25" s="517"/>
      <c r="G25" s="509"/>
      <c r="H25" s="510"/>
      <c r="I25" s="510"/>
      <c r="J25" s="1804"/>
      <c r="K25" s="1805"/>
    </row>
    <row r="26" spans="1:47" ht="12.95" customHeight="1" x14ac:dyDescent="0.15">
      <c r="A26" s="1802"/>
      <c r="B26" s="508">
        <v>0.5625</v>
      </c>
      <c r="C26" s="509"/>
      <c r="D26" s="517"/>
      <c r="E26" s="509"/>
      <c r="F26" s="517"/>
      <c r="G26" s="509"/>
      <c r="H26" s="510"/>
      <c r="I26" s="510"/>
      <c r="J26" s="1804"/>
      <c r="K26" s="1805"/>
    </row>
    <row r="27" spans="1:47" ht="12.95" customHeight="1" x14ac:dyDescent="0.15">
      <c r="A27" s="1802"/>
      <c r="B27" s="508">
        <v>0.58333333333333337</v>
      </c>
      <c r="C27" s="509"/>
      <c r="D27" s="517"/>
      <c r="E27" s="509"/>
      <c r="F27" s="517"/>
      <c r="G27" s="509"/>
      <c r="H27" s="510"/>
      <c r="I27" s="510"/>
      <c r="J27" s="1804"/>
      <c r="K27" s="1805"/>
    </row>
    <row r="28" spans="1:47" ht="12.95" customHeight="1" x14ac:dyDescent="0.15">
      <c r="A28" s="1802"/>
      <c r="B28" s="508">
        <v>0.60416666666666663</v>
      </c>
      <c r="C28" s="509"/>
      <c r="D28" s="517"/>
      <c r="E28" s="509"/>
      <c r="F28" s="517"/>
      <c r="G28" s="509"/>
      <c r="H28" s="510"/>
      <c r="I28" s="510"/>
      <c r="J28" s="1804"/>
      <c r="K28" s="1805"/>
    </row>
    <row r="29" spans="1:47" ht="12.95" customHeight="1" x14ac:dyDescent="0.15">
      <c r="A29" s="1802"/>
      <c r="B29" s="508">
        <v>0.625</v>
      </c>
      <c r="C29" s="509"/>
      <c r="D29" s="517"/>
      <c r="E29" s="509"/>
      <c r="F29" s="517"/>
      <c r="G29" s="509"/>
      <c r="H29" s="510"/>
      <c r="I29" s="510"/>
      <c r="J29" s="1804"/>
      <c r="K29" s="1805"/>
    </row>
    <row r="30" spans="1:47" ht="12.95" customHeight="1" x14ac:dyDescent="0.15">
      <c r="A30" s="1802"/>
      <c r="B30" s="508">
        <v>0.64583333333333337</v>
      </c>
      <c r="C30" s="509"/>
      <c r="D30" s="517"/>
      <c r="E30" s="509"/>
      <c r="F30" s="517"/>
      <c r="G30" s="509"/>
      <c r="H30" s="510"/>
      <c r="I30" s="510"/>
      <c r="J30" s="1804"/>
      <c r="K30" s="1805"/>
    </row>
    <row r="31" spans="1:47" ht="12.95" customHeight="1" x14ac:dyDescent="0.15">
      <c r="A31" s="1802"/>
      <c r="B31" s="508">
        <v>0.66666666666666663</v>
      </c>
      <c r="C31" s="510"/>
      <c r="D31" s="510"/>
      <c r="E31" s="510"/>
      <c r="F31" s="510"/>
      <c r="G31" s="510"/>
      <c r="H31" s="510"/>
      <c r="I31" s="510"/>
      <c r="J31" s="1804"/>
      <c r="K31" s="1805"/>
    </row>
    <row r="32" spans="1:47" ht="12.95" customHeight="1" x14ac:dyDescent="0.15">
      <c r="A32" s="1802"/>
      <c r="B32" s="508">
        <v>0.6875</v>
      </c>
      <c r="C32" s="510"/>
      <c r="D32" s="510"/>
      <c r="E32" s="510"/>
      <c r="F32" s="510"/>
      <c r="G32" s="510"/>
      <c r="H32" s="510"/>
      <c r="I32" s="510"/>
      <c r="J32" s="1804"/>
      <c r="K32" s="1805"/>
    </row>
    <row r="33" spans="1:11" ht="12.95" customHeight="1" x14ac:dyDescent="0.15">
      <c r="A33" s="1802"/>
      <c r="B33" s="508">
        <v>0.70833333333333304</v>
      </c>
      <c r="C33" s="510"/>
      <c r="D33" s="510"/>
      <c r="E33" s="510"/>
      <c r="F33" s="510"/>
      <c r="G33" s="510"/>
      <c r="H33" s="510"/>
      <c r="I33" s="510"/>
      <c r="J33" s="1804"/>
      <c r="K33" s="1805"/>
    </row>
    <row r="34" spans="1:11" ht="12.95" customHeight="1" x14ac:dyDescent="0.15">
      <c r="A34" s="1802"/>
      <c r="B34" s="508">
        <v>0.72916666666666663</v>
      </c>
      <c r="C34" s="510"/>
      <c r="D34" s="510"/>
      <c r="E34" s="510"/>
      <c r="F34" s="510"/>
      <c r="G34" s="510"/>
      <c r="H34" s="510"/>
      <c r="I34" s="510"/>
      <c r="J34" s="1804"/>
      <c r="K34" s="1805"/>
    </row>
    <row r="35" spans="1:11" ht="12.95" customHeight="1" thickBot="1" x14ac:dyDescent="0.2">
      <c r="A35" s="1803"/>
      <c r="B35" s="511">
        <v>0.75</v>
      </c>
      <c r="C35" s="513"/>
      <c r="D35" s="513"/>
      <c r="E35" s="513"/>
      <c r="F35" s="513"/>
      <c r="G35" s="513"/>
      <c r="H35" s="513"/>
      <c r="I35" s="513"/>
      <c r="J35" s="1806" t="s">
        <v>276</v>
      </c>
      <c r="K35" s="1807"/>
    </row>
    <row r="36" spans="1:11" ht="12.95" customHeight="1" x14ac:dyDescent="0.15">
      <c r="A36" s="1801" t="s">
        <v>194</v>
      </c>
      <c r="B36" s="505">
        <v>0.77083333333333404</v>
      </c>
      <c r="C36" s="514"/>
      <c r="D36" s="514"/>
      <c r="E36" s="514"/>
      <c r="F36" s="514"/>
      <c r="G36" s="514"/>
      <c r="H36" s="514"/>
      <c r="I36" s="514"/>
      <c r="J36" s="1808"/>
      <c r="K36" s="1809"/>
    </row>
    <row r="37" spans="1:11" ht="12.95" customHeight="1" x14ac:dyDescent="0.15">
      <c r="A37" s="1802"/>
      <c r="B37" s="508">
        <v>0.79166666666666696</v>
      </c>
      <c r="C37" s="510"/>
      <c r="D37" s="510"/>
      <c r="E37" s="510"/>
      <c r="F37" s="510"/>
      <c r="G37" s="510"/>
      <c r="H37" s="510"/>
      <c r="I37" s="510"/>
      <c r="J37" s="1804"/>
      <c r="K37" s="1805"/>
    </row>
    <row r="38" spans="1:11" ht="12.95" customHeight="1" x14ac:dyDescent="0.15">
      <c r="A38" s="1802"/>
      <c r="B38" s="508">
        <v>0.8125</v>
      </c>
      <c r="C38" s="510"/>
      <c r="D38" s="510"/>
      <c r="E38" s="510"/>
      <c r="F38" s="510"/>
      <c r="G38" s="510"/>
      <c r="H38" s="510"/>
      <c r="I38" s="510"/>
      <c r="J38" s="1804"/>
      <c r="K38" s="1805"/>
    </row>
    <row r="39" spans="1:11" ht="12.95" customHeight="1" x14ac:dyDescent="0.15">
      <c r="A39" s="1802"/>
      <c r="B39" s="508">
        <v>0.83333333333333404</v>
      </c>
      <c r="C39" s="510"/>
      <c r="D39" s="510"/>
      <c r="E39" s="510"/>
      <c r="F39" s="510"/>
      <c r="G39" s="510"/>
      <c r="H39" s="510"/>
      <c r="I39" s="510"/>
      <c r="J39" s="1804"/>
      <c r="K39" s="1805"/>
    </row>
    <row r="40" spans="1:11" ht="12.95" customHeight="1" x14ac:dyDescent="0.15">
      <c r="A40" s="1802"/>
      <c r="B40" s="508">
        <v>0.85416666666666696</v>
      </c>
      <c r="C40" s="510"/>
      <c r="D40" s="510"/>
      <c r="E40" s="510"/>
      <c r="F40" s="510"/>
      <c r="G40" s="510"/>
      <c r="H40" s="510"/>
      <c r="I40" s="510"/>
      <c r="J40" s="1804"/>
      <c r="K40" s="1805"/>
    </row>
    <row r="41" spans="1:11" ht="12.95" customHeight="1" x14ac:dyDescent="0.15">
      <c r="A41" s="1802"/>
      <c r="B41" s="508">
        <v>0.875</v>
      </c>
      <c r="C41" s="510"/>
      <c r="D41" s="510"/>
      <c r="E41" s="510"/>
      <c r="F41" s="510"/>
      <c r="G41" s="510"/>
      <c r="H41" s="510"/>
      <c r="I41" s="510"/>
      <c r="J41" s="1804" t="s">
        <v>278</v>
      </c>
      <c r="K41" s="1805"/>
    </row>
    <row r="42" spans="1:11" ht="12.95" customHeight="1" x14ac:dyDescent="0.15">
      <c r="A42" s="1802"/>
      <c r="B42" s="508">
        <v>0.89583333333333337</v>
      </c>
      <c r="C42" s="510"/>
      <c r="D42" s="510"/>
      <c r="E42" s="510"/>
      <c r="F42" s="510"/>
      <c r="G42" s="510"/>
      <c r="H42" s="510"/>
      <c r="I42" s="510"/>
      <c r="J42" s="1804"/>
      <c r="K42" s="1805"/>
    </row>
    <row r="43" spans="1:11" ht="12.95" customHeight="1" thickBot="1" x14ac:dyDescent="0.2">
      <c r="A43" s="1803"/>
      <c r="B43" s="511">
        <v>0.91666666666666696</v>
      </c>
      <c r="C43" s="513"/>
      <c r="D43" s="513"/>
      <c r="E43" s="513"/>
      <c r="F43" s="513"/>
      <c r="G43" s="513"/>
      <c r="H43" s="513"/>
      <c r="I43" s="513"/>
      <c r="J43" s="1806"/>
      <c r="K43" s="1807"/>
    </row>
    <row r="44" spans="1:11" ht="12.95" customHeight="1" x14ac:dyDescent="0.15">
      <c r="A44" s="1801" t="s">
        <v>190</v>
      </c>
      <c r="B44" s="505">
        <v>0.937500000000001</v>
      </c>
      <c r="C44" s="514"/>
      <c r="D44" s="514"/>
      <c r="E44" s="514"/>
      <c r="F44" s="514"/>
      <c r="G44" s="514"/>
      <c r="H44" s="514"/>
      <c r="I44" s="514"/>
      <c r="J44" s="1808"/>
      <c r="K44" s="1809"/>
    </row>
    <row r="45" spans="1:11" ht="12.95" customHeight="1" x14ac:dyDescent="0.15">
      <c r="A45" s="1802"/>
      <c r="B45" s="508">
        <v>0.95833333333333504</v>
      </c>
      <c r="C45" s="510"/>
      <c r="D45" s="510"/>
      <c r="E45" s="510"/>
      <c r="F45" s="510"/>
      <c r="G45" s="510"/>
      <c r="H45" s="510"/>
      <c r="I45" s="510"/>
      <c r="J45" s="1804"/>
      <c r="K45" s="1805"/>
    </row>
    <row r="46" spans="1:11" ht="12.95" customHeight="1" x14ac:dyDescent="0.15">
      <c r="A46" s="1802"/>
      <c r="B46" s="508">
        <v>0.97916666666666896</v>
      </c>
      <c r="C46" s="510"/>
      <c r="D46" s="510"/>
      <c r="E46" s="510"/>
      <c r="F46" s="510"/>
      <c r="G46" s="510"/>
      <c r="H46" s="510"/>
      <c r="I46" s="510"/>
      <c r="J46" s="1804"/>
      <c r="K46" s="1805"/>
    </row>
    <row r="47" spans="1:11" ht="12.95" customHeight="1" x14ac:dyDescent="0.15">
      <c r="A47" s="1802"/>
      <c r="B47" s="508">
        <v>1</v>
      </c>
      <c r="C47" s="510"/>
      <c r="D47" s="510"/>
      <c r="E47" s="510"/>
      <c r="F47" s="510"/>
      <c r="G47" s="510"/>
      <c r="H47" s="510"/>
      <c r="I47" s="510"/>
      <c r="J47" s="1804"/>
      <c r="K47" s="1805"/>
    </row>
    <row r="48" spans="1:11" ht="12.95" customHeight="1" x14ac:dyDescent="0.15">
      <c r="A48" s="1802"/>
      <c r="B48" s="508">
        <v>1.0208333333333399</v>
      </c>
      <c r="C48" s="510"/>
      <c r="D48" s="510"/>
      <c r="E48" s="510"/>
      <c r="F48" s="510"/>
      <c r="G48" s="510"/>
      <c r="H48" s="510"/>
      <c r="I48" s="510"/>
      <c r="J48" s="1804"/>
      <c r="K48" s="1805"/>
    </row>
    <row r="49" spans="1:11" ht="12.95" customHeight="1" x14ac:dyDescent="0.15">
      <c r="A49" s="1802"/>
      <c r="B49" s="508">
        <v>1.0416666666666701</v>
      </c>
      <c r="C49" s="510"/>
      <c r="D49" s="510"/>
      <c r="E49" s="510"/>
      <c r="F49" s="510"/>
      <c r="G49" s="510"/>
      <c r="H49" s="510"/>
      <c r="I49" s="510"/>
      <c r="J49" s="1804"/>
      <c r="K49" s="1805"/>
    </row>
    <row r="50" spans="1:11" ht="12.95" customHeight="1" x14ac:dyDescent="0.15">
      <c r="A50" s="1802"/>
      <c r="B50" s="508">
        <v>1.0625</v>
      </c>
      <c r="C50" s="510"/>
      <c r="D50" s="510"/>
      <c r="E50" s="510"/>
      <c r="F50" s="510"/>
      <c r="G50" s="510"/>
      <c r="H50" s="510"/>
      <c r="I50" s="510"/>
      <c r="J50" s="1804"/>
      <c r="K50" s="1805"/>
    </row>
    <row r="51" spans="1:11" ht="12.95" customHeight="1" x14ac:dyDescent="0.15">
      <c r="A51" s="1802"/>
      <c r="B51" s="508">
        <v>1.0833333333333399</v>
      </c>
      <c r="C51" s="510"/>
      <c r="D51" s="510"/>
      <c r="E51" s="510"/>
      <c r="F51" s="510"/>
      <c r="G51" s="510"/>
      <c r="H51" s="510"/>
      <c r="I51" s="510"/>
      <c r="J51" s="1804"/>
      <c r="K51" s="1805"/>
    </row>
    <row r="52" spans="1:11" ht="12.95" customHeight="1" x14ac:dyDescent="0.15">
      <c r="A52" s="1802"/>
      <c r="B52" s="508">
        <v>1.1041666666666701</v>
      </c>
      <c r="C52" s="510"/>
      <c r="D52" s="510"/>
      <c r="E52" s="510"/>
      <c r="F52" s="510"/>
      <c r="G52" s="510"/>
      <c r="H52" s="510"/>
      <c r="I52" s="510"/>
      <c r="J52" s="1804"/>
      <c r="K52" s="1805"/>
    </row>
    <row r="53" spans="1:11" ht="12.95" customHeight="1" x14ac:dyDescent="0.15">
      <c r="A53" s="1802"/>
      <c r="B53" s="508">
        <v>1.12500000000001</v>
      </c>
      <c r="C53" s="510"/>
      <c r="D53" s="510"/>
      <c r="E53" s="510"/>
      <c r="F53" s="510"/>
      <c r="G53" s="510"/>
      <c r="H53" s="510"/>
      <c r="I53" s="510"/>
      <c r="J53" s="1804"/>
      <c r="K53" s="1805"/>
    </row>
    <row r="54" spans="1:11" ht="12.95" customHeight="1" thickBot="1" x14ac:dyDescent="0.2">
      <c r="A54" s="1803"/>
      <c r="B54" s="511">
        <v>1.1458333333333399</v>
      </c>
      <c r="C54" s="518"/>
      <c r="D54" s="518"/>
      <c r="E54" s="518"/>
      <c r="F54" s="518"/>
      <c r="G54" s="518"/>
      <c r="H54" s="518"/>
      <c r="I54" s="518"/>
      <c r="J54" s="1829"/>
      <c r="K54" s="1830"/>
    </row>
    <row r="55" spans="1:11" ht="14.25" thickBot="1" x14ac:dyDescent="0.2"/>
    <row r="56" spans="1:11" ht="23.1" customHeight="1" x14ac:dyDescent="0.15">
      <c r="A56" s="1820" t="s">
        <v>195</v>
      </c>
      <c r="B56" s="1821"/>
      <c r="C56" s="1822"/>
      <c r="D56" s="1831"/>
      <c r="E56" s="1832"/>
      <c r="F56" s="1832"/>
      <c r="G56" s="1832"/>
      <c r="H56" s="1832"/>
      <c r="I56" s="1832"/>
      <c r="J56" s="1832"/>
      <c r="K56" s="1833"/>
    </row>
    <row r="57" spans="1:11" ht="23.1" customHeight="1" x14ac:dyDescent="0.15">
      <c r="A57" s="1823"/>
      <c r="B57" s="1824"/>
      <c r="C57" s="1825"/>
      <c r="D57" s="1834"/>
      <c r="E57" s="1835"/>
      <c r="F57" s="1835"/>
      <c r="G57" s="1835"/>
      <c r="H57" s="1835"/>
      <c r="I57" s="1835"/>
      <c r="J57" s="1835"/>
      <c r="K57" s="1836"/>
    </row>
    <row r="58" spans="1:11" ht="23.1" customHeight="1" thickBot="1" x14ac:dyDescent="0.2">
      <c r="A58" s="1826"/>
      <c r="B58" s="1827"/>
      <c r="C58" s="1828"/>
      <c r="D58" s="1837"/>
      <c r="E58" s="1838"/>
      <c r="F58" s="1838"/>
      <c r="G58" s="1838"/>
      <c r="H58" s="1838"/>
      <c r="I58" s="1838"/>
      <c r="J58" s="1838"/>
      <c r="K58" s="1839"/>
    </row>
  </sheetData>
  <sheetProtection formatCells="0"/>
  <protectedRanges>
    <protectedRange sqref="C7:K54" name="範囲1"/>
  </protectedRanges>
  <mergeCells count="60">
    <mergeCell ref="J36:K36"/>
    <mergeCell ref="J37:K37"/>
    <mergeCell ref="J53:K53"/>
    <mergeCell ref="J51:K51"/>
    <mergeCell ref="J52:K52"/>
    <mergeCell ref="J45:K45"/>
    <mergeCell ref="J46:K46"/>
    <mergeCell ref="A56:C58"/>
    <mergeCell ref="J41:K41"/>
    <mergeCell ref="J42:K42"/>
    <mergeCell ref="J43:K43"/>
    <mergeCell ref="J44:K44"/>
    <mergeCell ref="A36:A43"/>
    <mergeCell ref="J50:K50"/>
    <mergeCell ref="A44:A54"/>
    <mergeCell ref="J54:K54"/>
    <mergeCell ref="D56:K58"/>
    <mergeCell ref="J49:K49"/>
    <mergeCell ref="J38:K38"/>
    <mergeCell ref="J39:K39"/>
    <mergeCell ref="J40:K40"/>
    <mergeCell ref="J48:K48"/>
    <mergeCell ref="J47:K47"/>
    <mergeCell ref="B4:C4"/>
    <mergeCell ref="J17:K17"/>
    <mergeCell ref="J18:K18"/>
    <mergeCell ref="J19:K19"/>
    <mergeCell ref="J20:K20"/>
    <mergeCell ref="J12:K12"/>
    <mergeCell ref="J9:K9"/>
    <mergeCell ref="J13:K13"/>
    <mergeCell ref="J15:K15"/>
    <mergeCell ref="J14:K14"/>
    <mergeCell ref="J10:K10"/>
    <mergeCell ref="D4:E4"/>
    <mergeCell ref="J6:K6"/>
    <mergeCell ref="I4:K4"/>
    <mergeCell ref="A7:A11"/>
    <mergeCell ref="A12:A15"/>
    <mergeCell ref="A16:A23"/>
    <mergeCell ref="J11:K11"/>
    <mergeCell ref="J22:K22"/>
    <mergeCell ref="J16:K16"/>
    <mergeCell ref="J21:K21"/>
    <mergeCell ref="J7:K7"/>
    <mergeCell ref="J8:K8"/>
    <mergeCell ref="A24:A35"/>
    <mergeCell ref="J30:K30"/>
    <mergeCell ref="J29:K29"/>
    <mergeCell ref="J33:K33"/>
    <mergeCell ref="J23:K23"/>
    <mergeCell ref="J31:K31"/>
    <mergeCell ref="J32:K32"/>
    <mergeCell ref="J24:K24"/>
    <mergeCell ref="J25:K25"/>
    <mergeCell ref="J26:K26"/>
    <mergeCell ref="J27:K27"/>
    <mergeCell ref="J28:K28"/>
    <mergeCell ref="J34:K34"/>
    <mergeCell ref="J35:K35"/>
  </mergeCells>
  <phoneticPr fontId="2"/>
  <printOptions horizontalCentered="1"/>
  <pageMargins left="0.19685039370078741" right="0.19685039370078741" top="0.59055118110236227" bottom="0.39370078740157483" header="0.39370078740157483" footer="0.51181102362204722"/>
  <pageSetup paperSize="9" scale="72" orientation="landscape" r:id="rId1"/>
  <headerFooter alignWithMargins="0">
    <oddHeader>&amp;L様式6</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FF"/>
    <pageSetUpPr fitToPage="1"/>
  </sheetPr>
  <dimension ref="A1:AU39"/>
  <sheetViews>
    <sheetView showGridLines="0" view="pageBreakPreview" zoomScale="90" zoomScaleNormal="100" zoomScaleSheetLayoutView="90" workbookViewId="0">
      <selection activeCell="J3" sqref="J3"/>
    </sheetView>
  </sheetViews>
  <sheetFormatPr defaultColWidth="9" defaultRowHeight="13.5" x14ac:dyDescent="0.15"/>
  <cols>
    <col min="1" max="1" width="19.375" style="11" customWidth="1"/>
    <col min="2" max="2" width="20.625" style="11" customWidth="1"/>
    <col min="3" max="3" width="67.875" style="11" customWidth="1"/>
    <col min="4" max="4" width="26.875" style="11" customWidth="1"/>
    <col min="5" max="30" width="9" style="11"/>
    <col min="31" max="31" width="4.875" style="11" customWidth="1"/>
    <col min="32" max="32" width="2.75" style="11" customWidth="1"/>
    <col min="33" max="33" width="4.875" style="11" customWidth="1"/>
    <col min="34" max="16384" width="9" style="11"/>
  </cols>
  <sheetData>
    <row r="1" spans="1:47" ht="19.5" customHeight="1" x14ac:dyDescent="0.15">
      <c r="A1" s="1846" t="s">
        <v>854</v>
      </c>
      <c r="B1" s="1846"/>
      <c r="C1" s="1846"/>
      <c r="D1" s="1846"/>
      <c r="E1" s="1846"/>
    </row>
    <row r="2" spans="1:47" s="206" customFormat="1" ht="19.5" customHeight="1" x14ac:dyDescent="0.15">
      <c r="A2" s="580" t="s">
        <v>106</v>
      </c>
      <c r="B2" s="581" t="str">
        <f>共通シート!C22</f>
        <v>羽黒　朝子</v>
      </c>
      <c r="C2" s="582" t="s">
        <v>554</v>
      </c>
      <c r="D2" s="583" t="str">
        <f>共通シート!C7</f>
        <v>藤島　太郎</v>
      </c>
      <c r="AD2" s="463"/>
      <c r="AE2" s="678"/>
      <c r="AF2" s="463"/>
      <c r="AG2" s="703"/>
      <c r="AH2" s="463"/>
      <c r="AI2" s="463"/>
      <c r="AJ2" s="463"/>
      <c r="AK2" s="463"/>
      <c r="AL2" s="463"/>
      <c r="AM2" s="463"/>
      <c r="AN2" s="463"/>
      <c r="AO2" s="463"/>
      <c r="AP2" s="463"/>
      <c r="AQ2" s="463"/>
      <c r="AR2" s="463"/>
      <c r="AS2" s="463"/>
      <c r="AT2" s="463"/>
      <c r="AU2" s="463"/>
    </row>
    <row r="3" spans="1:47" ht="14.25" thickBot="1" x14ac:dyDescent="0.2">
      <c r="A3" s="584"/>
      <c r="B3" s="585"/>
      <c r="C3" s="584"/>
      <c r="D3" s="586"/>
      <c r="AD3" s="659"/>
      <c r="AE3" s="673"/>
      <c r="AF3" s="659"/>
      <c r="AG3" s="698"/>
      <c r="AH3" s="659"/>
      <c r="AI3" s="659"/>
      <c r="AJ3" s="659"/>
      <c r="AK3" s="659"/>
      <c r="AL3" s="659"/>
      <c r="AM3" s="659"/>
      <c r="AN3" s="659"/>
      <c r="AO3" s="659"/>
      <c r="AP3" s="659"/>
      <c r="AQ3" s="659"/>
      <c r="AR3" s="659"/>
      <c r="AS3" s="659"/>
      <c r="AT3" s="659"/>
      <c r="AU3" s="659"/>
    </row>
    <row r="4" spans="1:47" ht="16.5" customHeight="1" thickBot="1" x14ac:dyDescent="0.2">
      <c r="A4" s="481" t="s">
        <v>104</v>
      </c>
      <c r="B4" s="482" t="s">
        <v>822</v>
      </c>
      <c r="C4" s="1847" t="s">
        <v>105</v>
      </c>
      <c r="D4" s="1848"/>
      <c r="AD4" s="659"/>
      <c r="AE4" s="673"/>
      <c r="AF4" s="659"/>
      <c r="AG4" s="698"/>
      <c r="AH4" s="659"/>
      <c r="AI4" s="659"/>
      <c r="AJ4" s="659"/>
      <c r="AK4" s="659"/>
      <c r="AL4" s="659"/>
      <c r="AM4" s="659"/>
      <c r="AN4" s="659"/>
      <c r="AO4" s="659"/>
      <c r="AP4" s="659"/>
      <c r="AQ4" s="659"/>
      <c r="AR4" s="659"/>
      <c r="AS4" s="659"/>
      <c r="AT4" s="659"/>
      <c r="AU4" s="659"/>
    </row>
    <row r="5" spans="1:47" ht="14.25" customHeight="1" x14ac:dyDescent="0.15">
      <c r="A5" s="483">
        <v>44372</v>
      </c>
      <c r="B5" s="484" t="s">
        <v>22</v>
      </c>
      <c r="C5" s="1849"/>
      <c r="D5" s="1850"/>
      <c r="AD5" s="659"/>
      <c r="AE5" s="673"/>
      <c r="AF5" s="659"/>
      <c r="AG5" s="698"/>
      <c r="AH5" s="659"/>
      <c r="AI5" s="659"/>
      <c r="AJ5" s="659"/>
      <c r="AK5" s="659"/>
      <c r="AL5" s="659"/>
      <c r="AM5" s="659"/>
      <c r="AN5" s="659"/>
      <c r="AO5" s="659"/>
      <c r="AP5" s="659"/>
      <c r="AQ5" s="659"/>
      <c r="AR5" s="659"/>
      <c r="AS5" s="659"/>
      <c r="AT5" s="659"/>
      <c r="AU5" s="659"/>
    </row>
    <row r="6" spans="1:47" ht="14.25" customHeight="1" x14ac:dyDescent="0.15">
      <c r="A6" s="485" t="s">
        <v>824</v>
      </c>
      <c r="B6" s="486" t="s">
        <v>1</v>
      </c>
      <c r="C6" s="1851"/>
      <c r="D6" s="1852"/>
      <c r="AD6" s="659"/>
      <c r="AE6" s="673"/>
      <c r="AF6" s="659"/>
      <c r="AG6" s="698"/>
      <c r="AH6" s="659"/>
      <c r="AI6" s="659"/>
      <c r="AJ6" s="659"/>
      <c r="AK6" s="659"/>
      <c r="AL6" s="659"/>
      <c r="AM6" s="659"/>
      <c r="AN6" s="659"/>
      <c r="AO6" s="659"/>
      <c r="AP6" s="659"/>
      <c r="AQ6" s="659"/>
      <c r="AR6" s="659"/>
      <c r="AS6" s="659"/>
      <c r="AT6" s="659"/>
      <c r="AU6" s="659"/>
    </row>
    <row r="7" spans="1:47" ht="14.25" customHeight="1" x14ac:dyDescent="0.15">
      <c r="A7" s="485" t="s">
        <v>823</v>
      </c>
      <c r="B7" s="486" t="s">
        <v>23</v>
      </c>
      <c r="C7" s="1851"/>
      <c r="D7" s="1852"/>
      <c r="AD7" s="659"/>
      <c r="AE7" s="673"/>
      <c r="AF7" s="659"/>
      <c r="AG7" s="698"/>
      <c r="AH7" s="659"/>
      <c r="AI7" s="659"/>
      <c r="AJ7" s="659"/>
      <c r="AK7" s="659"/>
      <c r="AL7" s="659"/>
      <c r="AM7" s="659"/>
      <c r="AN7" s="659"/>
      <c r="AO7" s="659"/>
      <c r="AP7" s="659"/>
      <c r="AQ7" s="659"/>
      <c r="AR7" s="659"/>
      <c r="AS7" s="659"/>
      <c r="AT7" s="659"/>
      <c r="AU7" s="659"/>
    </row>
    <row r="8" spans="1:47" ht="14.25" customHeight="1" x14ac:dyDescent="0.15">
      <c r="A8" s="487"/>
      <c r="B8" s="488" t="s">
        <v>24</v>
      </c>
      <c r="C8" s="1853"/>
      <c r="D8" s="1854"/>
      <c r="AD8" s="659"/>
      <c r="AE8" s="673"/>
      <c r="AF8" s="659"/>
      <c r="AG8" s="698"/>
      <c r="AH8" s="659"/>
      <c r="AI8" s="659"/>
      <c r="AJ8" s="659"/>
      <c r="AK8" s="659"/>
      <c r="AL8" s="659"/>
      <c r="AM8" s="659"/>
      <c r="AN8" s="659"/>
      <c r="AO8" s="659"/>
      <c r="AP8" s="659"/>
      <c r="AQ8" s="659"/>
      <c r="AR8" s="659"/>
      <c r="AS8" s="659"/>
      <c r="AT8" s="659"/>
      <c r="AU8" s="659"/>
    </row>
    <row r="9" spans="1:47" ht="14.25" customHeight="1" x14ac:dyDescent="0.15">
      <c r="A9" s="587" t="s">
        <v>779</v>
      </c>
      <c r="B9" s="588" t="s">
        <v>827</v>
      </c>
      <c r="C9" s="1840"/>
      <c r="D9" s="1841"/>
      <c r="AD9" s="659"/>
      <c r="AE9" s="673"/>
      <c r="AF9" s="659"/>
      <c r="AG9" s="698"/>
      <c r="AH9" s="659"/>
      <c r="AI9" s="659"/>
      <c r="AJ9" s="659"/>
      <c r="AK9" s="659"/>
      <c r="AL9" s="659"/>
      <c r="AM9" s="659"/>
      <c r="AN9" s="659"/>
      <c r="AO9" s="659"/>
      <c r="AP9" s="659"/>
      <c r="AQ9" s="659"/>
      <c r="AR9" s="659"/>
      <c r="AS9" s="659"/>
      <c r="AT9" s="659"/>
      <c r="AU9" s="659"/>
    </row>
    <row r="10" spans="1:47" ht="14.25" customHeight="1" x14ac:dyDescent="0.15">
      <c r="A10" s="485" t="s">
        <v>825</v>
      </c>
      <c r="B10" s="589" t="s">
        <v>828</v>
      </c>
      <c r="C10" s="1842"/>
      <c r="D10" s="1843"/>
      <c r="AD10" s="659"/>
      <c r="AE10" s="673"/>
      <c r="AF10" s="659"/>
      <c r="AG10" s="698"/>
      <c r="AH10" s="659"/>
      <c r="AI10" s="659"/>
      <c r="AJ10" s="659"/>
      <c r="AK10" s="659"/>
      <c r="AL10" s="659"/>
      <c r="AM10" s="659"/>
      <c r="AN10" s="659"/>
      <c r="AO10" s="659"/>
      <c r="AP10" s="659"/>
      <c r="AQ10" s="659"/>
      <c r="AR10" s="659"/>
      <c r="AS10" s="659"/>
      <c r="AT10" s="659"/>
      <c r="AU10" s="659"/>
    </row>
    <row r="11" spans="1:47" ht="14.25" customHeight="1" x14ac:dyDescent="0.15">
      <c r="A11" s="485" t="s">
        <v>826</v>
      </c>
      <c r="B11" s="589" t="s">
        <v>775</v>
      </c>
      <c r="C11" s="1842"/>
      <c r="D11" s="1843"/>
      <c r="AD11" s="659"/>
      <c r="AE11" s="673"/>
      <c r="AF11" s="659"/>
      <c r="AG11" s="698"/>
      <c r="AH11" s="659"/>
      <c r="AI11" s="659"/>
      <c r="AJ11" s="659"/>
      <c r="AK11" s="659"/>
      <c r="AL11" s="659"/>
      <c r="AM11" s="659"/>
      <c r="AN11" s="659"/>
      <c r="AO11" s="659"/>
      <c r="AP11" s="659"/>
      <c r="AQ11" s="659"/>
      <c r="AR11" s="659"/>
      <c r="AS11" s="659"/>
      <c r="AT11" s="659"/>
      <c r="AU11" s="659"/>
    </row>
    <row r="12" spans="1:47" ht="14.25" customHeight="1" x14ac:dyDescent="0.15">
      <c r="A12" s="487"/>
      <c r="B12" s="590"/>
      <c r="C12" s="1844"/>
      <c r="D12" s="1845"/>
      <c r="AD12" s="659"/>
      <c r="AE12" s="673"/>
      <c r="AF12" s="659"/>
      <c r="AG12" s="698"/>
      <c r="AH12" s="659"/>
      <c r="AI12" s="659"/>
      <c r="AJ12" s="659"/>
      <c r="AK12" s="659"/>
      <c r="AL12" s="659"/>
      <c r="AM12" s="659"/>
      <c r="AN12" s="659"/>
      <c r="AO12" s="659"/>
      <c r="AP12" s="659"/>
      <c r="AQ12" s="659"/>
      <c r="AR12" s="659"/>
      <c r="AS12" s="659"/>
      <c r="AT12" s="659"/>
      <c r="AU12" s="659"/>
    </row>
    <row r="13" spans="1:47" ht="14.25" customHeight="1" x14ac:dyDescent="0.15">
      <c r="A13" s="587" t="s">
        <v>780</v>
      </c>
      <c r="B13" s="591" t="s">
        <v>832</v>
      </c>
      <c r="C13" s="1840"/>
      <c r="D13" s="1841"/>
      <c r="AD13" s="659"/>
      <c r="AE13" s="673"/>
      <c r="AF13" s="659"/>
      <c r="AG13" s="698"/>
      <c r="AH13" s="659"/>
      <c r="AI13" s="659"/>
      <c r="AJ13" s="659"/>
      <c r="AK13" s="659"/>
      <c r="AL13" s="659"/>
      <c r="AM13" s="659"/>
      <c r="AN13" s="659"/>
      <c r="AO13" s="659"/>
      <c r="AP13" s="659"/>
      <c r="AQ13" s="659"/>
      <c r="AR13" s="659"/>
      <c r="AS13" s="659"/>
      <c r="AT13" s="659"/>
      <c r="AU13" s="659"/>
    </row>
    <row r="14" spans="1:47" ht="14.25" customHeight="1" x14ac:dyDescent="0.15">
      <c r="A14" s="485" t="s">
        <v>830</v>
      </c>
      <c r="B14" s="486" t="s">
        <v>776</v>
      </c>
      <c r="C14" s="1842"/>
      <c r="D14" s="1843"/>
      <c r="AD14" s="659"/>
      <c r="AE14" s="673"/>
      <c r="AF14" s="659"/>
      <c r="AG14" s="698"/>
      <c r="AH14" s="659"/>
      <c r="AI14" s="659"/>
      <c r="AJ14" s="659"/>
      <c r="AK14" s="659"/>
      <c r="AL14" s="659"/>
      <c r="AM14" s="659"/>
      <c r="AN14" s="659"/>
      <c r="AO14" s="659"/>
      <c r="AP14" s="659"/>
      <c r="AQ14" s="659"/>
      <c r="AR14" s="659"/>
      <c r="AS14" s="659"/>
      <c r="AT14" s="659"/>
      <c r="AU14" s="659"/>
    </row>
    <row r="15" spans="1:47" ht="14.25" customHeight="1" x14ac:dyDescent="0.15">
      <c r="A15" s="485" t="s">
        <v>831</v>
      </c>
      <c r="B15" s="486" t="s">
        <v>829</v>
      </c>
      <c r="C15" s="1842"/>
      <c r="D15" s="1843"/>
      <c r="AD15" s="659"/>
      <c r="AE15" s="673"/>
      <c r="AF15" s="659"/>
      <c r="AG15" s="698"/>
      <c r="AH15" s="659"/>
      <c r="AI15" s="659"/>
      <c r="AJ15" s="659"/>
      <c r="AK15" s="659"/>
      <c r="AL15" s="659"/>
      <c r="AM15" s="659"/>
      <c r="AN15" s="659"/>
      <c r="AO15" s="659"/>
      <c r="AP15" s="659"/>
      <c r="AQ15" s="659"/>
      <c r="AR15" s="659"/>
      <c r="AS15" s="659"/>
      <c r="AT15" s="659"/>
      <c r="AU15" s="659"/>
    </row>
    <row r="16" spans="1:47" ht="14.25" customHeight="1" x14ac:dyDescent="0.15">
      <c r="A16" s="487"/>
      <c r="B16" s="488"/>
      <c r="C16" s="1844"/>
      <c r="D16" s="1845"/>
      <c r="AD16" s="659"/>
      <c r="AE16" s="673"/>
      <c r="AF16" s="659"/>
      <c r="AG16" s="698"/>
      <c r="AH16" s="659"/>
      <c r="AI16" s="659"/>
      <c r="AJ16" s="659"/>
      <c r="AK16" s="659"/>
      <c r="AL16" s="659"/>
      <c r="AM16" s="659"/>
      <c r="AN16" s="659"/>
      <c r="AO16" s="659"/>
      <c r="AP16" s="659"/>
      <c r="AQ16" s="659"/>
      <c r="AR16" s="659"/>
      <c r="AS16" s="659"/>
      <c r="AT16" s="659"/>
      <c r="AU16" s="659"/>
    </row>
    <row r="17" spans="1:47" ht="14.25" customHeight="1" x14ac:dyDescent="0.15">
      <c r="A17" s="587" t="s">
        <v>781</v>
      </c>
      <c r="B17" s="592" t="s">
        <v>832</v>
      </c>
      <c r="C17" s="1840"/>
      <c r="D17" s="1841"/>
      <c r="AD17" s="659"/>
      <c r="AE17" s="673"/>
      <c r="AF17" s="659"/>
      <c r="AG17" s="698"/>
      <c r="AH17" s="659"/>
      <c r="AI17" s="659"/>
      <c r="AJ17" s="659"/>
      <c r="AK17" s="659"/>
      <c r="AL17" s="659"/>
      <c r="AM17" s="659"/>
      <c r="AN17" s="659"/>
      <c r="AO17" s="659"/>
      <c r="AP17" s="659"/>
      <c r="AQ17" s="659"/>
      <c r="AR17" s="659"/>
      <c r="AS17" s="659"/>
      <c r="AT17" s="659"/>
      <c r="AU17" s="659"/>
    </row>
    <row r="18" spans="1:47" ht="14.25" customHeight="1" x14ac:dyDescent="0.15">
      <c r="A18" s="485" t="s">
        <v>833</v>
      </c>
      <c r="B18" s="486" t="s">
        <v>777</v>
      </c>
      <c r="C18" s="1842"/>
      <c r="D18" s="1843"/>
      <c r="AF18" s="659"/>
      <c r="AG18" s="698"/>
      <c r="AH18" s="659"/>
      <c r="AI18" s="659"/>
      <c r="AJ18" s="659"/>
      <c r="AK18" s="659"/>
      <c r="AL18" s="659"/>
      <c r="AM18" s="659"/>
      <c r="AN18" s="659"/>
      <c r="AO18" s="659"/>
      <c r="AP18" s="659"/>
      <c r="AQ18" s="659"/>
      <c r="AR18" s="659"/>
      <c r="AS18" s="659"/>
      <c r="AT18" s="659"/>
      <c r="AU18" s="659"/>
    </row>
    <row r="19" spans="1:47" ht="14.25" customHeight="1" x14ac:dyDescent="0.15">
      <c r="A19" s="485" t="s">
        <v>834</v>
      </c>
      <c r="B19" s="486" t="s">
        <v>778</v>
      </c>
      <c r="C19" s="1842"/>
      <c r="D19" s="1843"/>
      <c r="AF19" s="659"/>
    </row>
    <row r="20" spans="1:47" ht="14.25" customHeight="1" x14ac:dyDescent="0.15">
      <c r="A20" s="487"/>
      <c r="B20" s="488"/>
      <c r="C20" s="1844"/>
      <c r="D20" s="1845"/>
      <c r="AE20" s="688"/>
      <c r="AF20" s="659"/>
      <c r="AG20" s="626"/>
      <c r="AH20" s="659"/>
      <c r="AI20" s="659"/>
    </row>
    <row r="21" spans="1:47" ht="14.25" customHeight="1" x14ac:dyDescent="0.15">
      <c r="A21" s="587"/>
      <c r="B21" s="489"/>
      <c r="C21" s="1840"/>
      <c r="D21" s="1841"/>
      <c r="AE21" s="688"/>
      <c r="AF21" s="659"/>
      <c r="AG21" s="626"/>
      <c r="AH21" s="659"/>
      <c r="AI21" s="659"/>
    </row>
    <row r="22" spans="1:47" ht="14.25" customHeight="1" x14ac:dyDescent="0.15">
      <c r="A22" s="485"/>
      <c r="B22" s="486"/>
      <c r="C22" s="1842"/>
      <c r="D22" s="1843"/>
      <c r="AE22" s="688"/>
      <c r="AF22" s="659"/>
      <c r="AG22" s="626"/>
      <c r="AH22" s="659"/>
      <c r="AI22" s="659"/>
    </row>
    <row r="23" spans="1:47" ht="14.25" customHeight="1" x14ac:dyDescent="0.15">
      <c r="A23" s="485"/>
      <c r="B23" s="486"/>
      <c r="C23" s="1842"/>
      <c r="D23" s="1843"/>
      <c r="AE23" s="688"/>
      <c r="AF23" s="659"/>
      <c r="AG23" s="626"/>
      <c r="AH23" s="659"/>
      <c r="AI23" s="659"/>
    </row>
    <row r="24" spans="1:47" ht="14.25" customHeight="1" x14ac:dyDescent="0.15">
      <c r="A24" s="487"/>
      <c r="B24" s="488"/>
      <c r="C24" s="1844"/>
      <c r="D24" s="1845"/>
    </row>
    <row r="25" spans="1:47" ht="14.25" customHeight="1" x14ac:dyDescent="0.15">
      <c r="A25" s="587"/>
      <c r="B25" s="489"/>
      <c r="C25" s="1840"/>
      <c r="D25" s="1841"/>
    </row>
    <row r="26" spans="1:47" ht="14.25" customHeight="1" x14ac:dyDescent="0.15">
      <c r="A26" s="485"/>
      <c r="B26" s="486"/>
      <c r="C26" s="1842"/>
      <c r="D26" s="1843"/>
    </row>
    <row r="27" spans="1:47" ht="14.25" customHeight="1" x14ac:dyDescent="0.15">
      <c r="A27" s="485"/>
      <c r="B27" s="486"/>
      <c r="C27" s="1842"/>
      <c r="D27" s="1843"/>
    </row>
    <row r="28" spans="1:47" ht="14.25" customHeight="1" x14ac:dyDescent="0.15">
      <c r="A28" s="487"/>
      <c r="B28" s="488"/>
      <c r="C28" s="1844"/>
      <c r="D28" s="1845"/>
    </row>
    <row r="29" spans="1:47" ht="14.25" customHeight="1" x14ac:dyDescent="0.15">
      <c r="A29" s="587"/>
      <c r="B29" s="489"/>
      <c r="C29" s="1840"/>
      <c r="D29" s="1841"/>
    </row>
    <row r="30" spans="1:47" ht="14.25" customHeight="1" x14ac:dyDescent="0.15">
      <c r="A30" s="485"/>
      <c r="B30" s="486"/>
      <c r="C30" s="1842"/>
      <c r="D30" s="1843"/>
    </row>
    <row r="31" spans="1:47" ht="14.25" customHeight="1" x14ac:dyDescent="0.15">
      <c r="A31" s="485"/>
      <c r="B31" s="486"/>
      <c r="C31" s="1842"/>
      <c r="D31" s="1843"/>
    </row>
    <row r="32" spans="1:47" ht="14.25" customHeight="1" x14ac:dyDescent="0.15">
      <c r="A32" s="487"/>
      <c r="B32" s="488"/>
      <c r="C32" s="1844"/>
      <c r="D32" s="1845"/>
    </row>
    <row r="33" spans="1:4" ht="14.25" customHeight="1" x14ac:dyDescent="0.15">
      <c r="A33" s="587"/>
      <c r="B33" s="489"/>
      <c r="C33" s="1840"/>
      <c r="D33" s="1841"/>
    </row>
    <row r="34" spans="1:4" ht="14.25" customHeight="1" x14ac:dyDescent="0.15">
      <c r="A34" s="485"/>
      <c r="B34" s="486"/>
      <c r="C34" s="1842"/>
      <c r="D34" s="1843"/>
    </row>
    <row r="35" spans="1:4" ht="14.25" customHeight="1" x14ac:dyDescent="0.15">
      <c r="A35" s="485"/>
      <c r="B35" s="486"/>
      <c r="C35" s="1842"/>
      <c r="D35" s="1843"/>
    </row>
    <row r="36" spans="1:4" ht="14.25" customHeight="1" thickBot="1" x14ac:dyDescent="0.2">
      <c r="A36" s="490"/>
      <c r="B36" s="491"/>
      <c r="C36" s="1864"/>
      <c r="D36" s="1865"/>
    </row>
    <row r="37" spans="1:4" s="593" customFormat="1" ht="18" customHeight="1" x14ac:dyDescent="0.15">
      <c r="A37" s="1858" t="s">
        <v>841</v>
      </c>
      <c r="B37" s="1859"/>
      <c r="C37" s="1859"/>
      <c r="D37" s="1860"/>
    </row>
    <row r="38" spans="1:4" s="593" customFormat="1" ht="18" customHeight="1" x14ac:dyDescent="0.15">
      <c r="A38" s="1861"/>
      <c r="B38" s="1862"/>
      <c r="C38" s="1862"/>
      <c r="D38" s="1863"/>
    </row>
    <row r="39" spans="1:4" ht="18.75" customHeight="1" thickBot="1" x14ac:dyDescent="0.2">
      <c r="A39" s="1855" t="s">
        <v>835</v>
      </c>
      <c r="B39" s="1856"/>
      <c r="C39" s="1856"/>
      <c r="D39" s="1857"/>
    </row>
  </sheetData>
  <mergeCells count="12">
    <mergeCell ref="A39:D39"/>
    <mergeCell ref="A37:D38"/>
    <mergeCell ref="C25:D28"/>
    <mergeCell ref="C29:D32"/>
    <mergeCell ref="C33:D36"/>
    <mergeCell ref="C17:D20"/>
    <mergeCell ref="C21:D24"/>
    <mergeCell ref="A1:E1"/>
    <mergeCell ref="C4:D4"/>
    <mergeCell ref="C5:D8"/>
    <mergeCell ref="C9:D12"/>
    <mergeCell ref="C13:D16"/>
  </mergeCells>
  <phoneticPr fontId="2"/>
  <printOptions horizontalCentered="1"/>
  <pageMargins left="0.31496062992125984" right="0.31496062992125984" top="0.59055118110236227" bottom="0.39370078740157483" header="0.39370078740157483" footer="0.51181102362204722"/>
  <pageSetup paperSize="9" scale="99" orientation="landscape" r:id="rId1"/>
  <headerFooter alignWithMargins="0">
    <oddHeader>&amp;L様式7</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00FF"/>
    <pageSetUpPr fitToPage="1"/>
  </sheetPr>
  <dimension ref="A1:AU23"/>
  <sheetViews>
    <sheetView showGridLines="0" view="pageBreakPreview" zoomScale="80" zoomScaleNormal="100" zoomScaleSheetLayoutView="80" workbookViewId="0">
      <selection activeCell="J3" sqref="J3"/>
    </sheetView>
  </sheetViews>
  <sheetFormatPr defaultColWidth="9" defaultRowHeight="13.5" x14ac:dyDescent="0.15"/>
  <cols>
    <col min="1" max="1" width="7.5" style="594" customWidth="1"/>
    <col min="2" max="2" width="7.25" style="594" customWidth="1"/>
    <col min="3" max="8" width="9" style="594"/>
    <col min="9" max="9" width="9.875" style="594" customWidth="1"/>
    <col min="10" max="12" width="9" style="594"/>
    <col min="13" max="13" width="10.5" style="594" customWidth="1"/>
    <col min="14" max="30" width="9" style="594"/>
    <col min="31" max="31" width="4.875" style="594" customWidth="1"/>
    <col min="32" max="32" width="2.75" style="594" customWidth="1"/>
    <col min="33" max="33" width="4.875" style="594" customWidth="1"/>
    <col min="34" max="16384" width="9" style="594"/>
  </cols>
  <sheetData>
    <row r="1" spans="1:47" ht="33.75" customHeight="1" thickBot="1" x14ac:dyDescent="0.2">
      <c r="A1" s="1887" t="s">
        <v>4</v>
      </c>
      <c r="B1" s="1887"/>
      <c r="C1" s="1887"/>
      <c r="D1" s="1887"/>
      <c r="E1" s="1887"/>
      <c r="F1" s="1887"/>
      <c r="G1" s="1887"/>
      <c r="H1" s="1887"/>
      <c r="I1" s="1887"/>
      <c r="J1" s="1887"/>
      <c r="K1" s="1887"/>
      <c r="L1" s="1887"/>
      <c r="M1" s="1887"/>
      <c r="N1" s="1887"/>
      <c r="O1" s="1887"/>
      <c r="P1" s="1887"/>
    </row>
    <row r="2" spans="1:47" ht="30" customHeight="1" x14ac:dyDescent="0.15">
      <c r="A2" s="1876" t="s">
        <v>176</v>
      </c>
      <c r="B2" s="1877"/>
      <c r="C2" s="1871" t="str">
        <f>共通シート!C22</f>
        <v>羽黒　朝子</v>
      </c>
      <c r="D2" s="1872"/>
      <c r="E2" s="1872"/>
      <c r="F2" s="476" t="s">
        <v>6</v>
      </c>
      <c r="G2" s="477" t="s">
        <v>128</v>
      </c>
      <c r="H2" s="560" t="str">
        <f>共通シート!G21</f>
        <v>女</v>
      </c>
      <c r="I2" s="477" t="s">
        <v>178</v>
      </c>
      <c r="J2" s="1939"/>
      <c r="K2" s="1872"/>
      <c r="L2" s="1940"/>
      <c r="M2" s="477" t="s">
        <v>179</v>
      </c>
      <c r="N2" s="1941"/>
      <c r="O2" s="1872"/>
      <c r="P2" s="1942"/>
      <c r="AD2" s="662"/>
      <c r="AE2" s="677"/>
      <c r="AF2" s="662"/>
      <c r="AG2" s="702"/>
      <c r="AH2" s="662"/>
      <c r="AI2" s="662"/>
      <c r="AJ2" s="662"/>
      <c r="AK2" s="662"/>
      <c r="AL2" s="662"/>
      <c r="AM2" s="662"/>
      <c r="AN2" s="662"/>
      <c r="AO2" s="662"/>
      <c r="AP2" s="662"/>
      <c r="AQ2" s="662"/>
      <c r="AR2" s="662"/>
      <c r="AS2" s="662"/>
      <c r="AT2" s="662"/>
      <c r="AU2" s="662"/>
    </row>
    <row r="3" spans="1:47" ht="30" customHeight="1" x14ac:dyDescent="0.15">
      <c r="A3" s="1869" t="s">
        <v>624</v>
      </c>
      <c r="B3" s="1878"/>
      <c r="C3" s="1944" t="str">
        <f>共通シート!F41</f>
        <v>要支援２</v>
      </c>
      <c r="D3" s="1870"/>
      <c r="E3" s="478" t="s">
        <v>264</v>
      </c>
      <c r="F3" s="1945">
        <f>共通シート!F39</f>
        <v>44470</v>
      </c>
      <c r="G3" s="1946"/>
      <c r="H3" s="1888" t="s">
        <v>177</v>
      </c>
      <c r="I3" s="1873"/>
      <c r="J3" s="1947">
        <f>共通シート!F40</f>
        <v>44441</v>
      </c>
      <c r="K3" s="1889"/>
      <c r="L3" s="1889"/>
      <c r="M3" s="561" t="s">
        <v>3</v>
      </c>
      <c r="N3" s="1889">
        <f>共通シート!K40</f>
        <v>44804</v>
      </c>
      <c r="O3" s="1889"/>
      <c r="P3" s="1890"/>
      <c r="AD3" s="662"/>
      <c r="AE3" s="677"/>
      <c r="AF3" s="662"/>
      <c r="AG3" s="702"/>
      <c r="AH3" s="662"/>
      <c r="AI3" s="662"/>
      <c r="AJ3" s="662"/>
      <c r="AK3" s="662"/>
      <c r="AL3" s="662"/>
      <c r="AM3" s="662"/>
      <c r="AN3" s="662"/>
      <c r="AO3" s="662"/>
      <c r="AP3" s="662"/>
      <c r="AQ3" s="662"/>
      <c r="AR3" s="662"/>
      <c r="AS3" s="662"/>
      <c r="AT3" s="662"/>
      <c r="AU3" s="662"/>
    </row>
    <row r="4" spans="1:47" ht="30" customHeight="1" x14ac:dyDescent="0.15">
      <c r="A4" s="1869" t="s">
        <v>63</v>
      </c>
      <c r="B4" s="1870"/>
      <c r="C4" s="1948" t="str">
        <f>様式4サービス・支援計画書!R6</f>
        <v>肉や魚、野菜などなるべく多くの食材を取り入れ、１日１食、自分で食事を作る。</v>
      </c>
      <c r="D4" s="1937"/>
      <c r="E4" s="1937"/>
      <c r="F4" s="1937"/>
      <c r="G4" s="1937"/>
      <c r="H4" s="1937"/>
      <c r="I4" s="1937"/>
      <c r="J4" s="1937"/>
      <c r="K4" s="1936" t="str">
        <f>様式4サービス・支援計画書!R12</f>
        <v>以前のように１５分先のＳさん家に遊びにいけるようになる。</v>
      </c>
      <c r="L4" s="1937"/>
      <c r="M4" s="1937"/>
      <c r="N4" s="1937"/>
      <c r="O4" s="1937"/>
      <c r="P4" s="1938"/>
      <c r="AD4" s="662"/>
      <c r="AE4" s="677"/>
      <c r="AF4" s="662"/>
      <c r="AG4" s="702"/>
      <c r="AH4" s="662"/>
      <c r="AI4" s="662"/>
      <c r="AJ4" s="662"/>
      <c r="AK4" s="662"/>
      <c r="AL4" s="662"/>
      <c r="AM4" s="662"/>
      <c r="AN4" s="662"/>
      <c r="AO4" s="662"/>
      <c r="AP4" s="662"/>
      <c r="AQ4" s="662"/>
      <c r="AR4" s="662"/>
      <c r="AS4" s="662"/>
      <c r="AT4" s="662"/>
      <c r="AU4" s="662"/>
    </row>
    <row r="5" spans="1:47" ht="19.5" customHeight="1" x14ac:dyDescent="0.15">
      <c r="A5" s="1885" t="s">
        <v>12</v>
      </c>
      <c r="B5" s="479" t="s">
        <v>13</v>
      </c>
      <c r="C5" s="1883" t="s">
        <v>5</v>
      </c>
      <c r="D5" s="1884"/>
      <c r="E5" s="1883" t="s">
        <v>774</v>
      </c>
      <c r="F5" s="1884"/>
      <c r="G5" s="1883"/>
      <c r="H5" s="1884"/>
      <c r="I5" s="1883"/>
      <c r="J5" s="1884"/>
      <c r="K5" s="1883"/>
      <c r="L5" s="1884"/>
      <c r="M5" s="1883"/>
      <c r="N5" s="1884"/>
      <c r="O5" s="1883"/>
      <c r="P5" s="1943"/>
      <c r="AD5" s="662"/>
      <c r="AE5" s="677"/>
      <c r="AF5" s="662"/>
      <c r="AG5" s="702"/>
      <c r="AH5" s="662"/>
      <c r="AI5" s="662"/>
      <c r="AJ5" s="662"/>
      <c r="AK5" s="662"/>
      <c r="AL5" s="662"/>
      <c r="AM5" s="662"/>
      <c r="AN5" s="662"/>
      <c r="AO5" s="662"/>
      <c r="AP5" s="662"/>
      <c r="AQ5" s="662"/>
      <c r="AR5" s="662"/>
      <c r="AS5" s="662"/>
      <c r="AT5" s="662"/>
      <c r="AU5" s="662"/>
    </row>
    <row r="6" spans="1:47" ht="19.5" customHeight="1" x14ac:dyDescent="0.15">
      <c r="A6" s="1886"/>
      <c r="B6" s="480" t="s">
        <v>7</v>
      </c>
      <c r="C6" s="1873"/>
      <c r="D6" s="1874"/>
      <c r="E6" s="1873"/>
      <c r="F6" s="1874"/>
      <c r="G6" s="1873"/>
      <c r="H6" s="1874"/>
      <c r="I6" s="1873"/>
      <c r="J6" s="1874"/>
      <c r="K6" s="1873"/>
      <c r="L6" s="1874"/>
      <c r="M6" s="1873"/>
      <c r="N6" s="1874"/>
      <c r="O6" s="1873"/>
      <c r="P6" s="1875"/>
      <c r="AD6" s="662"/>
      <c r="AE6" s="677"/>
      <c r="AF6" s="662"/>
      <c r="AG6" s="702"/>
      <c r="AH6" s="662"/>
      <c r="AI6" s="662"/>
      <c r="AJ6" s="662"/>
      <c r="AK6" s="662"/>
      <c r="AL6" s="662"/>
      <c r="AM6" s="662"/>
      <c r="AN6" s="662"/>
      <c r="AO6" s="662"/>
      <c r="AP6" s="662"/>
      <c r="AQ6" s="662"/>
      <c r="AR6" s="662"/>
      <c r="AS6" s="662"/>
      <c r="AT6" s="662"/>
      <c r="AU6" s="662"/>
    </row>
    <row r="7" spans="1:47" ht="23.25" customHeight="1" x14ac:dyDescent="0.15">
      <c r="A7" s="1880" t="s">
        <v>180</v>
      </c>
      <c r="B7" s="1881"/>
      <c r="C7" s="1881"/>
      <c r="D7" s="1881"/>
      <c r="E7" s="1881"/>
      <c r="F7" s="1882"/>
      <c r="G7" s="1866" t="s">
        <v>181</v>
      </c>
      <c r="H7" s="1867"/>
      <c r="I7" s="1867"/>
      <c r="J7" s="1867"/>
      <c r="K7" s="1867"/>
      <c r="L7" s="1879"/>
      <c r="M7" s="1866" t="s">
        <v>111</v>
      </c>
      <c r="N7" s="1867"/>
      <c r="O7" s="1867"/>
      <c r="P7" s="1868"/>
      <c r="AD7" s="662"/>
      <c r="AE7" s="677"/>
      <c r="AF7" s="662"/>
      <c r="AG7" s="702"/>
      <c r="AH7" s="662"/>
      <c r="AI7" s="662"/>
      <c r="AJ7" s="662"/>
      <c r="AK7" s="662"/>
      <c r="AL7" s="662"/>
      <c r="AM7" s="662"/>
      <c r="AN7" s="662"/>
      <c r="AO7" s="662"/>
      <c r="AP7" s="662"/>
      <c r="AQ7" s="662"/>
      <c r="AR7" s="662"/>
      <c r="AS7" s="662"/>
      <c r="AT7" s="662"/>
      <c r="AU7" s="662"/>
    </row>
    <row r="8" spans="1:47" ht="24" customHeight="1" x14ac:dyDescent="0.15">
      <c r="A8" s="1904" t="s">
        <v>8</v>
      </c>
      <c r="B8" s="1905"/>
      <c r="C8" s="1905"/>
      <c r="D8" s="1905"/>
      <c r="E8" s="1905"/>
      <c r="F8" s="1906"/>
      <c r="G8" s="1930"/>
      <c r="H8" s="1931"/>
      <c r="I8" s="1931"/>
      <c r="J8" s="1931"/>
      <c r="K8" s="1931"/>
      <c r="L8" s="1932"/>
      <c r="M8" s="1913"/>
      <c r="N8" s="1914"/>
      <c r="O8" s="1914"/>
      <c r="P8" s="1915"/>
      <c r="AD8" s="662"/>
      <c r="AE8" s="677"/>
      <c r="AF8" s="662"/>
      <c r="AG8" s="702"/>
      <c r="AH8" s="662"/>
      <c r="AI8" s="662"/>
      <c r="AJ8" s="662"/>
      <c r="AK8" s="662"/>
      <c r="AL8" s="662"/>
      <c r="AM8" s="662"/>
      <c r="AN8" s="662"/>
      <c r="AO8" s="662"/>
      <c r="AP8" s="662"/>
      <c r="AQ8" s="662"/>
      <c r="AR8" s="662"/>
      <c r="AS8" s="662"/>
      <c r="AT8" s="662"/>
      <c r="AU8" s="662"/>
    </row>
    <row r="9" spans="1:47" ht="32.25" customHeight="1" x14ac:dyDescent="0.15">
      <c r="A9" s="1907"/>
      <c r="B9" s="1908"/>
      <c r="C9" s="1908"/>
      <c r="D9" s="1908"/>
      <c r="E9" s="1908"/>
      <c r="F9" s="1909"/>
      <c r="G9" s="1924"/>
      <c r="H9" s="1925"/>
      <c r="I9" s="1925"/>
      <c r="J9" s="1925"/>
      <c r="K9" s="1925"/>
      <c r="L9" s="1926"/>
      <c r="M9" s="1891"/>
      <c r="N9" s="1892"/>
      <c r="O9" s="1892"/>
      <c r="P9" s="1893"/>
      <c r="AD9" s="662"/>
      <c r="AE9" s="677"/>
      <c r="AF9" s="662"/>
      <c r="AG9" s="702"/>
      <c r="AH9" s="662"/>
      <c r="AI9" s="662"/>
      <c r="AJ9" s="662"/>
      <c r="AK9" s="662"/>
      <c r="AL9" s="662"/>
      <c r="AM9" s="662"/>
      <c r="AN9" s="662"/>
      <c r="AO9" s="662"/>
      <c r="AP9" s="662"/>
      <c r="AQ9" s="662"/>
      <c r="AR9" s="662"/>
      <c r="AS9" s="662"/>
      <c r="AT9" s="662"/>
      <c r="AU9" s="662"/>
    </row>
    <row r="10" spans="1:47" ht="25.5" customHeight="1" x14ac:dyDescent="0.15">
      <c r="A10" s="1907"/>
      <c r="B10" s="1908"/>
      <c r="C10" s="1908"/>
      <c r="D10" s="1908"/>
      <c r="E10" s="1908"/>
      <c r="F10" s="1909"/>
      <c r="G10" s="1933"/>
      <c r="H10" s="1934"/>
      <c r="I10" s="1934"/>
      <c r="J10" s="1934"/>
      <c r="K10" s="1934"/>
      <c r="L10" s="1935"/>
      <c r="M10" s="1891"/>
      <c r="N10" s="1892"/>
      <c r="O10" s="1892"/>
      <c r="P10" s="1893"/>
      <c r="AD10" s="662"/>
      <c r="AE10" s="677"/>
      <c r="AF10" s="662"/>
      <c r="AG10" s="702"/>
      <c r="AH10" s="662"/>
      <c r="AI10" s="662"/>
      <c r="AJ10" s="662"/>
      <c r="AK10" s="662"/>
      <c r="AL10" s="662"/>
      <c r="AM10" s="662"/>
      <c r="AN10" s="662"/>
      <c r="AO10" s="662"/>
      <c r="AP10" s="662"/>
      <c r="AQ10" s="662"/>
      <c r="AR10" s="662"/>
      <c r="AS10" s="662"/>
      <c r="AT10" s="662"/>
      <c r="AU10" s="662"/>
    </row>
    <row r="11" spans="1:47" ht="24" customHeight="1" x14ac:dyDescent="0.15">
      <c r="A11" s="1919" t="s">
        <v>9</v>
      </c>
      <c r="B11" s="1892"/>
      <c r="C11" s="1892"/>
      <c r="D11" s="1892"/>
      <c r="E11" s="1892"/>
      <c r="F11" s="1920"/>
      <c r="G11" s="1921"/>
      <c r="H11" s="1922"/>
      <c r="I11" s="1922"/>
      <c r="J11" s="1922"/>
      <c r="K11" s="1922"/>
      <c r="L11" s="1923"/>
      <c r="M11" s="1891"/>
      <c r="N11" s="1892"/>
      <c r="O11" s="1892"/>
      <c r="P11" s="1893"/>
      <c r="AD11" s="662"/>
      <c r="AE11" s="677"/>
      <c r="AF11" s="662"/>
      <c r="AG11" s="702"/>
      <c r="AH11" s="662"/>
      <c r="AI11" s="662"/>
      <c r="AJ11" s="662"/>
      <c r="AK11" s="662"/>
      <c r="AL11" s="662"/>
      <c r="AM11" s="662"/>
      <c r="AN11" s="662"/>
      <c r="AO11" s="662"/>
      <c r="AP11" s="662"/>
      <c r="AQ11" s="662"/>
      <c r="AR11" s="662"/>
      <c r="AS11" s="662"/>
      <c r="AT11" s="662"/>
      <c r="AU11" s="662"/>
    </row>
    <row r="12" spans="1:47" ht="26.25" customHeight="1" x14ac:dyDescent="0.15">
      <c r="A12" s="1919"/>
      <c r="B12" s="1892"/>
      <c r="C12" s="1892"/>
      <c r="D12" s="1892"/>
      <c r="E12" s="1892"/>
      <c r="F12" s="1920"/>
      <c r="G12" s="1924"/>
      <c r="H12" s="1925"/>
      <c r="I12" s="1925"/>
      <c r="J12" s="1925"/>
      <c r="K12" s="1925"/>
      <c r="L12" s="1926"/>
      <c r="M12" s="1891"/>
      <c r="N12" s="1892"/>
      <c r="O12" s="1892"/>
      <c r="P12" s="1893"/>
      <c r="AD12" s="662"/>
      <c r="AE12" s="677"/>
      <c r="AF12" s="662"/>
      <c r="AG12" s="702"/>
      <c r="AH12" s="662"/>
      <c r="AI12" s="662"/>
      <c r="AJ12" s="662"/>
      <c r="AK12" s="662"/>
      <c r="AL12" s="662"/>
      <c r="AM12" s="662"/>
      <c r="AN12" s="662"/>
      <c r="AO12" s="662"/>
      <c r="AP12" s="662"/>
      <c r="AQ12" s="662"/>
      <c r="AR12" s="662"/>
      <c r="AS12" s="662"/>
      <c r="AT12" s="662"/>
      <c r="AU12" s="662"/>
    </row>
    <row r="13" spans="1:47" ht="31.5" customHeight="1" x14ac:dyDescent="0.15">
      <c r="A13" s="1919"/>
      <c r="B13" s="1892"/>
      <c r="C13" s="1892"/>
      <c r="D13" s="1892"/>
      <c r="E13" s="1892"/>
      <c r="F13" s="1920"/>
      <c r="G13" s="1933"/>
      <c r="H13" s="1934"/>
      <c r="I13" s="1934"/>
      <c r="J13" s="1934"/>
      <c r="K13" s="1934"/>
      <c r="L13" s="1935"/>
      <c r="M13" s="1891"/>
      <c r="N13" s="1892"/>
      <c r="O13" s="1892"/>
      <c r="P13" s="1893"/>
      <c r="AD13" s="662"/>
      <c r="AE13" s="677"/>
      <c r="AF13" s="662"/>
      <c r="AG13" s="702"/>
      <c r="AH13" s="662"/>
      <c r="AI13" s="662"/>
      <c r="AJ13" s="662"/>
      <c r="AK13" s="662"/>
      <c r="AL13" s="662"/>
      <c r="AM13" s="662"/>
      <c r="AN13" s="662"/>
      <c r="AO13" s="662"/>
      <c r="AP13" s="662"/>
      <c r="AQ13" s="662"/>
      <c r="AR13" s="662"/>
      <c r="AS13" s="662"/>
      <c r="AT13" s="662"/>
      <c r="AU13" s="662"/>
    </row>
    <row r="14" spans="1:47" ht="26.25" customHeight="1" x14ac:dyDescent="0.15">
      <c r="A14" s="1919" t="s">
        <v>10</v>
      </c>
      <c r="B14" s="1892"/>
      <c r="C14" s="1892"/>
      <c r="D14" s="1892"/>
      <c r="E14" s="1892"/>
      <c r="F14" s="1920"/>
      <c r="G14" s="1921"/>
      <c r="H14" s="1922"/>
      <c r="I14" s="1922"/>
      <c r="J14" s="1922"/>
      <c r="K14" s="1922"/>
      <c r="L14" s="1923"/>
      <c r="M14" s="1891"/>
      <c r="N14" s="1892"/>
      <c r="O14" s="1892"/>
      <c r="P14" s="1893"/>
      <c r="AD14" s="662"/>
      <c r="AE14" s="677"/>
      <c r="AF14" s="662"/>
      <c r="AG14" s="702"/>
      <c r="AH14" s="662"/>
      <c r="AI14" s="662"/>
      <c r="AJ14" s="662"/>
      <c r="AK14" s="662"/>
      <c r="AL14" s="662"/>
      <c r="AM14" s="662"/>
      <c r="AN14" s="662"/>
      <c r="AO14" s="662"/>
      <c r="AP14" s="662"/>
      <c r="AQ14" s="662"/>
      <c r="AR14" s="662"/>
      <c r="AS14" s="662"/>
      <c r="AT14" s="662"/>
      <c r="AU14" s="662"/>
    </row>
    <row r="15" spans="1:47" ht="24" customHeight="1" x14ac:dyDescent="0.15">
      <c r="A15" s="1919"/>
      <c r="B15" s="1892"/>
      <c r="C15" s="1892"/>
      <c r="D15" s="1892"/>
      <c r="E15" s="1892"/>
      <c r="F15" s="1920"/>
      <c r="G15" s="1924"/>
      <c r="H15" s="1925"/>
      <c r="I15" s="1925"/>
      <c r="J15" s="1925"/>
      <c r="K15" s="1925"/>
      <c r="L15" s="1926"/>
      <c r="M15" s="1891"/>
      <c r="N15" s="1892"/>
      <c r="O15" s="1892"/>
      <c r="P15" s="1893"/>
      <c r="AD15" s="662"/>
      <c r="AE15" s="677"/>
      <c r="AF15" s="662"/>
      <c r="AG15" s="702"/>
      <c r="AH15" s="662"/>
      <c r="AI15" s="662"/>
      <c r="AJ15" s="662"/>
      <c r="AK15" s="662"/>
      <c r="AL15" s="662"/>
      <c r="AM15" s="662"/>
      <c r="AN15" s="662"/>
      <c r="AO15" s="662"/>
      <c r="AP15" s="662"/>
      <c r="AQ15" s="662"/>
      <c r="AR15" s="662"/>
      <c r="AS15" s="662"/>
      <c r="AT15" s="662"/>
      <c r="AU15" s="662"/>
    </row>
    <row r="16" spans="1:47" ht="53.25" customHeight="1" x14ac:dyDescent="0.15">
      <c r="A16" s="1919"/>
      <c r="B16" s="1892"/>
      <c r="C16" s="1892"/>
      <c r="D16" s="1892"/>
      <c r="E16" s="1892"/>
      <c r="F16" s="1920"/>
      <c r="G16" s="1933"/>
      <c r="H16" s="1934"/>
      <c r="I16" s="1934"/>
      <c r="J16" s="1934"/>
      <c r="K16" s="1934"/>
      <c r="L16" s="1935"/>
      <c r="M16" s="1891"/>
      <c r="N16" s="1892"/>
      <c r="O16" s="1892"/>
      <c r="P16" s="1893"/>
      <c r="AD16" s="662"/>
      <c r="AE16" s="677"/>
      <c r="AF16" s="662"/>
      <c r="AG16" s="702"/>
      <c r="AH16" s="662"/>
      <c r="AI16" s="662"/>
      <c r="AJ16" s="662"/>
      <c r="AK16" s="662"/>
      <c r="AL16" s="662"/>
      <c r="AM16" s="662"/>
      <c r="AN16" s="662"/>
      <c r="AO16" s="662"/>
      <c r="AP16" s="662"/>
      <c r="AQ16" s="662"/>
      <c r="AR16" s="662"/>
      <c r="AS16" s="662"/>
      <c r="AT16" s="662"/>
      <c r="AU16" s="662"/>
    </row>
    <row r="17" spans="1:47" ht="24" customHeight="1" x14ac:dyDescent="0.15">
      <c r="A17" s="1907" t="s">
        <v>11</v>
      </c>
      <c r="B17" s="1908"/>
      <c r="C17" s="1908"/>
      <c r="D17" s="1908"/>
      <c r="E17" s="1908"/>
      <c r="F17" s="1909"/>
      <c r="G17" s="1921"/>
      <c r="H17" s="1922"/>
      <c r="I17" s="1922"/>
      <c r="J17" s="1922"/>
      <c r="K17" s="1922"/>
      <c r="L17" s="1923"/>
      <c r="M17" s="1891"/>
      <c r="N17" s="1892"/>
      <c r="O17" s="1892"/>
      <c r="P17" s="1893"/>
      <c r="AD17" s="662"/>
      <c r="AE17" s="677"/>
      <c r="AF17" s="662"/>
      <c r="AG17" s="702"/>
      <c r="AH17" s="662"/>
      <c r="AI17" s="662"/>
      <c r="AJ17" s="662"/>
      <c r="AK17" s="662"/>
      <c r="AL17" s="662"/>
      <c r="AM17" s="662"/>
      <c r="AN17" s="662"/>
      <c r="AO17" s="662"/>
      <c r="AP17" s="662"/>
      <c r="AQ17" s="662"/>
      <c r="AR17" s="662"/>
      <c r="AS17" s="662"/>
      <c r="AT17" s="662"/>
      <c r="AU17" s="662"/>
    </row>
    <row r="18" spans="1:47" ht="24" customHeight="1" x14ac:dyDescent="0.15">
      <c r="A18" s="1907"/>
      <c r="B18" s="1908"/>
      <c r="C18" s="1908"/>
      <c r="D18" s="1908"/>
      <c r="E18" s="1908"/>
      <c r="F18" s="1909"/>
      <c r="G18" s="1924"/>
      <c r="H18" s="1925"/>
      <c r="I18" s="1925"/>
      <c r="J18" s="1925"/>
      <c r="K18" s="1925"/>
      <c r="L18" s="1926"/>
      <c r="M18" s="1891"/>
      <c r="N18" s="1892"/>
      <c r="O18" s="1892"/>
      <c r="P18" s="1893"/>
      <c r="AF18" s="662"/>
      <c r="AG18" s="702"/>
      <c r="AH18" s="662"/>
      <c r="AI18" s="662"/>
      <c r="AJ18" s="662"/>
      <c r="AK18" s="662"/>
      <c r="AL18" s="662"/>
      <c r="AM18" s="662"/>
      <c r="AN18" s="662"/>
      <c r="AO18" s="662"/>
      <c r="AP18" s="662"/>
      <c r="AQ18" s="662"/>
      <c r="AR18" s="662"/>
      <c r="AS18" s="662"/>
      <c r="AT18" s="662"/>
      <c r="AU18" s="662"/>
    </row>
    <row r="19" spans="1:47" ht="18" customHeight="1" x14ac:dyDescent="0.15">
      <c r="A19" s="1907"/>
      <c r="B19" s="1908"/>
      <c r="C19" s="1908"/>
      <c r="D19" s="1908"/>
      <c r="E19" s="1908"/>
      <c r="F19" s="1909"/>
      <c r="G19" s="1924"/>
      <c r="H19" s="1925"/>
      <c r="I19" s="1925"/>
      <c r="J19" s="1925"/>
      <c r="K19" s="1925"/>
      <c r="L19" s="1926"/>
      <c r="M19" s="1891"/>
      <c r="N19" s="1892"/>
      <c r="O19" s="1892"/>
      <c r="P19" s="1893"/>
      <c r="AF19" s="662"/>
    </row>
    <row r="20" spans="1:47" ht="16.5" customHeight="1" x14ac:dyDescent="0.15">
      <c r="A20" s="1910"/>
      <c r="B20" s="1911"/>
      <c r="C20" s="1911"/>
      <c r="D20" s="1911"/>
      <c r="E20" s="1911"/>
      <c r="F20" s="1912"/>
      <c r="G20" s="1927"/>
      <c r="H20" s="1928"/>
      <c r="I20" s="1928"/>
      <c r="J20" s="1928"/>
      <c r="K20" s="1928"/>
      <c r="L20" s="1929"/>
      <c r="M20" s="1916"/>
      <c r="N20" s="1917"/>
      <c r="O20" s="1917"/>
      <c r="P20" s="1918"/>
      <c r="AE20" s="690"/>
      <c r="AF20" s="662"/>
      <c r="AG20" s="713"/>
      <c r="AH20" s="662"/>
      <c r="AI20" s="662"/>
    </row>
    <row r="21" spans="1:47" x14ac:dyDescent="0.15">
      <c r="A21" s="1894" t="s">
        <v>182</v>
      </c>
      <c r="B21" s="1895"/>
      <c r="C21" s="1895"/>
      <c r="D21" s="1895"/>
      <c r="E21" s="1896"/>
      <c r="F21" s="1896"/>
      <c r="G21" s="1896"/>
      <c r="H21" s="1896"/>
      <c r="I21" s="1896"/>
      <c r="J21" s="1896"/>
      <c r="K21" s="1896"/>
      <c r="L21" s="1896"/>
      <c r="M21" s="1896"/>
      <c r="N21" s="1897"/>
      <c r="O21" s="1897"/>
      <c r="P21" s="1898"/>
      <c r="AE21" s="690"/>
      <c r="AF21" s="662"/>
      <c r="AG21" s="713"/>
      <c r="AH21" s="662"/>
      <c r="AI21" s="662"/>
    </row>
    <row r="22" spans="1:47" ht="41.25" customHeight="1" thickBot="1" x14ac:dyDescent="0.2">
      <c r="A22" s="1899"/>
      <c r="B22" s="1900"/>
      <c r="C22" s="1900"/>
      <c r="D22" s="1900"/>
      <c r="E22" s="1901"/>
      <c r="F22" s="1901"/>
      <c r="G22" s="1901"/>
      <c r="H22" s="1901"/>
      <c r="I22" s="1901"/>
      <c r="J22" s="1901"/>
      <c r="K22" s="1901"/>
      <c r="L22" s="1901"/>
      <c r="M22" s="1901"/>
      <c r="N22" s="1902"/>
      <c r="O22" s="1902"/>
      <c r="P22" s="1903"/>
      <c r="AE22" s="690"/>
      <c r="AF22" s="662"/>
      <c r="AG22" s="713"/>
      <c r="AH22" s="662"/>
      <c r="AI22" s="662"/>
    </row>
    <row r="23" spans="1:47" x14ac:dyDescent="0.15">
      <c r="AE23" s="690"/>
      <c r="AF23" s="662"/>
      <c r="AG23" s="713"/>
      <c r="AH23" s="662"/>
      <c r="AI23" s="662"/>
    </row>
  </sheetData>
  <mergeCells count="45">
    <mergeCell ref="K4:P4"/>
    <mergeCell ref="J2:L2"/>
    <mergeCell ref="N2:P2"/>
    <mergeCell ref="C5:D5"/>
    <mergeCell ref="M5:N5"/>
    <mergeCell ref="E5:F5"/>
    <mergeCell ref="O5:P5"/>
    <mergeCell ref="C3:D3"/>
    <mergeCell ref="F3:G3"/>
    <mergeCell ref="J3:L3"/>
    <mergeCell ref="I5:J5"/>
    <mergeCell ref="K5:L5"/>
    <mergeCell ref="C4:J4"/>
    <mergeCell ref="A1:P1"/>
    <mergeCell ref="H3:I3"/>
    <mergeCell ref="N3:P3"/>
    <mergeCell ref="M14:P16"/>
    <mergeCell ref="A21:P22"/>
    <mergeCell ref="A8:F10"/>
    <mergeCell ref="A17:F20"/>
    <mergeCell ref="M8:P10"/>
    <mergeCell ref="M17:P20"/>
    <mergeCell ref="A11:F13"/>
    <mergeCell ref="M11:P13"/>
    <mergeCell ref="G17:L20"/>
    <mergeCell ref="G8:L10"/>
    <mergeCell ref="G11:L13"/>
    <mergeCell ref="G14:L16"/>
    <mergeCell ref="A14:F16"/>
    <mergeCell ref="M7:P7"/>
    <mergeCell ref="A4:B4"/>
    <mergeCell ref="C2:E2"/>
    <mergeCell ref="I6:J6"/>
    <mergeCell ref="M6:N6"/>
    <mergeCell ref="O6:P6"/>
    <mergeCell ref="C6:D6"/>
    <mergeCell ref="A2:B2"/>
    <mergeCell ref="A3:B3"/>
    <mergeCell ref="G7:L7"/>
    <mergeCell ref="K6:L6"/>
    <mergeCell ref="A7:F7"/>
    <mergeCell ref="G5:H5"/>
    <mergeCell ref="A5:A6"/>
    <mergeCell ref="E6:F6"/>
    <mergeCell ref="G6:H6"/>
  </mergeCells>
  <phoneticPr fontId="2"/>
  <printOptions horizontalCentered="1"/>
  <pageMargins left="0.39370078740157483" right="0.39370078740157483" top="0.59055118110236227" bottom="0.19685039370078741" header="0.39370078740157483" footer="0.51181102362204722"/>
  <pageSetup paperSize="9" scale="98" orientation="landscape" r:id="rId1"/>
  <headerFooter alignWithMargins="0">
    <oddHeader>&amp;L様式8</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FF"/>
    <pageSetUpPr fitToPage="1"/>
  </sheetPr>
  <dimension ref="A1:AX37"/>
  <sheetViews>
    <sheetView showGridLines="0" view="pageBreakPreview" topLeftCell="A22" zoomScale="80" zoomScaleNormal="100" zoomScaleSheetLayoutView="80" workbookViewId="0">
      <selection activeCell="J3" sqref="J3"/>
    </sheetView>
  </sheetViews>
  <sheetFormatPr defaultColWidth="3.125" defaultRowHeight="11.25" x14ac:dyDescent="0.15"/>
  <cols>
    <col min="1" max="3" width="3.125" style="315"/>
    <col min="4" max="14" width="3.75" style="315" customWidth="1"/>
    <col min="15" max="15" width="4.875" style="315" customWidth="1"/>
    <col min="16" max="46" width="3.25" style="315" customWidth="1"/>
    <col min="47" max="47" width="7.25" style="315" customWidth="1"/>
    <col min="48" max="48" width="5.375" style="315" customWidth="1"/>
    <col min="49" max="49" width="6.375" style="315" customWidth="1"/>
    <col min="50" max="16384" width="3.125" style="315"/>
  </cols>
  <sheetData>
    <row r="1" spans="1:49" s="595" customFormat="1" ht="15" customHeight="1" x14ac:dyDescent="0.15">
      <c r="E1" s="596"/>
      <c r="F1" s="2100" t="s">
        <v>625</v>
      </c>
      <c r="G1" s="2101"/>
      <c r="H1" s="2101"/>
      <c r="I1" s="2102"/>
      <c r="J1" s="596"/>
      <c r="K1" s="596"/>
      <c r="L1" s="596"/>
      <c r="M1" s="596"/>
      <c r="N1" s="596"/>
      <c r="O1" s="596"/>
      <c r="P1" s="596"/>
      <c r="Q1" s="597" t="s">
        <v>768</v>
      </c>
      <c r="R1" s="598"/>
      <c r="S1" s="598"/>
      <c r="T1" s="599" t="s">
        <v>858</v>
      </c>
      <c r="U1" s="598"/>
      <c r="V1" s="598"/>
      <c r="W1" s="599" t="s">
        <v>626</v>
      </c>
      <c r="Z1" s="596"/>
      <c r="AA1" s="596"/>
      <c r="AB1" s="596"/>
      <c r="AC1" s="596"/>
      <c r="AD1" s="596"/>
      <c r="AE1" s="596"/>
      <c r="AF1" s="596"/>
      <c r="AG1" s="596"/>
      <c r="AH1" s="596"/>
      <c r="AI1" s="596"/>
      <c r="AJ1" s="596"/>
      <c r="AK1" s="596"/>
      <c r="AL1" s="2103"/>
      <c r="AM1" s="2103"/>
      <c r="AN1" s="2103"/>
      <c r="AO1" s="2103"/>
      <c r="AP1" s="2103"/>
      <c r="AQ1" s="2104"/>
      <c r="AR1" s="2104"/>
      <c r="AS1" s="2104"/>
    </row>
    <row r="2" spans="1:49" ht="6" customHeight="1" thickBot="1" x14ac:dyDescent="0.2">
      <c r="A2" s="314"/>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P2" s="314"/>
      <c r="AQ2" s="314"/>
      <c r="AR2" s="314"/>
      <c r="AS2" s="314"/>
    </row>
    <row r="3" spans="1:49" ht="10.5" customHeight="1" x14ac:dyDescent="0.15">
      <c r="A3" s="2105" t="s">
        <v>627</v>
      </c>
      <c r="B3" s="2106"/>
      <c r="C3" s="2106"/>
      <c r="D3" s="2106"/>
      <c r="E3" s="2106"/>
      <c r="F3" s="2106"/>
      <c r="G3" s="2107"/>
      <c r="H3" s="2114">
        <v>0</v>
      </c>
      <c r="I3" s="2116">
        <v>6</v>
      </c>
      <c r="J3" s="2116">
        <v>2</v>
      </c>
      <c r="K3" s="2116">
        <v>0</v>
      </c>
      <c r="L3" s="2116">
        <v>3</v>
      </c>
      <c r="M3" s="2118">
        <v>4</v>
      </c>
      <c r="N3" s="2120" t="s">
        <v>628</v>
      </c>
      <c r="O3" s="2120"/>
      <c r="P3" s="2120"/>
      <c r="Q3" s="2122" t="s">
        <v>260</v>
      </c>
      <c r="R3" s="2122"/>
      <c r="S3" s="2122"/>
      <c r="T3" s="2122"/>
      <c r="U3" s="2122"/>
      <c r="V3" s="2122"/>
      <c r="W3" s="2123"/>
      <c r="X3" s="2126" t="s">
        <v>629</v>
      </c>
      <c r="Y3" s="2127"/>
      <c r="Z3" s="2128"/>
      <c r="AA3" s="2132" t="str">
        <f>[14]共通シート!C11</f>
        <v>○○あんしん支援センター</v>
      </c>
      <c r="AB3" s="2106"/>
      <c r="AC3" s="2106"/>
      <c r="AD3" s="2106"/>
      <c r="AE3" s="2106"/>
      <c r="AF3" s="2106"/>
      <c r="AG3" s="2106"/>
      <c r="AH3" s="2106"/>
      <c r="AI3" s="2106"/>
      <c r="AJ3" s="2106"/>
      <c r="AK3" s="2107"/>
      <c r="AL3" s="2136" t="s">
        <v>630</v>
      </c>
      <c r="AM3" s="2136"/>
      <c r="AN3" s="2136"/>
      <c r="AO3" s="2136"/>
      <c r="AP3" s="2136"/>
      <c r="AQ3" s="2138" t="str">
        <f>[14]共通シート!F48</f>
        <v>令和3年10月</v>
      </c>
      <c r="AR3" s="2138"/>
      <c r="AS3" s="2138"/>
      <c r="AT3" s="2138"/>
      <c r="AU3" s="2138"/>
      <c r="AV3" s="2138"/>
      <c r="AW3" s="2139"/>
    </row>
    <row r="4" spans="1:49" ht="18" customHeight="1" x14ac:dyDescent="0.15">
      <c r="A4" s="2108"/>
      <c r="B4" s="2109"/>
      <c r="C4" s="2109"/>
      <c r="D4" s="2109"/>
      <c r="E4" s="2109"/>
      <c r="F4" s="2109"/>
      <c r="G4" s="2110"/>
      <c r="H4" s="2115"/>
      <c r="I4" s="2117"/>
      <c r="J4" s="2117"/>
      <c r="K4" s="2117"/>
      <c r="L4" s="2117"/>
      <c r="M4" s="2119"/>
      <c r="N4" s="2121"/>
      <c r="O4" s="2121"/>
      <c r="P4" s="2121"/>
      <c r="Q4" s="2124"/>
      <c r="R4" s="2124"/>
      <c r="S4" s="2124"/>
      <c r="T4" s="2124"/>
      <c r="U4" s="2124"/>
      <c r="V4" s="2124"/>
      <c r="W4" s="2125"/>
      <c r="X4" s="2129"/>
      <c r="Y4" s="2130"/>
      <c r="Z4" s="2131"/>
      <c r="AA4" s="2133"/>
      <c r="AB4" s="2134"/>
      <c r="AC4" s="2134"/>
      <c r="AD4" s="2134"/>
      <c r="AE4" s="2134"/>
      <c r="AF4" s="2134"/>
      <c r="AG4" s="2134"/>
      <c r="AH4" s="2134"/>
      <c r="AI4" s="2134"/>
      <c r="AJ4" s="2134"/>
      <c r="AK4" s="2135"/>
      <c r="AL4" s="2137"/>
      <c r="AM4" s="2137"/>
      <c r="AN4" s="2137"/>
      <c r="AO4" s="2137"/>
      <c r="AP4" s="2137"/>
      <c r="AQ4" s="2140"/>
      <c r="AR4" s="2140"/>
      <c r="AS4" s="2140"/>
      <c r="AT4" s="2140"/>
      <c r="AU4" s="2140"/>
      <c r="AV4" s="2140"/>
      <c r="AW4" s="2141"/>
    </row>
    <row r="5" spans="1:49" ht="18.75" customHeight="1" x14ac:dyDescent="0.15">
      <c r="A5" s="2111"/>
      <c r="B5" s="2112"/>
      <c r="C5" s="2112"/>
      <c r="D5" s="2112"/>
      <c r="E5" s="2112"/>
      <c r="F5" s="2112"/>
      <c r="G5" s="2113"/>
      <c r="H5" s="2115"/>
      <c r="I5" s="2117"/>
      <c r="J5" s="2117"/>
      <c r="K5" s="2117"/>
      <c r="L5" s="2117"/>
      <c r="M5" s="2119"/>
      <c r="N5" s="2121"/>
      <c r="O5" s="2121"/>
      <c r="P5" s="2121"/>
      <c r="Q5" s="2124"/>
      <c r="R5" s="2124"/>
      <c r="S5" s="2124"/>
      <c r="T5" s="2124"/>
      <c r="U5" s="2124"/>
      <c r="V5" s="2124"/>
      <c r="W5" s="2125"/>
      <c r="X5" s="2142" t="s">
        <v>859</v>
      </c>
      <c r="Y5" s="2143"/>
      <c r="Z5" s="2144"/>
      <c r="AA5" s="2145" t="str">
        <f>[14]共通シート!C7</f>
        <v>藤島　太郎</v>
      </c>
      <c r="AB5" s="2146"/>
      <c r="AC5" s="2146"/>
      <c r="AD5" s="2146"/>
      <c r="AE5" s="2146"/>
      <c r="AF5" s="2146"/>
      <c r="AG5" s="2146"/>
      <c r="AH5" s="2146"/>
      <c r="AI5" s="2146"/>
      <c r="AJ5" s="2146"/>
      <c r="AK5" s="2147"/>
      <c r="AL5" s="2137" t="s">
        <v>631</v>
      </c>
      <c r="AM5" s="2137"/>
      <c r="AN5" s="2137"/>
      <c r="AO5" s="2137"/>
      <c r="AP5" s="2137"/>
      <c r="AQ5" s="2140">
        <f>[14]共通シート!F39</f>
        <v>44470</v>
      </c>
      <c r="AR5" s="2140"/>
      <c r="AS5" s="2140"/>
      <c r="AT5" s="2140"/>
      <c r="AU5" s="2140"/>
      <c r="AV5" s="2140"/>
      <c r="AW5" s="2141"/>
    </row>
    <row r="6" spans="1:49" ht="12.75" customHeight="1" x14ac:dyDescent="0.15">
      <c r="A6" s="2018" t="s">
        <v>632</v>
      </c>
      <c r="B6" s="2019"/>
      <c r="C6" s="2020"/>
      <c r="D6" s="2149" t="str">
        <f>[14]共通シート!H19</f>
        <v>0001234567</v>
      </c>
      <c r="E6" s="2150"/>
      <c r="F6" s="2150"/>
      <c r="G6" s="2150"/>
      <c r="H6" s="2150"/>
      <c r="I6" s="2150"/>
      <c r="J6" s="2150"/>
      <c r="K6" s="2150"/>
      <c r="L6" s="2150"/>
      <c r="M6" s="2151"/>
      <c r="N6" s="2086" t="s">
        <v>633</v>
      </c>
      <c r="O6" s="2086"/>
      <c r="P6" s="2086"/>
      <c r="Q6" s="2148" t="str">
        <f>[14]共通シート!C21</f>
        <v>ﾊｸﾞﾛ ｱｻｺ</v>
      </c>
      <c r="R6" s="2148"/>
      <c r="S6" s="2148"/>
      <c r="T6" s="2148"/>
      <c r="U6" s="2148"/>
      <c r="V6" s="2148"/>
      <c r="W6" s="2148"/>
      <c r="X6" s="2059" t="s">
        <v>213</v>
      </c>
      <c r="Y6" s="2019"/>
      <c r="Z6" s="2020"/>
      <c r="AA6" s="2064">
        <f>[14]共通シート!H22</f>
        <v>13067</v>
      </c>
      <c r="AB6" s="2065"/>
      <c r="AC6" s="2065"/>
      <c r="AD6" s="2065"/>
      <c r="AE6" s="2065"/>
      <c r="AF6" s="2065"/>
      <c r="AG6" s="2065"/>
      <c r="AH6" s="2066"/>
      <c r="AI6" s="2073" t="s">
        <v>128</v>
      </c>
      <c r="AJ6" s="2043" t="str">
        <f>[14]共通シート!G21</f>
        <v>女</v>
      </c>
      <c r="AK6" s="2020"/>
      <c r="AL6" s="2137"/>
      <c r="AM6" s="2137"/>
      <c r="AN6" s="2137"/>
      <c r="AO6" s="2137"/>
      <c r="AP6" s="2137"/>
      <c r="AQ6" s="2140"/>
      <c r="AR6" s="2140"/>
      <c r="AS6" s="2140"/>
      <c r="AT6" s="2140"/>
      <c r="AU6" s="2140"/>
      <c r="AV6" s="2140"/>
      <c r="AW6" s="2141"/>
    </row>
    <row r="7" spans="1:49" ht="14.25" customHeight="1" x14ac:dyDescent="0.15">
      <c r="A7" s="1992"/>
      <c r="B7" s="2022"/>
      <c r="C7" s="2023"/>
      <c r="D7" s="2152"/>
      <c r="E7" s="2153"/>
      <c r="F7" s="2153"/>
      <c r="G7" s="2153"/>
      <c r="H7" s="2153"/>
      <c r="I7" s="2153"/>
      <c r="J7" s="2153"/>
      <c r="K7" s="2153"/>
      <c r="L7" s="2153"/>
      <c r="M7" s="2154"/>
      <c r="N7" s="2074" t="s">
        <v>634</v>
      </c>
      <c r="O7" s="2075"/>
      <c r="P7" s="2076"/>
      <c r="Q7" s="2080" t="str">
        <f>[14]共通シート!C22</f>
        <v>羽黒　朝子</v>
      </c>
      <c r="R7" s="2081"/>
      <c r="S7" s="2081"/>
      <c r="T7" s="2081"/>
      <c r="U7" s="2081"/>
      <c r="V7" s="2081"/>
      <c r="W7" s="2082"/>
      <c r="X7" s="2060"/>
      <c r="Y7" s="2022"/>
      <c r="Z7" s="2023"/>
      <c r="AA7" s="2067"/>
      <c r="AB7" s="2068"/>
      <c r="AC7" s="2068"/>
      <c r="AD7" s="2068"/>
      <c r="AE7" s="2068"/>
      <c r="AF7" s="2068"/>
      <c r="AG7" s="2068"/>
      <c r="AH7" s="2069"/>
      <c r="AI7" s="2073"/>
      <c r="AJ7" s="2022"/>
      <c r="AK7" s="2023"/>
      <c r="AL7" s="2158" t="s">
        <v>144</v>
      </c>
      <c r="AM7" s="2159"/>
      <c r="AN7" s="2159"/>
      <c r="AO7" s="2159"/>
      <c r="AP7" s="2160"/>
      <c r="AQ7" s="2164" t="str">
        <f>[14]共通シート!C15</f>
        <v>○○地域包括支援センター</v>
      </c>
      <c r="AR7" s="2164"/>
      <c r="AS7" s="2164"/>
      <c r="AT7" s="2164"/>
      <c r="AU7" s="2164"/>
      <c r="AV7" s="2164"/>
      <c r="AW7" s="2165"/>
    </row>
    <row r="8" spans="1:49" ht="14.25" customHeight="1" x14ac:dyDescent="0.15">
      <c r="A8" s="2087"/>
      <c r="B8" s="2062"/>
      <c r="C8" s="2063"/>
      <c r="D8" s="2155"/>
      <c r="E8" s="2156"/>
      <c r="F8" s="2156"/>
      <c r="G8" s="2156"/>
      <c r="H8" s="2156"/>
      <c r="I8" s="2156"/>
      <c r="J8" s="2156"/>
      <c r="K8" s="2156"/>
      <c r="L8" s="2156"/>
      <c r="M8" s="2157"/>
      <c r="N8" s="2077"/>
      <c r="O8" s="2078"/>
      <c r="P8" s="2079"/>
      <c r="Q8" s="2083"/>
      <c r="R8" s="2084"/>
      <c r="S8" s="2084"/>
      <c r="T8" s="2084"/>
      <c r="U8" s="2084"/>
      <c r="V8" s="2084"/>
      <c r="W8" s="2085"/>
      <c r="X8" s="2061"/>
      <c r="Y8" s="2062"/>
      <c r="Z8" s="2063"/>
      <c r="AA8" s="2070"/>
      <c r="AB8" s="2071"/>
      <c r="AC8" s="2071"/>
      <c r="AD8" s="2071"/>
      <c r="AE8" s="2071"/>
      <c r="AF8" s="2071"/>
      <c r="AG8" s="2071"/>
      <c r="AH8" s="2072"/>
      <c r="AI8" s="2073"/>
      <c r="AJ8" s="2062"/>
      <c r="AK8" s="2063"/>
      <c r="AL8" s="2161"/>
      <c r="AM8" s="2162"/>
      <c r="AN8" s="2162"/>
      <c r="AO8" s="2162"/>
      <c r="AP8" s="2163"/>
      <c r="AQ8" s="2164"/>
      <c r="AR8" s="2164"/>
      <c r="AS8" s="2164"/>
      <c r="AT8" s="2164"/>
      <c r="AU8" s="2164"/>
      <c r="AV8" s="2164"/>
      <c r="AW8" s="2165"/>
    </row>
    <row r="9" spans="1:49" ht="15" customHeight="1" x14ac:dyDescent="0.15">
      <c r="A9" s="2018" t="s">
        <v>635</v>
      </c>
      <c r="B9" s="2019"/>
      <c r="C9" s="2020"/>
      <c r="D9" s="2027" t="s">
        <v>842</v>
      </c>
      <c r="E9" s="2028"/>
      <c r="F9" s="2028"/>
      <c r="G9" s="2028"/>
      <c r="H9" s="2028"/>
      <c r="I9" s="2028"/>
      <c r="J9" s="2028"/>
      <c r="K9" s="2028"/>
      <c r="L9" s="2028"/>
      <c r="M9" s="2029"/>
      <c r="N9" s="2036" t="s">
        <v>860</v>
      </c>
      <c r="O9" s="2037"/>
      <c r="P9" s="2037"/>
      <c r="Q9" s="2037"/>
      <c r="R9" s="2037"/>
      <c r="S9" s="2037"/>
      <c r="T9" s="2037"/>
      <c r="U9" s="2037"/>
      <c r="V9" s="2037"/>
      <c r="W9" s="2037"/>
      <c r="X9" s="2038"/>
      <c r="Y9" s="2042" t="s">
        <v>636</v>
      </c>
      <c r="Z9" s="2043"/>
      <c r="AA9" s="2044"/>
      <c r="AB9" s="2045">
        <v>10531</v>
      </c>
      <c r="AC9" s="2046"/>
      <c r="AD9" s="2046"/>
      <c r="AE9" s="2046"/>
      <c r="AF9" s="316"/>
      <c r="AG9" s="316"/>
      <c r="AH9" s="316"/>
      <c r="AI9" s="2042" t="s">
        <v>637</v>
      </c>
      <c r="AJ9" s="2043"/>
      <c r="AK9" s="2044"/>
      <c r="AL9" s="2051">
        <v>44317</v>
      </c>
      <c r="AM9" s="2052"/>
      <c r="AN9" s="2052"/>
      <c r="AO9" s="2052"/>
      <c r="AP9" s="2052"/>
      <c r="AQ9" s="2052"/>
      <c r="AR9" s="2052"/>
      <c r="AS9" s="2052"/>
      <c r="AT9" s="2052"/>
      <c r="AU9" s="2052"/>
      <c r="AV9" s="2055" t="s">
        <v>241</v>
      </c>
      <c r="AW9" s="2056"/>
    </row>
    <row r="10" spans="1:49" ht="6" customHeight="1" x14ac:dyDescent="0.15">
      <c r="A10" s="2021"/>
      <c r="B10" s="2022"/>
      <c r="C10" s="2023"/>
      <c r="D10" s="2030"/>
      <c r="E10" s="2031"/>
      <c r="F10" s="2031"/>
      <c r="G10" s="2031"/>
      <c r="H10" s="2031"/>
      <c r="I10" s="2031"/>
      <c r="J10" s="2031"/>
      <c r="K10" s="2031"/>
      <c r="L10" s="2031"/>
      <c r="M10" s="2032"/>
      <c r="N10" s="2039"/>
      <c r="O10" s="2040"/>
      <c r="P10" s="2040"/>
      <c r="Q10" s="2040"/>
      <c r="R10" s="2040"/>
      <c r="S10" s="2040"/>
      <c r="T10" s="2040"/>
      <c r="U10" s="2040"/>
      <c r="V10" s="2040"/>
      <c r="W10" s="2040"/>
      <c r="X10" s="2041"/>
      <c r="Y10" s="1999"/>
      <c r="Z10" s="1993"/>
      <c r="AA10" s="1994"/>
      <c r="AB10" s="2047"/>
      <c r="AC10" s="2048"/>
      <c r="AD10" s="2048"/>
      <c r="AE10" s="2048"/>
      <c r="AF10" s="2088" t="s">
        <v>638</v>
      </c>
      <c r="AG10" s="2088"/>
      <c r="AH10" s="2089"/>
      <c r="AI10" s="1999"/>
      <c r="AJ10" s="1993"/>
      <c r="AK10" s="1994"/>
      <c r="AL10" s="2053"/>
      <c r="AM10" s="2054"/>
      <c r="AN10" s="2054"/>
      <c r="AO10" s="2054"/>
      <c r="AP10" s="2054"/>
      <c r="AQ10" s="2054"/>
      <c r="AR10" s="2054"/>
      <c r="AS10" s="2054"/>
      <c r="AT10" s="2054"/>
      <c r="AU10" s="2054"/>
      <c r="AV10" s="2057"/>
      <c r="AW10" s="2058"/>
    </row>
    <row r="11" spans="1:49" ht="19.5" customHeight="1" thickBot="1" x14ac:dyDescent="0.2">
      <c r="A11" s="2024"/>
      <c r="B11" s="2025"/>
      <c r="C11" s="2026"/>
      <c r="D11" s="2033"/>
      <c r="E11" s="2034"/>
      <c r="F11" s="2034"/>
      <c r="G11" s="2034"/>
      <c r="H11" s="2034"/>
      <c r="I11" s="2034"/>
      <c r="J11" s="2034"/>
      <c r="K11" s="2034"/>
      <c r="L11" s="2034"/>
      <c r="M11" s="2035"/>
      <c r="N11" s="2092" t="s">
        <v>639</v>
      </c>
      <c r="O11" s="2093"/>
      <c r="P11" s="2093"/>
      <c r="Q11" s="2094"/>
      <c r="R11" s="2093"/>
      <c r="S11" s="2093"/>
      <c r="T11" s="2093"/>
      <c r="U11" s="2093"/>
      <c r="V11" s="2093"/>
      <c r="W11" s="2093"/>
      <c r="X11" s="2095"/>
      <c r="Y11" s="2000"/>
      <c r="Z11" s="1996"/>
      <c r="AA11" s="1997"/>
      <c r="AB11" s="2049"/>
      <c r="AC11" s="2050"/>
      <c r="AD11" s="2050"/>
      <c r="AE11" s="2050"/>
      <c r="AF11" s="2090"/>
      <c r="AG11" s="2090"/>
      <c r="AH11" s="2091"/>
      <c r="AI11" s="2000"/>
      <c r="AJ11" s="1996"/>
      <c r="AK11" s="1997"/>
      <c r="AL11" s="2096">
        <v>44742</v>
      </c>
      <c r="AM11" s="2097"/>
      <c r="AN11" s="2097"/>
      <c r="AO11" s="2097"/>
      <c r="AP11" s="2097"/>
      <c r="AQ11" s="2097"/>
      <c r="AR11" s="2097"/>
      <c r="AS11" s="2097"/>
      <c r="AT11" s="2097"/>
      <c r="AU11" s="2097"/>
      <c r="AV11" s="2098" t="s">
        <v>861</v>
      </c>
      <c r="AW11" s="2099"/>
    </row>
    <row r="12" spans="1:49" ht="6" customHeight="1" thickBot="1" x14ac:dyDescent="0.2">
      <c r="A12" s="317"/>
      <c r="B12" s="317"/>
      <c r="C12" s="317"/>
      <c r="D12" s="314"/>
      <c r="E12" s="314"/>
      <c r="F12" s="314"/>
      <c r="G12" s="314"/>
      <c r="H12" s="314"/>
      <c r="I12" s="314"/>
      <c r="J12" s="318"/>
      <c r="K12" s="314"/>
      <c r="L12" s="314"/>
      <c r="M12" s="314"/>
      <c r="N12" s="319"/>
      <c r="O12" s="319"/>
      <c r="P12" s="319"/>
      <c r="Q12" s="317"/>
      <c r="R12" s="317"/>
      <c r="S12" s="317"/>
      <c r="T12" s="317"/>
      <c r="U12" s="317"/>
      <c r="V12" s="317"/>
      <c r="W12" s="317"/>
      <c r="X12" s="320"/>
      <c r="Y12" s="320"/>
      <c r="Z12" s="320"/>
      <c r="AA12" s="321"/>
      <c r="AB12" s="321"/>
      <c r="AC12" s="314"/>
      <c r="AD12" s="314"/>
      <c r="AE12" s="317"/>
      <c r="AF12" s="317"/>
      <c r="AG12" s="317"/>
      <c r="AH12" s="317"/>
      <c r="AI12" s="314"/>
      <c r="AJ12" s="314"/>
      <c r="AK12" s="314"/>
      <c r="AL12" s="314"/>
      <c r="AM12" s="314"/>
      <c r="AN12" s="314"/>
      <c r="AO12" s="314"/>
      <c r="AP12" s="314"/>
      <c r="AQ12" s="314"/>
      <c r="AR12" s="314"/>
      <c r="AS12" s="314"/>
    </row>
    <row r="13" spans="1:49" ht="15" customHeight="1" x14ac:dyDescent="0.15">
      <c r="A13" s="1989" t="s">
        <v>640</v>
      </c>
      <c r="B13" s="1990"/>
      <c r="C13" s="1991"/>
      <c r="D13" s="1998" t="s">
        <v>641</v>
      </c>
      <c r="E13" s="1990"/>
      <c r="F13" s="1990"/>
      <c r="G13" s="1991"/>
      <c r="H13" s="1998" t="s">
        <v>642</v>
      </c>
      <c r="I13" s="1990"/>
      <c r="J13" s="1990"/>
      <c r="K13" s="1990"/>
      <c r="L13" s="1990"/>
      <c r="M13" s="2001" t="s">
        <v>862</v>
      </c>
      <c r="N13" s="1990"/>
      <c r="O13" s="2004" t="s">
        <v>643</v>
      </c>
      <c r="P13" s="2005"/>
      <c r="Q13" s="2005"/>
      <c r="R13" s="2005"/>
      <c r="S13" s="2005"/>
      <c r="T13" s="2005"/>
      <c r="U13" s="2005"/>
      <c r="V13" s="2005"/>
      <c r="W13" s="2005"/>
      <c r="X13" s="2005"/>
      <c r="Y13" s="2005"/>
      <c r="Z13" s="2005"/>
      <c r="AA13" s="2005"/>
      <c r="AB13" s="2005"/>
      <c r="AC13" s="2005"/>
      <c r="AD13" s="2005"/>
      <c r="AE13" s="2005"/>
      <c r="AF13" s="2005"/>
      <c r="AG13" s="2005"/>
      <c r="AH13" s="2005"/>
      <c r="AI13" s="2005"/>
      <c r="AJ13" s="2005"/>
      <c r="AK13" s="2005"/>
      <c r="AL13" s="2005"/>
      <c r="AM13" s="2005"/>
      <c r="AN13" s="2005"/>
      <c r="AO13" s="2005"/>
      <c r="AP13" s="2005"/>
      <c r="AQ13" s="2005"/>
      <c r="AR13" s="2005"/>
      <c r="AS13" s="2005"/>
      <c r="AT13" s="2005"/>
      <c r="AU13" s="2005"/>
      <c r="AV13" s="2006" t="s">
        <v>863</v>
      </c>
      <c r="AW13" s="2007"/>
    </row>
    <row r="14" spans="1:49" ht="15" customHeight="1" x14ac:dyDescent="0.15">
      <c r="A14" s="1992"/>
      <c r="B14" s="1993"/>
      <c r="C14" s="1994"/>
      <c r="D14" s="1999"/>
      <c r="E14" s="1993"/>
      <c r="F14" s="1993"/>
      <c r="G14" s="1994"/>
      <c r="H14" s="1999"/>
      <c r="I14" s="1993"/>
      <c r="J14" s="1993"/>
      <c r="K14" s="1993"/>
      <c r="L14" s="1993"/>
      <c r="M14" s="2002"/>
      <c r="N14" s="1993"/>
      <c r="O14" s="322" t="s">
        <v>644</v>
      </c>
      <c r="P14" s="323">
        <v>1</v>
      </c>
      <c r="Q14" s="323">
        <v>2</v>
      </c>
      <c r="R14" s="323">
        <v>3</v>
      </c>
      <c r="S14" s="323">
        <v>4</v>
      </c>
      <c r="T14" s="323">
        <v>5</v>
      </c>
      <c r="U14" s="323">
        <v>6</v>
      </c>
      <c r="V14" s="323">
        <v>7</v>
      </c>
      <c r="W14" s="323">
        <v>8</v>
      </c>
      <c r="X14" s="323">
        <v>9</v>
      </c>
      <c r="Y14" s="323">
        <v>10</v>
      </c>
      <c r="Z14" s="323">
        <v>11</v>
      </c>
      <c r="AA14" s="323">
        <v>12</v>
      </c>
      <c r="AB14" s="323">
        <v>13</v>
      </c>
      <c r="AC14" s="323">
        <v>14</v>
      </c>
      <c r="AD14" s="323">
        <v>15</v>
      </c>
      <c r="AE14" s="323">
        <v>16</v>
      </c>
      <c r="AF14" s="323">
        <v>17</v>
      </c>
      <c r="AG14" s="323">
        <v>18</v>
      </c>
      <c r="AH14" s="323">
        <v>19</v>
      </c>
      <c r="AI14" s="323">
        <v>20</v>
      </c>
      <c r="AJ14" s="323">
        <v>21</v>
      </c>
      <c r="AK14" s="323">
        <v>22</v>
      </c>
      <c r="AL14" s="323">
        <v>23</v>
      </c>
      <c r="AM14" s="323">
        <v>24</v>
      </c>
      <c r="AN14" s="323">
        <v>25</v>
      </c>
      <c r="AO14" s="323">
        <v>26</v>
      </c>
      <c r="AP14" s="323">
        <v>27</v>
      </c>
      <c r="AQ14" s="323">
        <v>28</v>
      </c>
      <c r="AR14" s="323">
        <v>29</v>
      </c>
      <c r="AS14" s="323">
        <v>30</v>
      </c>
      <c r="AT14" s="323"/>
      <c r="AU14" s="2012" t="s">
        <v>645</v>
      </c>
      <c r="AV14" s="2008"/>
      <c r="AW14" s="2009"/>
    </row>
    <row r="15" spans="1:49" ht="15" customHeight="1" thickBot="1" x14ac:dyDescent="0.2">
      <c r="A15" s="1995"/>
      <c r="B15" s="1996"/>
      <c r="C15" s="1997"/>
      <c r="D15" s="2000"/>
      <c r="E15" s="1996"/>
      <c r="F15" s="1996"/>
      <c r="G15" s="1997"/>
      <c r="H15" s="2000"/>
      <c r="I15" s="1996"/>
      <c r="J15" s="1996"/>
      <c r="K15" s="1996"/>
      <c r="L15" s="1996"/>
      <c r="M15" s="2003"/>
      <c r="N15" s="1996"/>
      <c r="O15" s="324" t="s">
        <v>646</v>
      </c>
      <c r="P15" s="325" t="s">
        <v>647</v>
      </c>
      <c r="Q15" s="325" t="s">
        <v>648</v>
      </c>
      <c r="R15" s="325" t="s">
        <v>649</v>
      </c>
      <c r="S15" s="325" t="s">
        <v>650</v>
      </c>
      <c r="T15" s="325" t="s">
        <v>651</v>
      </c>
      <c r="U15" s="325" t="s">
        <v>652</v>
      </c>
      <c r="V15" s="325" t="s">
        <v>653</v>
      </c>
      <c r="W15" s="325" t="s">
        <v>647</v>
      </c>
      <c r="X15" s="325" t="s">
        <v>648</v>
      </c>
      <c r="Y15" s="325" t="s">
        <v>649</v>
      </c>
      <c r="Z15" s="325" t="s">
        <v>650</v>
      </c>
      <c r="AA15" s="325" t="s">
        <v>651</v>
      </c>
      <c r="AB15" s="325" t="s">
        <v>652</v>
      </c>
      <c r="AC15" s="325" t="s">
        <v>653</v>
      </c>
      <c r="AD15" s="325" t="s">
        <v>647</v>
      </c>
      <c r="AE15" s="325" t="s">
        <v>648</v>
      </c>
      <c r="AF15" s="325" t="s">
        <v>649</v>
      </c>
      <c r="AG15" s="325" t="s">
        <v>650</v>
      </c>
      <c r="AH15" s="325" t="s">
        <v>651</v>
      </c>
      <c r="AI15" s="325" t="s">
        <v>652</v>
      </c>
      <c r="AJ15" s="325" t="s">
        <v>653</v>
      </c>
      <c r="AK15" s="325" t="s">
        <v>647</v>
      </c>
      <c r="AL15" s="325" t="s">
        <v>648</v>
      </c>
      <c r="AM15" s="325" t="s">
        <v>649</v>
      </c>
      <c r="AN15" s="325" t="s">
        <v>650</v>
      </c>
      <c r="AO15" s="325" t="s">
        <v>651</v>
      </c>
      <c r="AP15" s="325" t="s">
        <v>652</v>
      </c>
      <c r="AQ15" s="325" t="s">
        <v>653</v>
      </c>
      <c r="AR15" s="325" t="s">
        <v>647</v>
      </c>
      <c r="AS15" s="325" t="s">
        <v>648</v>
      </c>
      <c r="AT15" s="325"/>
      <c r="AU15" s="2013"/>
      <c r="AV15" s="2010"/>
      <c r="AW15" s="2011"/>
    </row>
    <row r="16" spans="1:49" ht="24" customHeight="1" x14ac:dyDescent="0.15">
      <c r="A16" s="1971" t="s">
        <v>864</v>
      </c>
      <c r="B16" s="1972"/>
      <c r="C16" s="326" t="s">
        <v>3</v>
      </c>
      <c r="D16" s="1973"/>
      <c r="E16" s="1973"/>
      <c r="F16" s="1973"/>
      <c r="G16" s="1973"/>
      <c r="H16" s="1975"/>
      <c r="I16" s="1975"/>
      <c r="J16" s="1975"/>
      <c r="K16" s="1975"/>
      <c r="L16" s="1976"/>
      <c r="M16" s="2014"/>
      <c r="N16" s="2015"/>
      <c r="O16" s="327" t="s">
        <v>654</v>
      </c>
      <c r="P16" s="328"/>
      <c r="Q16" s="328"/>
      <c r="R16" s="328"/>
      <c r="S16" s="328"/>
      <c r="T16" s="328"/>
      <c r="U16" s="328"/>
      <c r="V16" s="328"/>
      <c r="W16" s="328"/>
      <c r="X16" s="328"/>
      <c r="Y16" s="328"/>
      <c r="Z16" s="328"/>
      <c r="AA16" s="328"/>
      <c r="AB16" s="328"/>
      <c r="AC16" s="328"/>
      <c r="AD16" s="328"/>
      <c r="AE16" s="328"/>
      <c r="AF16" s="328"/>
      <c r="AG16" s="328"/>
      <c r="AH16" s="328"/>
      <c r="AI16" s="328"/>
      <c r="AJ16" s="328"/>
      <c r="AK16" s="328"/>
      <c r="AL16" s="328"/>
      <c r="AM16" s="328"/>
      <c r="AN16" s="328"/>
      <c r="AO16" s="328"/>
      <c r="AP16" s="328"/>
      <c r="AQ16" s="328"/>
      <c r="AR16" s="328"/>
      <c r="AS16" s="328"/>
      <c r="AT16" s="328"/>
      <c r="AU16" s="329"/>
      <c r="AV16" s="2016"/>
      <c r="AW16" s="2017"/>
    </row>
    <row r="17" spans="1:49" ht="24" customHeight="1" x14ac:dyDescent="0.15">
      <c r="A17" s="1985" t="s">
        <v>864</v>
      </c>
      <c r="B17" s="1986"/>
      <c r="C17" s="330"/>
      <c r="D17" s="1974"/>
      <c r="E17" s="1974"/>
      <c r="F17" s="1974"/>
      <c r="G17" s="1974"/>
      <c r="H17" s="1977"/>
      <c r="I17" s="1977"/>
      <c r="J17" s="1977"/>
      <c r="K17" s="1977"/>
      <c r="L17" s="1978"/>
      <c r="M17" s="1981"/>
      <c r="N17" s="1982"/>
      <c r="O17" s="331" t="s">
        <v>655</v>
      </c>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c r="AR17" s="332"/>
      <c r="AS17" s="332"/>
      <c r="AT17" s="332"/>
      <c r="AU17" s="600" t="str">
        <f>IF(COUNTA(P17:AT17)=0,"",SUM(P17:AT17))</f>
        <v/>
      </c>
      <c r="AV17" s="1987"/>
      <c r="AW17" s="1988"/>
    </row>
    <row r="18" spans="1:49" ht="24" customHeight="1" x14ac:dyDescent="0.15">
      <c r="A18" s="1971" t="s">
        <v>864</v>
      </c>
      <c r="B18" s="1972"/>
      <c r="C18" s="333" t="s">
        <v>3</v>
      </c>
      <c r="D18" s="1973"/>
      <c r="E18" s="1973"/>
      <c r="F18" s="1973"/>
      <c r="G18" s="1973"/>
      <c r="H18" s="1975"/>
      <c r="I18" s="1975"/>
      <c r="J18" s="1975"/>
      <c r="K18" s="1975"/>
      <c r="L18" s="1976"/>
      <c r="M18" s="1979"/>
      <c r="N18" s="1980"/>
      <c r="O18" s="334" t="s">
        <v>654</v>
      </c>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35"/>
      <c r="AP18" s="335"/>
      <c r="AQ18" s="335"/>
      <c r="AR18" s="335"/>
      <c r="AS18" s="335"/>
      <c r="AT18" s="335"/>
      <c r="AU18" s="336"/>
      <c r="AV18" s="1983"/>
      <c r="AW18" s="1984"/>
    </row>
    <row r="19" spans="1:49" ht="24" customHeight="1" x14ac:dyDescent="0.15">
      <c r="A19" s="1985" t="s">
        <v>864</v>
      </c>
      <c r="B19" s="1986"/>
      <c r="C19" s="330"/>
      <c r="D19" s="1974"/>
      <c r="E19" s="1974"/>
      <c r="F19" s="1974"/>
      <c r="G19" s="1974"/>
      <c r="H19" s="1977"/>
      <c r="I19" s="1977"/>
      <c r="J19" s="1977"/>
      <c r="K19" s="1977"/>
      <c r="L19" s="1978"/>
      <c r="M19" s="1981"/>
      <c r="N19" s="1982"/>
      <c r="O19" s="331" t="s">
        <v>655</v>
      </c>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2"/>
      <c r="AQ19" s="332"/>
      <c r="AR19" s="332"/>
      <c r="AS19" s="332"/>
      <c r="AT19" s="332"/>
      <c r="AU19" s="600" t="str">
        <f>IF(COUNTA(P19:AT19)=0,"",SUM(P19:AT19))</f>
        <v/>
      </c>
      <c r="AV19" s="1987"/>
      <c r="AW19" s="1988"/>
    </row>
    <row r="20" spans="1:49" ht="24" customHeight="1" x14ac:dyDescent="0.15">
      <c r="A20" s="1971" t="s">
        <v>864</v>
      </c>
      <c r="B20" s="1972"/>
      <c r="C20" s="333" t="s">
        <v>3</v>
      </c>
      <c r="D20" s="1974"/>
      <c r="E20" s="1974"/>
      <c r="F20" s="1974"/>
      <c r="G20" s="1974"/>
      <c r="H20" s="1977"/>
      <c r="I20" s="1977"/>
      <c r="J20" s="1977"/>
      <c r="K20" s="1977"/>
      <c r="L20" s="1978"/>
      <c r="M20" s="1979"/>
      <c r="N20" s="1980"/>
      <c r="O20" s="334" t="s">
        <v>654</v>
      </c>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35"/>
      <c r="AO20" s="335"/>
      <c r="AP20" s="335"/>
      <c r="AQ20" s="335"/>
      <c r="AR20" s="335"/>
      <c r="AS20" s="335"/>
      <c r="AT20" s="335"/>
      <c r="AU20" s="336" t="str">
        <f>IF(COUNTA(P20:AT20)=0,"",SUM(P20:AT20))</f>
        <v/>
      </c>
      <c r="AV20" s="1983"/>
      <c r="AW20" s="1984"/>
    </row>
    <row r="21" spans="1:49" ht="24" customHeight="1" x14ac:dyDescent="0.15">
      <c r="A21" s="1985" t="s">
        <v>864</v>
      </c>
      <c r="B21" s="1986"/>
      <c r="C21" s="330"/>
      <c r="D21" s="1974"/>
      <c r="E21" s="1974"/>
      <c r="F21" s="1974"/>
      <c r="G21" s="1974"/>
      <c r="H21" s="1977"/>
      <c r="I21" s="1977"/>
      <c r="J21" s="1977"/>
      <c r="K21" s="1977"/>
      <c r="L21" s="1978"/>
      <c r="M21" s="1981"/>
      <c r="N21" s="1982"/>
      <c r="O21" s="331" t="s">
        <v>655</v>
      </c>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332"/>
      <c r="AR21" s="332"/>
      <c r="AS21" s="332"/>
      <c r="AT21" s="332"/>
      <c r="AU21" s="600" t="str">
        <f>IF(COUNTA(P21:AT21)=0,"",SUM(P21:AT21))</f>
        <v/>
      </c>
      <c r="AV21" s="1987"/>
      <c r="AW21" s="1988"/>
    </row>
    <row r="22" spans="1:49" ht="24" customHeight="1" x14ac:dyDescent="0.15">
      <c r="A22" s="1971" t="s">
        <v>864</v>
      </c>
      <c r="B22" s="1972"/>
      <c r="C22" s="333" t="s">
        <v>3</v>
      </c>
      <c r="D22" s="1973"/>
      <c r="E22" s="1973"/>
      <c r="F22" s="1973"/>
      <c r="G22" s="1973"/>
      <c r="H22" s="1975"/>
      <c r="I22" s="1975"/>
      <c r="J22" s="1975"/>
      <c r="K22" s="1975"/>
      <c r="L22" s="1976"/>
      <c r="M22" s="1979"/>
      <c r="N22" s="1980"/>
      <c r="O22" s="334" t="s">
        <v>654</v>
      </c>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5"/>
      <c r="AM22" s="335"/>
      <c r="AN22" s="335"/>
      <c r="AO22" s="335"/>
      <c r="AP22" s="335"/>
      <c r="AQ22" s="335"/>
      <c r="AR22" s="335"/>
      <c r="AS22" s="335"/>
      <c r="AT22" s="335"/>
      <c r="AU22" s="336"/>
      <c r="AV22" s="1983"/>
      <c r="AW22" s="1984"/>
    </row>
    <row r="23" spans="1:49" ht="24" customHeight="1" x14ac:dyDescent="0.15">
      <c r="A23" s="1985" t="s">
        <v>864</v>
      </c>
      <c r="B23" s="1986"/>
      <c r="C23" s="330"/>
      <c r="D23" s="1974"/>
      <c r="E23" s="1974"/>
      <c r="F23" s="1974"/>
      <c r="G23" s="1974"/>
      <c r="H23" s="1977"/>
      <c r="I23" s="1977"/>
      <c r="J23" s="1977"/>
      <c r="K23" s="1977"/>
      <c r="L23" s="1978"/>
      <c r="M23" s="1981"/>
      <c r="N23" s="1982"/>
      <c r="O23" s="331" t="s">
        <v>655</v>
      </c>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c r="AM23" s="332"/>
      <c r="AN23" s="332"/>
      <c r="AO23" s="332"/>
      <c r="AP23" s="332"/>
      <c r="AQ23" s="332"/>
      <c r="AR23" s="332"/>
      <c r="AS23" s="332"/>
      <c r="AT23" s="332"/>
      <c r="AU23" s="600" t="str">
        <f>IF(COUNTA(P23:AT23)=0,"",SUM(P23:AT23))</f>
        <v/>
      </c>
      <c r="AV23" s="1987"/>
      <c r="AW23" s="1988"/>
    </row>
    <row r="24" spans="1:49" ht="24" customHeight="1" x14ac:dyDescent="0.15">
      <c r="A24" s="1971" t="s">
        <v>864</v>
      </c>
      <c r="B24" s="1972"/>
      <c r="C24" s="333" t="s">
        <v>3</v>
      </c>
      <c r="D24" s="1974"/>
      <c r="E24" s="1974"/>
      <c r="F24" s="1974"/>
      <c r="G24" s="1974"/>
      <c r="H24" s="1975"/>
      <c r="I24" s="1975"/>
      <c r="J24" s="1975"/>
      <c r="K24" s="1975"/>
      <c r="L24" s="1976"/>
      <c r="M24" s="1979"/>
      <c r="N24" s="1980"/>
      <c r="O24" s="334" t="s">
        <v>654</v>
      </c>
      <c r="P24" s="335"/>
      <c r="Q24" s="335"/>
      <c r="R24" s="335"/>
      <c r="S24" s="335"/>
      <c r="T24" s="335"/>
      <c r="U24" s="335"/>
      <c r="V24" s="335"/>
      <c r="W24" s="335"/>
      <c r="X24" s="335"/>
      <c r="Y24" s="335"/>
      <c r="Z24" s="335"/>
      <c r="AA24" s="335"/>
      <c r="AB24" s="335"/>
      <c r="AC24" s="335"/>
      <c r="AD24" s="335"/>
      <c r="AE24" s="335"/>
      <c r="AF24" s="335"/>
      <c r="AG24" s="335"/>
      <c r="AH24" s="335"/>
      <c r="AI24" s="335"/>
      <c r="AJ24" s="335"/>
      <c r="AK24" s="335"/>
      <c r="AL24" s="335"/>
      <c r="AM24" s="335"/>
      <c r="AN24" s="335"/>
      <c r="AO24" s="335"/>
      <c r="AP24" s="335"/>
      <c r="AQ24" s="335"/>
      <c r="AR24" s="335"/>
      <c r="AS24" s="335"/>
      <c r="AT24" s="335"/>
      <c r="AU24" s="336"/>
      <c r="AV24" s="1983"/>
      <c r="AW24" s="1984"/>
    </row>
    <row r="25" spans="1:49" ht="24" customHeight="1" x14ac:dyDescent="0.15">
      <c r="A25" s="1985" t="s">
        <v>864</v>
      </c>
      <c r="B25" s="1986"/>
      <c r="C25" s="330"/>
      <c r="D25" s="1974"/>
      <c r="E25" s="1974"/>
      <c r="F25" s="1974"/>
      <c r="G25" s="1974"/>
      <c r="H25" s="1977"/>
      <c r="I25" s="1977"/>
      <c r="J25" s="1977"/>
      <c r="K25" s="1977"/>
      <c r="L25" s="1978"/>
      <c r="M25" s="1981"/>
      <c r="N25" s="1982"/>
      <c r="O25" s="331" t="s">
        <v>655</v>
      </c>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2"/>
      <c r="AS25" s="332"/>
      <c r="AT25" s="332"/>
      <c r="AU25" s="600" t="str">
        <f>IF(COUNTA(P25:AT25)=0,"",SUM(P25:AT25))</f>
        <v/>
      </c>
      <c r="AV25" s="1987"/>
      <c r="AW25" s="1988"/>
    </row>
    <row r="26" spans="1:49" ht="24" customHeight="1" x14ac:dyDescent="0.15">
      <c r="A26" s="1971" t="s">
        <v>864</v>
      </c>
      <c r="B26" s="1972"/>
      <c r="C26" s="333" t="s">
        <v>3</v>
      </c>
      <c r="D26" s="1974"/>
      <c r="E26" s="1974"/>
      <c r="F26" s="1974"/>
      <c r="G26" s="1974"/>
      <c r="H26" s="1975"/>
      <c r="I26" s="1975"/>
      <c r="J26" s="1975"/>
      <c r="K26" s="1975"/>
      <c r="L26" s="1976"/>
      <c r="M26" s="1979"/>
      <c r="N26" s="1980"/>
      <c r="O26" s="334" t="s">
        <v>654</v>
      </c>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5"/>
      <c r="AM26" s="335"/>
      <c r="AN26" s="335"/>
      <c r="AO26" s="335"/>
      <c r="AP26" s="335"/>
      <c r="AQ26" s="335"/>
      <c r="AR26" s="335"/>
      <c r="AS26" s="335"/>
      <c r="AT26" s="335"/>
      <c r="AU26" s="336"/>
      <c r="AV26" s="1983"/>
      <c r="AW26" s="1984"/>
    </row>
    <row r="27" spans="1:49" ht="24" customHeight="1" x14ac:dyDescent="0.15">
      <c r="A27" s="1985" t="s">
        <v>864</v>
      </c>
      <c r="B27" s="1986"/>
      <c r="C27" s="330"/>
      <c r="D27" s="1974"/>
      <c r="E27" s="1974"/>
      <c r="F27" s="1974"/>
      <c r="G27" s="1974"/>
      <c r="H27" s="1977"/>
      <c r="I27" s="1977"/>
      <c r="J27" s="1977"/>
      <c r="K27" s="1977"/>
      <c r="L27" s="1978"/>
      <c r="M27" s="1981"/>
      <c r="N27" s="1982"/>
      <c r="O27" s="331" t="s">
        <v>655</v>
      </c>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332"/>
      <c r="AT27" s="332"/>
      <c r="AU27" s="600" t="str">
        <f>IF(COUNTA(P27:AT27)=0,"",SUM(P27:AT27))</f>
        <v/>
      </c>
      <c r="AV27" s="1987"/>
      <c r="AW27" s="1988"/>
    </row>
    <row r="28" spans="1:49" ht="24" customHeight="1" x14ac:dyDescent="0.15">
      <c r="A28" s="1971" t="s">
        <v>864</v>
      </c>
      <c r="B28" s="1972"/>
      <c r="C28" s="333" t="s">
        <v>3</v>
      </c>
      <c r="D28" s="1974"/>
      <c r="E28" s="1974"/>
      <c r="F28" s="1974"/>
      <c r="G28" s="1974"/>
      <c r="H28" s="1975"/>
      <c r="I28" s="1975"/>
      <c r="J28" s="1975"/>
      <c r="K28" s="1975"/>
      <c r="L28" s="1976"/>
      <c r="M28" s="1979"/>
      <c r="N28" s="1980"/>
      <c r="O28" s="334" t="s">
        <v>654</v>
      </c>
      <c r="P28" s="335"/>
      <c r="Q28" s="335"/>
      <c r="R28" s="335"/>
      <c r="S28" s="335"/>
      <c r="T28" s="335"/>
      <c r="U28" s="335"/>
      <c r="V28" s="335"/>
      <c r="W28" s="335"/>
      <c r="X28" s="335"/>
      <c r="Y28" s="335"/>
      <c r="Z28" s="335"/>
      <c r="AA28" s="335"/>
      <c r="AB28" s="335"/>
      <c r="AC28" s="335"/>
      <c r="AD28" s="335"/>
      <c r="AE28" s="335"/>
      <c r="AF28" s="335"/>
      <c r="AG28" s="335"/>
      <c r="AH28" s="335"/>
      <c r="AI28" s="335"/>
      <c r="AJ28" s="335"/>
      <c r="AK28" s="335"/>
      <c r="AL28" s="335"/>
      <c r="AM28" s="335"/>
      <c r="AN28" s="335"/>
      <c r="AO28" s="335"/>
      <c r="AP28" s="335"/>
      <c r="AQ28" s="335"/>
      <c r="AR28" s="335"/>
      <c r="AS28" s="335"/>
      <c r="AT28" s="335"/>
      <c r="AU28" s="336"/>
      <c r="AV28" s="1983"/>
      <c r="AW28" s="1984"/>
    </row>
    <row r="29" spans="1:49" ht="24" customHeight="1" x14ac:dyDescent="0.15">
      <c r="A29" s="1985" t="s">
        <v>864</v>
      </c>
      <c r="B29" s="1986"/>
      <c r="C29" s="330"/>
      <c r="D29" s="1974"/>
      <c r="E29" s="1974"/>
      <c r="F29" s="1974"/>
      <c r="G29" s="1974"/>
      <c r="H29" s="1977"/>
      <c r="I29" s="1977"/>
      <c r="J29" s="1977"/>
      <c r="K29" s="1977"/>
      <c r="L29" s="1978"/>
      <c r="M29" s="1981"/>
      <c r="N29" s="1982"/>
      <c r="O29" s="331" t="s">
        <v>655</v>
      </c>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2"/>
      <c r="AP29" s="332"/>
      <c r="AQ29" s="332"/>
      <c r="AR29" s="332"/>
      <c r="AS29" s="332"/>
      <c r="AT29" s="332"/>
      <c r="AU29" s="600" t="str">
        <f>IF(COUNTA(P29:AT29)=0,"",SUM(P29:AT29))</f>
        <v/>
      </c>
      <c r="AV29" s="1987"/>
      <c r="AW29" s="1988"/>
    </row>
    <row r="30" spans="1:49" ht="24" customHeight="1" x14ac:dyDescent="0.15">
      <c r="A30" s="1971" t="s">
        <v>864</v>
      </c>
      <c r="B30" s="1972"/>
      <c r="C30" s="333" t="s">
        <v>3</v>
      </c>
      <c r="D30" s="1973"/>
      <c r="E30" s="1973"/>
      <c r="F30" s="1973"/>
      <c r="G30" s="1973"/>
      <c r="H30" s="1975"/>
      <c r="I30" s="1975"/>
      <c r="J30" s="1975"/>
      <c r="K30" s="1975"/>
      <c r="L30" s="1976"/>
      <c r="M30" s="1979"/>
      <c r="N30" s="1980"/>
      <c r="O30" s="334" t="s">
        <v>654</v>
      </c>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M30" s="335"/>
      <c r="AN30" s="335"/>
      <c r="AO30" s="335"/>
      <c r="AP30" s="335"/>
      <c r="AQ30" s="335"/>
      <c r="AR30" s="335"/>
      <c r="AS30" s="335"/>
      <c r="AT30" s="335"/>
      <c r="AU30" s="336"/>
      <c r="AV30" s="1983"/>
      <c r="AW30" s="1984"/>
    </row>
    <row r="31" spans="1:49" ht="24" customHeight="1" x14ac:dyDescent="0.15">
      <c r="A31" s="1985" t="s">
        <v>864</v>
      </c>
      <c r="B31" s="1986"/>
      <c r="C31" s="330"/>
      <c r="D31" s="1974"/>
      <c r="E31" s="1974"/>
      <c r="F31" s="1974"/>
      <c r="G31" s="1974"/>
      <c r="H31" s="1977"/>
      <c r="I31" s="1977"/>
      <c r="J31" s="1977"/>
      <c r="K31" s="1977"/>
      <c r="L31" s="1978"/>
      <c r="M31" s="1981"/>
      <c r="N31" s="1982"/>
      <c r="O31" s="331" t="s">
        <v>655</v>
      </c>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2"/>
      <c r="AM31" s="332"/>
      <c r="AN31" s="332"/>
      <c r="AO31" s="332"/>
      <c r="AP31" s="332"/>
      <c r="AQ31" s="332"/>
      <c r="AR31" s="332"/>
      <c r="AS31" s="332"/>
      <c r="AT31" s="332"/>
      <c r="AU31" s="600" t="str">
        <f>IF(COUNTA(P31:AT31)=0,"",SUM(P31:AT31))</f>
        <v/>
      </c>
      <c r="AV31" s="1987"/>
      <c r="AW31" s="1988"/>
    </row>
    <row r="32" spans="1:49" ht="24" customHeight="1" x14ac:dyDescent="0.15">
      <c r="A32" s="1954" t="s">
        <v>865</v>
      </c>
      <c r="B32" s="1955"/>
      <c r="C32" s="1955"/>
      <c r="D32" s="1955"/>
      <c r="E32" s="1955"/>
      <c r="F32" s="1955"/>
      <c r="G32" s="1955"/>
      <c r="H32" s="1955"/>
      <c r="I32" s="1955"/>
      <c r="J32" s="1955"/>
      <c r="K32" s="1955"/>
      <c r="L32" s="1955"/>
      <c r="M32" s="1955"/>
      <c r="N32" s="1956"/>
      <c r="O32" s="337" t="s">
        <v>654</v>
      </c>
      <c r="P32" s="338"/>
      <c r="Q32" s="338"/>
      <c r="R32" s="338"/>
      <c r="S32" s="338"/>
      <c r="T32" s="338"/>
      <c r="U32" s="338"/>
      <c r="V32" s="338"/>
      <c r="W32" s="338"/>
      <c r="X32" s="338"/>
      <c r="Y32" s="338"/>
      <c r="Z32" s="338"/>
      <c r="AA32" s="338"/>
      <c r="AB32" s="338"/>
      <c r="AC32" s="338"/>
      <c r="AD32" s="338"/>
      <c r="AE32" s="338"/>
      <c r="AF32" s="338"/>
      <c r="AG32" s="338"/>
      <c r="AH32" s="338"/>
      <c r="AI32" s="338"/>
      <c r="AJ32" s="338"/>
      <c r="AK32" s="338"/>
      <c r="AL32" s="338"/>
      <c r="AM32" s="338"/>
      <c r="AN32" s="338"/>
      <c r="AO32" s="338"/>
      <c r="AP32" s="338"/>
      <c r="AQ32" s="338"/>
      <c r="AR32" s="338"/>
      <c r="AS32" s="338"/>
      <c r="AT32" s="338"/>
      <c r="AU32" s="339"/>
      <c r="AV32" s="1960"/>
      <c r="AW32" s="1961"/>
    </row>
    <row r="33" spans="1:50" ht="24" customHeight="1" thickBot="1" x14ac:dyDescent="0.2">
      <c r="A33" s="1957"/>
      <c r="B33" s="1958"/>
      <c r="C33" s="1958"/>
      <c r="D33" s="1958"/>
      <c r="E33" s="1958"/>
      <c r="F33" s="1958"/>
      <c r="G33" s="1958"/>
      <c r="H33" s="1958"/>
      <c r="I33" s="1958"/>
      <c r="J33" s="1958"/>
      <c r="K33" s="1958"/>
      <c r="L33" s="1958"/>
      <c r="M33" s="1958"/>
      <c r="N33" s="1959"/>
      <c r="O33" s="340" t="s">
        <v>655</v>
      </c>
      <c r="P33" s="341"/>
      <c r="Q33" s="341"/>
      <c r="R33" s="341"/>
      <c r="S33" s="341"/>
      <c r="T33" s="341"/>
      <c r="U33" s="341"/>
      <c r="V33" s="341"/>
      <c r="W33" s="341"/>
      <c r="X33" s="341"/>
      <c r="Y33" s="341"/>
      <c r="Z33" s="341"/>
      <c r="AA33" s="341"/>
      <c r="AB33" s="341"/>
      <c r="AC33" s="341"/>
      <c r="AD33" s="341"/>
      <c r="AE33" s="341"/>
      <c r="AF33" s="341"/>
      <c r="AG33" s="341"/>
      <c r="AH33" s="341"/>
      <c r="AI33" s="341"/>
      <c r="AJ33" s="341"/>
      <c r="AK33" s="341"/>
      <c r="AL33" s="341"/>
      <c r="AM33" s="341"/>
      <c r="AN33" s="341"/>
      <c r="AO33" s="341"/>
      <c r="AP33" s="341"/>
      <c r="AQ33" s="341"/>
      <c r="AR33" s="341"/>
      <c r="AS33" s="341"/>
      <c r="AT33" s="341"/>
      <c r="AU33" s="601"/>
      <c r="AV33" s="1962"/>
      <c r="AW33" s="1963"/>
    </row>
    <row r="34" spans="1:50" ht="15" customHeight="1" x14ac:dyDescent="0.15">
      <c r="A34" s="342"/>
      <c r="B34" s="343"/>
      <c r="C34" s="343"/>
      <c r="D34" s="343"/>
      <c r="E34" s="343"/>
      <c r="F34" s="343"/>
      <c r="G34" s="343"/>
      <c r="H34" s="343"/>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3"/>
      <c r="AI34" s="343"/>
      <c r="AJ34" s="343"/>
      <c r="AK34" s="343"/>
      <c r="AL34" s="343"/>
      <c r="AM34" s="343"/>
      <c r="AN34" s="343"/>
      <c r="AO34" s="343"/>
      <c r="AP34" s="343"/>
      <c r="AQ34" s="343"/>
      <c r="AR34" s="343"/>
      <c r="AS34" s="343"/>
      <c r="AT34" s="343"/>
      <c r="AU34" s="343"/>
      <c r="AV34" s="343"/>
      <c r="AW34" s="342"/>
    </row>
    <row r="35" spans="1:50" s="603" customFormat="1" ht="23.25" customHeight="1" thickBot="1" x14ac:dyDescent="0.2">
      <c r="A35" s="1964" t="s">
        <v>656</v>
      </c>
      <c r="B35" s="1964"/>
      <c r="C35" s="1964"/>
      <c r="D35" s="1964"/>
      <c r="E35" s="1964"/>
      <c r="F35" s="1964"/>
      <c r="G35" s="1964"/>
      <c r="H35" s="1964"/>
      <c r="I35" s="1964"/>
      <c r="J35" s="1964"/>
      <c r="K35" s="1964"/>
      <c r="L35" s="1964"/>
      <c r="M35" s="1964"/>
      <c r="N35" s="1964"/>
      <c r="O35" s="1964"/>
      <c r="P35" s="1964"/>
      <c r="Q35" s="1964"/>
      <c r="R35" s="1964"/>
      <c r="S35" s="1964"/>
      <c r="T35" s="1964"/>
      <c r="U35" s="1964"/>
      <c r="V35" s="1964"/>
      <c r="W35" s="1964"/>
      <c r="X35" s="1964"/>
      <c r="Y35" s="1964"/>
      <c r="Z35" s="1964"/>
      <c r="AA35" s="1964"/>
      <c r="AB35" s="1964"/>
      <c r="AC35" s="1964"/>
      <c r="AD35" s="1964"/>
      <c r="AE35" s="1964"/>
      <c r="AF35" s="1964"/>
      <c r="AG35" s="1964"/>
      <c r="AH35" s="1964"/>
      <c r="AI35" s="1964"/>
      <c r="AJ35" s="1964"/>
      <c r="AK35" s="1964"/>
      <c r="AL35" s="1964"/>
      <c r="AM35" s="1964"/>
      <c r="AN35" s="1964"/>
      <c r="AO35" s="1964"/>
      <c r="AP35" s="1964"/>
      <c r="AQ35" s="1964"/>
      <c r="AR35" s="1964"/>
      <c r="AS35" s="1964"/>
      <c r="AT35" s="1964"/>
      <c r="AU35" s="1964"/>
      <c r="AV35" s="1964"/>
      <c r="AW35" s="1964"/>
      <c r="AX35" s="602"/>
    </row>
    <row r="36" spans="1:50" s="603" customFormat="1" ht="24" customHeight="1" x14ac:dyDescent="0.15">
      <c r="A36" s="1965" t="s">
        <v>657</v>
      </c>
      <c r="B36" s="1966"/>
      <c r="C36" s="1966"/>
      <c r="D36" s="1966"/>
      <c r="E36" s="1966"/>
      <c r="F36" s="1966"/>
      <c r="G36" s="1966"/>
      <c r="H36" s="1966"/>
      <c r="I36" s="1967"/>
      <c r="J36" s="1968" t="s">
        <v>867</v>
      </c>
      <c r="K36" s="1969"/>
      <c r="L36" s="1969"/>
      <c r="M36" s="1969"/>
      <c r="N36" s="1969"/>
      <c r="O36" s="1969"/>
      <c r="P36" s="1969"/>
      <c r="Q36" s="1969"/>
      <c r="R36" s="1969"/>
      <c r="S36" s="1969"/>
      <c r="T36" s="1969"/>
      <c r="U36" s="1969"/>
      <c r="V36" s="1969"/>
      <c r="W36" s="1969"/>
      <c r="X36" s="1969"/>
      <c r="Y36" s="1969"/>
      <c r="Z36" s="1969"/>
      <c r="AA36" s="1969"/>
      <c r="AB36" s="1969"/>
      <c r="AC36" s="1969"/>
      <c r="AD36" s="1969"/>
      <c r="AE36" s="1969"/>
      <c r="AF36" s="1969"/>
      <c r="AG36" s="1969"/>
      <c r="AH36" s="1969"/>
      <c r="AI36" s="1969"/>
      <c r="AJ36" s="1969"/>
      <c r="AK36" s="1969"/>
      <c r="AL36" s="1969"/>
      <c r="AM36" s="1969"/>
      <c r="AN36" s="1969"/>
      <c r="AO36" s="1969"/>
      <c r="AP36" s="1969"/>
      <c r="AQ36" s="1969"/>
      <c r="AR36" s="1969"/>
      <c r="AS36" s="1969"/>
      <c r="AT36" s="1969"/>
      <c r="AU36" s="1969"/>
      <c r="AV36" s="1969"/>
      <c r="AW36" s="1970"/>
    </row>
    <row r="37" spans="1:50" s="603" customFormat="1" ht="57.75" customHeight="1" thickBot="1" x14ac:dyDescent="0.2">
      <c r="A37" s="344" t="s">
        <v>866</v>
      </c>
      <c r="B37" s="1949"/>
      <c r="C37" s="1949"/>
      <c r="D37" s="1949"/>
      <c r="E37" s="1949"/>
      <c r="F37" s="1949"/>
      <c r="G37" s="1949"/>
      <c r="H37" s="1949"/>
      <c r="I37" s="1950"/>
      <c r="J37" s="1951"/>
      <c r="K37" s="1952"/>
      <c r="L37" s="1952"/>
      <c r="M37" s="1952"/>
      <c r="N37" s="1952"/>
      <c r="O37" s="1952"/>
      <c r="P37" s="1952"/>
      <c r="Q37" s="1952"/>
      <c r="R37" s="1952"/>
      <c r="S37" s="1952"/>
      <c r="T37" s="1952"/>
      <c r="U37" s="1952"/>
      <c r="V37" s="1952"/>
      <c r="W37" s="1952"/>
      <c r="X37" s="1952"/>
      <c r="Y37" s="1952"/>
      <c r="Z37" s="1952"/>
      <c r="AA37" s="1952"/>
      <c r="AB37" s="1952"/>
      <c r="AC37" s="1952"/>
      <c r="AD37" s="1952"/>
      <c r="AE37" s="1952"/>
      <c r="AF37" s="1952"/>
      <c r="AG37" s="1952"/>
      <c r="AH37" s="1952"/>
      <c r="AI37" s="1952"/>
      <c r="AJ37" s="1952"/>
      <c r="AK37" s="1952"/>
      <c r="AL37" s="1952"/>
      <c r="AM37" s="1952"/>
      <c r="AN37" s="1952"/>
      <c r="AO37" s="1952"/>
      <c r="AP37" s="1952"/>
      <c r="AQ37" s="1952"/>
      <c r="AR37" s="1952"/>
      <c r="AS37" s="1952"/>
      <c r="AT37" s="1952"/>
      <c r="AU37" s="1952"/>
      <c r="AV37" s="1952"/>
      <c r="AW37" s="1953"/>
    </row>
  </sheetData>
  <mergeCells count="115">
    <mergeCell ref="F1:I1"/>
    <mergeCell ref="AL1:AS1"/>
    <mergeCell ref="A3:G5"/>
    <mergeCell ref="H3:H5"/>
    <mergeCell ref="I3:I5"/>
    <mergeCell ref="J3:J5"/>
    <mergeCell ref="K3:K5"/>
    <mergeCell ref="L3:L5"/>
    <mergeCell ref="M3:M5"/>
    <mergeCell ref="N3:P5"/>
    <mergeCell ref="Q3:W5"/>
    <mergeCell ref="X3:Z4"/>
    <mergeCell ref="AA3:AK4"/>
    <mergeCell ref="AL3:AP4"/>
    <mergeCell ref="AQ3:AW4"/>
    <mergeCell ref="X5:Z5"/>
    <mergeCell ref="AA5:AK5"/>
    <mergeCell ref="AL5:AP6"/>
    <mergeCell ref="AQ5:AW6"/>
    <mergeCell ref="Q6:W6"/>
    <mergeCell ref="D6:M8"/>
    <mergeCell ref="AL7:AP8"/>
    <mergeCell ref="AQ7:AW8"/>
    <mergeCell ref="A9:C11"/>
    <mergeCell ref="D9:M11"/>
    <mergeCell ref="N9:X10"/>
    <mergeCell ref="Y9:AA11"/>
    <mergeCell ref="AB9:AE11"/>
    <mergeCell ref="AI9:AK11"/>
    <mergeCell ref="AL9:AU10"/>
    <mergeCell ref="AV9:AW10"/>
    <mergeCell ref="X6:Z8"/>
    <mergeCell ref="AA6:AH8"/>
    <mergeCell ref="AI6:AI8"/>
    <mergeCell ref="AJ6:AK8"/>
    <mergeCell ref="N7:P8"/>
    <mergeCell ref="Q7:W8"/>
    <mergeCell ref="N6:P6"/>
    <mergeCell ref="A6:C8"/>
    <mergeCell ref="AF10:AH11"/>
    <mergeCell ref="N11:P11"/>
    <mergeCell ref="Q11:X11"/>
    <mergeCell ref="AL11:AU11"/>
    <mergeCell ref="AV11:AW11"/>
    <mergeCell ref="A13:C15"/>
    <mergeCell ref="D13:G15"/>
    <mergeCell ref="H13:L15"/>
    <mergeCell ref="M13:N15"/>
    <mergeCell ref="O13:AU13"/>
    <mergeCell ref="AV13:AW15"/>
    <mergeCell ref="AU14:AU15"/>
    <mergeCell ref="A16:B16"/>
    <mergeCell ref="D16:G17"/>
    <mergeCell ref="H16:L17"/>
    <mergeCell ref="M16:N17"/>
    <mergeCell ref="AV16:AW16"/>
    <mergeCell ref="A17:B17"/>
    <mergeCell ref="AV17:AW17"/>
    <mergeCell ref="A20:B20"/>
    <mergeCell ref="D20:G21"/>
    <mergeCell ref="H20:L21"/>
    <mergeCell ref="M20:N21"/>
    <mergeCell ref="AV20:AW20"/>
    <mergeCell ref="A21:B21"/>
    <mergeCell ref="AV21:AW21"/>
    <mergeCell ref="A18:B18"/>
    <mergeCell ref="D18:G19"/>
    <mergeCell ref="H18:L19"/>
    <mergeCell ref="M18:N19"/>
    <mergeCell ref="AV18:AW18"/>
    <mergeCell ref="A19:B19"/>
    <mergeCell ref="AV19:AW19"/>
    <mergeCell ref="A24:B24"/>
    <mergeCell ref="D24:G25"/>
    <mergeCell ref="H24:L25"/>
    <mergeCell ref="M24:N25"/>
    <mergeCell ref="AV24:AW24"/>
    <mergeCell ref="A25:B25"/>
    <mergeCell ref="AV25:AW25"/>
    <mergeCell ref="A22:B22"/>
    <mergeCell ref="D22:G23"/>
    <mergeCell ref="H22:L23"/>
    <mergeCell ref="M22:N23"/>
    <mergeCell ref="AV22:AW22"/>
    <mergeCell ref="A23:B23"/>
    <mergeCell ref="AV23:AW23"/>
    <mergeCell ref="A28:B28"/>
    <mergeCell ref="D28:G29"/>
    <mergeCell ref="H28:L29"/>
    <mergeCell ref="M28:N29"/>
    <mergeCell ref="AV28:AW28"/>
    <mergeCell ref="A29:B29"/>
    <mergeCell ref="AV29:AW29"/>
    <mergeCell ref="A26:B26"/>
    <mergeCell ref="D26:G27"/>
    <mergeCell ref="H26:L27"/>
    <mergeCell ref="M26:N27"/>
    <mergeCell ref="AV26:AW26"/>
    <mergeCell ref="A27:B27"/>
    <mergeCell ref="AV27:AW27"/>
    <mergeCell ref="B37:I37"/>
    <mergeCell ref="J37:AW37"/>
    <mergeCell ref="A32:N33"/>
    <mergeCell ref="AV32:AW32"/>
    <mergeCell ref="AV33:AW33"/>
    <mergeCell ref="A35:AW35"/>
    <mergeCell ref="A36:I36"/>
    <mergeCell ref="J36:AW36"/>
    <mergeCell ref="A30:B30"/>
    <mergeCell ref="D30:G31"/>
    <mergeCell ref="H30:L31"/>
    <mergeCell ref="M30:N31"/>
    <mergeCell ref="AV30:AW30"/>
    <mergeCell ref="A31:B31"/>
    <mergeCell ref="AV31:AW31"/>
  </mergeCells>
  <phoneticPr fontId="2"/>
  <dataValidations count="6">
    <dataValidation type="list" allowBlank="1" showInputMessage="1" showErrorMessage="1" sqref="P15:AT15" xr:uid="{0284B9FA-B9AA-4E69-83FC-90EDBF7E2F37}">
      <formula1>"月,火,水,木,金,土,日"</formula1>
    </dataValidation>
    <dataValidation type="whole" allowBlank="1" showInputMessage="1" showErrorMessage="1" sqref="P14:AT14" xr:uid="{B2A72F56-706F-43CC-B3B7-8680699E7970}">
      <formula1>1</formula1>
      <formula2>31</formula2>
    </dataValidation>
    <dataValidation type="list" allowBlank="1" showInputMessage="1" showErrorMessage="1" sqref="N11:P11" xr:uid="{B53D9F3F-A3ED-432B-AC73-BC9BFD0270D7}">
      <formula1>"有,無"</formula1>
    </dataValidation>
    <dataValidation type="list" allowBlank="1" showInputMessage="1" showErrorMessage="1" sqref="D9:M11" xr:uid="{FD150D57-DF24-4A70-B5AF-37DA166A78C2}">
      <formula1>"事業対象者,要支援１,要支援２"</formula1>
    </dataValidation>
    <dataValidation type="list" allowBlank="1" showInputMessage="1" showErrorMessage="1" sqref="AB9" xr:uid="{11796E00-C78A-43BB-A458-EAF0010C02DC}">
      <formula1>"５，０３２,１０，５３１"</formula1>
    </dataValidation>
    <dataValidation type="list" allowBlank="1" showInputMessage="1" showErrorMessage="1" sqref="AJ6:AK8" xr:uid="{36F1ED72-1B35-4F0C-B367-E69275ECB98D}">
      <formula1>"女,男"</formula1>
    </dataValidation>
  </dataValidations>
  <pageMargins left="0.39370078740157483" right="0.39370078740157483" top="0.39370078740157483" bottom="0.39370078740157483" header="0.31496062992125984" footer="0.31496062992125984"/>
  <pageSetup paperSize="9" scale="78" orientation="landscape" r:id="rId1"/>
  <headerFooter>
    <oddHeader>&amp;L様式9&amp;R鶴岡市</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33"/>
    <pageSetUpPr fitToPage="1"/>
  </sheetPr>
  <dimension ref="A1:AU43"/>
  <sheetViews>
    <sheetView showGridLines="0" view="pageBreakPreview" topLeftCell="A2" zoomScaleNormal="100" zoomScaleSheetLayoutView="100" workbookViewId="0">
      <selection activeCell="J3" sqref="J3"/>
    </sheetView>
  </sheetViews>
  <sheetFormatPr defaultRowHeight="13.5" x14ac:dyDescent="0.15"/>
  <cols>
    <col min="1" max="1" width="29.25" customWidth="1"/>
    <col min="2" max="2" width="10" customWidth="1"/>
    <col min="3" max="3" width="8.375" customWidth="1"/>
    <col min="4" max="4" width="21.125" customWidth="1"/>
    <col min="5" max="5" width="8.125" customWidth="1"/>
    <col min="6" max="7" width="21.125" customWidth="1"/>
    <col min="8" max="8" width="0.125" hidden="1" customWidth="1"/>
    <col min="9" max="9" width="2.875" customWidth="1"/>
    <col min="10" max="10" width="14.125" customWidth="1"/>
    <col min="11" max="11" width="2.875" customWidth="1"/>
    <col min="12" max="12" width="2.625" hidden="1" customWidth="1"/>
    <col min="13" max="13" width="8.125" customWidth="1"/>
    <col min="14" max="14" width="22.125" customWidth="1"/>
    <col min="31" max="31" width="4.875" customWidth="1"/>
    <col min="32" max="32" width="2.75" customWidth="1"/>
    <col min="33" max="33" width="4.875" customWidth="1"/>
  </cols>
  <sheetData>
    <row r="1" spans="1:47" s="11" customFormat="1" ht="18.75" customHeight="1" x14ac:dyDescent="0.15">
      <c r="A1" s="219" t="s">
        <v>685</v>
      </c>
      <c r="B1" s="244"/>
      <c r="C1" s="244"/>
      <c r="D1" s="244"/>
      <c r="E1" s="244"/>
      <c r="F1" s="244"/>
      <c r="G1" s="244"/>
      <c r="H1" s="244"/>
      <c r="I1" s="244"/>
      <c r="N1" s="245"/>
    </row>
    <row r="2" spans="1:47" ht="16.5" customHeight="1" x14ac:dyDescent="0.15">
      <c r="A2" s="22"/>
      <c r="B2" s="18"/>
      <c r="C2" s="18"/>
      <c r="D2" s="18"/>
      <c r="E2" s="18"/>
      <c r="F2" s="18"/>
      <c r="G2" s="2171" t="s">
        <v>167</v>
      </c>
      <c r="H2" s="2171"/>
      <c r="I2" s="80"/>
      <c r="J2" s="2172">
        <f>IF(共通シート!F50&lt;&gt;0,共通シート!F50,"")</f>
        <v>44804</v>
      </c>
      <c r="K2" s="2172"/>
      <c r="L2" s="2173"/>
      <c r="M2" s="2174"/>
      <c r="N2" s="2174"/>
      <c r="AD2" s="1"/>
      <c r="AE2" s="675"/>
      <c r="AF2" s="1"/>
      <c r="AG2" s="700"/>
      <c r="AH2" s="1"/>
      <c r="AI2" s="1"/>
      <c r="AJ2" s="1"/>
      <c r="AK2" s="1"/>
      <c r="AL2" s="1"/>
      <c r="AM2" s="1"/>
      <c r="AN2" s="1"/>
      <c r="AO2" s="1"/>
      <c r="AP2" s="1"/>
      <c r="AQ2" s="1"/>
      <c r="AR2" s="1"/>
      <c r="AS2" s="1"/>
      <c r="AT2" s="1"/>
      <c r="AU2" s="1"/>
    </row>
    <row r="3" spans="1:47" ht="16.5" customHeight="1" x14ac:dyDescent="0.2">
      <c r="A3" s="260" t="s">
        <v>112</v>
      </c>
      <c r="B3" s="2175" t="str">
        <f>IF(共通シート!C22&lt;&gt;0,共通シート!C22,"")</f>
        <v>羽黒　朝子</v>
      </c>
      <c r="C3" s="2175"/>
      <c r="D3" s="2176"/>
      <c r="E3" s="21" t="s">
        <v>61</v>
      </c>
      <c r="F3" s="19"/>
      <c r="G3" s="260" t="s">
        <v>62</v>
      </c>
      <c r="H3" s="20"/>
      <c r="I3" s="81"/>
      <c r="J3" s="2177" t="str">
        <f>共通シート!C7&amp; "　／　"&amp;共通シート!C9</f>
        <v>藤島　太郎　／　藤島　太郎</v>
      </c>
      <c r="K3" s="2177"/>
      <c r="L3" s="2177"/>
      <c r="M3" s="2177"/>
      <c r="N3" s="2177"/>
      <c r="AD3" s="1"/>
      <c r="AE3" s="675"/>
      <c r="AF3" s="1"/>
      <c r="AG3" s="700"/>
      <c r="AH3" s="1"/>
      <c r="AI3" s="1"/>
      <c r="AJ3" s="1"/>
      <c r="AK3" s="1"/>
      <c r="AL3" s="1"/>
      <c r="AM3" s="1"/>
      <c r="AN3" s="1"/>
      <c r="AO3" s="1"/>
      <c r="AP3" s="1"/>
      <c r="AQ3" s="1"/>
      <c r="AR3" s="1"/>
      <c r="AS3" s="1"/>
      <c r="AT3" s="1"/>
      <c r="AU3" s="1"/>
    </row>
    <row r="4" spans="1:47" s="12" customFormat="1" ht="9.75" customHeight="1" thickBot="1" x14ac:dyDescent="0.2">
      <c r="A4" s="19"/>
      <c r="B4" s="19"/>
      <c r="C4" s="19"/>
      <c r="D4" s="19"/>
      <c r="E4" s="19"/>
      <c r="F4" s="19"/>
      <c r="G4" s="19"/>
      <c r="H4" s="19"/>
      <c r="I4" s="19"/>
      <c r="J4" s="19"/>
      <c r="K4" s="19"/>
      <c r="L4" s="19"/>
      <c r="M4" s="19"/>
      <c r="N4" s="19"/>
      <c r="AD4" s="661"/>
      <c r="AE4" s="676"/>
      <c r="AF4" s="661"/>
      <c r="AG4" s="701"/>
      <c r="AH4" s="661"/>
      <c r="AI4" s="661"/>
      <c r="AJ4" s="661"/>
      <c r="AK4" s="661"/>
      <c r="AL4" s="661"/>
      <c r="AM4" s="661"/>
      <c r="AN4" s="661"/>
      <c r="AO4" s="661"/>
      <c r="AP4" s="661"/>
      <c r="AQ4" s="661"/>
      <c r="AR4" s="661"/>
      <c r="AS4" s="661"/>
      <c r="AT4" s="661"/>
      <c r="AU4" s="661"/>
    </row>
    <row r="5" spans="1:47" ht="34.5" customHeight="1" thickBot="1" x14ac:dyDescent="0.2">
      <c r="A5" s="47" t="s">
        <v>63</v>
      </c>
      <c r="B5" s="2166" t="s">
        <v>107</v>
      </c>
      <c r="C5" s="2167"/>
      <c r="D5" s="48" t="s">
        <v>108</v>
      </c>
      <c r="E5" s="49" t="s">
        <v>55</v>
      </c>
      <c r="F5" s="49" t="s">
        <v>109</v>
      </c>
      <c r="G5" s="49" t="s">
        <v>110</v>
      </c>
      <c r="H5" s="50"/>
      <c r="I5" s="2168" t="s">
        <v>111</v>
      </c>
      <c r="J5" s="2169"/>
      <c r="K5" s="2169"/>
      <c r="L5" s="2169"/>
      <c r="M5" s="2169"/>
      <c r="N5" s="2170"/>
      <c r="AD5" s="1"/>
      <c r="AE5" s="675"/>
      <c r="AF5" s="1"/>
      <c r="AG5" s="700"/>
      <c r="AH5" s="1"/>
      <c r="AI5" s="1"/>
      <c r="AJ5" s="1"/>
      <c r="AK5" s="1"/>
      <c r="AL5" s="1"/>
      <c r="AM5" s="1"/>
      <c r="AN5" s="1"/>
      <c r="AO5" s="1"/>
      <c r="AP5" s="1"/>
      <c r="AQ5" s="1"/>
      <c r="AR5" s="1"/>
      <c r="AS5" s="1"/>
      <c r="AT5" s="1"/>
      <c r="AU5" s="1"/>
    </row>
    <row r="6" spans="1:47" ht="15" customHeight="1" x14ac:dyDescent="0.15">
      <c r="A6" s="2190" t="str">
        <f>IF(様式4サービス・支援計画書!R6&lt;&gt;0,様式4サービス・支援計画書!R6,"")</f>
        <v>肉や魚、野菜などなるべく多くの食材を取り入れ、１日１食、自分で食事を作る。</v>
      </c>
      <c r="B6" s="2191"/>
      <c r="C6" s="2192"/>
      <c r="D6" s="2178"/>
      <c r="E6" s="213"/>
      <c r="F6" s="2178"/>
      <c r="G6" s="2178"/>
      <c r="H6" s="210"/>
      <c r="I6" s="2178"/>
      <c r="J6" s="2178"/>
      <c r="K6" s="2178"/>
      <c r="L6" s="2178"/>
      <c r="M6" s="2178"/>
      <c r="N6" s="2180"/>
      <c r="AD6" s="1"/>
      <c r="AE6" s="675"/>
      <c r="AF6" s="1"/>
      <c r="AG6" s="700"/>
      <c r="AH6" s="1"/>
      <c r="AI6" s="1"/>
      <c r="AJ6" s="1"/>
      <c r="AK6" s="1"/>
      <c r="AL6" s="1"/>
      <c r="AM6" s="1"/>
      <c r="AN6" s="1"/>
      <c r="AO6" s="1"/>
      <c r="AP6" s="1"/>
      <c r="AQ6" s="1"/>
      <c r="AR6" s="1"/>
      <c r="AS6" s="1"/>
      <c r="AT6" s="1"/>
      <c r="AU6" s="1"/>
    </row>
    <row r="7" spans="1:47" ht="15" customHeight="1" x14ac:dyDescent="0.15">
      <c r="A7" s="2187"/>
      <c r="B7" s="2182"/>
      <c r="C7" s="2183"/>
      <c r="D7" s="2179"/>
      <c r="E7" s="214"/>
      <c r="F7" s="2179"/>
      <c r="G7" s="2179"/>
      <c r="H7" s="211"/>
      <c r="I7" s="2179"/>
      <c r="J7" s="2179"/>
      <c r="K7" s="2179"/>
      <c r="L7" s="2179"/>
      <c r="M7" s="2179"/>
      <c r="N7" s="2181"/>
      <c r="AD7" s="1"/>
      <c r="AE7" s="675"/>
      <c r="AF7" s="1"/>
      <c r="AG7" s="700"/>
      <c r="AH7" s="1"/>
      <c r="AI7" s="1"/>
      <c r="AJ7" s="1"/>
      <c r="AK7" s="1"/>
      <c r="AL7" s="1"/>
      <c r="AM7" s="1"/>
      <c r="AN7" s="1"/>
      <c r="AO7" s="1"/>
      <c r="AP7" s="1"/>
      <c r="AQ7" s="1"/>
      <c r="AR7" s="1"/>
      <c r="AS7" s="1"/>
      <c r="AT7" s="1"/>
      <c r="AU7" s="1"/>
    </row>
    <row r="8" spans="1:47" ht="15" customHeight="1" x14ac:dyDescent="0.15">
      <c r="A8" s="2187"/>
      <c r="B8" s="2182"/>
      <c r="C8" s="2183"/>
      <c r="D8" s="2179"/>
      <c r="E8" s="214"/>
      <c r="F8" s="2179"/>
      <c r="G8" s="2179"/>
      <c r="H8" s="211"/>
      <c r="I8" s="2179"/>
      <c r="J8" s="2179"/>
      <c r="K8" s="2179"/>
      <c r="L8" s="2179"/>
      <c r="M8" s="2179"/>
      <c r="N8" s="2181"/>
      <c r="AD8" s="1"/>
      <c r="AE8" s="675"/>
      <c r="AF8" s="1"/>
      <c r="AG8" s="700"/>
      <c r="AH8" s="1"/>
      <c r="AI8" s="1"/>
      <c r="AJ8" s="1"/>
      <c r="AK8" s="1"/>
      <c r="AL8" s="1"/>
      <c r="AM8" s="1"/>
      <c r="AN8" s="1"/>
      <c r="AO8" s="1"/>
      <c r="AP8" s="1"/>
      <c r="AQ8" s="1"/>
      <c r="AR8" s="1"/>
      <c r="AS8" s="1"/>
      <c r="AT8" s="1"/>
      <c r="AU8" s="1"/>
    </row>
    <row r="9" spans="1:47" ht="15" customHeight="1" x14ac:dyDescent="0.15">
      <c r="A9" s="2187"/>
      <c r="B9" s="2182"/>
      <c r="C9" s="2183"/>
      <c r="D9" s="2179"/>
      <c r="E9" s="215"/>
      <c r="F9" s="2179"/>
      <c r="G9" s="2179"/>
      <c r="H9" s="211"/>
      <c r="I9" s="2179"/>
      <c r="J9" s="2179"/>
      <c r="K9" s="2179"/>
      <c r="L9" s="2179"/>
      <c r="M9" s="2179"/>
      <c r="N9" s="2181"/>
      <c r="AD9" s="1"/>
      <c r="AE9" s="675"/>
      <c r="AF9" s="1"/>
      <c r="AG9" s="700"/>
      <c r="AH9" s="1"/>
      <c r="AI9" s="1"/>
      <c r="AJ9" s="1"/>
      <c r="AK9" s="1"/>
      <c r="AL9" s="1"/>
      <c r="AM9" s="1"/>
      <c r="AN9" s="1"/>
      <c r="AO9" s="1"/>
      <c r="AP9" s="1"/>
      <c r="AQ9" s="1"/>
      <c r="AR9" s="1"/>
      <c r="AS9" s="1"/>
      <c r="AT9" s="1"/>
      <c r="AU9" s="1"/>
    </row>
    <row r="10" spans="1:47" ht="15" customHeight="1" x14ac:dyDescent="0.15">
      <c r="A10" s="2187"/>
      <c r="B10" s="2182"/>
      <c r="C10" s="2183"/>
      <c r="D10" s="2179"/>
      <c r="E10" s="214"/>
      <c r="F10" s="2179"/>
      <c r="G10" s="2179"/>
      <c r="H10" s="211"/>
      <c r="I10" s="2179"/>
      <c r="J10" s="2179"/>
      <c r="K10" s="2179"/>
      <c r="L10" s="2179"/>
      <c r="M10" s="2179"/>
      <c r="N10" s="2181"/>
      <c r="AD10" s="1"/>
      <c r="AE10" s="675"/>
      <c r="AF10" s="1"/>
      <c r="AG10" s="700"/>
      <c r="AH10" s="1"/>
      <c r="AI10" s="1"/>
      <c r="AJ10" s="1"/>
      <c r="AK10" s="1"/>
      <c r="AL10" s="1"/>
      <c r="AM10" s="1"/>
      <c r="AN10" s="1"/>
      <c r="AO10" s="1"/>
      <c r="AP10" s="1"/>
      <c r="AQ10" s="1"/>
      <c r="AR10" s="1"/>
      <c r="AS10" s="1"/>
      <c r="AT10" s="1"/>
      <c r="AU10" s="1"/>
    </row>
    <row r="11" spans="1:47" ht="15" customHeight="1" x14ac:dyDescent="0.15">
      <c r="A11" s="2187"/>
      <c r="B11" s="2182" t="s">
        <v>228</v>
      </c>
      <c r="C11" s="2183"/>
      <c r="D11" s="2179"/>
      <c r="E11" s="214"/>
      <c r="F11" s="2179"/>
      <c r="G11" s="2179"/>
      <c r="H11" s="211"/>
      <c r="I11" s="2179"/>
      <c r="J11" s="2179"/>
      <c r="K11" s="2179"/>
      <c r="L11" s="2179"/>
      <c r="M11" s="2179"/>
      <c r="N11" s="2181"/>
      <c r="AD11" s="1"/>
      <c r="AE11" s="675"/>
      <c r="AF11" s="1"/>
      <c r="AG11" s="700"/>
      <c r="AH11" s="1"/>
      <c r="AI11" s="1"/>
      <c r="AJ11" s="1"/>
      <c r="AK11" s="1"/>
      <c r="AL11" s="1"/>
      <c r="AM11" s="1"/>
      <c r="AN11" s="1"/>
      <c r="AO11" s="1"/>
      <c r="AP11" s="1"/>
      <c r="AQ11" s="1"/>
      <c r="AR11" s="1"/>
      <c r="AS11" s="1"/>
      <c r="AT11" s="1"/>
      <c r="AU11" s="1"/>
    </row>
    <row r="12" spans="1:47" ht="15" customHeight="1" x14ac:dyDescent="0.15">
      <c r="A12" s="2187"/>
      <c r="B12" s="2182" t="s">
        <v>228</v>
      </c>
      <c r="C12" s="2183"/>
      <c r="D12" s="2179"/>
      <c r="E12" s="214"/>
      <c r="F12" s="2179"/>
      <c r="G12" s="2179"/>
      <c r="H12" s="211"/>
      <c r="I12" s="2179"/>
      <c r="J12" s="2179"/>
      <c r="K12" s="2179"/>
      <c r="L12" s="2179"/>
      <c r="M12" s="2179"/>
      <c r="N12" s="2181"/>
      <c r="AD12" s="1"/>
      <c r="AE12" s="675"/>
      <c r="AF12" s="1"/>
      <c r="AG12" s="700"/>
      <c r="AH12" s="1"/>
      <c r="AI12" s="1"/>
      <c r="AJ12" s="1"/>
      <c r="AK12" s="1"/>
      <c r="AL12" s="1"/>
      <c r="AM12" s="1"/>
      <c r="AN12" s="1"/>
      <c r="AO12" s="1"/>
      <c r="AP12" s="1"/>
      <c r="AQ12" s="1"/>
      <c r="AR12" s="1"/>
      <c r="AS12" s="1"/>
      <c r="AT12" s="1"/>
      <c r="AU12" s="1"/>
    </row>
    <row r="13" spans="1:47" ht="15" customHeight="1" x14ac:dyDescent="0.15">
      <c r="A13" s="2187"/>
      <c r="B13" s="2184" t="s">
        <v>228</v>
      </c>
      <c r="C13" s="2185"/>
      <c r="D13" s="2179"/>
      <c r="E13" s="216"/>
      <c r="F13" s="2179"/>
      <c r="G13" s="2179"/>
      <c r="H13" s="211"/>
      <c r="I13" s="2179"/>
      <c r="J13" s="2179"/>
      <c r="K13" s="2179"/>
      <c r="L13" s="2179"/>
      <c r="M13" s="2179"/>
      <c r="N13" s="2181"/>
      <c r="AD13" s="1"/>
      <c r="AE13" s="675"/>
      <c r="AF13" s="1"/>
      <c r="AG13" s="700"/>
      <c r="AH13" s="1"/>
      <c r="AI13" s="1"/>
      <c r="AJ13" s="1"/>
      <c r="AK13" s="1"/>
      <c r="AL13" s="1"/>
      <c r="AM13" s="1"/>
      <c r="AN13" s="1"/>
      <c r="AO13" s="1"/>
      <c r="AP13" s="1"/>
      <c r="AQ13" s="1"/>
      <c r="AR13" s="1"/>
      <c r="AS13" s="1"/>
      <c r="AT13" s="1"/>
      <c r="AU13" s="1"/>
    </row>
    <row r="14" spans="1:47" ht="15" customHeight="1" x14ac:dyDescent="0.15">
      <c r="A14" s="2186" t="str">
        <f>IF(様式4サービス・支援計画書!R9&lt;&gt;0,様式4サービス・支援計画書!R9,"")</f>
        <v/>
      </c>
      <c r="B14" s="2188"/>
      <c r="C14" s="2189"/>
      <c r="D14" s="2193"/>
      <c r="E14" s="217"/>
      <c r="F14" s="2193"/>
      <c r="G14" s="2193"/>
      <c r="H14" s="211"/>
      <c r="I14" s="2193"/>
      <c r="J14" s="2193"/>
      <c r="K14" s="2193"/>
      <c r="L14" s="2193"/>
      <c r="M14" s="2193"/>
      <c r="N14" s="2194"/>
      <c r="AD14" s="1"/>
      <c r="AE14" s="675"/>
      <c r="AF14" s="1"/>
      <c r="AG14" s="700"/>
      <c r="AH14" s="1"/>
      <c r="AI14" s="1"/>
      <c r="AJ14" s="1"/>
      <c r="AK14" s="1"/>
      <c r="AL14" s="1"/>
      <c r="AM14" s="1"/>
      <c r="AN14" s="1"/>
      <c r="AO14" s="1"/>
      <c r="AP14" s="1"/>
      <c r="AQ14" s="1"/>
      <c r="AR14" s="1"/>
      <c r="AS14" s="1"/>
      <c r="AT14" s="1"/>
      <c r="AU14" s="1"/>
    </row>
    <row r="15" spans="1:47" ht="15" customHeight="1" x14ac:dyDescent="0.15">
      <c r="A15" s="2187"/>
      <c r="B15" s="2182"/>
      <c r="C15" s="2183"/>
      <c r="D15" s="2179"/>
      <c r="E15" s="214"/>
      <c r="F15" s="2179"/>
      <c r="G15" s="2179"/>
      <c r="H15" s="211"/>
      <c r="I15" s="2179"/>
      <c r="J15" s="2179"/>
      <c r="K15" s="2179"/>
      <c r="L15" s="2179"/>
      <c r="M15" s="2179"/>
      <c r="N15" s="2181"/>
      <c r="AD15" s="1"/>
      <c r="AE15" s="675"/>
      <c r="AF15" s="1"/>
      <c r="AG15" s="700"/>
      <c r="AH15" s="1"/>
      <c r="AI15" s="1"/>
      <c r="AJ15" s="1"/>
      <c r="AK15" s="1"/>
      <c r="AL15" s="1"/>
      <c r="AM15" s="1"/>
      <c r="AN15" s="1"/>
      <c r="AO15" s="1"/>
      <c r="AP15" s="1"/>
      <c r="AQ15" s="1"/>
      <c r="AR15" s="1"/>
      <c r="AS15" s="1"/>
      <c r="AT15" s="1"/>
      <c r="AU15" s="1"/>
    </row>
    <row r="16" spans="1:47" ht="15" customHeight="1" x14ac:dyDescent="0.15">
      <c r="A16" s="2187"/>
      <c r="B16" s="2182"/>
      <c r="C16" s="2183"/>
      <c r="D16" s="2179"/>
      <c r="E16" s="214"/>
      <c r="F16" s="2179"/>
      <c r="G16" s="2179"/>
      <c r="H16" s="211"/>
      <c r="I16" s="2179"/>
      <c r="J16" s="2179"/>
      <c r="K16" s="2179"/>
      <c r="L16" s="2179"/>
      <c r="M16" s="2179"/>
      <c r="N16" s="2181"/>
      <c r="AD16" s="1"/>
      <c r="AE16" s="675"/>
      <c r="AF16" s="1"/>
      <c r="AG16" s="700"/>
      <c r="AH16" s="1"/>
      <c r="AI16" s="1"/>
      <c r="AJ16" s="1"/>
      <c r="AK16" s="1"/>
      <c r="AL16" s="1"/>
      <c r="AM16" s="1"/>
      <c r="AN16" s="1"/>
      <c r="AO16" s="1"/>
      <c r="AP16" s="1"/>
      <c r="AQ16" s="1"/>
      <c r="AR16" s="1"/>
      <c r="AS16" s="1"/>
      <c r="AT16" s="1"/>
      <c r="AU16" s="1"/>
    </row>
    <row r="17" spans="1:47" ht="15" customHeight="1" x14ac:dyDescent="0.15">
      <c r="A17" s="2187"/>
      <c r="B17" s="2182"/>
      <c r="C17" s="2183"/>
      <c r="D17" s="2179"/>
      <c r="E17" s="214"/>
      <c r="F17" s="2179"/>
      <c r="G17" s="2179"/>
      <c r="H17" s="211"/>
      <c r="I17" s="2179"/>
      <c r="J17" s="2179"/>
      <c r="K17" s="2179"/>
      <c r="L17" s="2179"/>
      <c r="M17" s="2179"/>
      <c r="N17" s="2181"/>
      <c r="AD17" s="1"/>
      <c r="AE17" s="675"/>
      <c r="AF17" s="1"/>
      <c r="AG17" s="700"/>
      <c r="AH17" s="1"/>
      <c r="AI17" s="1"/>
      <c r="AJ17" s="1"/>
      <c r="AK17" s="1"/>
      <c r="AL17" s="1"/>
      <c r="AM17" s="1"/>
      <c r="AN17" s="1"/>
      <c r="AO17" s="1"/>
      <c r="AP17" s="1"/>
      <c r="AQ17" s="1"/>
      <c r="AR17" s="1"/>
      <c r="AS17" s="1"/>
      <c r="AT17" s="1"/>
      <c r="AU17" s="1"/>
    </row>
    <row r="18" spans="1:47" ht="15" customHeight="1" x14ac:dyDescent="0.15">
      <c r="A18" s="2187"/>
      <c r="B18" s="2182" t="s">
        <v>228</v>
      </c>
      <c r="C18" s="2183"/>
      <c r="D18" s="2179"/>
      <c r="E18" s="214"/>
      <c r="F18" s="2179"/>
      <c r="G18" s="2179"/>
      <c r="H18" s="211"/>
      <c r="I18" s="2179"/>
      <c r="J18" s="2179"/>
      <c r="K18" s="2179"/>
      <c r="L18" s="2179"/>
      <c r="M18" s="2179"/>
      <c r="N18" s="2181"/>
      <c r="AF18" s="1"/>
      <c r="AG18" s="700"/>
      <c r="AH18" s="1"/>
      <c r="AI18" s="1"/>
      <c r="AJ18" s="1"/>
      <c r="AK18" s="1"/>
      <c r="AL18" s="1"/>
      <c r="AM18" s="1"/>
      <c r="AN18" s="1"/>
      <c r="AO18" s="1"/>
      <c r="AP18" s="1"/>
      <c r="AQ18" s="1"/>
      <c r="AR18" s="1"/>
      <c r="AS18" s="1"/>
      <c r="AT18" s="1"/>
      <c r="AU18" s="1"/>
    </row>
    <row r="19" spans="1:47" ht="15" customHeight="1" x14ac:dyDescent="0.15">
      <c r="A19" s="2187"/>
      <c r="B19" s="2182" t="s">
        <v>228</v>
      </c>
      <c r="C19" s="2183"/>
      <c r="D19" s="2179"/>
      <c r="E19" s="214"/>
      <c r="F19" s="2179"/>
      <c r="G19" s="2179"/>
      <c r="H19" s="211"/>
      <c r="I19" s="2179"/>
      <c r="J19" s="2179"/>
      <c r="K19" s="2179"/>
      <c r="L19" s="2179"/>
      <c r="M19" s="2179"/>
      <c r="N19" s="2181"/>
      <c r="AF19" s="1"/>
    </row>
    <row r="20" spans="1:47" ht="15" customHeight="1" x14ac:dyDescent="0.15">
      <c r="A20" s="2187"/>
      <c r="B20" s="2182" t="s">
        <v>228</v>
      </c>
      <c r="C20" s="2183"/>
      <c r="D20" s="2179"/>
      <c r="E20" s="214"/>
      <c r="F20" s="2179"/>
      <c r="G20" s="2179"/>
      <c r="H20" s="211"/>
      <c r="I20" s="2179"/>
      <c r="J20" s="2179"/>
      <c r="K20" s="2179"/>
      <c r="L20" s="2179"/>
      <c r="M20" s="2179"/>
      <c r="N20" s="2181"/>
      <c r="AE20" s="689"/>
      <c r="AF20" s="1"/>
      <c r="AG20" s="4"/>
      <c r="AH20" s="1"/>
      <c r="AI20" s="1"/>
    </row>
    <row r="21" spans="1:47" ht="15" customHeight="1" x14ac:dyDescent="0.15">
      <c r="A21" s="2187"/>
      <c r="B21" s="2184" t="s">
        <v>228</v>
      </c>
      <c r="C21" s="2185"/>
      <c r="D21" s="2179"/>
      <c r="E21" s="216"/>
      <c r="F21" s="2179"/>
      <c r="G21" s="2179"/>
      <c r="H21" s="211"/>
      <c r="I21" s="2179"/>
      <c r="J21" s="2179"/>
      <c r="K21" s="2179"/>
      <c r="L21" s="2179"/>
      <c r="M21" s="2179"/>
      <c r="N21" s="2181"/>
      <c r="AE21" s="689"/>
      <c r="AF21" s="1"/>
      <c r="AG21" s="4"/>
      <c r="AH21" s="1"/>
      <c r="AI21" s="1"/>
    </row>
    <row r="22" spans="1:47" ht="15" customHeight="1" x14ac:dyDescent="0.15">
      <c r="A22" s="2186" t="str">
        <f>IF(様式4サービス・支援計画書!R12&lt;&gt;0,様式4サービス・支援計画書!R12,"")</f>
        <v>以前のように１５分先のＳさん家に遊びにいけるようになる。</v>
      </c>
      <c r="B22" s="2188"/>
      <c r="C22" s="2189"/>
      <c r="D22" s="2193"/>
      <c r="E22" s="217"/>
      <c r="F22" s="2193"/>
      <c r="G22" s="2193"/>
      <c r="H22" s="211"/>
      <c r="I22" s="2193"/>
      <c r="J22" s="2193"/>
      <c r="K22" s="2193"/>
      <c r="L22" s="2193"/>
      <c r="M22" s="2193"/>
      <c r="N22" s="2194"/>
      <c r="AE22" s="689"/>
      <c r="AF22" s="1"/>
      <c r="AG22" s="4"/>
      <c r="AH22" s="1"/>
      <c r="AI22" s="1"/>
    </row>
    <row r="23" spans="1:47" ht="15" customHeight="1" x14ac:dyDescent="0.15">
      <c r="A23" s="2187"/>
      <c r="B23" s="2182"/>
      <c r="C23" s="2183"/>
      <c r="D23" s="2179"/>
      <c r="E23" s="214"/>
      <c r="F23" s="2179"/>
      <c r="G23" s="2179"/>
      <c r="H23" s="211"/>
      <c r="I23" s="2179"/>
      <c r="J23" s="2179"/>
      <c r="K23" s="2179"/>
      <c r="L23" s="2179"/>
      <c r="M23" s="2179"/>
      <c r="N23" s="2181"/>
      <c r="AE23" s="689"/>
      <c r="AF23" s="1"/>
      <c r="AG23" s="4"/>
      <c r="AH23" s="1"/>
      <c r="AI23" s="1"/>
    </row>
    <row r="24" spans="1:47" ht="15" customHeight="1" x14ac:dyDescent="0.15">
      <c r="A24" s="2187"/>
      <c r="B24" s="2182"/>
      <c r="C24" s="2183"/>
      <c r="D24" s="2179"/>
      <c r="E24" s="214"/>
      <c r="F24" s="2179"/>
      <c r="G24" s="2179"/>
      <c r="H24" s="211"/>
      <c r="I24" s="2179"/>
      <c r="J24" s="2179"/>
      <c r="K24" s="2179"/>
      <c r="L24" s="2179"/>
      <c r="M24" s="2179"/>
      <c r="N24" s="2181"/>
    </row>
    <row r="25" spans="1:47" ht="15" customHeight="1" x14ac:dyDescent="0.15">
      <c r="A25" s="2187"/>
      <c r="B25" s="2182" t="s">
        <v>228</v>
      </c>
      <c r="C25" s="2183"/>
      <c r="D25" s="2179"/>
      <c r="E25" s="214"/>
      <c r="F25" s="2179"/>
      <c r="G25" s="2179"/>
      <c r="H25" s="211"/>
      <c r="I25" s="2179"/>
      <c r="J25" s="2179"/>
      <c r="K25" s="2179"/>
      <c r="L25" s="2179"/>
      <c r="M25" s="2179"/>
      <c r="N25" s="2181"/>
    </row>
    <row r="26" spans="1:47" ht="15" customHeight="1" x14ac:dyDescent="0.15">
      <c r="A26" s="2187"/>
      <c r="B26" s="2182"/>
      <c r="C26" s="2183"/>
      <c r="D26" s="2179"/>
      <c r="E26" s="214"/>
      <c r="F26" s="2179"/>
      <c r="G26" s="2179"/>
      <c r="H26" s="211"/>
      <c r="I26" s="2179"/>
      <c r="J26" s="2179"/>
      <c r="K26" s="2179"/>
      <c r="L26" s="2179"/>
      <c r="M26" s="2179"/>
      <c r="N26" s="2181"/>
    </row>
    <row r="27" spans="1:47" ht="15" customHeight="1" x14ac:dyDescent="0.15">
      <c r="A27" s="2187"/>
      <c r="B27" s="2182" t="s">
        <v>228</v>
      </c>
      <c r="C27" s="2183"/>
      <c r="D27" s="2179"/>
      <c r="E27" s="214"/>
      <c r="F27" s="2179"/>
      <c r="G27" s="2179"/>
      <c r="H27" s="211"/>
      <c r="I27" s="2179"/>
      <c r="J27" s="2179"/>
      <c r="K27" s="2179"/>
      <c r="L27" s="2179"/>
      <c r="M27" s="2179"/>
      <c r="N27" s="2181"/>
    </row>
    <row r="28" spans="1:47" ht="15" customHeight="1" x14ac:dyDescent="0.15">
      <c r="A28" s="2187"/>
      <c r="B28" s="2182" t="s">
        <v>228</v>
      </c>
      <c r="C28" s="2183"/>
      <c r="D28" s="2179"/>
      <c r="E28" s="214"/>
      <c r="F28" s="2179"/>
      <c r="G28" s="2179"/>
      <c r="H28" s="211"/>
      <c r="I28" s="2179"/>
      <c r="J28" s="2179"/>
      <c r="K28" s="2179"/>
      <c r="L28" s="2179"/>
      <c r="M28" s="2179"/>
      <c r="N28" s="2181"/>
    </row>
    <row r="29" spans="1:47" ht="15" customHeight="1" x14ac:dyDescent="0.15">
      <c r="A29" s="2187"/>
      <c r="B29" s="2182" t="s">
        <v>228</v>
      </c>
      <c r="C29" s="2183"/>
      <c r="D29" s="2179"/>
      <c r="E29" s="216"/>
      <c r="F29" s="2179"/>
      <c r="G29" s="2179"/>
      <c r="H29" s="211"/>
      <c r="I29" s="2179"/>
      <c r="J29" s="2179"/>
      <c r="K29" s="2179"/>
      <c r="L29" s="2179"/>
      <c r="M29" s="2179"/>
      <c r="N29" s="2181"/>
    </row>
    <row r="30" spans="1:47" ht="15" customHeight="1" x14ac:dyDescent="0.15">
      <c r="A30" s="2186" t="str">
        <f>IF(様式4サービス・支援計画書!R15&lt;&gt;0,様式4サービス・支援計画書!R15,"")</f>
        <v/>
      </c>
      <c r="B30" s="2188"/>
      <c r="C30" s="2189"/>
      <c r="D30" s="2193"/>
      <c r="E30" s="217"/>
      <c r="F30" s="2193"/>
      <c r="G30" s="2193"/>
      <c r="H30" s="211"/>
      <c r="I30" s="2193"/>
      <c r="J30" s="2193"/>
      <c r="K30" s="2193"/>
      <c r="L30" s="2193"/>
      <c r="M30" s="2193"/>
      <c r="N30" s="2194"/>
    </row>
    <row r="31" spans="1:47" ht="15" customHeight="1" x14ac:dyDescent="0.15">
      <c r="A31" s="2187"/>
      <c r="B31" s="2182"/>
      <c r="C31" s="2183"/>
      <c r="D31" s="2179"/>
      <c r="E31" s="214"/>
      <c r="F31" s="2179"/>
      <c r="G31" s="2179"/>
      <c r="H31" s="211"/>
      <c r="I31" s="2179"/>
      <c r="J31" s="2179"/>
      <c r="K31" s="2179"/>
      <c r="L31" s="2179"/>
      <c r="M31" s="2179"/>
      <c r="N31" s="2181"/>
    </row>
    <row r="32" spans="1:47" ht="15" customHeight="1" x14ac:dyDescent="0.15">
      <c r="A32" s="2187"/>
      <c r="B32" s="2182"/>
      <c r="C32" s="2183"/>
      <c r="D32" s="2179"/>
      <c r="E32" s="214"/>
      <c r="F32" s="2179"/>
      <c r="G32" s="2179"/>
      <c r="H32" s="211"/>
      <c r="I32" s="2179"/>
      <c r="J32" s="2179"/>
      <c r="K32" s="2179"/>
      <c r="L32" s="2179"/>
      <c r="M32" s="2179"/>
      <c r="N32" s="2181"/>
    </row>
    <row r="33" spans="1:14" ht="15" customHeight="1" x14ac:dyDescent="0.15">
      <c r="A33" s="2187"/>
      <c r="B33" s="2182" t="s">
        <v>228</v>
      </c>
      <c r="C33" s="2183"/>
      <c r="D33" s="2179"/>
      <c r="E33" s="214"/>
      <c r="F33" s="2179"/>
      <c r="G33" s="2179"/>
      <c r="H33" s="211"/>
      <c r="I33" s="2179"/>
      <c r="J33" s="2179"/>
      <c r="K33" s="2179"/>
      <c r="L33" s="2179"/>
      <c r="M33" s="2179"/>
      <c r="N33" s="2181"/>
    </row>
    <row r="34" spans="1:14" ht="15" customHeight="1" x14ac:dyDescent="0.15">
      <c r="A34" s="2187"/>
      <c r="B34" s="2182" t="s">
        <v>228</v>
      </c>
      <c r="C34" s="2183"/>
      <c r="D34" s="2179"/>
      <c r="E34" s="214"/>
      <c r="F34" s="2179"/>
      <c r="G34" s="2179"/>
      <c r="H34" s="211"/>
      <c r="I34" s="2179"/>
      <c r="J34" s="2179"/>
      <c r="K34" s="2179"/>
      <c r="L34" s="2179"/>
      <c r="M34" s="2179"/>
      <c r="N34" s="2181"/>
    </row>
    <row r="35" spans="1:14" ht="15" customHeight="1" x14ac:dyDescent="0.15">
      <c r="A35" s="2187"/>
      <c r="B35" s="2182" t="s">
        <v>228</v>
      </c>
      <c r="C35" s="2183"/>
      <c r="D35" s="2179"/>
      <c r="E35" s="214"/>
      <c r="F35" s="2179"/>
      <c r="G35" s="2179"/>
      <c r="H35" s="211"/>
      <c r="I35" s="2179"/>
      <c r="J35" s="2179"/>
      <c r="K35" s="2179"/>
      <c r="L35" s="2179"/>
      <c r="M35" s="2179"/>
      <c r="N35" s="2181"/>
    </row>
    <row r="36" spans="1:14" ht="15" customHeight="1" x14ac:dyDescent="0.15">
      <c r="A36" s="2187"/>
      <c r="B36" s="2182" t="s">
        <v>228</v>
      </c>
      <c r="C36" s="2183"/>
      <c r="D36" s="2179"/>
      <c r="E36" s="214"/>
      <c r="F36" s="2179"/>
      <c r="G36" s="2179"/>
      <c r="H36" s="211"/>
      <c r="I36" s="2179"/>
      <c r="J36" s="2179"/>
      <c r="K36" s="2179"/>
      <c r="L36" s="2179"/>
      <c r="M36" s="2179"/>
      <c r="N36" s="2181"/>
    </row>
    <row r="37" spans="1:14" ht="15" customHeight="1" thickBot="1" x14ac:dyDescent="0.2">
      <c r="A37" s="2195"/>
      <c r="B37" s="2198" t="s">
        <v>228</v>
      </c>
      <c r="C37" s="2199"/>
      <c r="D37" s="2196"/>
      <c r="E37" s="218"/>
      <c r="F37" s="2196"/>
      <c r="G37" s="2196"/>
      <c r="H37" s="212"/>
      <c r="I37" s="2196"/>
      <c r="J37" s="2196"/>
      <c r="K37" s="2196"/>
      <c r="L37" s="2196"/>
      <c r="M37" s="2196"/>
      <c r="N37" s="2197"/>
    </row>
    <row r="38" spans="1:14" ht="9.75" customHeight="1" thickBot="1" x14ac:dyDescent="0.2">
      <c r="B38" s="2200"/>
      <c r="C38" s="2200"/>
      <c r="I38" s="2201"/>
      <c r="J38" s="2202"/>
      <c r="K38" s="2202"/>
      <c r="L38" s="2202"/>
      <c r="M38" s="2202"/>
      <c r="N38" s="2202"/>
    </row>
    <row r="39" spans="1:14" ht="15.75" customHeight="1" x14ac:dyDescent="0.15">
      <c r="A39" s="2203" t="s">
        <v>113</v>
      </c>
      <c r="B39" s="2204"/>
      <c r="C39" s="2204"/>
      <c r="D39" s="2204"/>
      <c r="E39" s="2205"/>
      <c r="F39" s="2206" t="s">
        <v>114</v>
      </c>
      <c r="G39" s="2207"/>
      <c r="H39" s="35">
        <v>2</v>
      </c>
      <c r="I39" s="261" t="str">
        <f>IF($H$39=1,"■","□")</f>
        <v>□</v>
      </c>
      <c r="J39" s="51" t="s">
        <v>115</v>
      </c>
      <c r="K39" s="36" t="str">
        <f>IF(L39=TRUE,"■","□")</f>
        <v>□</v>
      </c>
      <c r="L39" s="37" t="b">
        <v>0</v>
      </c>
      <c r="M39" s="161" t="s">
        <v>118</v>
      </c>
      <c r="N39" s="162"/>
    </row>
    <row r="40" spans="1:14" ht="15.75" customHeight="1" x14ac:dyDescent="0.15">
      <c r="A40" s="2208"/>
      <c r="B40" s="1236"/>
      <c r="C40" s="1236"/>
      <c r="D40" s="1236"/>
      <c r="E40" s="1361"/>
      <c r="F40" s="1148"/>
      <c r="G40" s="1361"/>
      <c r="H40" s="38"/>
      <c r="I40" s="39" t="str">
        <f>IF($H$39=2,"■","□")</f>
        <v>■</v>
      </c>
      <c r="J40" s="52" t="s">
        <v>116</v>
      </c>
      <c r="K40" s="40" t="str">
        <f>IF(L40=TRUE,"■","□")</f>
        <v>□</v>
      </c>
      <c r="L40" s="41" t="b">
        <v>0</v>
      </c>
      <c r="M40" s="163" t="s">
        <v>119</v>
      </c>
      <c r="N40" s="164"/>
    </row>
    <row r="41" spans="1:14" ht="15.75" customHeight="1" x14ac:dyDescent="0.15">
      <c r="A41" s="2209"/>
      <c r="B41" s="2210"/>
      <c r="C41" s="2210"/>
      <c r="D41" s="2210"/>
      <c r="E41" s="2211"/>
      <c r="F41" s="1227"/>
      <c r="G41" s="2211"/>
      <c r="H41" s="38"/>
      <c r="I41" s="39" t="str">
        <f>IF($H$39=3,"■","□")</f>
        <v>□</v>
      </c>
      <c r="J41" s="52" t="s">
        <v>117</v>
      </c>
      <c r="K41" s="40" t="str">
        <f>IF(L41=TRUE,"■","□")</f>
        <v>■</v>
      </c>
      <c r="L41" s="42" t="b">
        <v>1</v>
      </c>
      <c r="M41" s="2214" t="s">
        <v>309</v>
      </c>
      <c r="N41" s="2215"/>
    </row>
    <row r="42" spans="1:14" ht="15.75" customHeight="1" x14ac:dyDescent="0.15">
      <c r="A42" s="2209"/>
      <c r="B42" s="2210"/>
      <c r="C42" s="2210"/>
      <c r="D42" s="2210"/>
      <c r="E42" s="2211"/>
      <c r="F42" s="1227"/>
      <c r="G42" s="2211"/>
      <c r="H42" s="4" t="s">
        <v>222</v>
      </c>
      <c r="I42" s="16"/>
      <c r="J42" s="17"/>
      <c r="K42" s="40" t="str">
        <f>IF(L42=TRUE,"■","□")</f>
        <v>□</v>
      </c>
      <c r="L42" s="42" t="b">
        <v>0</v>
      </c>
      <c r="M42" s="2214" t="s">
        <v>310</v>
      </c>
      <c r="N42" s="2215"/>
    </row>
    <row r="43" spans="1:14" ht="15.75" customHeight="1" thickBot="1" x14ac:dyDescent="0.2">
      <c r="A43" s="2212"/>
      <c r="B43" s="2213"/>
      <c r="C43" s="2213"/>
      <c r="D43" s="2213"/>
      <c r="E43" s="1363"/>
      <c r="F43" s="1362"/>
      <c r="G43" s="1363"/>
      <c r="H43" s="23" t="s">
        <v>222</v>
      </c>
      <c r="I43" s="24"/>
      <c r="J43" s="25"/>
      <c r="K43" s="43" t="str">
        <f>IF(L43=TRUE,"■","□")</f>
        <v>□</v>
      </c>
      <c r="L43" s="44" t="b">
        <v>0</v>
      </c>
      <c r="M43" s="165" t="s">
        <v>117</v>
      </c>
      <c r="N43" s="166"/>
    </row>
  </sheetData>
  <mergeCells count="67">
    <mergeCell ref="B38:C38"/>
    <mergeCell ref="I38:N38"/>
    <mergeCell ref="A39:E39"/>
    <mergeCell ref="F39:G39"/>
    <mergeCell ref="A40:E43"/>
    <mergeCell ref="F40:G43"/>
    <mergeCell ref="M41:N41"/>
    <mergeCell ref="M42:N42"/>
    <mergeCell ref="G30:G37"/>
    <mergeCell ref="I30:N37"/>
    <mergeCell ref="B31:C31"/>
    <mergeCell ref="B32:C32"/>
    <mergeCell ref="B33:C33"/>
    <mergeCell ref="B34:C34"/>
    <mergeCell ref="B35:C35"/>
    <mergeCell ref="B36:C36"/>
    <mergeCell ref="B37:C37"/>
    <mergeCell ref="D30:D37"/>
    <mergeCell ref="A30:A37"/>
    <mergeCell ref="B30:C30"/>
    <mergeCell ref="A22:A29"/>
    <mergeCell ref="B22:C22"/>
    <mergeCell ref="F30:F37"/>
    <mergeCell ref="D22:D29"/>
    <mergeCell ref="F22:F29"/>
    <mergeCell ref="G22:G29"/>
    <mergeCell ref="I22:N29"/>
    <mergeCell ref="B23:C23"/>
    <mergeCell ref="B24:C24"/>
    <mergeCell ref="B25:C25"/>
    <mergeCell ref="B26:C26"/>
    <mergeCell ref="B27:C27"/>
    <mergeCell ref="B28:C28"/>
    <mergeCell ref="B29:C29"/>
    <mergeCell ref="G14:G21"/>
    <mergeCell ref="I14:N21"/>
    <mergeCell ref="B15:C15"/>
    <mergeCell ref="B16:C16"/>
    <mergeCell ref="B17:C17"/>
    <mergeCell ref="B18:C18"/>
    <mergeCell ref="B19:C19"/>
    <mergeCell ref="B20:C20"/>
    <mergeCell ref="B21:C21"/>
    <mergeCell ref="D14:D21"/>
    <mergeCell ref="A14:A21"/>
    <mergeCell ref="B14:C14"/>
    <mergeCell ref="A6:A13"/>
    <mergeCell ref="B6:C6"/>
    <mergeCell ref="F14:F21"/>
    <mergeCell ref="D6:D13"/>
    <mergeCell ref="F6:F13"/>
    <mergeCell ref="G6:G13"/>
    <mergeCell ref="I6:N13"/>
    <mergeCell ref="B7:C7"/>
    <mergeCell ref="B8:C8"/>
    <mergeCell ref="B9:C9"/>
    <mergeCell ref="B10:C10"/>
    <mergeCell ref="B11:C11"/>
    <mergeCell ref="B12:C12"/>
    <mergeCell ref="B13:C13"/>
    <mergeCell ref="B5:C5"/>
    <mergeCell ref="I5:N5"/>
    <mergeCell ref="G2:H2"/>
    <mergeCell ref="J2:K2"/>
    <mergeCell ref="L2:N2"/>
    <mergeCell ref="B3:D3"/>
    <mergeCell ref="J3:N3"/>
  </mergeCells>
  <phoneticPr fontId="2"/>
  <printOptions horizontalCentered="1"/>
  <pageMargins left="0.31496062992125984" right="0.31496062992125984" top="0.59055118110236227" bottom="0.31496062992125984" header="0.39370078740157483" footer="0.51181102362204722"/>
  <pageSetup paperSize="9" scale="85" orientation="landscape" r:id="rId1"/>
  <headerFooter alignWithMargins="0">
    <oddHeader>&amp;L様式10</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tabColor rgb="FFC00000"/>
    <pageSetUpPr fitToPage="1"/>
  </sheetPr>
  <dimension ref="A1:AU43"/>
  <sheetViews>
    <sheetView showGridLines="0" view="pageBreakPreview" zoomScale="90" zoomScaleNormal="100" zoomScaleSheetLayoutView="90" workbookViewId="0">
      <selection activeCell="J3" sqref="J3"/>
    </sheetView>
  </sheetViews>
  <sheetFormatPr defaultRowHeight="13.5" x14ac:dyDescent="0.15"/>
  <cols>
    <col min="1" max="1" width="29.25" style="11" customWidth="1"/>
    <col min="2" max="2" width="10" style="11" customWidth="1"/>
    <col min="3" max="3" width="8.375" style="11" customWidth="1"/>
    <col min="4" max="4" width="21.125" style="11" customWidth="1"/>
    <col min="5" max="5" width="8.125" style="11" customWidth="1"/>
    <col min="6" max="7" width="21.125" style="11" customWidth="1"/>
    <col min="8" max="8" width="0.125" style="11" hidden="1" customWidth="1"/>
    <col min="9" max="9" width="2.875" style="11" customWidth="1"/>
    <col min="10" max="10" width="14.125" style="11" customWidth="1"/>
    <col min="11" max="11" width="2.875" style="11" customWidth="1"/>
    <col min="12" max="12" width="2.625" style="11" hidden="1" customWidth="1"/>
    <col min="13" max="13" width="8.125" style="11" customWidth="1"/>
    <col min="14" max="14" width="22.125" style="11" customWidth="1"/>
    <col min="15" max="30" width="9" style="11"/>
    <col min="31" max="31" width="4.875" style="11" customWidth="1"/>
    <col min="32" max="32" width="2.75" style="11" customWidth="1"/>
    <col min="33" max="33" width="4.875" style="11" customWidth="1"/>
    <col min="34" max="16384" width="9" style="11"/>
  </cols>
  <sheetData>
    <row r="1" spans="1:47" ht="18.75" customHeight="1" x14ac:dyDescent="0.15">
      <c r="A1" s="219" t="s">
        <v>685</v>
      </c>
      <c r="B1" s="244"/>
      <c r="C1" s="244"/>
      <c r="D1" s="244"/>
      <c r="E1" s="244"/>
      <c r="F1" s="244"/>
      <c r="G1" s="244"/>
      <c r="H1" s="244"/>
      <c r="I1" s="244"/>
      <c r="N1" s="245"/>
    </row>
    <row r="2" spans="1:47" ht="16.5" customHeight="1" x14ac:dyDescent="0.15">
      <c r="A2" s="22"/>
      <c r="B2" s="244"/>
      <c r="C2" s="244"/>
      <c r="D2" s="244"/>
      <c r="E2" s="244"/>
      <c r="F2" s="244"/>
      <c r="G2" s="2171" t="s">
        <v>167</v>
      </c>
      <c r="H2" s="2171"/>
      <c r="I2" s="604"/>
      <c r="J2" s="2172" t="s">
        <v>746</v>
      </c>
      <c r="K2" s="2172"/>
      <c r="L2" s="2230"/>
      <c r="M2" s="2231"/>
      <c r="N2" s="2231"/>
      <c r="AD2" s="659"/>
      <c r="AE2" s="673"/>
      <c r="AF2" s="659"/>
      <c r="AG2" s="698"/>
      <c r="AH2" s="659"/>
      <c r="AI2" s="659"/>
      <c r="AJ2" s="659"/>
      <c r="AK2" s="659"/>
      <c r="AL2" s="659"/>
      <c r="AM2" s="659"/>
      <c r="AN2" s="659"/>
      <c r="AO2" s="659"/>
      <c r="AP2" s="659"/>
      <c r="AQ2" s="659"/>
      <c r="AR2" s="659"/>
      <c r="AS2" s="659"/>
      <c r="AT2" s="659"/>
      <c r="AU2" s="659"/>
    </row>
    <row r="3" spans="1:47" ht="16.5" customHeight="1" x14ac:dyDescent="0.2">
      <c r="A3" s="562" t="s">
        <v>112</v>
      </c>
      <c r="B3" s="2175" t="str">
        <f>IF(共通シート!C22&lt;&gt;0,共通シート!C22,"")</f>
        <v>羽黒　朝子</v>
      </c>
      <c r="C3" s="2175"/>
      <c r="D3" s="2176"/>
      <c r="E3" s="21" t="s">
        <v>61</v>
      </c>
      <c r="F3" s="605"/>
      <c r="G3" s="562" t="s">
        <v>62</v>
      </c>
      <c r="H3" s="606"/>
      <c r="I3" s="607"/>
      <c r="J3" s="2232" t="str">
        <f>共通シート!C7&amp; "　／　"&amp;共通シート!C9</f>
        <v>藤島　太郎　／　藤島　太郎</v>
      </c>
      <c r="K3" s="2232"/>
      <c r="L3" s="2232"/>
      <c r="M3" s="2232"/>
      <c r="N3" s="2232"/>
      <c r="AD3" s="659"/>
      <c r="AE3" s="673"/>
      <c r="AF3" s="659"/>
      <c r="AG3" s="698"/>
      <c r="AH3" s="659"/>
      <c r="AI3" s="659"/>
      <c r="AJ3" s="659"/>
      <c r="AK3" s="659"/>
      <c r="AL3" s="659"/>
      <c r="AM3" s="659"/>
      <c r="AN3" s="659"/>
      <c r="AO3" s="659"/>
      <c r="AP3" s="659"/>
      <c r="AQ3" s="659"/>
      <c r="AR3" s="659"/>
      <c r="AS3" s="659"/>
      <c r="AT3" s="659"/>
      <c r="AU3" s="659"/>
    </row>
    <row r="4" spans="1:47" s="608" customFormat="1" ht="9.75" customHeight="1" thickBot="1" x14ac:dyDescent="0.2">
      <c r="A4" s="605"/>
      <c r="B4" s="605"/>
      <c r="C4" s="605"/>
      <c r="D4" s="605"/>
      <c r="E4" s="605"/>
      <c r="F4" s="605"/>
      <c r="G4" s="605"/>
      <c r="H4" s="605"/>
      <c r="I4" s="605"/>
      <c r="J4" s="605"/>
      <c r="K4" s="605"/>
      <c r="L4" s="605"/>
      <c r="M4" s="605"/>
      <c r="N4" s="605"/>
      <c r="AD4" s="660"/>
      <c r="AE4" s="674"/>
      <c r="AF4" s="660"/>
      <c r="AG4" s="699"/>
      <c r="AH4" s="660"/>
      <c r="AI4" s="660"/>
      <c r="AJ4" s="660"/>
      <c r="AK4" s="660"/>
      <c r="AL4" s="660"/>
      <c r="AM4" s="660"/>
      <c r="AN4" s="660"/>
      <c r="AO4" s="660"/>
      <c r="AP4" s="660"/>
      <c r="AQ4" s="660"/>
      <c r="AR4" s="660"/>
      <c r="AS4" s="660"/>
      <c r="AT4" s="660"/>
      <c r="AU4" s="660"/>
    </row>
    <row r="5" spans="1:47" ht="34.5" customHeight="1" thickBot="1" x14ac:dyDescent="0.2">
      <c r="A5" s="47" t="s">
        <v>63</v>
      </c>
      <c r="B5" s="2166" t="s">
        <v>107</v>
      </c>
      <c r="C5" s="2167"/>
      <c r="D5" s="48" t="s">
        <v>108</v>
      </c>
      <c r="E5" s="49" t="s">
        <v>55</v>
      </c>
      <c r="F5" s="49" t="s">
        <v>109</v>
      </c>
      <c r="G5" s="49" t="s">
        <v>110</v>
      </c>
      <c r="H5" s="50"/>
      <c r="I5" s="2168" t="s">
        <v>111</v>
      </c>
      <c r="J5" s="2169"/>
      <c r="K5" s="2169"/>
      <c r="L5" s="2169"/>
      <c r="M5" s="2169"/>
      <c r="N5" s="2170"/>
      <c r="AD5" s="659"/>
      <c r="AE5" s="673"/>
      <c r="AF5" s="659"/>
      <c r="AG5" s="698"/>
      <c r="AH5" s="659"/>
      <c r="AI5" s="659"/>
      <c r="AJ5" s="659"/>
      <c r="AK5" s="659"/>
      <c r="AL5" s="659"/>
      <c r="AM5" s="659"/>
      <c r="AN5" s="659"/>
      <c r="AO5" s="659"/>
      <c r="AP5" s="659"/>
      <c r="AQ5" s="659"/>
      <c r="AR5" s="659"/>
      <c r="AS5" s="659"/>
      <c r="AT5" s="659"/>
      <c r="AU5" s="659"/>
    </row>
    <row r="6" spans="1:47" ht="15" customHeight="1" x14ac:dyDescent="0.15">
      <c r="A6" s="2190" t="str">
        <f>IF(様式4サービス・支援計画書!R6&lt;&gt;0,様式4サービス・支援計画書!R6,"")</f>
        <v>肉や魚、野菜などなるべく多くの食材を取り入れ、１日１食、自分で食事を作る。</v>
      </c>
      <c r="B6" s="2233"/>
      <c r="C6" s="2234"/>
      <c r="D6" s="2225"/>
      <c r="E6" s="609"/>
      <c r="F6" s="2225"/>
      <c r="G6" s="2225"/>
      <c r="H6" s="610"/>
      <c r="I6" s="2225"/>
      <c r="J6" s="2225"/>
      <c r="K6" s="2225"/>
      <c r="L6" s="2225"/>
      <c r="M6" s="2225"/>
      <c r="N6" s="2227"/>
      <c r="AD6" s="659"/>
      <c r="AE6" s="673"/>
      <c r="AF6" s="659"/>
      <c r="AG6" s="698"/>
      <c r="AH6" s="659"/>
      <c r="AI6" s="659"/>
      <c r="AJ6" s="659"/>
      <c r="AK6" s="659"/>
      <c r="AL6" s="659"/>
      <c r="AM6" s="659"/>
      <c r="AN6" s="659"/>
      <c r="AO6" s="659"/>
      <c r="AP6" s="659"/>
      <c r="AQ6" s="659"/>
      <c r="AR6" s="659"/>
      <c r="AS6" s="659"/>
      <c r="AT6" s="659"/>
      <c r="AU6" s="659"/>
    </row>
    <row r="7" spans="1:47" ht="15" customHeight="1" x14ac:dyDescent="0.15">
      <c r="A7" s="2186"/>
      <c r="B7" s="2218"/>
      <c r="C7" s="2219"/>
      <c r="D7" s="2226"/>
      <c r="E7" s="611"/>
      <c r="F7" s="2226"/>
      <c r="G7" s="2226"/>
      <c r="H7" s="612"/>
      <c r="I7" s="2226"/>
      <c r="J7" s="2226"/>
      <c r="K7" s="2226"/>
      <c r="L7" s="2226"/>
      <c r="M7" s="2226"/>
      <c r="N7" s="2228"/>
      <c r="AD7" s="659"/>
      <c r="AE7" s="673"/>
      <c r="AF7" s="659"/>
      <c r="AG7" s="698"/>
      <c r="AH7" s="659"/>
      <c r="AI7" s="659"/>
      <c r="AJ7" s="659"/>
      <c r="AK7" s="659"/>
      <c r="AL7" s="659"/>
      <c r="AM7" s="659"/>
      <c r="AN7" s="659"/>
      <c r="AO7" s="659"/>
      <c r="AP7" s="659"/>
      <c r="AQ7" s="659"/>
      <c r="AR7" s="659"/>
      <c r="AS7" s="659"/>
      <c r="AT7" s="659"/>
      <c r="AU7" s="659"/>
    </row>
    <row r="8" spans="1:47" ht="15" customHeight="1" x14ac:dyDescent="0.15">
      <c r="A8" s="2186"/>
      <c r="B8" s="2218"/>
      <c r="C8" s="2219"/>
      <c r="D8" s="2226"/>
      <c r="E8" s="611"/>
      <c r="F8" s="2226"/>
      <c r="G8" s="2226"/>
      <c r="H8" s="612"/>
      <c r="I8" s="2226"/>
      <c r="J8" s="2226"/>
      <c r="K8" s="2226"/>
      <c r="L8" s="2226"/>
      <c r="M8" s="2226"/>
      <c r="N8" s="2228"/>
      <c r="AD8" s="659"/>
      <c r="AE8" s="673"/>
      <c r="AF8" s="659"/>
      <c r="AG8" s="698"/>
      <c r="AH8" s="659"/>
      <c r="AI8" s="659"/>
      <c r="AJ8" s="659"/>
      <c r="AK8" s="659"/>
      <c r="AL8" s="659"/>
      <c r="AM8" s="659"/>
      <c r="AN8" s="659"/>
      <c r="AO8" s="659"/>
      <c r="AP8" s="659"/>
      <c r="AQ8" s="659"/>
      <c r="AR8" s="659"/>
      <c r="AS8" s="659"/>
      <c r="AT8" s="659"/>
      <c r="AU8" s="659"/>
    </row>
    <row r="9" spans="1:47" ht="15" customHeight="1" x14ac:dyDescent="0.15">
      <c r="A9" s="2186"/>
      <c r="B9" s="2218" t="s">
        <v>747</v>
      </c>
      <c r="C9" s="2219"/>
      <c r="D9" s="2226"/>
      <c r="E9" s="613"/>
      <c r="F9" s="2226"/>
      <c r="G9" s="2226"/>
      <c r="H9" s="612"/>
      <c r="I9" s="2226"/>
      <c r="J9" s="2226"/>
      <c r="K9" s="2226"/>
      <c r="L9" s="2226"/>
      <c r="M9" s="2226"/>
      <c r="N9" s="2228"/>
      <c r="AD9" s="659"/>
      <c r="AE9" s="673"/>
      <c r="AF9" s="659"/>
      <c r="AG9" s="698"/>
      <c r="AH9" s="659"/>
      <c r="AI9" s="659"/>
      <c r="AJ9" s="659"/>
      <c r="AK9" s="659"/>
      <c r="AL9" s="659"/>
      <c r="AM9" s="659"/>
      <c r="AN9" s="659"/>
      <c r="AO9" s="659"/>
      <c r="AP9" s="659"/>
      <c r="AQ9" s="659"/>
      <c r="AR9" s="659"/>
      <c r="AS9" s="659"/>
      <c r="AT9" s="659"/>
      <c r="AU9" s="659"/>
    </row>
    <row r="10" spans="1:47" ht="15" customHeight="1" x14ac:dyDescent="0.15">
      <c r="A10" s="2186"/>
      <c r="B10" s="2218"/>
      <c r="C10" s="2219"/>
      <c r="D10" s="2226"/>
      <c r="E10" s="611"/>
      <c r="F10" s="2226"/>
      <c r="G10" s="2226"/>
      <c r="H10" s="612"/>
      <c r="I10" s="2226"/>
      <c r="J10" s="2226"/>
      <c r="K10" s="2226"/>
      <c r="L10" s="2226"/>
      <c r="M10" s="2226"/>
      <c r="N10" s="2228"/>
      <c r="AD10" s="659"/>
      <c r="AE10" s="673"/>
      <c r="AF10" s="659"/>
      <c r="AG10" s="698"/>
      <c r="AH10" s="659"/>
      <c r="AI10" s="659"/>
      <c r="AJ10" s="659"/>
      <c r="AK10" s="659"/>
      <c r="AL10" s="659"/>
      <c r="AM10" s="659"/>
      <c r="AN10" s="659"/>
      <c r="AO10" s="659"/>
      <c r="AP10" s="659"/>
      <c r="AQ10" s="659"/>
      <c r="AR10" s="659"/>
      <c r="AS10" s="659"/>
      <c r="AT10" s="659"/>
      <c r="AU10" s="659"/>
    </row>
    <row r="11" spans="1:47" ht="15" customHeight="1" x14ac:dyDescent="0.15">
      <c r="A11" s="2186"/>
      <c r="B11" s="2218" t="s">
        <v>228</v>
      </c>
      <c r="C11" s="2219"/>
      <c r="D11" s="2226"/>
      <c r="E11" s="611"/>
      <c r="F11" s="2226"/>
      <c r="G11" s="2226"/>
      <c r="H11" s="612"/>
      <c r="I11" s="2226"/>
      <c r="J11" s="2226"/>
      <c r="K11" s="2226"/>
      <c r="L11" s="2226"/>
      <c r="M11" s="2226"/>
      <c r="N11" s="2228"/>
      <c r="AD11" s="659"/>
      <c r="AE11" s="673"/>
      <c r="AF11" s="659"/>
      <c r="AG11" s="698"/>
      <c r="AH11" s="659"/>
      <c r="AI11" s="659"/>
      <c r="AJ11" s="659"/>
      <c r="AK11" s="659"/>
      <c r="AL11" s="659"/>
      <c r="AM11" s="659"/>
      <c r="AN11" s="659"/>
      <c r="AO11" s="659"/>
      <c r="AP11" s="659"/>
      <c r="AQ11" s="659"/>
      <c r="AR11" s="659"/>
      <c r="AS11" s="659"/>
      <c r="AT11" s="659"/>
      <c r="AU11" s="659"/>
    </row>
    <row r="12" spans="1:47" ht="15" customHeight="1" x14ac:dyDescent="0.15">
      <c r="A12" s="2186"/>
      <c r="B12" s="2218" t="s">
        <v>228</v>
      </c>
      <c r="C12" s="2219"/>
      <c r="D12" s="2226"/>
      <c r="E12" s="611"/>
      <c r="F12" s="2226"/>
      <c r="G12" s="2226"/>
      <c r="H12" s="612"/>
      <c r="I12" s="2226"/>
      <c r="J12" s="2226"/>
      <c r="K12" s="2226"/>
      <c r="L12" s="2226"/>
      <c r="M12" s="2226"/>
      <c r="N12" s="2228"/>
      <c r="AD12" s="659"/>
      <c r="AE12" s="673"/>
      <c r="AF12" s="659"/>
      <c r="AG12" s="698"/>
      <c r="AH12" s="659"/>
      <c r="AI12" s="659"/>
      <c r="AJ12" s="659"/>
      <c r="AK12" s="659"/>
      <c r="AL12" s="659"/>
      <c r="AM12" s="659"/>
      <c r="AN12" s="659"/>
      <c r="AO12" s="659"/>
      <c r="AP12" s="659"/>
      <c r="AQ12" s="659"/>
      <c r="AR12" s="659"/>
      <c r="AS12" s="659"/>
      <c r="AT12" s="659"/>
      <c r="AU12" s="659"/>
    </row>
    <row r="13" spans="1:47" ht="15" customHeight="1" x14ac:dyDescent="0.15">
      <c r="A13" s="2186"/>
      <c r="B13" s="2222" t="s">
        <v>228</v>
      </c>
      <c r="C13" s="2223"/>
      <c r="D13" s="2226"/>
      <c r="E13" s="614"/>
      <c r="F13" s="2226"/>
      <c r="G13" s="2226"/>
      <c r="H13" s="612"/>
      <c r="I13" s="2226"/>
      <c r="J13" s="2226"/>
      <c r="K13" s="2226"/>
      <c r="L13" s="2226"/>
      <c r="M13" s="2226"/>
      <c r="N13" s="2228"/>
      <c r="AD13" s="659"/>
      <c r="AE13" s="673"/>
      <c r="AF13" s="659"/>
      <c r="AG13" s="698"/>
      <c r="AH13" s="659"/>
      <c r="AI13" s="659"/>
      <c r="AJ13" s="659"/>
      <c r="AK13" s="659"/>
      <c r="AL13" s="659"/>
      <c r="AM13" s="659"/>
      <c r="AN13" s="659"/>
      <c r="AO13" s="659"/>
      <c r="AP13" s="659"/>
      <c r="AQ13" s="659"/>
      <c r="AR13" s="659"/>
      <c r="AS13" s="659"/>
      <c r="AT13" s="659"/>
      <c r="AU13" s="659"/>
    </row>
    <row r="14" spans="1:47" ht="15" customHeight="1" x14ac:dyDescent="0.15">
      <c r="A14" s="2186" t="str">
        <f>IF(様式4サービス・支援計画書!R9&lt;&gt;0,様式4サービス・支援計画書!R9,"")</f>
        <v/>
      </c>
      <c r="B14" s="2220"/>
      <c r="C14" s="2221"/>
      <c r="D14" s="2226"/>
      <c r="E14" s="615"/>
      <c r="F14" s="2226"/>
      <c r="G14" s="2226"/>
      <c r="H14" s="612"/>
      <c r="I14" s="2226"/>
      <c r="J14" s="2226"/>
      <c r="K14" s="2226"/>
      <c r="L14" s="2226"/>
      <c r="M14" s="2226"/>
      <c r="N14" s="2228"/>
      <c r="AD14" s="659"/>
      <c r="AE14" s="673"/>
      <c r="AF14" s="659"/>
      <c r="AG14" s="698"/>
      <c r="AH14" s="659"/>
      <c r="AI14" s="659"/>
      <c r="AJ14" s="659"/>
      <c r="AK14" s="659"/>
      <c r="AL14" s="659"/>
      <c r="AM14" s="659"/>
      <c r="AN14" s="659"/>
      <c r="AO14" s="659"/>
      <c r="AP14" s="659"/>
      <c r="AQ14" s="659"/>
      <c r="AR14" s="659"/>
      <c r="AS14" s="659"/>
      <c r="AT14" s="659"/>
      <c r="AU14" s="659"/>
    </row>
    <row r="15" spans="1:47" ht="15" customHeight="1" x14ac:dyDescent="0.15">
      <c r="A15" s="2186"/>
      <c r="B15" s="2218"/>
      <c r="C15" s="2219"/>
      <c r="D15" s="2226"/>
      <c r="E15" s="611"/>
      <c r="F15" s="2226"/>
      <c r="G15" s="2226"/>
      <c r="H15" s="612"/>
      <c r="I15" s="2226"/>
      <c r="J15" s="2226"/>
      <c r="K15" s="2226"/>
      <c r="L15" s="2226"/>
      <c r="M15" s="2226"/>
      <c r="N15" s="2228"/>
      <c r="AD15" s="659"/>
      <c r="AE15" s="673"/>
      <c r="AF15" s="659"/>
      <c r="AG15" s="698"/>
      <c r="AH15" s="659"/>
      <c r="AI15" s="659"/>
      <c r="AJ15" s="659"/>
      <c r="AK15" s="659"/>
      <c r="AL15" s="659"/>
      <c r="AM15" s="659"/>
      <c r="AN15" s="659"/>
      <c r="AO15" s="659"/>
      <c r="AP15" s="659"/>
      <c r="AQ15" s="659"/>
      <c r="AR15" s="659"/>
      <c r="AS15" s="659"/>
      <c r="AT15" s="659"/>
      <c r="AU15" s="659"/>
    </row>
    <row r="16" spans="1:47" ht="15" customHeight="1" x14ac:dyDescent="0.15">
      <c r="A16" s="2186"/>
      <c r="B16" s="2218"/>
      <c r="C16" s="2219"/>
      <c r="D16" s="2226"/>
      <c r="E16" s="611"/>
      <c r="F16" s="2226"/>
      <c r="G16" s="2226"/>
      <c r="H16" s="612"/>
      <c r="I16" s="2226"/>
      <c r="J16" s="2226"/>
      <c r="K16" s="2226"/>
      <c r="L16" s="2226"/>
      <c r="M16" s="2226"/>
      <c r="N16" s="2228"/>
      <c r="AD16" s="659"/>
      <c r="AE16" s="673"/>
      <c r="AF16" s="659"/>
      <c r="AG16" s="698"/>
      <c r="AH16" s="659"/>
      <c r="AI16" s="659"/>
      <c r="AJ16" s="659"/>
      <c r="AK16" s="659"/>
      <c r="AL16" s="659"/>
      <c r="AM16" s="659"/>
      <c r="AN16" s="659"/>
      <c r="AO16" s="659"/>
      <c r="AP16" s="659"/>
      <c r="AQ16" s="659"/>
      <c r="AR16" s="659"/>
      <c r="AS16" s="659"/>
      <c r="AT16" s="659"/>
      <c r="AU16" s="659"/>
    </row>
    <row r="17" spans="1:47" ht="15" customHeight="1" x14ac:dyDescent="0.15">
      <c r="A17" s="2186"/>
      <c r="B17" s="2218"/>
      <c r="C17" s="2219"/>
      <c r="D17" s="2226"/>
      <c r="E17" s="611"/>
      <c r="F17" s="2226"/>
      <c r="G17" s="2226"/>
      <c r="H17" s="612"/>
      <c r="I17" s="2226"/>
      <c r="J17" s="2226"/>
      <c r="K17" s="2226"/>
      <c r="L17" s="2226"/>
      <c r="M17" s="2226"/>
      <c r="N17" s="2228"/>
      <c r="AD17" s="659"/>
      <c r="AE17" s="673"/>
      <c r="AF17" s="659"/>
      <c r="AG17" s="698"/>
      <c r="AH17" s="659"/>
      <c r="AI17" s="659"/>
      <c r="AJ17" s="659"/>
      <c r="AK17" s="659"/>
      <c r="AL17" s="659"/>
      <c r="AM17" s="659"/>
      <c r="AN17" s="659"/>
      <c r="AO17" s="659"/>
      <c r="AP17" s="659"/>
      <c r="AQ17" s="659"/>
      <c r="AR17" s="659"/>
      <c r="AS17" s="659"/>
      <c r="AT17" s="659"/>
      <c r="AU17" s="659"/>
    </row>
    <row r="18" spans="1:47" ht="15" customHeight="1" x14ac:dyDescent="0.15">
      <c r="A18" s="2186"/>
      <c r="B18" s="2218" t="s">
        <v>228</v>
      </c>
      <c r="C18" s="2219"/>
      <c r="D18" s="2226"/>
      <c r="E18" s="611"/>
      <c r="F18" s="2226"/>
      <c r="G18" s="2226"/>
      <c r="H18" s="612"/>
      <c r="I18" s="2226"/>
      <c r="J18" s="2226"/>
      <c r="K18" s="2226"/>
      <c r="L18" s="2226"/>
      <c r="M18" s="2226"/>
      <c r="N18" s="2228"/>
      <c r="AF18" s="659"/>
      <c r="AG18" s="698"/>
      <c r="AH18" s="659"/>
      <c r="AI18" s="659"/>
      <c r="AJ18" s="659"/>
      <c r="AK18" s="659"/>
      <c r="AL18" s="659"/>
      <c r="AM18" s="659"/>
      <c r="AN18" s="659"/>
      <c r="AO18" s="659"/>
      <c r="AP18" s="659"/>
      <c r="AQ18" s="659"/>
      <c r="AR18" s="659"/>
      <c r="AS18" s="659"/>
      <c r="AT18" s="659"/>
      <c r="AU18" s="659"/>
    </row>
    <row r="19" spans="1:47" ht="15" customHeight="1" x14ac:dyDescent="0.15">
      <c r="A19" s="2186"/>
      <c r="B19" s="2218" t="s">
        <v>621</v>
      </c>
      <c r="C19" s="2219"/>
      <c r="D19" s="2226"/>
      <c r="E19" s="611"/>
      <c r="F19" s="2226"/>
      <c r="G19" s="2226"/>
      <c r="H19" s="612"/>
      <c r="I19" s="2226"/>
      <c r="J19" s="2226"/>
      <c r="K19" s="2226"/>
      <c r="L19" s="2226"/>
      <c r="M19" s="2226"/>
      <c r="N19" s="2228"/>
      <c r="AF19" s="659"/>
    </row>
    <row r="20" spans="1:47" ht="15" customHeight="1" x14ac:dyDescent="0.15">
      <c r="A20" s="2186"/>
      <c r="B20" s="2218" t="s">
        <v>621</v>
      </c>
      <c r="C20" s="2219"/>
      <c r="D20" s="2226"/>
      <c r="E20" s="611"/>
      <c r="F20" s="2226"/>
      <c r="G20" s="2226"/>
      <c r="H20" s="612"/>
      <c r="I20" s="2226"/>
      <c r="J20" s="2226"/>
      <c r="K20" s="2226"/>
      <c r="L20" s="2226"/>
      <c r="M20" s="2226"/>
      <c r="N20" s="2228"/>
      <c r="AE20" s="688"/>
      <c r="AF20" s="659"/>
      <c r="AG20" s="626"/>
      <c r="AH20" s="659"/>
      <c r="AI20" s="659"/>
    </row>
    <row r="21" spans="1:47" ht="15" customHeight="1" x14ac:dyDescent="0.15">
      <c r="A21" s="2186"/>
      <c r="B21" s="2222" t="s">
        <v>621</v>
      </c>
      <c r="C21" s="2223"/>
      <c r="D21" s="2226"/>
      <c r="E21" s="614"/>
      <c r="F21" s="2226"/>
      <c r="G21" s="2226"/>
      <c r="H21" s="612"/>
      <c r="I21" s="2226"/>
      <c r="J21" s="2226"/>
      <c r="K21" s="2226"/>
      <c r="L21" s="2226"/>
      <c r="M21" s="2226"/>
      <c r="N21" s="2228"/>
      <c r="AE21" s="688"/>
      <c r="AF21" s="659"/>
      <c r="AG21" s="626"/>
      <c r="AH21" s="659"/>
      <c r="AI21" s="659"/>
    </row>
    <row r="22" spans="1:47" ht="15" customHeight="1" x14ac:dyDescent="0.15">
      <c r="A22" s="2186"/>
      <c r="B22" s="2220"/>
      <c r="C22" s="2221"/>
      <c r="D22" s="2226"/>
      <c r="E22" s="615"/>
      <c r="F22" s="2226"/>
      <c r="G22" s="2226"/>
      <c r="H22" s="612"/>
      <c r="I22" s="2226"/>
      <c r="J22" s="2226"/>
      <c r="K22" s="2226"/>
      <c r="L22" s="2226"/>
      <c r="M22" s="2226"/>
      <c r="N22" s="2228"/>
      <c r="AE22" s="688"/>
      <c r="AF22" s="659"/>
      <c r="AG22" s="626"/>
      <c r="AH22" s="659"/>
      <c r="AI22" s="659"/>
    </row>
    <row r="23" spans="1:47" ht="15" customHeight="1" x14ac:dyDescent="0.15">
      <c r="A23" s="2186"/>
      <c r="B23" s="2218"/>
      <c r="C23" s="2219"/>
      <c r="D23" s="2226"/>
      <c r="E23" s="611"/>
      <c r="F23" s="2226"/>
      <c r="G23" s="2226"/>
      <c r="H23" s="612"/>
      <c r="I23" s="2226"/>
      <c r="J23" s="2226"/>
      <c r="K23" s="2226"/>
      <c r="L23" s="2226"/>
      <c r="M23" s="2226"/>
      <c r="N23" s="2228"/>
      <c r="AE23" s="688"/>
      <c r="AF23" s="659"/>
      <c r="AG23" s="626"/>
      <c r="AH23" s="659"/>
      <c r="AI23" s="659"/>
    </row>
    <row r="24" spans="1:47" ht="15" customHeight="1" x14ac:dyDescent="0.15">
      <c r="A24" s="2186"/>
      <c r="B24" s="2218"/>
      <c r="C24" s="2219"/>
      <c r="D24" s="2226"/>
      <c r="E24" s="611"/>
      <c r="F24" s="2226"/>
      <c r="G24" s="2226"/>
      <c r="H24" s="612"/>
      <c r="I24" s="2226"/>
      <c r="J24" s="2226"/>
      <c r="K24" s="2226"/>
      <c r="L24" s="2226"/>
      <c r="M24" s="2226"/>
      <c r="N24" s="2228"/>
    </row>
    <row r="25" spans="1:47" ht="15" customHeight="1" x14ac:dyDescent="0.15">
      <c r="A25" s="2186"/>
      <c r="B25" s="2218" t="s">
        <v>228</v>
      </c>
      <c r="C25" s="2219"/>
      <c r="D25" s="2226"/>
      <c r="E25" s="611"/>
      <c r="F25" s="2226"/>
      <c r="G25" s="2226"/>
      <c r="H25" s="612"/>
      <c r="I25" s="2226"/>
      <c r="J25" s="2226"/>
      <c r="K25" s="2226"/>
      <c r="L25" s="2226"/>
      <c r="M25" s="2226"/>
      <c r="N25" s="2228"/>
    </row>
    <row r="26" spans="1:47" ht="15" customHeight="1" x14ac:dyDescent="0.15">
      <c r="A26" s="2186"/>
      <c r="B26" s="2218"/>
      <c r="C26" s="2219"/>
      <c r="D26" s="2226"/>
      <c r="E26" s="611"/>
      <c r="F26" s="2226"/>
      <c r="G26" s="2226"/>
      <c r="H26" s="612"/>
      <c r="I26" s="2226"/>
      <c r="J26" s="2226"/>
      <c r="K26" s="2226"/>
      <c r="L26" s="2226"/>
      <c r="M26" s="2226"/>
      <c r="N26" s="2228"/>
    </row>
    <row r="27" spans="1:47" ht="15" customHeight="1" x14ac:dyDescent="0.15">
      <c r="A27" s="2186"/>
      <c r="B27" s="2218" t="s">
        <v>621</v>
      </c>
      <c r="C27" s="2219"/>
      <c r="D27" s="2226"/>
      <c r="E27" s="611"/>
      <c r="F27" s="2226"/>
      <c r="G27" s="2226"/>
      <c r="H27" s="612"/>
      <c r="I27" s="2226"/>
      <c r="J27" s="2226"/>
      <c r="K27" s="2226"/>
      <c r="L27" s="2226"/>
      <c r="M27" s="2226"/>
      <c r="N27" s="2228"/>
    </row>
    <row r="28" spans="1:47" ht="15" customHeight="1" x14ac:dyDescent="0.15">
      <c r="A28" s="2186"/>
      <c r="B28" s="2218" t="s">
        <v>621</v>
      </c>
      <c r="C28" s="2219"/>
      <c r="D28" s="2226"/>
      <c r="E28" s="611"/>
      <c r="F28" s="2226"/>
      <c r="G28" s="2226"/>
      <c r="H28" s="612"/>
      <c r="I28" s="2226"/>
      <c r="J28" s="2226"/>
      <c r="K28" s="2226"/>
      <c r="L28" s="2226"/>
      <c r="M28" s="2226"/>
      <c r="N28" s="2228"/>
    </row>
    <row r="29" spans="1:47" ht="15" customHeight="1" x14ac:dyDescent="0.15">
      <c r="A29" s="2186"/>
      <c r="B29" s="2218" t="s">
        <v>621</v>
      </c>
      <c r="C29" s="2219"/>
      <c r="D29" s="2226"/>
      <c r="E29" s="614"/>
      <c r="F29" s="2226"/>
      <c r="G29" s="2226"/>
      <c r="H29" s="612"/>
      <c r="I29" s="2226"/>
      <c r="J29" s="2226"/>
      <c r="K29" s="2226"/>
      <c r="L29" s="2226"/>
      <c r="M29" s="2226"/>
      <c r="N29" s="2228"/>
    </row>
    <row r="30" spans="1:47" ht="15" customHeight="1" x14ac:dyDescent="0.15">
      <c r="A30" s="2186" t="str">
        <f>IF(様式4サービス・支援計画書!R15&lt;&gt;0,様式4サービス・支援計画書!R15,"")</f>
        <v/>
      </c>
      <c r="B30" s="2220"/>
      <c r="C30" s="2221"/>
      <c r="D30" s="2226"/>
      <c r="E30" s="615"/>
      <c r="F30" s="2226"/>
      <c r="G30" s="2226"/>
      <c r="H30" s="612"/>
      <c r="I30" s="2226"/>
      <c r="J30" s="2226"/>
      <c r="K30" s="2226"/>
      <c r="L30" s="2226"/>
      <c r="M30" s="2226"/>
      <c r="N30" s="2228"/>
    </row>
    <row r="31" spans="1:47" ht="15" customHeight="1" x14ac:dyDescent="0.15">
      <c r="A31" s="2186"/>
      <c r="B31" s="2218"/>
      <c r="C31" s="2219"/>
      <c r="D31" s="2226"/>
      <c r="E31" s="611"/>
      <c r="F31" s="2226"/>
      <c r="G31" s="2226"/>
      <c r="H31" s="612"/>
      <c r="I31" s="2226"/>
      <c r="J31" s="2226"/>
      <c r="K31" s="2226"/>
      <c r="L31" s="2226"/>
      <c r="M31" s="2226"/>
      <c r="N31" s="2228"/>
    </row>
    <row r="32" spans="1:47" ht="15" customHeight="1" x14ac:dyDescent="0.15">
      <c r="A32" s="2186"/>
      <c r="B32" s="2218"/>
      <c r="C32" s="2219"/>
      <c r="D32" s="2226"/>
      <c r="E32" s="611"/>
      <c r="F32" s="2226"/>
      <c r="G32" s="2226"/>
      <c r="H32" s="612"/>
      <c r="I32" s="2226"/>
      <c r="J32" s="2226"/>
      <c r="K32" s="2226"/>
      <c r="L32" s="2226"/>
      <c r="M32" s="2226"/>
      <c r="N32" s="2228"/>
    </row>
    <row r="33" spans="1:14" ht="15" customHeight="1" x14ac:dyDescent="0.15">
      <c r="A33" s="2186"/>
      <c r="B33" s="2218" t="s">
        <v>621</v>
      </c>
      <c r="C33" s="2219"/>
      <c r="D33" s="2226"/>
      <c r="E33" s="611"/>
      <c r="F33" s="2226"/>
      <c r="G33" s="2226"/>
      <c r="H33" s="612"/>
      <c r="I33" s="2226"/>
      <c r="J33" s="2226"/>
      <c r="K33" s="2226"/>
      <c r="L33" s="2226"/>
      <c r="M33" s="2226"/>
      <c r="N33" s="2228"/>
    </row>
    <row r="34" spans="1:14" ht="15" customHeight="1" x14ac:dyDescent="0.15">
      <c r="A34" s="2186"/>
      <c r="B34" s="2218" t="s">
        <v>228</v>
      </c>
      <c r="C34" s="2219"/>
      <c r="D34" s="2226"/>
      <c r="E34" s="611"/>
      <c r="F34" s="2226"/>
      <c r="G34" s="2226"/>
      <c r="H34" s="612"/>
      <c r="I34" s="2226"/>
      <c r="J34" s="2226"/>
      <c r="K34" s="2226"/>
      <c r="L34" s="2226"/>
      <c r="M34" s="2226"/>
      <c r="N34" s="2228"/>
    </row>
    <row r="35" spans="1:14" ht="15" customHeight="1" x14ac:dyDescent="0.15">
      <c r="A35" s="2186"/>
      <c r="B35" s="2218" t="s">
        <v>621</v>
      </c>
      <c r="C35" s="2219"/>
      <c r="D35" s="2226"/>
      <c r="E35" s="611"/>
      <c r="F35" s="2226"/>
      <c r="G35" s="2226"/>
      <c r="H35" s="612"/>
      <c r="I35" s="2226"/>
      <c r="J35" s="2226"/>
      <c r="K35" s="2226"/>
      <c r="L35" s="2226"/>
      <c r="M35" s="2226"/>
      <c r="N35" s="2228"/>
    </row>
    <row r="36" spans="1:14" ht="15" customHeight="1" x14ac:dyDescent="0.15">
      <c r="A36" s="2186"/>
      <c r="B36" s="2218" t="s">
        <v>621</v>
      </c>
      <c r="C36" s="2219"/>
      <c r="D36" s="2226"/>
      <c r="E36" s="611"/>
      <c r="F36" s="2226"/>
      <c r="G36" s="2226"/>
      <c r="H36" s="612"/>
      <c r="I36" s="2226"/>
      <c r="J36" s="2226"/>
      <c r="K36" s="2226"/>
      <c r="L36" s="2226"/>
      <c r="M36" s="2226"/>
      <c r="N36" s="2228"/>
    </row>
    <row r="37" spans="1:14" ht="15" customHeight="1" thickBot="1" x14ac:dyDescent="0.2">
      <c r="A37" s="2224"/>
      <c r="B37" s="2216" t="s">
        <v>621</v>
      </c>
      <c r="C37" s="2217"/>
      <c r="D37" s="2229"/>
      <c r="E37" s="616"/>
      <c r="F37" s="2229"/>
      <c r="G37" s="2229"/>
      <c r="H37" s="617"/>
      <c r="I37" s="2229"/>
      <c r="J37" s="2229"/>
      <c r="K37" s="2229"/>
      <c r="L37" s="2229"/>
      <c r="M37" s="2229"/>
      <c r="N37" s="2251"/>
    </row>
    <row r="38" spans="1:14" ht="9.75" customHeight="1" thickBot="1" x14ac:dyDescent="0.2">
      <c r="B38" s="2247"/>
      <c r="C38" s="2247"/>
      <c r="I38" s="2248"/>
      <c r="J38" s="2248"/>
      <c r="K38" s="2248"/>
      <c r="L38" s="2248"/>
      <c r="M38" s="2248"/>
      <c r="N38" s="2248"/>
    </row>
    <row r="39" spans="1:14" ht="15.75" customHeight="1" x14ac:dyDescent="0.15">
      <c r="A39" s="2203" t="s">
        <v>113</v>
      </c>
      <c r="B39" s="2204"/>
      <c r="C39" s="2204"/>
      <c r="D39" s="2204"/>
      <c r="E39" s="2205"/>
      <c r="F39" s="2206" t="s">
        <v>114</v>
      </c>
      <c r="G39" s="2207"/>
      <c r="H39" s="618">
        <v>2</v>
      </c>
      <c r="I39" s="619" t="str">
        <f>IF($H$39=1,"■","□")</f>
        <v>□</v>
      </c>
      <c r="J39" s="51" t="s">
        <v>115</v>
      </c>
      <c r="K39" s="620" t="str">
        <f>IF(L39=TRUE,"■","□")</f>
        <v>□</v>
      </c>
      <c r="L39" s="621" t="b">
        <v>0</v>
      </c>
      <c r="M39" s="161" t="s">
        <v>118</v>
      </c>
      <c r="N39" s="162"/>
    </row>
    <row r="40" spans="1:14" ht="15.75" customHeight="1" x14ac:dyDescent="0.15">
      <c r="A40" s="2235"/>
      <c r="B40" s="2236"/>
      <c r="C40" s="2236"/>
      <c r="D40" s="2236"/>
      <c r="E40" s="2237"/>
      <c r="F40" s="2244"/>
      <c r="G40" s="2237"/>
      <c r="H40" s="622"/>
      <c r="I40" s="623" t="str">
        <f>IF($H$39=2,"■","□")</f>
        <v>■</v>
      </c>
      <c r="J40" s="52" t="s">
        <v>116</v>
      </c>
      <c r="K40" s="624" t="str">
        <f>IF(L40=TRUE,"■","□")</f>
        <v>■</v>
      </c>
      <c r="L40" s="625" t="b">
        <v>1</v>
      </c>
      <c r="M40" s="163" t="s">
        <v>119</v>
      </c>
      <c r="N40" s="164"/>
    </row>
    <row r="41" spans="1:14" ht="15.75" customHeight="1" x14ac:dyDescent="0.15">
      <c r="A41" s="2238"/>
      <c r="B41" s="2239"/>
      <c r="C41" s="2239"/>
      <c r="D41" s="2239"/>
      <c r="E41" s="2240"/>
      <c r="F41" s="2245"/>
      <c r="G41" s="2240"/>
      <c r="H41" s="622"/>
      <c r="I41" s="623" t="str">
        <f>IF($H$39=3,"■","□")</f>
        <v>□</v>
      </c>
      <c r="J41" s="52" t="s">
        <v>117</v>
      </c>
      <c r="K41" s="624" t="str">
        <f>IF(L41=TRUE,"■","□")</f>
        <v>□</v>
      </c>
      <c r="L41" s="42" t="b">
        <v>0</v>
      </c>
      <c r="M41" s="2249" t="s">
        <v>309</v>
      </c>
      <c r="N41" s="2250"/>
    </row>
    <row r="42" spans="1:14" ht="15.75" customHeight="1" x14ac:dyDescent="0.15">
      <c r="A42" s="2238"/>
      <c r="B42" s="2239"/>
      <c r="C42" s="2239"/>
      <c r="D42" s="2239"/>
      <c r="E42" s="2240"/>
      <c r="F42" s="2245"/>
      <c r="G42" s="2240"/>
      <c r="H42" s="626" t="s">
        <v>222</v>
      </c>
      <c r="I42" s="627"/>
      <c r="J42" s="628"/>
      <c r="K42" s="624" t="str">
        <f>IF(L42=TRUE,"■","□")</f>
        <v>■</v>
      </c>
      <c r="L42" s="42" t="b">
        <v>1</v>
      </c>
      <c r="M42" s="2249" t="s">
        <v>310</v>
      </c>
      <c r="N42" s="2250"/>
    </row>
    <row r="43" spans="1:14" ht="15.75" customHeight="1" thickBot="1" x14ac:dyDescent="0.2">
      <c r="A43" s="2241"/>
      <c r="B43" s="2242"/>
      <c r="C43" s="2242"/>
      <c r="D43" s="2242"/>
      <c r="E43" s="2243"/>
      <c r="F43" s="2246"/>
      <c r="G43" s="2243"/>
      <c r="H43" s="629" t="s">
        <v>223</v>
      </c>
      <c r="I43" s="630"/>
      <c r="J43" s="631"/>
      <c r="K43" s="632" t="str">
        <f>IF(L43=TRUE,"■","□")</f>
        <v>□</v>
      </c>
      <c r="L43" s="633" t="b">
        <v>0</v>
      </c>
      <c r="M43" s="165" t="s">
        <v>117</v>
      </c>
      <c r="N43" s="166"/>
    </row>
  </sheetData>
  <mergeCells count="67">
    <mergeCell ref="D22:D29"/>
    <mergeCell ref="F22:F29"/>
    <mergeCell ref="G22:G29"/>
    <mergeCell ref="I22:N29"/>
    <mergeCell ref="A40:E43"/>
    <mergeCell ref="F40:G43"/>
    <mergeCell ref="B38:C38"/>
    <mergeCell ref="I38:N38"/>
    <mergeCell ref="A39:E39"/>
    <mergeCell ref="F39:G39"/>
    <mergeCell ref="M41:N41"/>
    <mergeCell ref="M42:N42"/>
    <mergeCell ref="F30:F37"/>
    <mergeCell ref="G30:G37"/>
    <mergeCell ref="I30:N37"/>
    <mergeCell ref="A22:A29"/>
    <mergeCell ref="G14:G21"/>
    <mergeCell ref="I14:N21"/>
    <mergeCell ref="J2:K2"/>
    <mergeCell ref="L2:N2"/>
    <mergeCell ref="B3:D3"/>
    <mergeCell ref="G2:H2"/>
    <mergeCell ref="J3:N3"/>
    <mergeCell ref="B5:C5"/>
    <mergeCell ref="B12:C12"/>
    <mergeCell ref="B13:C13"/>
    <mergeCell ref="B14:C14"/>
    <mergeCell ref="B15:C15"/>
    <mergeCell ref="B16:C16"/>
    <mergeCell ref="B6:C6"/>
    <mergeCell ref="B7:C7"/>
    <mergeCell ref="B8:C8"/>
    <mergeCell ref="A30:A37"/>
    <mergeCell ref="I5:N5"/>
    <mergeCell ref="D6:D13"/>
    <mergeCell ref="F6:F13"/>
    <mergeCell ref="G6:G13"/>
    <mergeCell ref="I6:N13"/>
    <mergeCell ref="D14:D21"/>
    <mergeCell ref="F14:F21"/>
    <mergeCell ref="B9:C9"/>
    <mergeCell ref="A14:A21"/>
    <mergeCell ref="A6:A13"/>
    <mergeCell ref="B10:C10"/>
    <mergeCell ref="B11:C11"/>
    <mergeCell ref="B17:C17"/>
    <mergeCell ref="D30:D37"/>
    <mergeCell ref="B23:C23"/>
    <mergeCell ref="B18:C18"/>
    <mergeCell ref="B19:C19"/>
    <mergeCell ref="B20:C20"/>
    <mergeCell ref="B21:C21"/>
    <mergeCell ref="B22:C22"/>
    <mergeCell ref="B24:C24"/>
    <mergeCell ref="B25:C25"/>
    <mergeCell ref="B26:C26"/>
    <mergeCell ref="B30:C30"/>
    <mergeCell ref="B27:C27"/>
    <mergeCell ref="B28:C28"/>
    <mergeCell ref="B29:C29"/>
    <mergeCell ref="B37:C37"/>
    <mergeCell ref="B34:C34"/>
    <mergeCell ref="B31:C31"/>
    <mergeCell ref="B32:C32"/>
    <mergeCell ref="B36:C36"/>
    <mergeCell ref="B35:C35"/>
    <mergeCell ref="B33:C33"/>
  </mergeCells>
  <phoneticPr fontId="2"/>
  <printOptions horizontalCentered="1"/>
  <pageMargins left="0.31496062992125984" right="0.31496062992125984" top="0.59055118110236227" bottom="0.31496062992125984" header="0.39370078740157483" footer="0.51181102362204722"/>
  <pageSetup paperSize="9" scale="85" orientation="landscape" r:id="rId1"/>
  <headerFooter alignWithMargins="0">
    <oddHeader>&amp;L様式10記入例</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FF"/>
    <pageSetUpPr fitToPage="1"/>
  </sheetPr>
  <dimension ref="A1:AU40"/>
  <sheetViews>
    <sheetView showGridLines="0" view="pageBreakPreview" zoomScale="80" zoomScaleNormal="70" zoomScaleSheetLayoutView="80" workbookViewId="0">
      <selection activeCell="D3" sqref="D3:M3"/>
    </sheetView>
  </sheetViews>
  <sheetFormatPr defaultColWidth="9" defaultRowHeight="13.5" x14ac:dyDescent="0.15"/>
  <cols>
    <col min="1" max="1" width="4.625" style="172" customWidth="1"/>
    <col min="2" max="13" width="4.25" style="172" customWidth="1"/>
    <col min="14" max="14" width="8.375" style="172" customWidth="1"/>
    <col min="15" max="15" width="5.25" style="172" customWidth="1"/>
    <col min="16" max="16" width="13.875" style="172" customWidth="1"/>
    <col min="17" max="17" width="8.875" style="172" customWidth="1"/>
    <col min="18" max="18" width="9.125" style="172" customWidth="1"/>
    <col min="19" max="20" width="6.75" style="172" customWidth="1"/>
    <col min="21" max="30" width="9" style="172"/>
    <col min="31" max="31" width="4.875" style="172" customWidth="1"/>
    <col min="32" max="32" width="2.75" style="172" customWidth="1"/>
    <col min="33" max="33" width="4.875" style="172" customWidth="1"/>
    <col min="34" max="16384" width="9" style="172"/>
  </cols>
  <sheetData>
    <row r="1" spans="1:47" ht="19.5" customHeight="1" x14ac:dyDescent="0.15">
      <c r="B1" s="199"/>
      <c r="C1" s="199"/>
      <c r="D1" s="199"/>
      <c r="E1" s="199"/>
      <c r="F1" s="199"/>
      <c r="G1" s="199"/>
      <c r="H1" s="199"/>
      <c r="I1" s="199"/>
      <c r="J1" s="199"/>
      <c r="K1" s="199"/>
      <c r="L1" s="199"/>
      <c r="M1" s="199"/>
      <c r="N1" s="199"/>
      <c r="O1" s="199"/>
      <c r="P1" s="199"/>
      <c r="Q1" s="199"/>
      <c r="R1" s="199"/>
      <c r="S1" s="2252"/>
      <c r="T1" s="2252"/>
    </row>
    <row r="2" spans="1:47" ht="24" customHeight="1" thickBot="1" x14ac:dyDescent="0.2">
      <c r="A2" s="2253" t="s">
        <v>557</v>
      </c>
      <c r="B2" s="2253"/>
      <c r="C2" s="2253"/>
      <c r="D2" s="2253"/>
      <c r="E2" s="2253"/>
      <c r="F2" s="2253"/>
      <c r="G2" s="2253"/>
      <c r="H2" s="2253"/>
      <c r="I2" s="2253"/>
      <c r="J2" s="2253"/>
      <c r="K2" s="2253"/>
      <c r="L2" s="2253"/>
      <c r="M2" s="2253"/>
      <c r="N2" s="2253"/>
      <c r="O2" s="2253"/>
      <c r="P2" s="2253"/>
      <c r="Q2" s="2253"/>
      <c r="R2" s="2253"/>
      <c r="S2" s="2253"/>
      <c r="T2" s="2253"/>
      <c r="AD2" s="642"/>
      <c r="AE2" s="672"/>
      <c r="AF2" s="642"/>
      <c r="AG2" s="641"/>
      <c r="AH2" s="642"/>
      <c r="AI2" s="642"/>
      <c r="AJ2" s="642"/>
      <c r="AK2" s="642"/>
      <c r="AL2" s="642"/>
      <c r="AM2" s="642"/>
      <c r="AN2" s="642"/>
      <c r="AO2" s="642"/>
      <c r="AP2" s="642"/>
      <c r="AQ2" s="642"/>
      <c r="AR2" s="642"/>
      <c r="AS2" s="642"/>
      <c r="AT2" s="642"/>
      <c r="AU2" s="642"/>
    </row>
    <row r="3" spans="1:47" ht="29.25" customHeight="1" x14ac:dyDescent="0.15">
      <c r="A3" s="2312" t="s">
        <v>261</v>
      </c>
      <c r="B3" s="2313"/>
      <c r="C3" s="2313"/>
      <c r="D3" s="2339" t="str">
        <f>共通シート!H19</f>
        <v>0001234567</v>
      </c>
      <c r="E3" s="2340"/>
      <c r="F3" s="2340"/>
      <c r="G3" s="2340"/>
      <c r="H3" s="2340"/>
      <c r="I3" s="2340"/>
      <c r="J3" s="2340"/>
      <c r="K3" s="2340"/>
      <c r="L3" s="2340"/>
      <c r="M3" s="2341"/>
      <c r="N3" s="173" t="s">
        <v>558</v>
      </c>
      <c r="O3" s="2314" t="s">
        <v>843</v>
      </c>
      <c r="P3" s="2315"/>
      <c r="Q3" s="2316"/>
      <c r="R3" s="173" t="s">
        <v>559</v>
      </c>
      <c r="S3" s="2317"/>
      <c r="T3" s="2318"/>
      <c r="AD3" s="642"/>
      <c r="AE3" s="672"/>
      <c r="AF3" s="642"/>
      <c r="AG3" s="641"/>
      <c r="AH3" s="642"/>
      <c r="AI3" s="642"/>
      <c r="AJ3" s="642"/>
      <c r="AK3" s="642"/>
      <c r="AL3" s="642"/>
      <c r="AM3" s="642"/>
      <c r="AN3" s="642"/>
      <c r="AO3" s="642"/>
      <c r="AP3" s="642"/>
      <c r="AQ3" s="642"/>
      <c r="AR3" s="642"/>
      <c r="AS3" s="642"/>
      <c r="AT3" s="642"/>
      <c r="AU3" s="642"/>
    </row>
    <row r="4" spans="1:47" ht="21" customHeight="1" x14ac:dyDescent="0.15">
      <c r="A4" s="2319" t="s">
        <v>560</v>
      </c>
      <c r="B4" s="2320"/>
      <c r="C4" s="2321"/>
      <c r="D4" s="2322" t="str">
        <f>共通シート!C21</f>
        <v>ﾊｸﾞﾛ ｱｻｺ</v>
      </c>
      <c r="E4" s="2323"/>
      <c r="F4" s="2323"/>
      <c r="G4" s="2323"/>
      <c r="H4" s="2323"/>
      <c r="I4" s="2323"/>
      <c r="J4" s="2323"/>
      <c r="K4" s="2323"/>
      <c r="L4" s="2323"/>
      <c r="M4" s="2324"/>
      <c r="N4" s="2325" t="s">
        <v>57</v>
      </c>
      <c r="O4" s="2327" t="str">
        <f>共通シート!C24</f>
        <v>鶴岡市馬場町９－２５</v>
      </c>
      <c r="P4" s="2328"/>
      <c r="Q4" s="2328"/>
      <c r="R4" s="2328"/>
      <c r="S4" s="2328"/>
      <c r="T4" s="2329"/>
      <c r="AD4" s="642"/>
      <c r="AE4" s="672"/>
      <c r="AF4" s="642"/>
      <c r="AG4" s="641"/>
      <c r="AH4" s="642"/>
      <c r="AI4" s="642"/>
      <c r="AJ4" s="642"/>
      <c r="AK4" s="642"/>
      <c r="AL4" s="642"/>
      <c r="AM4" s="642"/>
      <c r="AN4" s="642"/>
      <c r="AO4" s="642"/>
      <c r="AP4" s="642"/>
      <c r="AQ4" s="642"/>
      <c r="AR4" s="642"/>
      <c r="AS4" s="642"/>
      <c r="AT4" s="642"/>
      <c r="AU4" s="642"/>
    </row>
    <row r="5" spans="1:47" ht="36" customHeight="1" x14ac:dyDescent="0.15">
      <c r="A5" s="2333" t="s">
        <v>405</v>
      </c>
      <c r="B5" s="2334"/>
      <c r="C5" s="2335"/>
      <c r="D5" s="2336" t="str">
        <f>共通シート!C22</f>
        <v>羽黒　朝子</v>
      </c>
      <c r="E5" s="2337"/>
      <c r="F5" s="2337"/>
      <c r="G5" s="2337"/>
      <c r="H5" s="2337"/>
      <c r="I5" s="2337"/>
      <c r="J5" s="2337"/>
      <c r="K5" s="2337"/>
      <c r="L5" s="2337"/>
      <c r="M5" s="2338"/>
      <c r="N5" s="2326"/>
      <c r="O5" s="2330"/>
      <c r="P5" s="2331"/>
      <c r="Q5" s="2331"/>
      <c r="R5" s="2331"/>
      <c r="S5" s="2331"/>
      <c r="T5" s="2332"/>
      <c r="AD5" s="642"/>
      <c r="AE5" s="672"/>
      <c r="AF5" s="642"/>
      <c r="AG5" s="641"/>
      <c r="AH5" s="642"/>
      <c r="AI5" s="642"/>
      <c r="AJ5" s="642"/>
      <c r="AK5" s="642"/>
      <c r="AL5" s="642"/>
      <c r="AM5" s="642"/>
      <c r="AN5" s="642"/>
      <c r="AO5" s="642"/>
      <c r="AP5" s="642"/>
      <c r="AQ5" s="642"/>
      <c r="AR5" s="642"/>
      <c r="AS5" s="642"/>
      <c r="AT5" s="642"/>
      <c r="AU5" s="642"/>
    </row>
    <row r="6" spans="1:47" ht="36" customHeight="1" thickBot="1" x14ac:dyDescent="0.2">
      <c r="A6" s="2297" t="s">
        <v>15</v>
      </c>
      <c r="B6" s="2298"/>
      <c r="C6" s="2298"/>
      <c r="D6" s="2266">
        <f>共通シート!H22</f>
        <v>13067</v>
      </c>
      <c r="E6" s="2267"/>
      <c r="F6" s="2267"/>
      <c r="G6" s="2267"/>
      <c r="H6" s="2267"/>
      <c r="I6" s="2267"/>
      <c r="J6" s="2267"/>
      <c r="K6" s="2268" t="s">
        <v>611</v>
      </c>
      <c r="L6" s="2269"/>
      <c r="M6" s="2270">
        <f ca="1">共通シート!M21</f>
        <v>86</v>
      </c>
      <c r="N6" s="2271"/>
      <c r="O6" s="174" t="s">
        <v>128</v>
      </c>
      <c r="P6" s="175" t="str">
        <f>共通シート!G21</f>
        <v>女</v>
      </c>
      <c r="Q6" s="563" t="s">
        <v>158</v>
      </c>
      <c r="R6" s="2299" t="str">
        <f>共通シート!I23</f>
        <v>29-2111</v>
      </c>
      <c r="S6" s="2300"/>
      <c r="T6" s="2301"/>
      <c r="AD6" s="642"/>
      <c r="AE6" s="672"/>
      <c r="AF6" s="642"/>
      <c r="AG6" s="641"/>
      <c r="AH6" s="642"/>
      <c r="AI6" s="642"/>
      <c r="AJ6" s="642"/>
      <c r="AK6" s="642"/>
      <c r="AL6" s="642"/>
      <c r="AM6" s="642"/>
      <c r="AN6" s="642"/>
      <c r="AO6" s="642"/>
      <c r="AP6" s="642"/>
      <c r="AQ6" s="642"/>
      <c r="AR6" s="642"/>
      <c r="AS6" s="642"/>
      <c r="AT6" s="642"/>
      <c r="AU6" s="642"/>
    </row>
    <row r="7" spans="1:47" ht="36" customHeight="1" thickBot="1" x14ac:dyDescent="0.2">
      <c r="A7" s="2302" t="s">
        <v>561</v>
      </c>
      <c r="B7" s="2303"/>
      <c r="C7" s="2303"/>
      <c r="D7" s="2304" t="s">
        <v>766</v>
      </c>
      <c r="E7" s="2305"/>
      <c r="F7" s="2305"/>
      <c r="G7" s="2305"/>
      <c r="H7" s="2305"/>
      <c r="I7" s="2305"/>
      <c r="J7" s="2305"/>
      <c r="K7" s="2305"/>
      <c r="L7" s="2305"/>
      <c r="M7" s="2305"/>
      <c r="N7" s="2306"/>
      <c r="O7" s="176" t="s">
        <v>158</v>
      </c>
      <c r="P7" s="177"/>
      <c r="Q7" s="178" t="s">
        <v>562</v>
      </c>
      <c r="R7" s="2307"/>
      <c r="S7" s="2308"/>
      <c r="T7" s="2309"/>
      <c r="AD7" s="642"/>
      <c r="AE7" s="672"/>
      <c r="AF7" s="642"/>
      <c r="AG7" s="641"/>
      <c r="AH7" s="642"/>
      <c r="AI7" s="642"/>
      <c r="AJ7" s="642"/>
      <c r="AK7" s="642"/>
      <c r="AL7" s="642"/>
      <c r="AM7" s="642"/>
      <c r="AN7" s="642"/>
      <c r="AO7" s="642"/>
      <c r="AP7" s="642"/>
      <c r="AQ7" s="642"/>
      <c r="AR7" s="642"/>
      <c r="AS7" s="642"/>
      <c r="AT7" s="642"/>
      <c r="AU7" s="642"/>
    </row>
    <row r="8" spans="1:47" ht="63.75" customHeight="1" thickBot="1" x14ac:dyDescent="0.2">
      <c r="A8" s="2342" t="s">
        <v>563</v>
      </c>
      <c r="B8" s="2343"/>
      <c r="C8" s="2343"/>
      <c r="D8" s="2344"/>
      <c r="E8" s="2345"/>
      <c r="F8" s="2345"/>
      <c r="G8" s="2345"/>
      <c r="H8" s="2345"/>
      <c r="I8" s="2345"/>
      <c r="J8" s="2345"/>
      <c r="K8" s="2345"/>
      <c r="L8" s="2345"/>
      <c r="M8" s="2345"/>
      <c r="N8" s="2345"/>
      <c r="O8" s="2345"/>
      <c r="P8" s="2345"/>
      <c r="Q8" s="2345"/>
      <c r="R8" s="2345"/>
      <c r="S8" s="2345"/>
      <c r="T8" s="2346"/>
      <c r="AD8" s="642"/>
      <c r="AE8" s="672"/>
      <c r="AF8" s="642"/>
      <c r="AG8" s="641"/>
      <c r="AH8" s="642"/>
      <c r="AI8" s="642"/>
      <c r="AJ8" s="642"/>
      <c r="AK8" s="642"/>
      <c r="AL8" s="642"/>
      <c r="AM8" s="642"/>
      <c r="AN8" s="642"/>
      <c r="AO8" s="642"/>
      <c r="AP8" s="642"/>
      <c r="AQ8" s="642"/>
      <c r="AR8" s="642"/>
      <c r="AS8" s="642"/>
      <c r="AT8" s="642"/>
      <c r="AU8" s="642"/>
    </row>
    <row r="9" spans="1:47" ht="22.5" customHeight="1" x14ac:dyDescent="0.15">
      <c r="A9" s="634"/>
      <c r="B9" s="180" t="s">
        <v>564</v>
      </c>
      <c r="C9" s="2347" t="s">
        <v>565</v>
      </c>
      <c r="D9" s="2347"/>
      <c r="E9" s="2347"/>
      <c r="F9" s="2347"/>
      <c r="G9" s="2347"/>
      <c r="H9" s="2347"/>
      <c r="I9" s="2347"/>
      <c r="J9" s="2347"/>
      <c r="K9" s="2347"/>
      <c r="L9" s="2347"/>
      <c r="M9" s="2347"/>
      <c r="N9" s="2347"/>
      <c r="O9" s="2347"/>
      <c r="P9" s="2347"/>
      <c r="Q9" s="2348" t="s">
        <v>566</v>
      </c>
      <c r="R9" s="2349"/>
      <c r="S9" s="2295" t="s">
        <v>567</v>
      </c>
      <c r="T9" s="2296"/>
      <c r="AD9" s="642"/>
      <c r="AE9" s="672"/>
      <c r="AF9" s="642"/>
      <c r="AG9" s="641"/>
      <c r="AH9" s="642"/>
      <c r="AI9" s="642"/>
      <c r="AJ9" s="642"/>
      <c r="AK9" s="642"/>
      <c r="AL9" s="642"/>
      <c r="AM9" s="642"/>
      <c r="AN9" s="642"/>
      <c r="AO9" s="642"/>
      <c r="AP9" s="642"/>
      <c r="AQ9" s="642"/>
      <c r="AR9" s="642"/>
      <c r="AS9" s="642"/>
      <c r="AT9" s="642"/>
      <c r="AU9" s="642"/>
    </row>
    <row r="10" spans="1:47" ht="24.75" customHeight="1" x14ac:dyDescent="0.15">
      <c r="A10" s="2272" t="s">
        <v>568</v>
      </c>
      <c r="B10" s="181">
        <v>1</v>
      </c>
      <c r="C10" s="2290" t="s">
        <v>569</v>
      </c>
      <c r="D10" s="2291"/>
      <c r="E10" s="2291"/>
      <c r="F10" s="2291"/>
      <c r="G10" s="2291"/>
      <c r="H10" s="2291"/>
      <c r="I10" s="2291"/>
      <c r="J10" s="2291"/>
      <c r="K10" s="2291"/>
      <c r="L10" s="2291"/>
      <c r="M10" s="2291"/>
      <c r="N10" s="2291"/>
      <c r="O10" s="2291"/>
      <c r="P10" s="2291"/>
      <c r="Q10" s="182" t="s">
        <v>375</v>
      </c>
      <c r="R10" s="183" t="s">
        <v>376</v>
      </c>
      <c r="S10" s="2310"/>
      <c r="T10" s="220"/>
      <c r="AD10" s="642"/>
      <c r="AE10" s="672"/>
      <c r="AF10" s="642"/>
      <c r="AG10" s="641"/>
      <c r="AH10" s="642"/>
      <c r="AI10" s="642"/>
      <c r="AJ10" s="642"/>
      <c r="AK10" s="642"/>
      <c r="AL10" s="642"/>
      <c r="AM10" s="642"/>
      <c r="AN10" s="642"/>
      <c r="AO10" s="642"/>
      <c r="AP10" s="642"/>
      <c r="AQ10" s="642"/>
      <c r="AR10" s="642"/>
      <c r="AS10" s="642"/>
      <c r="AT10" s="642"/>
      <c r="AU10" s="642"/>
    </row>
    <row r="11" spans="1:47" ht="24.75" customHeight="1" x14ac:dyDescent="0.15">
      <c r="A11" s="2273"/>
      <c r="B11" s="181">
        <v>2</v>
      </c>
      <c r="C11" s="2290" t="s">
        <v>570</v>
      </c>
      <c r="D11" s="2291"/>
      <c r="E11" s="2291"/>
      <c r="F11" s="2291"/>
      <c r="G11" s="2291"/>
      <c r="H11" s="2291"/>
      <c r="I11" s="2291"/>
      <c r="J11" s="2291"/>
      <c r="K11" s="2291"/>
      <c r="L11" s="2291"/>
      <c r="M11" s="2291"/>
      <c r="N11" s="2291"/>
      <c r="O11" s="2291"/>
      <c r="P11" s="2291"/>
      <c r="Q11" s="182" t="s">
        <v>375</v>
      </c>
      <c r="R11" s="184" t="s">
        <v>376</v>
      </c>
      <c r="S11" s="2310"/>
      <c r="T11" s="221"/>
      <c r="AD11" s="642"/>
      <c r="AE11" s="672"/>
      <c r="AF11" s="642"/>
      <c r="AG11" s="641"/>
      <c r="AH11" s="642"/>
      <c r="AI11" s="642"/>
      <c r="AJ11" s="642"/>
      <c r="AK11" s="642"/>
      <c r="AL11" s="642"/>
      <c r="AM11" s="642"/>
      <c r="AN11" s="642"/>
      <c r="AO11" s="642"/>
      <c r="AP11" s="642"/>
      <c r="AQ11" s="642"/>
      <c r="AR11" s="642"/>
      <c r="AS11" s="642"/>
      <c r="AT11" s="642"/>
      <c r="AU11" s="642"/>
    </row>
    <row r="12" spans="1:47" ht="24.75" customHeight="1" x14ac:dyDescent="0.15">
      <c r="A12" s="2273"/>
      <c r="B12" s="181">
        <v>3</v>
      </c>
      <c r="C12" s="2290" t="s">
        <v>571</v>
      </c>
      <c r="D12" s="2291"/>
      <c r="E12" s="2291"/>
      <c r="F12" s="2291"/>
      <c r="G12" s="2291"/>
      <c r="H12" s="2291"/>
      <c r="I12" s="2291"/>
      <c r="J12" s="2291"/>
      <c r="K12" s="2291"/>
      <c r="L12" s="2291"/>
      <c r="M12" s="2291"/>
      <c r="N12" s="2291"/>
      <c r="O12" s="2291"/>
      <c r="P12" s="2291"/>
      <c r="Q12" s="182" t="s">
        <v>375</v>
      </c>
      <c r="R12" s="185" t="s">
        <v>572</v>
      </c>
      <c r="S12" s="2310"/>
      <c r="T12" s="221"/>
      <c r="AD12" s="642"/>
      <c r="AE12" s="672"/>
      <c r="AF12" s="642"/>
      <c r="AG12" s="641"/>
      <c r="AH12" s="642"/>
      <c r="AI12" s="642"/>
      <c r="AJ12" s="642"/>
      <c r="AK12" s="642"/>
      <c r="AL12" s="642"/>
      <c r="AM12" s="642"/>
      <c r="AN12" s="642"/>
      <c r="AO12" s="642"/>
      <c r="AP12" s="642"/>
      <c r="AQ12" s="642"/>
      <c r="AR12" s="642"/>
      <c r="AS12" s="642"/>
      <c r="AT12" s="642"/>
      <c r="AU12" s="642"/>
    </row>
    <row r="13" spans="1:47" ht="24.75" customHeight="1" x14ac:dyDescent="0.15">
      <c r="A13" s="2273"/>
      <c r="B13" s="181">
        <v>4</v>
      </c>
      <c r="C13" s="2290" t="s">
        <v>573</v>
      </c>
      <c r="D13" s="2291"/>
      <c r="E13" s="2291"/>
      <c r="F13" s="2291"/>
      <c r="G13" s="2291"/>
      <c r="H13" s="2291"/>
      <c r="I13" s="2291"/>
      <c r="J13" s="2291"/>
      <c r="K13" s="2291"/>
      <c r="L13" s="2291"/>
      <c r="M13" s="2291"/>
      <c r="N13" s="2291"/>
      <c r="O13" s="2291"/>
      <c r="P13" s="2291"/>
      <c r="Q13" s="182" t="s">
        <v>375</v>
      </c>
      <c r="R13" s="184" t="s">
        <v>376</v>
      </c>
      <c r="S13" s="2310"/>
      <c r="T13" s="222"/>
      <c r="AD13" s="642"/>
      <c r="AE13" s="672"/>
      <c r="AF13" s="642"/>
      <c r="AG13" s="641"/>
      <c r="AH13" s="642"/>
      <c r="AI13" s="642"/>
      <c r="AJ13" s="642"/>
      <c r="AK13" s="642"/>
      <c r="AL13" s="642"/>
      <c r="AM13" s="642"/>
      <c r="AN13" s="642"/>
      <c r="AO13" s="642"/>
      <c r="AP13" s="642"/>
      <c r="AQ13" s="642"/>
      <c r="AR13" s="642"/>
      <c r="AS13" s="642"/>
      <c r="AT13" s="642"/>
      <c r="AU13" s="642"/>
    </row>
    <row r="14" spans="1:47" ht="24.75" customHeight="1" thickBot="1" x14ac:dyDescent="0.2">
      <c r="A14" s="2284"/>
      <c r="B14" s="186">
        <v>5</v>
      </c>
      <c r="C14" s="2288" t="s">
        <v>574</v>
      </c>
      <c r="D14" s="2289"/>
      <c r="E14" s="2289"/>
      <c r="F14" s="2289"/>
      <c r="G14" s="2289"/>
      <c r="H14" s="2289"/>
      <c r="I14" s="2289"/>
      <c r="J14" s="2289"/>
      <c r="K14" s="2289"/>
      <c r="L14" s="2289"/>
      <c r="M14" s="2289"/>
      <c r="N14" s="2289"/>
      <c r="O14" s="2289"/>
      <c r="P14" s="2289"/>
      <c r="Q14" s="187" t="s">
        <v>375</v>
      </c>
      <c r="R14" s="188" t="s">
        <v>572</v>
      </c>
      <c r="S14" s="2311"/>
      <c r="T14" s="635"/>
      <c r="AD14" s="642"/>
      <c r="AE14" s="672"/>
      <c r="AF14" s="642"/>
      <c r="AG14" s="641"/>
      <c r="AH14" s="642"/>
      <c r="AI14" s="642"/>
      <c r="AJ14" s="642"/>
      <c r="AK14" s="642"/>
      <c r="AL14" s="642"/>
      <c r="AM14" s="642"/>
      <c r="AN14" s="642"/>
      <c r="AO14" s="642"/>
      <c r="AP14" s="642"/>
      <c r="AQ14" s="642"/>
      <c r="AR14" s="642"/>
      <c r="AS14" s="642"/>
      <c r="AT14" s="642"/>
      <c r="AU14" s="642"/>
    </row>
    <row r="15" spans="1:47" ht="24.75" customHeight="1" thickTop="1" x14ac:dyDescent="0.15">
      <c r="A15" s="2272" t="s">
        <v>575</v>
      </c>
      <c r="B15" s="181">
        <v>6</v>
      </c>
      <c r="C15" s="2285" t="s">
        <v>576</v>
      </c>
      <c r="D15" s="2286"/>
      <c r="E15" s="2286"/>
      <c r="F15" s="2286"/>
      <c r="G15" s="2286"/>
      <c r="H15" s="2286"/>
      <c r="I15" s="2286"/>
      <c r="J15" s="2286"/>
      <c r="K15" s="2286"/>
      <c r="L15" s="2286"/>
      <c r="M15" s="2286"/>
      <c r="N15" s="2286"/>
      <c r="O15" s="2286"/>
      <c r="P15" s="2286"/>
      <c r="Q15" s="182" t="s">
        <v>375</v>
      </c>
      <c r="R15" s="189" t="s">
        <v>376</v>
      </c>
      <c r="S15" s="2277" t="s">
        <v>577</v>
      </c>
      <c r="T15" s="635"/>
      <c r="AD15" s="642"/>
      <c r="AE15" s="672"/>
      <c r="AF15" s="642"/>
      <c r="AG15" s="641"/>
      <c r="AH15" s="642"/>
      <c r="AI15" s="642"/>
      <c r="AJ15" s="642"/>
      <c r="AK15" s="642"/>
      <c r="AL15" s="642"/>
      <c r="AM15" s="642"/>
      <c r="AN15" s="642"/>
      <c r="AO15" s="642"/>
      <c r="AP15" s="642"/>
      <c r="AQ15" s="642"/>
      <c r="AR15" s="642"/>
      <c r="AS15" s="642"/>
      <c r="AT15" s="642"/>
      <c r="AU15" s="642"/>
    </row>
    <row r="16" spans="1:47" ht="24.75" customHeight="1" x14ac:dyDescent="0.15">
      <c r="A16" s="2273"/>
      <c r="B16" s="181">
        <v>7</v>
      </c>
      <c r="C16" s="2290" t="s">
        <v>578</v>
      </c>
      <c r="D16" s="2291"/>
      <c r="E16" s="2291"/>
      <c r="F16" s="2291"/>
      <c r="G16" s="2291"/>
      <c r="H16" s="2291"/>
      <c r="I16" s="2291"/>
      <c r="J16" s="2291"/>
      <c r="K16" s="2291"/>
      <c r="L16" s="2291"/>
      <c r="M16" s="2291"/>
      <c r="N16" s="2291"/>
      <c r="O16" s="2291"/>
      <c r="P16" s="2291"/>
      <c r="Q16" s="182" t="s">
        <v>375</v>
      </c>
      <c r="R16" s="184" t="s">
        <v>376</v>
      </c>
      <c r="S16" s="2278"/>
      <c r="T16" s="635"/>
      <c r="AD16" s="642"/>
      <c r="AE16" s="672"/>
      <c r="AF16" s="642"/>
      <c r="AG16" s="641"/>
      <c r="AH16" s="642"/>
      <c r="AI16" s="642"/>
      <c r="AJ16" s="642"/>
      <c r="AK16" s="642"/>
      <c r="AL16" s="642"/>
      <c r="AM16" s="642"/>
      <c r="AN16" s="642"/>
      <c r="AO16" s="642"/>
      <c r="AP16" s="642"/>
      <c r="AQ16" s="642"/>
      <c r="AR16" s="642"/>
      <c r="AS16" s="642"/>
      <c r="AT16" s="642"/>
      <c r="AU16" s="642"/>
    </row>
    <row r="17" spans="1:47" ht="24.75" customHeight="1" x14ac:dyDescent="0.15">
      <c r="A17" s="2273"/>
      <c r="B17" s="181">
        <v>8</v>
      </c>
      <c r="C17" s="2290" t="s">
        <v>579</v>
      </c>
      <c r="D17" s="2291"/>
      <c r="E17" s="2291"/>
      <c r="F17" s="2291"/>
      <c r="G17" s="2291"/>
      <c r="H17" s="2291"/>
      <c r="I17" s="2291"/>
      <c r="J17" s="2291"/>
      <c r="K17" s="2291"/>
      <c r="L17" s="2291"/>
      <c r="M17" s="2291"/>
      <c r="N17" s="2291"/>
      <c r="O17" s="2291"/>
      <c r="P17" s="2291"/>
      <c r="Q17" s="182" t="s">
        <v>375</v>
      </c>
      <c r="R17" s="184" t="s">
        <v>580</v>
      </c>
      <c r="S17" s="2278"/>
      <c r="T17" s="636"/>
      <c r="AD17" s="642"/>
      <c r="AE17" s="672"/>
      <c r="AF17" s="642"/>
      <c r="AG17" s="641"/>
      <c r="AH17" s="642"/>
      <c r="AI17" s="642"/>
      <c r="AJ17" s="642"/>
      <c r="AK17" s="642"/>
      <c r="AL17" s="642"/>
      <c r="AM17" s="642"/>
      <c r="AN17" s="642"/>
      <c r="AO17" s="642"/>
      <c r="AP17" s="642"/>
      <c r="AQ17" s="642"/>
      <c r="AR17" s="642"/>
      <c r="AS17" s="642"/>
      <c r="AT17" s="642"/>
      <c r="AU17" s="642"/>
    </row>
    <row r="18" spans="1:47" ht="24.75" customHeight="1" x14ac:dyDescent="0.15">
      <c r="A18" s="2273"/>
      <c r="B18" s="181">
        <v>9</v>
      </c>
      <c r="C18" s="2290" t="s">
        <v>377</v>
      </c>
      <c r="D18" s="2291"/>
      <c r="E18" s="2291"/>
      <c r="F18" s="2291"/>
      <c r="G18" s="2291"/>
      <c r="H18" s="2291"/>
      <c r="I18" s="2291"/>
      <c r="J18" s="2291"/>
      <c r="K18" s="2291"/>
      <c r="L18" s="2291"/>
      <c r="M18" s="2291"/>
      <c r="N18" s="2291"/>
      <c r="O18" s="2291"/>
      <c r="P18" s="2291"/>
      <c r="Q18" s="182" t="s">
        <v>378</v>
      </c>
      <c r="R18" s="190" t="s">
        <v>581</v>
      </c>
      <c r="S18" s="2278"/>
      <c r="T18" s="635" t="s">
        <v>582</v>
      </c>
      <c r="AF18" s="642"/>
      <c r="AG18" s="641"/>
      <c r="AH18" s="642"/>
      <c r="AI18" s="642"/>
      <c r="AJ18" s="642"/>
      <c r="AK18" s="642"/>
      <c r="AL18" s="642"/>
      <c r="AM18" s="642"/>
      <c r="AN18" s="642"/>
      <c r="AO18" s="642"/>
      <c r="AP18" s="642"/>
      <c r="AQ18" s="642"/>
      <c r="AR18" s="642"/>
      <c r="AS18" s="642"/>
      <c r="AT18" s="642"/>
      <c r="AU18" s="642"/>
    </row>
    <row r="19" spans="1:47" ht="24.75" customHeight="1" thickBot="1" x14ac:dyDescent="0.2">
      <c r="A19" s="2284"/>
      <c r="B19" s="186">
        <v>10</v>
      </c>
      <c r="C19" s="2288" t="s">
        <v>379</v>
      </c>
      <c r="D19" s="2289"/>
      <c r="E19" s="2289"/>
      <c r="F19" s="2289"/>
      <c r="G19" s="2289"/>
      <c r="H19" s="2289"/>
      <c r="I19" s="2289"/>
      <c r="J19" s="2289"/>
      <c r="K19" s="2289"/>
      <c r="L19" s="2289"/>
      <c r="M19" s="2289"/>
      <c r="N19" s="2289"/>
      <c r="O19" s="2289"/>
      <c r="P19" s="2289"/>
      <c r="Q19" s="187" t="s">
        <v>378</v>
      </c>
      <c r="R19" s="188" t="s">
        <v>581</v>
      </c>
      <c r="S19" s="2287"/>
      <c r="T19" s="635" t="s">
        <v>583</v>
      </c>
      <c r="AF19" s="642"/>
    </row>
    <row r="20" spans="1:47" ht="24.75" customHeight="1" thickTop="1" x14ac:dyDescent="0.15">
      <c r="A20" s="2272" t="s">
        <v>584</v>
      </c>
      <c r="B20" s="181">
        <v>11</v>
      </c>
      <c r="C20" s="2285" t="s">
        <v>585</v>
      </c>
      <c r="D20" s="2286"/>
      <c r="E20" s="2286"/>
      <c r="F20" s="2286"/>
      <c r="G20" s="2286"/>
      <c r="H20" s="2286"/>
      <c r="I20" s="2286"/>
      <c r="J20" s="2286"/>
      <c r="K20" s="2286"/>
      <c r="L20" s="2286"/>
      <c r="M20" s="2286"/>
      <c r="N20" s="2286"/>
      <c r="O20" s="2286"/>
      <c r="P20" s="2286"/>
      <c r="Q20" s="191" t="s">
        <v>378</v>
      </c>
      <c r="R20" s="192" t="s">
        <v>581</v>
      </c>
      <c r="S20" s="2277" t="s">
        <v>586</v>
      </c>
      <c r="T20" s="635">
        <v>20</v>
      </c>
      <c r="AE20" s="687"/>
      <c r="AF20" s="642"/>
      <c r="AG20" s="712"/>
      <c r="AH20" s="642"/>
      <c r="AI20" s="642"/>
    </row>
    <row r="21" spans="1:47" ht="24.75" customHeight="1" thickBot="1" x14ac:dyDescent="0.2">
      <c r="A21" s="2284"/>
      <c r="B21" s="186">
        <v>12</v>
      </c>
      <c r="C21" s="2292" t="s">
        <v>587</v>
      </c>
      <c r="D21" s="2293"/>
      <c r="E21" s="2293"/>
      <c r="F21" s="2293"/>
      <c r="G21" s="2293"/>
      <c r="H21" s="2293"/>
      <c r="I21" s="2293"/>
      <c r="J21" s="2293"/>
      <c r="K21" s="2293"/>
      <c r="L21" s="2293"/>
      <c r="M21" s="2293"/>
      <c r="N21" s="2293"/>
      <c r="O21" s="2293"/>
      <c r="P21" s="2293"/>
      <c r="Q21" s="2293"/>
      <c r="R21" s="2294"/>
      <c r="S21" s="2287"/>
      <c r="T21" s="635"/>
      <c r="AE21" s="687"/>
      <c r="AF21" s="642"/>
      <c r="AG21" s="712"/>
      <c r="AH21" s="642"/>
      <c r="AI21" s="642"/>
    </row>
    <row r="22" spans="1:47" ht="24.75" customHeight="1" thickTop="1" x14ac:dyDescent="0.15">
      <c r="A22" s="2272" t="s">
        <v>385</v>
      </c>
      <c r="B22" s="181">
        <v>13</v>
      </c>
      <c r="C22" s="2285" t="s">
        <v>588</v>
      </c>
      <c r="D22" s="2286"/>
      <c r="E22" s="2286"/>
      <c r="F22" s="2286"/>
      <c r="G22" s="2286"/>
      <c r="H22" s="2286"/>
      <c r="I22" s="2286"/>
      <c r="J22" s="2286"/>
      <c r="K22" s="2286"/>
      <c r="L22" s="2286"/>
      <c r="M22" s="2286"/>
      <c r="N22" s="2286"/>
      <c r="O22" s="2286"/>
      <c r="P22" s="2286"/>
      <c r="Q22" s="191" t="s">
        <v>378</v>
      </c>
      <c r="R22" s="192" t="s">
        <v>581</v>
      </c>
      <c r="S22" s="2277" t="s">
        <v>590</v>
      </c>
      <c r="T22" s="224" t="s">
        <v>589</v>
      </c>
      <c r="AE22" s="687"/>
      <c r="AF22" s="642"/>
      <c r="AG22" s="712"/>
      <c r="AH22" s="642"/>
      <c r="AI22" s="642"/>
    </row>
    <row r="23" spans="1:47" ht="24.75" customHeight="1" x14ac:dyDescent="0.15">
      <c r="A23" s="2273"/>
      <c r="B23" s="181">
        <v>14</v>
      </c>
      <c r="C23" s="2290" t="s">
        <v>380</v>
      </c>
      <c r="D23" s="2291"/>
      <c r="E23" s="2291"/>
      <c r="F23" s="2291"/>
      <c r="G23" s="2291"/>
      <c r="H23" s="2291"/>
      <c r="I23" s="2291"/>
      <c r="J23" s="2291"/>
      <c r="K23" s="2291"/>
      <c r="L23" s="2291"/>
      <c r="M23" s="2291"/>
      <c r="N23" s="2291"/>
      <c r="O23" s="2291"/>
      <c r="P23" s="2291"/>
      <c r="Q23" s="182" t="s">
        <v>378</v>
      </c>
      <c r="R23" s="190" t="s">
        <v>581</v>
      </c>
      <c r="S23" s="2278"/>
      <c r="T23" s="225" t="s">
        <v>591</v>
      </c>
      <c r="AE23" s="687"/>
      <c r="AF23" s="642"/>
      <c r="AG23" s="712"/>
      <c r="AH23" s="642"/>
      <c r="AI23" s="642"/>
    </row>
    <row r="24" spans="1:47" ht="24.75" customHeight="1" thickBot="1" x14ac:dyDescent="0.2">
      <c r="A24" s="2284"/>
      <c r="B24" s="186">
        <v>15</v>
      </c>
      <c r="C24" s="2288" t="s">
        <v>381</v>
      </c>
      <c r="D24" s="2289"/>
      <c r="E24" s="2289"/>
      <c r="F24" s="2289"/>
      <c r="G24" s="2289"/>
      <c r="H24" s="2289"/>
      <c r="I24" s="2289"/>
      <c r="J24" s="2289"/>
      <c r="K24" s="2289"/>
      <c r="L24" s="2289"/>
      <c r="M24" s="2289"/>
      <c r="N24" s="2289"/>
      <c r="O24" s="2289"/>
      <c r="P24" s="2289"/>
      <c r="Q24" s="187" t="s">
        <v>378</v>
      </c>
      <c r="R24" s="188" t="s">
        <v>581</v>
      </c>
      <c r="S24" s="2287"/>
      <c r="T24" s="637"/>
    </row>
    <row r="25" spans="1:47" ht="24.75" customHeight="1" thickTop="1" x14ac:dyDescent="0.15">
      <c r="A25" s="2272" t="s">
        <v>592</v>
      </c>
      <c r="B25" s="181">
        <v>16</v>
      </c>
      <c r="C25" s="2285" t="s">
        <v>593</v>
      </c>
      <c r="D25" s="2286"/>
      <c r="E25" s="2286"/>
      <c r="F25" s="2286"/>
      <c r="G25" s="2286"/>
      <c r="H25" s="2286"/>
      <c r="I25" s="2286"/>
      <c r="J25" s="2286"/>
      <c r="K25" s="2286"/>
      <c r="L25" s="2286"/>
      <c r="M25" s="2286"/>
      <c r="N25" s="2286"/>
      <c r="O25" s="2286"/>
      <c r="P25" s="2286"/>
      <c r="Q25" s="182" t="s">
        <v>375</v>
      </c>
      <c r="R25" s="189" t="s">
        <v>376</v>
      </c>
      <c r="S25" s="2277" t="s">
        <v>594</v>
      </c>
      <c r="T25" s="227"/>
    </row>
    <row r="26" spans="1:47" ht="24.75" customHeight="1" thickBot="1" x14ac:dyDescent="0.2">
      <c r="A26" s="2284"/>
      <c r="B26" s="186">
        <v>17</v>
      </c>
      <c r="C26" s="2288" t="s">
        <v>382</v>
      </c>
      <c r="D26" s="2289"/>
      <c r="E26" s="2289"/>
      <c r="F26" s="2289"/>
      <c r="G26" s="2289"/>
      <c r="H26" s="2289"/>
      <c r="I26" s="2289"/>
      <c r="J26" s="2289"/>
      <c r="K26" s="2289"/>
      <c r="L26" s="2289"/>
      <c r="M26" s="2289"/>
      <c r="N26" s="2289"/>
      <c r="O26" s="2289"/>
      <c r="P26" s="2289"/>
      <c r="Q26" s="187" t="s">
        <v>378</v>
      </c>
      <c r="R26" s="188" t="s">
        <v>595</v>
      </c>
      <c r="S26" s="2287"/>
      <c r="T26" s="636"/>
    </row>
    <row r="27" spans="1:47" ht="24.75" customHeight="1" thickTop="1" x14ac:dyDescent="0.15">
      <c r="A27" s="2272" t="s">
        <v>596</v>
      </c>
      <c r="B27" s="181">
        <v>18</v>
      </c>
      <c r="C27" s="2285" t="s">
        <v>597</v>
      </c>
      <c r="D27" s="2286"/>
      <c r="E27" s="2286"/>
      <c r="F27" s="2286"/>
      <c r="G27" s="2286"/>
      <c r="H27" s="2286"/>
      <c r="I27" s="2286"/>
      <c r="J27" s="2286"/>
      <c r="K27" s="2286"/>
      <c r="L27" s="2286"/>
      <c r="M27" s="2286"/>
      <c r="N27" s="2286"/>
      <c r="O27" s="2286"/>
      <c r="P27" s="2286"/>
      <c r="Q27" s="182" t="s">
        <v>378</v>
      </c>
      <c r="R27" s="192" t="s">
        <v>598</v>
      </c>
      <c r="S27" s="2277" t="s">
        <v>599</v>
      </c>
      <c r="T27" s="636"/>
    </row>
    <row r="28" spans="1:47" ht="24.75" customHeight="1" x14ac:dyDescent="0.15">
      <c r="A28" s="2273"/>
      <c r="B28" s="181">
        <v>19</v>
      </c>
      <c r="C28" s="2290" t="s">
        <v>383</v>
      </c>
      <c r="D28" s="2291"/>
      <c r="E28" s="2291"/>
      <c r="F28" s="2291"/>
      <c r="G28" s="2291"/>
      <c r="H28" s="2291"/>
      <c r="I28" s="2291"/>
      <c r="J28" s="2291"/>
      <c r="K28" s="2291"/>
      <c r="L28" s="2291"/>
      <c r="M28" s="2291"/>
      <c r="N28" s="2291"/>
      <c r="O28" s="2291"/>
      <c r="P28" s="2291"/>
      <c r="Q28" s="182" t="s">
        <v>375</v>
      </c>
      <c r="R28" s="190" t="s">
        <v>600</v>
      </c>
      <c r="S28" s="2278"/>
      <c r="T28" s="636"/>
    </row>
    <row r="29" spans="1:47" ht="24.75" customHeight="1" thickBot="1" x14ac:dyDescent="0.2">
      <c r="A29" s="2284"/>
      <c r="B29" s="186">
        <v>20</v>
      </c>
      <c r="C29" s="2288" t="s">
        <v>384</v>
      </c>
      <c r="D29" s="2289"/>
      <c r="E29" s="2289"/>
      <c r="F29" s="2289"/>
      <c r="G29" s="2289"/>
      <c r="H29" s="2289"/>
      <c r="I29" s="2289"/>
      <c r="J29" s="2289"/>
      <c r="K29" s="2289"/>
      <c r="L29" s="2289"/>
      <c r="M29" s="2289"/>
      <c r="N29" s="2289"/>
      <c r="O29" s="2289"/>
      <c r="P29" s="2289"/>
      <c r="Q29" s="187" t="s">
        <v>378</v>
      </c>
      <c r="R29" s="188" t="s">
        <v>598</v>
      </c>
      <c r="S29" s="2287"/>
      <c r="T29" s="638"/>
    </row>
    <row r="30" spans="1:47" ht="24.75" customHeight="1" thickTop="1" x14ac:dyDescent="0.15">
      <c r="A30" s="2272" t="s">
        <v>601</v>
      </c>
      <c r="B30" s="181">
        <v>21</v>
      </c>
      <c r="C30" s="2275" t="s">
        <v>602</v>
      </c>
      <c r="D30" s="2276"/>
      <c r="E30" s="2276"/>
      <c r="F30" s="2276"/>
      <c r="G30" s="2276"/>
      <c r="H30" s="2276"/>
      <c r="I30" s="2276"/>
      <c r="J30" s="2276"/>
      <c r="K30" s="2276"/>
      <c r="L30" s="2276"/>
      <c r="M30" s="2276"/>
      <c r="N30" s="2276"/>
      <c r="O30" s="2276"/>
      <c r="P30" s="2276"/>
      <c r="Q30" s="182" t="s">
        <v>378</v>
      </c>
      <c r="R30" s="192" t="s">
        <v>598</v>
      </c>
      <c r="S30" s="2277" t="s">
        <v>603</v>
      </c>
      <c r="T30" s="229"/>
    </row>
    <row r="31" spans="1:47" ht="24.75" customHeight="1" x14ac:dyDescent="0.15">
      <c r="A31" s="2273"/>
      <c r="B31" s="181">
        <v>22</v>
      </c>
      <c r="C31" s="2280" t="s">
        <v>604</v>
      </c>
      <c r="D31" s="2281"/>
      <c r="E31" s="2281"/>
      <c r="F31" s="2281"/>
      <c r="G31" s="2281"/>
      <c r="H31" s="2281"/>
      <c r="I31" s="2281"/>
      <c r="J31" s="2281"/>
      <c r="K31" s="2281"/>
      <c r="L31" s="2281"/>
      <c r="M31" s="2281"/>
      <c r="N31" s="2281"/>
      <c r="O31" s="2281"/>
      <c r="P31" s="2281"/>
      <c r="Q31" s="182" t="s">
        <v>378</v>
      </c>
      <c r="R31" s="190" t="s">
        <v>598</v>
      </c>
      <c r="S31" s="2278"/>
      <c r="T31" s="230"/>
    </row>
    <row r="32" spans="1:47" ht="24.75" customHeight="1" x14ac:dyDescent="0.15">
      <c r="A32" s="2273"/>
      <c r="B32" s="181">
        <v>23</v>
      </c>
      <c r="C32" s="2280" t="s">
        <v>605</v>
      </c>
      <c r="D32" s="2281"/>
      <c r="E32" s="2281"/>
      <c r="F32" s="2281"/>
      <c r="G32" s="2281"/>
      <c r="H32" s="2281"/>
      <c r="I32" s="2281"/>
      <c r="J32" s="2281"/>
      <c r="K32" s="2281"/>
      <c r="L32" s="2281"/>
      <c r="M32" s="2281"/>
      <c r="N32" s="2281"/>
      <c r="O32" s="2281"/>
      <c r="P32" s="2281"/>
      <c r="Q32" s="182" t="s">
        <v>378</v>
      </c>
      <c r="R32" s="190" t="s">
        <v>598</v>
      </c>
      <c r="S32" s="2278"/>
      <c r="T32" s="231"/>
    </row>
    <row r="33" spans="1:20" ht="24.75" customHeight="1" x14ac:dyDescent="0.15">
      <c r="A33" s="2273"/>
      <c r="B33" s="181">
        <v>24</v>
      </c>
      <c r="C33" s="2280" t="s">
        <v>606</v>
      </c>
      <c r="D33" s="2281"/>
      <c r="E33" s="2281"/>
      <c r="F33" s="2281"/>
      <c r="G33" s="2281"/>
      <c r="H33" s="2281"/>
      <c r="I33" s="2281"/>
      <c r="J33" s="2281"/>
      <c r="K33" s="2281"/>
      <c r="L33" s="2281"/>
      <c r="M33" s="2281"/>
      <c r="N33" s="2281"/>
      <c r="O33" s="2281"/>
      <c r="P33" s="2281"/>
      <c r="Q33" s="182" t="s">
        <v>378</v>
      </c>
      <c r="R33" s="190" t="s">
        <v>598</v>
      </c>
      <c r="S33" s="2278"/>
      <c r="T33" s="639"/>
    </row>
    <row r="34" spans="1:20" ht="24.75" customHeight="1" thickBot="1" x14ac:dyDescent="0.2">
      <c r="A34" s="2274"/>
      <c r="B34" s="193">
        <v>25</v>
      </c>
      <c r="C34" s="2282" t="s">
        <v>607</v>
      </c>
      <c r="D34" s="2283"/>
      <c r="E34" s="2283"/>
      <c r="F34" s="2283"/>
      <c r="G34" s="2283"/>
      <c r="H34" s="2283"/>
      <c r="I34" s="2283"/>
      <c r="J34" s="2283"/>
      <c r="K34" s="2283"/>
      <c r="L34" s="2283"/>
      <c r="M34" s="2283"/>
      <c r="N34" s="2283"/>
      <c r="O34" s="2283"/>
      <c r="P34" s="2283"/>
      <c r="Q34" s="194" t="s">
        <v>378</v>
      </c>
      <c r="R34" s="195" t="s">
        <v>598</v>
      </c>
      <c r="S34" s="2279"/>
      <c r="T34" s="640"/>
    </row>
    <row r="35" spans="1:20" ht="22.5" customHeight="1" thickBot="1" x14ac:dyDescent="0.2">
      <c r="B35" s="2254" t="s">
        <v>608</v>
      </c>
      <c r="C35" s="2254"/>
      <c r="D35" s="2254"/>
      <c r="E35" s="2254"/>
      <c r="F35" s="2254"/>
      <c r="G35" s="2254"/>
      <c r="H35" s="2254"/>
      <c r="I35" s="2254"/>
      <c r="J35" s="2254"/>
      <c r="K35" s="2254"/>
      <c r="L35" s="2254"/>
      <c r="M35" s="2254"/>
      <c r="N35" s="2254"/>
      <c r="O35" s="2254"/>
      <c r="P35" s="2254"/>
      <c r="Q35" s="2254"/>
      <c r="R35" s="2254"/>
      <c r="S35" s="2254"/>
      <c r="T35" s="2254"/>
    </row>
    <row r="36" spans="1:20" ht="13.5" customHeight="1" x14ac:dyDescent="0.15">
      <c r="A36" s="2255" t="s">
        <v>609</v>
      </c>
      <c r="B36" s="2256"/>
      <c r="C36" s="2256"/>
      <c r="D36" s="2256"/>
      <c r="E36" s="2256"/>
      <c r="F36" s="2256"/>
      <c r="G36" s="2256"/>
      <c r="H36" s="2256"/>
      <c r="I36" s="2256"/>
      <c r="J36" s="2256"/>
      <c r="K36" s="2256"/>
      <c r="L36" s="2256"/>
      <c r="M36" s="2256"/>
      <c r="N36" s="2256"/>
      <c r="O36" s="2256"/>
      <c r="P36" s="2256"/>
      <c r="Q36" s="2256"/>
      <c r="R36" s="2256"/>
      <c r="S36" s="2256"/>
      <c r="T36" s="2257"/>
    </row>
    <row r="37" spans="1:20" ht="13.5" customHeight="1" x14ac:dyDescent="0.15">
      <c r="A37" s="2258"/>
      <c r="B37" s="2259"/>
      <c r="C37" s="2259"/>
      <c r="D37" s="2259"/>
      <c r="E37" s="2259"/>
      <c r="F37" s="2259"/>
      <c r="G37" s="2259"/>
      <c r="H37" s="2259"/>
      <c r="I37" s="2259"/>
      <c r="J37" s="2259"/>
      <c r="K37" s="2259"/>
      <c r="L37" s="2259"/>
      <c r="M37" s="2259"/>
      <c r="N37" s="2259"/>
      <c r="O37" s="2259"/>
      <c r="P37" s="2259"/>
      <c r="Q37" s="2259"/>
      <c r="R37" s="2259"/>
      <c r="S37" s="2259"/>
      <c r="T37" s="2260"/>
    </row>
    <row r="38" spans="1:20" x14ac:dyDescent="0.15">
      <c r="A38" s="2258"/>
      <c r="B38" s="2259"/>
      <c r="C38" s="2259"/>
      <c r="D38" s="2259"/>
      <c r="E38" s="2259"/>
      <c r="F38" s="2259"/>
      <c r="G38" s="2259"/>
      <c r="H38" s="2259"/>
      <c r="I38" s="2259"/>
      <c r="J38" s="2259"/>
      <c r="K38" s="2259"/>
      <c r="L38" s="2259"/>
      <c r="M38" s="2259"/>
      <c r="N38" s="2259"/>
      <c r="O38" s="2259"/>
      <c r="P38" s="2259"/>
      <c r="Q38" s="2259"/>
      <c r="R38" s="2259"/>
      <c r="S38" s="2259"/>
      <c r="T38" s="2260"/>
    </row>
    <row r="39" spans="1:20" ht="18" customHeight="1" x14ac:dyDescent="0.15">
      <c r="A39" s="641"/>
      <c r="B39" s="1340" t="s">
        <v>844</v>
      </c>
      <c r="C39" s="1340"/>
      <c r="D39" s="1340"/>
      <c r="E39" s="1340"/>
      <c r="F39" s="1340"/>
      <c r="G39" s="1340"/>
      <c r="H39" s="1340"/>
      <c r="I39" s="1340"/>
      <c r="J39" s="1340"/>
      <c r="K39" s="1340"/>
      <c r="L39" s="1340"/>
      <c r="M39" s="1340"/>
      <c r="N39" s="642"/>
      <c r="O39" s="642"/>
      <c r="P39" s="2262" t="s">
        <v>610</v>
      </c>
      <c r="Q39" s="2262"/>
      <c r="R39" s="2262"/>
      <c r="S39" s="2262"/>
      <c r="T39" s="2263"/>
    </row>
    <row r="40" spans="1:20" ht="18" customHeight="1" thickBot="1" x14ac:dyDescent="0.2">
      <c r="A40" s="643"/>
      <c r="B40" s="2261"/>
      <c r="C40" s="2261"/>
      <c r="D40" s="2261"/>
      <c r="E40" s="2261"/>
      <c r="F40" s="2261"/>
      <c r="G40" s="2261"/>
      <c r="H40" s="2261"/>
      <c r="I40" s="2261"/>
      <c r="J40" s="2261"/>
      <c r="K40" s="2261"/>
      <c r="L40" s="2261"/>
      <c r="M40" s="2261"/>
      <c r="N40" s="644"/>
      <c r="O40" s="644"/>
      <c r="P40" s="2264"/>
      <c r="Q40" s="2264"/>
      <c r="R40" s="2264"/>
      <c r="S40" s="2264"/>
      <c r="T40" s="2265"/>
    </row>
  </sheetData>
  <mergeCells count="68">
    <mergeCell ref="C10:P10"/>
    <mergeCell ref="S10:S14"/>
    <mergeCell ref="A3:C3"/>
    <mergeCell ref="O3:Q3"/>
    <mergeCell ref="S3:T3"/>
    <mergeCell ref="A4:C4"/>
    <mergeCell ref="D4:M4"/>
    <mergeCell ref="N4:N5"/>
    <mergeCell ref="O4:T5"/>
    <mergeCell ref="A5:C5"/>
    <mergeCell ref="D5:M5"/>
    <mergeCell ref="D3:M3"/>
    <mergeCell ref="A8:C8"/>
    <mergeCell ref="D8:T8"/>
    <mergeCell ref="C9:P9"/>
    <mergeCell ref="Q9:R9"/>
    <mergeCell ref="S9:T9"/>
    <mergeCell ref="A6:C6"/>
    <mergeCell ref="R6:T6"/>
    <mergeCell ref="A7:C7"/>
    <mergeCell ref="D7:N7"/>
    <mergeCell ref="R7:T7"/>
    <mergeCell ref="C11:P11"/>
    <mergeCell ref="A20:A21"/>
    <mergeCell ref="C20:P20"/>
    <mergeCell ref="S20:S21"/>
    <mergeCell ref="C21:R21"/>
    <mergeCell ref="A15:A19"/>
    <mergeCell ref="C15:P15"/>
    <mergeCell ref="S15:S19"/>
    <mergeCell ref="C16:P16"/>
    <mergeCell ref="C17:P17"/>
    <mergeCell ref="C18:P18"/>
    <mergeCell ref="C19:P19"/>
    <mergeCell ref="C12:P12"/>
    <mergeCell ref="C13:P13"/>
    <mergeCell ref="C14:P14"/>
    <mergeCell ref="A10:A14"/>
    <mergeCell ref="A22:A24"/>
    <mergeCell ref="C22:P22"/>
    <mergeCell ref="S22:S24"/>
    <mergeCell ref="C23:P23"/>
    <mergeCell ref="C24:P24"/>
    <mergeCell ref="A25:A26"/>
    <mergeCell ref="C25:P25"/>
    <mergeCell ref="S25:S26"/>
    <mergeCell ref="C26:P26"/>
    <mergeCell ref="A27:A29"/>
    <mergeCell ref="C27:P27"/>
    <mergeCell ref="S27:S29"/>
    <mergeCell ref="C28:P28"/>
    <mergeCell ref="C29:P29"/>
    <mergeCell ref="S1:T1"/>
    <mergeCell ref="A2:T2"/>
    <mergeCell ref="B35:T35"/>
    <mergeCell ref="A36:T38"/>
    <mergeCell ref="B39:M40"/>
    <mergeCell ref="P39:T40"/>
    <mergeCell ref="D6:J6"/>
    <mergeCell ref="K6:L6"/>
    <mergeCell ref="M6:N6"/>
    <mergeCell ref="A30:A34"/>
    <mergeCell ref="C30:P30"/>
    <mergeCell ref="S30:S34"/>
    <mergeCell ref="C31:P31"/>
    <mergeCell ref="C32:P32"/>
    <mergeCell ref="C33:P33"/>
    <mergeCell ref="C34:P34"/>
  </mergeCells>
  <phoneticPr fontId="2"/>
  <printOptions horizontalCentered="1"/>
  <pageMargins left="0.39370078740157483" right="0" top="0.39370078740157483" bottom="0.39370078740157483" header="0.39370078740157483" footer="0.23622047244094491"/>
  <pageSetup paperSize="9" scale="85" orientation="portrait" r:id="rId1"/>
  <headerFooter>
    <oddHeader>&amp;L様式11&amp;R&amp;12　　　　&amp;11　</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FF"/>
    <pageSetUpPr fitToPage="1"/>
  </sheetPr>
  <dimension ref="A1:AU40"/>
  <sheetViews>
    <sheetView showGridLines="0" view="pageBreakPreview" topLeftCell="A22" zoomScale="80" zoomScaleNormal="70" zoomScaleSheetLayoutView="80" workbookViewId="0">
      <selection activeCell="D3" sqref="D3:M3"/>
    </sheetView>
  </sheetViews>
  <sheetFormatPr defaultColWidth="9" defaultRowHeight="13.5" x14ac:dyDescent="0.15"/>
  <cols>
    <col min="1" max="1" width="4.625" style="262" customWidth="1"/>
    <col min="2" max="13" width="4.25" style="262" customWidth="1"/>
    <col min="14" max="14" width="8.375" style="262" customWidth="1"/>
    <col min="15" max="15" width="5.25" style="262" customWidth="1"/>
    <col min="16" max="16" width="13.875" style="262" customWidth="1"/>
    <col min="17" max="17" width="8.875" style="262" customWidth="1"/>
    <col min="18" max="18" width="9.125" style="262" customWidth="1"/>
    <col min="19" max="20" width="6.75" style="262" customWidth="1"/>
    <col min="21" max="30" width="9" style="262"/>
    <col min="31" max="31" width="4.875" style="262" customWidth="1"/>
    <col min="32" max="32" width="2.75" style="262" customWidth="1"/>
    <col min="33" max="33" width="4.875" style="262" customWidth="1"/>
    <col min="34" max="16384" width="9" style="262"/>
  </cols>
  <sheetData>
    <row r="1" spans="1:47" ht="19.5" customHeight="1" x14ac:dyDescent="0.15">
      <c r="B1" s="199"/>
      <c r="C1" s="199"/>
      <c r="D1" s="199"/>
      <c r="E1" s="199"/>
      <c r="F1" s="199"/>
      <c r="G1" s="199"/>
      <c r="H1" s="199"/>
      <c r="I1" s="199"/>
      <c r="J1" s="199"/>
      <c r="K1" s="199"/>
      <c r="L1" s="199"/>
      <c r="M1" s="199"/>
      <c r="N1" s="199"/>
      <c r="O1" s="199"/>
      <c r="P1" s="199"/>
      <c r="Q1" s="199"/>
      <c r="R1" s="199"/>
      <c r="S1" s="2252"/>
      <c r="T1" s="2252"/>
    </row>
    <row r="2" spans="1:47" ht="24" customHeight="1" thickBot="1" x14ac:dyDescent="0.2">
      <c r="A2" s="2253" t="s">
        <v>557</v>
      </c>
      <c r="B2" s="2253"/>
      <c r="C2" s="2253"/>
      <c r="D2" s="2253"/>
      <c r="E2" s="2253"/>
      <c r="F2" s="2253"/>
      <c r="G2" s="2253"/>
      <c r="H2" s="2253"/>
      <c r="I2" s="2253"/>
      <c r="J2" s="2253"/>
      <c r="K2" s="2253"/>
      <c r="L2" s="2253"/>
      <c r="M2" s="2253"/>
      <c r="N2" s="2253"/>
      <c r="O2" s="2253"/>
      <c r="P2" s="2253"/>
      <c r="Q2" s="2253"/>
      <c r="R2" s="2253"/>
      <c r="S2" s="2253"/>
      <c r="T2" s="2253"/>
      <c r="AD2" s="151"/>
      <c r="AE2" s="671"/>
      <c r="AF2" s="151"/>
      <c r="AG2" s="196"/>
      <c r="AH2" s="151"/>
      <c r="AI2" s="151"/>
      <c r="AJ2" s="151"/>
      <c r="AK2" s="151"/>
      <c r="AL2" s="151"/>
      <c r="AM2" s="151"/>
      <c r="AN2" s="151"/>
      <c r="AO2" s="151"/>
      <c r="AP2" s="151"/>
      <c r="AQ2" s="151"/>
      <c r="AR2" s="151"/>
      <c r="AS2" s="151"/>
      <c r="AT2" s="151"/>
      <c r="AU2" s="151"/>
    </row>
    <row r="3" spans="1:47" ht="29.25" customHeight="1" x14ac:dyDescent="0.15">
      <c r="A3" s="2312" t="s">
        <v>261</v>
      </c>
      <c r="B3" s="2313"/>
      <c r="C3" s="2313"/>
      <c r="D3" s="2339" t="str">
        <f>共通シート!H19</f>
        <v>0001234567</v>
      </c>
      <c r="E3" s="2340"/>
      <c r="F3" s="2340"/>
      <c r="G3" s="2340"/>
      <c r="H3" s="2340"/>
      <c r="I3" s="2340"/>
      <c r="J3" s="2340"/>
      <c r="K3" s="2340"/>
      <c r="L3" s="2340"/>
      <c r="M3" s="2341"/>
      <c r="N3" s="173" t="s">
        <v>558</v>
      </c>
      <c r="O3" s="2314" t="s">
        <v>843</v>
      </c>
      <c r="P3" s="2315"/>
      <c r="Q3" s="2316"/>
      <c r="R3" s="173" t="s">
        <v>559</v>
      </c>
      <c r="S3" s="2317"/>
      <c r="T3" s="2318"/>
      <c r="AD3" s="151"/>
      <c r="AE3" s="671"/>
      <c r="AF3" s="151"/>
      <c r="AG3" s="196"/>
      <c r="AH3" s="151"/>
      <c r="AI3" s="151"/>
      <c r="AJ3" s="151"/>
      <c r="AK3" s="151"/>
      <c r="AL3" s="151"/>
      <c r="AM3" s="151"/>
      <c r="AN3" s="151"/>
      <c r="AO3" s="151"/>
      <c r="AP3" s="151"/>
      <c r="AQ3" s="151"/>
      <c r="AR3" s="151"/>
      <c r="AS3" s="151"/>
      <c r="AT3" s="151"/>
      <c r="AU3" s="151"/>
    </row>
    <row r="4" spans="1:47" ht="21" customHeight="1" x14ac:dyDescent="0.15">
      <c r="A4" s="2350" t="s">
        <v>560</v>
      </c>
      <c r="B4" s="2351"/>
      <c r="C4" s="2352"/>
      <c r="D4" s="2322" t="str">
        <f>共通シート!C21</f>
        <v>ﾊｸﾞﾛ ｱｻｺ</v>
      </c>
      <c r="E4" s="2323"/>
      <c r="F4" s="2323"/>
      <c r="G4" s="2323"/>
      <c r="H4" s="2323"/>
      <c r="I4" s="2323"/>
      <c r="J4" s="2323"/>
      <c r="K4" s="2323"/>
      <c r="L4" s="2323"/>
      <c r="M4" s="2324"/>
      <c r="N4" s="2325" t="s">
        <v>57</v>
      </c>
      <c r="O4" s="2327" t="str">
        <f>共通シート!C24</f>
        <v>鶴岡市馬場町９－２５</v>
      </c>
      <c r="P4" s="2328"/>
      <c r="Q4" s="2328"/>
      <c r="R4" s="2328"/>
      <c r="S4" s="2328"/>
      <c r="T4" s="2329"/>
      <c r="AD4" s="151"/>
      <c r="AE4" s="671"/>
      <c r="AF4" s="151"/>
      <c r="AG4" s="196"/>
      <c r="AH4" s="151"/>
      <c r="AI4" s="151"/>
      <c r="AJ4" s="151"/>
      <c r="AK4" s="151"/>
      <c r="AL4" s="151"/>
      <c r="AM4" s="151"/>
      <c r="AN4" s="151"/>
      <c r="AO4" s="151"/>
      <c r="AP4" s="151"/>
      <c r="AQ4" s="151"/>
      <c r="AR4" s="151"/>
      <c r="AS4" s="151"/>
      <c r="AT4" s="151"/>
      <c r="AU4" s="151"/>
    </row>
    <row r="5" spans="1:47" ht="36" customHeight="1" x14ac:dyDescent="0.15">
      <c r="A5" s="2333" t="s">
        <v>405</v>
      </c>
      <c r="B5" s="2334"/>
      <c r="C5" s="2335"/>
      <c r="D5" s="2336" t="str">
        <f>共通シート!C22</f>
        <v>羽黒　朝子</v>
      </c>
      <c r="E5" s="2337"/>
      <c r="F5" s="2337"/>
      <c r="G5" s="2337"/>
      <c r="H5" s="2337"/>
      <c r="I5" s="2337"/>
      <c r="J5" s="2337"/>
      <c r="K5" s="2337"/>
      <c r="L5" s="2337"/>
      <c r="M5" s="2338"/>
      <c r="N5" s="2326"/>
      <c r="O5" s="2330"/>
      <c r="P5" s="2331"/>
      <c r="Q5" s="2331"/>
      <c r="R5" s="2331"/>
      <c r="S5" s="2331"/>
      <c r="T5" s="2332"/>
      <c r="AD5" s="151"/>
      <c r="AE5" s="671"/>
      <c r="AF5" s="151"/>
      <c r="AG5" s="196"/>
      <c r="AH5" s="151"/>
      <c r="AI5" s="151"/>
      <c r="AJ5" s="151"/>
      <c r="AK5" s="151"/>
      <c r="AL5" s="151"/>
      <c r="AM5" s="151"/>
      <c r="AN5" s="151"/>
      <c r="AO5" s="151"/>
      <c r="AP5" s="151"/>
      <c r="AQ5" s="151"/>
      <c r="AR5" s="151"/>
      <c r="AS5" s="151"/>
      <c r="AT5" s="151"/>
      <c r="AU5" s="151"/>
    </row>
    <row r="6" spans="1:47" ht="36" customHeight="1" thickBot="1" x14ac:dyDescent="0.2">
      <c r="A6" s="2297" t="s">
        <v>15</v>
      </c>
      <c r="B6" s="2298"/>
      <c r="C6" s="2298"/>
      <c r="D6" s="2266">
        <f>共通シート!H22</f>
        <v>13067</v>
      </c>
      <c r="E6" s="2267"/>
      <c r="F6" s="2267"/>
      <c r="G6" s="2267"/>
      <c r="H6" s="2267"/>
      <c r="I6" s="2267"/>
      <c r="J6" s="2267"/>
      <c r="K6" s="2268" t="s">
        <v>611</v>
      </c>
      <c r="L6" s="2269"/>
      <c r="M6" s="2270">
        <f ca="1">共通シート!M21</f>
        <v>86</v>
      </c>
      <c r="N6" s="2271"/>
      <c r="O6" s="174" t="s">
        <v>128</v>
      </c>
      <c r="P6" s="175" t="str">
        <f>共通シート!G21</f>
        <v>女</v>
      </c>
      <c r="Q6" s="264" t="s">
        <v>158</v>
      </c>
      <c r="R6" s="2299" t="str">
        <f>共通シート!I23</f>
        <v>29-2111</v>
      </c>
      <c r="S6" s="2300"/>
      <c r="T6" s="2301"/>
      <c r="AD6" s="151"/>
      <c r="AE6" s="671"/>
      <c r="AF6" s="151"/>
      <c r="AG6" s="196"/>
      <c r="AH6" s="151"/>
      <c r="AI6" s="151"/>
      <c r="AJ6" s="151"/>
      <c r="AK6" s="151"/>
      <c r="AL6" s="151"/>
      <c r="AM6" s="151"/>
      <c r="AN6" s="151"/>
      <c r="AO6" s="151"/>
      <c r="AP6" s="151"/>
      <c r="AQ6" s="151"/>
      <c r="AR6" s="151"/>
      <c r="AS6" s="151"/>
      <c r="AT6" s="151"/>
      <c r="AU6" s="151"/>
    </row>
    <row r="7" spans="1:47" ht="36" customHeight="1" thickBot="1" x14ac:dyDescent="0.2">
      <c r="A7" s="2302" t="s">
        <v>561</v>
      </c>
      <c r="B7" s="2303"/>
      <c r="C7" s="2303"/>
      <c r="D7" s="2304" t="s">
        <v>766</v>
      </c>
      <c r="E7" s="2305"/>
      <c r="F7" s="2305"/>
      <c r="G7" s="2305"/>
      <c r="H7" s="2305"/>
      <c r="I7" s="2305"/>
      <c r="J7" s="2305"/>
      <c r="K7" s="2305"/>
      <c r="L7" s="2305"/>
      <c r="M7" s="2305"/>
      <c r="N7" s="2306"/>
      <c r="O7" s="176" t="s">
        <v>158</v>
      </c>
      <c r="P7" s="177"/>
      <c r="Q7" s="178" t="s">
        <v>562</v>
      </c>
      <c r="R7" s="2307"/>
      <c r="S7" s="2308"/>
      <c r="T7" s="2309"/>
      <c r="AD7" s="151"/>
      <c r="AE7" s="671"/>
      <c r="AF7" s="151"/>
      <c r="AG7" s="196"/>
      <c r="AH7" s="151"/>
      <c r="AI7" s="151"/>
      <c r="AJ7" s="151"/>
      <c r="AK7" s="151"/>
      <c r="AL7" s="151"/>
      <c r="AM7" s="151"/>
      <c r="AN7" s="151"/>
      <c r="AO7" s="151"/>
      <c r="AP7" s="151"/>
      <c r="AQ7" s="151"/>
      <c r="AR7" s="151"/>
      <c r="AS7" s="151"/>
      <c r="AT7" s="151"/>
      <c r="AU7" s="151"/>
    </row>
    <row r="8" spans="1:47" ht="63.75" customHeight="1" thickBot="1" x14ac:dyDescent="0.2">
      <c r="A8" s="2342" t="s">
        <v>563</v>
      </c>
      <c r="B8" s="2343"/>
      <c r="C8" s="2343"/>
      <c r="D8" s="2344"/>
      <c r="E8" s="2345"/>
      <c r="F8" s="2345"/>
      <c r="G8" s="2345"/>
      <c r="H8" s="2345"/>
      <c r="I8" s="2345"/>
      <c r="J8" s="2345"/>
      <c r="K8" s="2345"/>
      <c r="L8" s="2345"/>
      <c r="M8" s="2345"/>
      <c r="N8" s="2345"/>
      <c r="O8" s="2345"/>
      <c r="P8" s="2345"/>
      <c r="Q8" s="2345"/>
      <c r="R8" s="2345"/>
      <c r="S8" s="2345"/>
      <c r="T8" s="2346"/>
      <c r="AD8" s="151"/>
      <c r="AE8" s="671"/>
      <c r="AF8" s="151"/>
      <c r="AG8" s="196"/>
      <c r="AH8" s="151"/>
      <c r="AI8" s="151"/>
      <c r="AJ8" s="151"/>
      <c r="AK8" s="151"/>
      <c r="AL8" s="151"/>
      <c r="AM8" s="151"/>
      <c r="AN8" s="151"/>
      <c r="AO8" s="151"/>
      <c r="AP8" s="151"/>
      <c r="AQ8" s="151"/>
      <c r="AR8" s="151"/>
      <c r="AS8" s="151"/>
      <c r="AT8" s="151"/>
      <c r="AU8" s="151"/>
    </row>
    <row r="9" spans="1:47" ht="22.5" customHeight="1" x14ac:dyDescent="0.15">
      <c r="A9" s="179"/>
      <c r="B9" s="180" t="s">
        <v>564</v>
      </c>
      <c r="C9" s="2347" t="s">
        <v>565</v>
      </c>
      <c r="D9" s="2347"/>
      <c r="E9" s="2347"/>
      <c r="F9" s="2347"/>
      <c r="G9" s="2347"/>
      <c r="H9" s="2347"/>
      <c r="I9" s="2347"/>
      <c r="J9" s="2347"/>
      <c r="K9" s="2347"/>
      <c r="L9" s="2347"/>
      <c r="M9" s="2347"/>
      <c r="N9" s="2347"/>
      <c r="O9" s="2347"/>
      <c r="P9" s="2347"/>
      <c r="Q9" s="2348" t="s">
        <v>566</v>
      </c>
      <c r="R9" s="2349"/>
      <c r="S9" s="2295" t="s">
        <v>567</v>
      </c>
      <c r="T9" s="2296"/>
      <c r="AD9" s="151"/>
      <c r="AE9" s="671"/>
      <c r="AF9" s="151"/>
      <c r="AG9" s="196"/>
      <c r="AH9" s="151"/>
      <c r="AI9" s="151"/>
      <c r="AJ9" s="151"/>
      <c r="AK9" s="151"/>
      <c r="AL9" s="151"/>
      <c r="AM9" s="151"/>
      <c r="AN9" s="151"/>
      <c r="AO9" s="151"/>
      <c r="AP9" s="151"/>
      <c r="AQ9" s="151"/>
      <c r="AR9" s="151"/>
      <c r="AS9" s="151"/>
      <c r="AT9" s="151"/>
      <c r="AU9" s="151"/>
    </row>
    <row r="10" spans="1:47" ht="24.75" customHeight="1" x14ac:dyDescent="0.15">
      <c r="A10" s="2353" t="s">
        <v>568</v>
      </c>
      <c r="B10" s="181">
        <v>1</v>
      </c>
      <c r="C10" s="2290" t="s">
        <v>569</v>
      </c>
      <c r="D10" s="2291"/>
      <c r="E10" s="2291"/>
      <c r="F10" s="2291"/>
      <c r="G10" s="2291"/>
      <c r="H10" s="2291"/>
      <c r="I10" s="2291"/>
      <c r="J10" s="2291"/>
      <c r="K10" s="2291"/>
      <c r="L10" s="2291"/>
      <c r="M10" s="2291"/>
      <c r="N10" s="2291"/>
      <c r="O10" s="2291"/>
      <c r="P10" s="2291"/>
      <c r="Q10" s="182" t="s">
        <v>375</v>
      </c>
      <c r="R10" s="183" t="s">
        <v>376</v>
      </c>
      <c r="S10" s="2310"/>
      <c r="T10" s="220"/>
      <c r="AD10" s="151"/>
      <c r="AE10" s="671"/>
      <c r="AF10" s="151"/>
      <c r="AG10" s="196"/>
      <c r="AH10" s="151"/>
      <c r="AI10" s="151"/>
      <c r="AJ10" s="151"/>
      <c r="AK10" s="151"/>
      <c r="AL10" s="151"/>
      <c r="AM10" s="151"/>
      <c r="AN10" s="151"/>
      <c r="AO10" s="151"/>
      <c r="AP10" s="151"/>
      <c r="AQ10" s="151"/>
      <c r="AR10" s="151"/>
      <c r="AS10" s="151"/>
      <c r="AT10" s="151"/>
      <c r="AU10" s="151"/>
    </row>
    <row r="11" spans="1:47" ht="24.75" customHeight="1" x14ac:dyDescent="0.15">
      <c r="A11" s="2354"/>
      <c r="B11" s="181">
        <v>2</v>
      </c>
      <c r="C11" s="2290" t="s">
        <v>570</v>
      </c>
      <c r="D11" s="2291"/>
      <c r="E11" s="2291"/>
      <c r="F11" s="2291"/>
      <c r="G11" s="2291"/>
      <c r="H11" s="2291"/>
      <c r="I11" s="2291"/>
      <c r="J11" s="2291"/>
      <c r="K11" s="2291"/>
      <c r="L11" s="2291"/>
      <c r="M11" s="2291"/>
      <c r="N11" s="2291"/>
      <c r="O11" s="2291"/>
      <c r="P11" s="2291"/>
      <c r="Q11" s="182" t="s">
        <v>375</v>
      </c>
      <c r="R11" s="184" t="s">
        <v>376</v>
      </c>
      <c r="S11" s="2310"/>
      <c r="T11" s="221"/>
      <c r="AD11" s="151"/>
      <c r="AE11" s="671"/>
      <c r="AF11" s="151"/>
      <c r="AG11" s="196"/>
      <c r="AH11" s="151"/>
      <c r="AI11" s="151"/>
      <c r="AJ11" s="151"/>
      <c r="AK11" s="151"/>
      <c r="AL11" s="151"/>
      <c r="AM11" s="151"/>
      <c r="AN11" s="151"/>
      <c r="AO11" s="151"/>
      <c r="AP11" s="151"/>
      <c r="AQ11" s="151"/>
      <c r="AR11" s="151"/>
      <c r="AS11" s="151"/>
      <c r="AT11" s="151"/>
      <c r="AU11" s="151"/>
    </row>
    <row r="12" spans="1:47" ht="24.75" customHeight="1" x14ac:dyDescent="0.15">
      <c r="A12" s="2354"/>
      <c r="B12" s="181">
        <v>3</v>
      </c>
      <c r="C12" s="2290" t="s">
        <v>571</v>
      </c>
      <c r="D12" s="2291"/>
      <c r="E12" s="2291"/>
      <c r="F12" s="2291"/>
      <c r="G12" s="2291"/>
      <c r="H12" s="2291"/>
      <c r="I12" s="2291"/>
      <c r="J12" s="2291"/>
      <c r="K12" s="2291"/>
      <c r="L12" s="2291"/>
      <c r="M12" s="2291"/>
      <c r="N12" s="2291"/>
      <c r="O12" s="2291"/>
      <c r="P12" s="2291"/>
      <c r="Q12" s="182" t="s">
        <v>375</v>
      </c>
      <c r="R12" s="185" t="s">
        <v>572</v>
      </c>
      <c r="S12" s="2310"/>
      <c r="T12" s="221"/>
      <c r="AD12" s="151"/>
      <c r="AE12" s="671"/>
      <c r="AF12" s="151"/>
      <c r="AG12" s="196"/>
      <c r="AH12" s="151"/>
      <c r="AI12" s="151"/>
      <c r="AJ12" s="151"/>
      <c r="AK12" s="151"/>
      <c r="AL12" s="151"/>
      <c r="AM12" s="151"/>
      <c r="AN12" s="151"/>
      <c r="AO12" s="151"/>
      <c r="AP12" s="151"/>
      <c r="AQ12" s="151"/>
      <c r="AR12" s="151"/>
      <c r="AS12" s="151"/>
      <c r="AT12" s="151"/>
      <c r="AU12" s="151"/>
    </row>
    <row r="13" spans="1:47" ht="24.75" customHeight="1" x14ac:dyDescent="0.15">
      <c r="A13" s="2354"/>
      <c r="B13" s="181">
        <v>4</v>
      </c>
      <c r="C13" s="2290" t="s">
        <v>573</v>
      </c>
      <c r="D13" s="2291"/>
      <c r="E13" s="2291"/>
      <c r="F13" s="2291"/>
      <c r="G13" s="2291"/>
      <c r="H13" s="2291"/>
      <c r="I13" s="2291"/>
      <c r="J13" s="2291"/>
      <c r="K13" s="2291"/>
      <c r="L13" s="2291"/>
      <c r="M13" s="2291"/>
      <c r="N13" s="2291"/>
      <c r="O13" s="2291"/>
      <c r="P13" s="2291"/>
      <c r="Q13" s="182" t="s">
        <v>375</v>
      </c>
      <c r="R13" s="184" t="s">
        <v>376</v>
      </c>
      <c r="S13" s="2310"/>
      <c r="T13" s="222"/>
      <c r="AD13" s="151"/>
      <c r="AE13" s="671"/>
      <c r="AF13" s="151"/>
      <c r="AG13" s="196"/>
      <c r="AH13" s="151"/>
      <c r="AI13" s="151"/>
      <c r="AJ13" s="151"/>
      <c r="AK13" s="151"/>
      <c r="AL13" s="151"/>
      <c r="AM13" s="151"/>
      <c r="AN13" s="151"/>
      <c r="AO13" s="151"/>
      <c r="AP13" s="151"/>
      <c r="AQ13" s="151"/>
      <c r="AR13" s="151"/>
      <c r="AS13" s="151"/>
      <c r="AT13" s="151"/>
      <c r="AU13" s="151"/>
    </row>
    <row r="14" spans="1:47" ht="24.75" customHeight="1" thickBot="1" x14ac:dyDescent="0.2">
      <c r="A14" s="2355"/>
      <c r="B14" s="186">
        <v>5</v>
      </c>
      <c r="C14" s="2288" t="s">
        <v>574</v>
      </c>
      <c r="D14" s="2289"/>
      <c r="E14" s="2289"/>
      <c r="F14" s="2289"/>
      <c r="G14" s="2289"/>
      <c r="H14" s="2289"/>
      <c r="I14" s="2289"/>
      <c r="J14" s="2289"/>
      <c r="K14" s="2289"/>
      <c r="L14" s="2289"/>
      <c r="M14" s="2289"/>
      <c r="N14" s="2289"/>
      <c r="O14" s="2289"/>
      <c r="P14" s="2289"/>
      <c r="Q14" s="187" t="s">
        <v>375</v>
      </c>
      <c r="R14" s="188" t="s">
        <v>572</v>
      </c>
      <c r="S14" s="2311"/>
      <c r="T14" s="234"/>
      <c r="AD14" s="151"/>
      <c r="AE14" s="671"/>
      <c r="AF14" s="151"/>
      <c r="AG14" s="196"/>
      <c r="AH14" s="151"/>
      <c r="AI14" s="151"/>
      <c r="AJ14" s="151"/>
      <c r="AK14" s="151"/>
      <c r="AL14" s="151"/>
      <c r="AM14" s="151"/>
      <c r="AN14" s="151"/>
      <c r="AO14" s="151"/>
      <c r="AP14" s="151"/>
      <c r="AQ14" s="151"/>
      <c r="AR14" s="151"/>
      <c r="AS14" s="151"/>
      <c r="AT14" s="151"/>
      <c r="AU14" s="151"/>
    </row>
    <row r="15" spans="1:47" ht="24.75" customHeight="1" thickTop="1" x14ac:dyDescent="0.15">
      <c r="A15" s="2353" t="s">
        <v>575</v>
      </c>
      <c r="B15" s="181">
        <v>6</v>
      </c>
      <c r="C15" s="2285" t="s">
        <v>576</v>
      </c>
      <c r="D15" s="2286"/>
      <c r="E15" s="2286"/>
      <c r="F15" s="2286"/>
      <c r="G15" s="2286"/>
      <c r="H15" s="2286"/>
      <c r="I15" s="2286"/>
      <c r="J15" s="2286"/>
      <c r="K15" s="2286"/>
      <c r="L15" s="2286"/>
      <c r="M15" s="2286"/>
      <c r="N15" s="2286"/>
      <c r="O15" s="2286"/>
      <c r="P15" s="2286"/>
      <c r="Q15" s="182" t="s">
        <v>375</v>
      </c>
      <c r="R15" s="189" t="s">
        <v>376</v>
      </c>
      <c r="S15" s="2356" t="s">
        <v>577</v>
      </c>
      <c r="T15" s="234"/>
      <c r="AD15" s="151"/>
      <c r="AE15" s="671"/>
      <c r="AF15" s="151"/>
      <c r="AG15" s="196"/>
      <c r="AH15" s="151"/>
      <c r="AI15" s="151"/>
      <c r="AJ15" s="151"/>
      <c r="AK15" s="151"/>
      <c r="AL15" s="151"/>
      <c r="AM15" s="151"/>
      <c r="AN15" s="151"/>
      <c r="AO15" s="151"/>
      <c r="AP15" s="151"/>
      <c r="AQ15" s="151"/>
      <c r="AR15" s="151"/>
      <c r="AS15" s="151"/>
      <c r="AT15" s="151"/>
      <c r="AU15" s="151"/>
    </row>
    <row r="16" spans="1:47" ht="24.75" customHeight="1" x14ac:dyDescent="0.15">
      <c r="A16" s="2354"/>
      <c r="B16" s="181">
        <v>7</v>
      </c>
      <c r="C16" s="2290" t="s">
        <v>578</v>
      </c>
      <c r="D16" s="2291"/>
      <c r="E16" s="2291"/>
      <c r="F16" s="2291"/>
      <c r="G16" s="2291"/>
      <c r="H16" s="2291"/>
      <c r="I16" s="2291"/>
      <c r="J16" s="2291"/>
      <c r="K16" s="2291"/>
      <c r="L16" s="2291"/>
      <c r="M16" s="2291"/>
      <c r="N16" s="2291"/>
      <c r="O16" s="2291"/>
      <c r="P16" s="2291"/>
      <c r="Q16" s="182" t="s">
        <v>375</v>
      </c>
      <c r="R16" s="184" t="s">
        <v>376</v>
      </c>
      <c r="S16" s="2357"/>
      <c r="T16" s="234"/>
      <c r="AD16" s="151"/>
      <c r="AE16" s="671"/>
      <c r="AF16" s="151"/>
      <c r="AG16" s="196"/>
      <c r="AH16" s="151"/>
      <c r="AI16" s="151"/>
      <c r="AJ16" s="151"/>
      <c r="AK16" s="151"/>
      <c r="AL16" s="151"/>
      <c r="AM16" s="151"/>
      <c r="AN16" s="151"/>
      <c r="AO16" s="151"/>
      <c r="AP16" s="151"/>
      <c r="AQ16" s="151"/>
      <c r="AR16" s="151"/>
      <c r="AS16" s="151"/>
      <c r="AT16" s="151"/>
      <c r="AU16" s="151"/>
    </row>
    <row r="17" spans="1:47" ht="24.75" customHeight="1" x14ac:dyDescent="0.15">
      <c r="A17" s="2354"/>
      <c r="B17" s="181">
        <v>8</v>
      </c>
      <c r="C17" s="2290" t="s">
        <v>579</v>
      </c>
      <c r="D17" s="2291"/>
      <c r="E17" s="2291"/>
      <c r="F17" s="2291"/>
      <c r="G17" s="2291"/>
      <c r="H17" s="2291"/>
      <c r="I17" s="2291"/>
      <c r="J17" s="2291"/>
      <c r="K17" s="2291"/>
      <c r="L17" s="2291"/>
      <c r="M17" s="2291"/>
      <c r="N17" s="2291"/>
      <c r="O17" s="2291"/>
      <c r="P17" s="2291"/>
      <c r="Q17" s="182" t="s">
        <v>375</v>
      </c>
      <c r="R17" s="184" t="s">
        <v>572</v>
      </c>
      <c r="S17" s="2357"/>
      <c r="T17" s="223"/>
      <c r="AD17" s="151"/>
      <c r="AE17" s="671"/>
      <c r="AF17" s="151"/>
      <c r="AG17" s="196"/>
      <c r="AH17" s="151"/>
      <c r="AI17" s="151"/>
      <c r="AJ17" s="151"/>
      <c r="AK17" s="151"/>
      <c r="AL17" s="151"/>
      <c r="AM17" s="151"/>
      <c r="AN17" s="151"/>
      <c r="AO17" s="151"/>
      <c r="AP17" s="151"/>
      <c r="AQ17" s="151"/>
      <c r="AR17" s="151"/>
      <c r="AS17" s="151"/>
      <c r="AT17" s="151"/>
      <c r="AU17" s="151"/>
    </row>
    <row r="18" spans="1:47" ht="24.75" customHeight="1" x14ac:dyDescent="0.15">
      <c r="A18" s="2354"/>
      <c r="B18" s="181">
        <v>9</v>
      </c>
      <c r="C18" s="2290" t="s">
        <v>377</v>
      </c>
      <c r="D18" s="2291"/>
      <c r="E18" s="2291"/>
      <c r="F18" s="2291"/>
      <c r="G18" s="2291"/>
      <c r="H18" s="2291"/>
      <c r="I18" s="2291"/>
      <c r="J18" s="2291"/>
      <c r="K18" s="2291"/>
      <c r="L18" s="2291"/>
      <c r="M18" s="2291"/>
      <c r="N18" s="2291"/>
      <c r="O18" s="2291"/>
      <c r="P18" s="2291"/>
      <c r="Q18" s="182" t="s">
        <v>378</v>
      </c>
      <c r="R18" s="190" t="s">
        <v>581</v>
      </c>
      <c r="S18" s="2357"/>
      <c r="T18" s="234" t="s">
        <v>582</v>
      </c>
      <c r="AF18" s="151"/>
      <c r="AG18" s="196"/>
      <c r="AH18" s="151"/>
      <c r="AI18" s="151"/>
      <c r="AJ18" s="151"/>
      <c r="AK18" s="151"/>
      <c r="AL18" s="151"/>
      <c r="AM18" s="151"/>
      <c r="AN18" s="151"/>
      <c r="AO18" s="151"/>
      <c r="AP18" s="151"/>
      <c r="AQ18" s="151"/>
      <c r="AR18" s="151"/>
      <c r="AS18" s="151"/>
      <c r="AT18" s="151"/>
      <c r="AU18" s="151"/>
    </row>
    <row r="19" spans="1:47" ht="24.75" customHeight="1" thickBot="1" x14ac:dyDescent="0.2">
      <c r="A19" s="2355"/>
      <c r="B19" s="186">
        <v>10</v>
      </c>
      <c r="C19" s="2288" t="s">
        <v>379</v>
      </c>
      <c r="D19" s="2289"/>
      <c r="E19" s="2289"/>
      <c r="F19" s="2289"/>
      <c r="G19" s="2289"/>
      <c r="H19" s="2289"/>
      <c r="I19" s="2289"/>
      <c r="J19" s="2289"/>
      <c r="K19" s="2289"/>
      <c r="L19" s="2289"/>
      <c r="M19" s="2289"/>
      <c r="N19" s="2289"/>
      <c r="O19" s="2289"/>
      <c r="P19" s="2289"/>
      <c r="Q19" s="187" t="s">
        <v>378</v>
      </c>
      <c r="R19" s="188" t="s">
        <v>581</v>
      </c>
      <c r="S19" s="2358"/>
      <c r="T19" s="234" t="s">
        <v>583</v>
      </c>
      <c r="AF19" s="151"/>
    </row>
    <row r="20" spans="1:47" ht="24.75" customHeight="1" thickTop="1" x14ac:dyDescent="0.15">
      <c r="A20" s="2353" t="s">
        <v>584</v>
      </c>
      <c r="B20" s="181">
        <v>11</v>
      </c>
      <c r="C20" s="2285" t="s">
        <v>585</v>
      </c>
      <c r="D20" s="2286"/>
      <c r="E20" s="2286"/>
      <c r="F20" s="2286"/>
      <c r="G20" s="2286"/>
      <c r="H20" s="2286"/>
      <c r="I20" s="2286"/>
      <c r="J20" s="2286"/>
      <c r="K20" s="2286"/>
      <c r="L20" s="2286"/>
      <c r="M20" s="2286"/>
      <c r="N20" s="2286"/>
      <c r="O20" s="2286"/>
      <c r="P20" s="2286"/>
      <c r="Q20" s="191" t="s">
        <v>378</v>
      </c>
      <c r="R20" s="192" t="s">
        <v>581</v>
      </c>
      <c r="S20" s="2277" t="s">
        <v>586</v>
      </c>
      <c r="T20" s="234">
        <v>20</v>
      </c>
      <c r="AE20" s="686"/>
      <c r="AF20" s="151"/>
      <c r="AG20" s="711"/>
      <c r="AH20" s="151"/>
      <c r="AI20" s="151"/>
    </row>
    <row r="21" spans="1:47" ht="24.75" customHeight="1" thickBot="1" x14ac:dyDescent="0.2">
      <c r="A21" s="2355"/>
      <c r="B21" s="186">
        <v>12</v>
      </c>
      <c r="C21" s="2292" t="s">
        <v>587</v>
      </c>
      <c r="D21" s="2293"/>
      <c r="E21" s="2293"/>
      <c r="F21" s="2293"/>
      <c r="G21" s="2293"/>
      <c r="H21" s="2293"/>
      <c r="I21" s="2293"/>
      <c r="J21" s="2293"/>
      <c r="K21" s="2293"/>
      <c r="L21" s="2293"/>
      <c r="M21" s="2293"/>
      <c r="N21" s="2293"/>
      <c r="O21" s="2293"/>
      <c r="P21" s="2293"/>
      <c r="Q21" s="2293"/>
      <c r="R21" s="2294"/>
      <c r="S21" s="2359"/>
      <c r="T21" s="234"/>
      <c r="AE21" s="686"/>
      <c r="AF21" s="151"/>
      <c r="AG21" s="711"/>
      <c r="AH21" s="151"/>
      <c r="AI21" s="151"/>
    </row>
    <row r="22" spans="1:47" ht="24.75" customHeight="1" thickTop="1" x14ac:dyDescent="0.15">
      <c r="A22" s="2353" t="s">
        <v>385</v>
      </c>
      <c r="B22" s="181">
        <v>13</v>
      </c>
      <c r="C22" s="2285" t="s">
        <v>588</v>
      </c>
      <c r="D22" s="2286"/>
      <c r="E22" s="2286"/>
      <c r="F22" s="2286"/>
      <c r="G22" s="2286"/>
      <c r="H22" s="2286"/>
      <c r="I22" s="2286"/>
      <c r="J22" s="2286"/>
      <c r="K22" s="2286"/>
      <c r="L22" s="2286"/>
      <c r="M22" s="2286"/>
      <c r="N22" s="2286"/>
      <c r="O22" s="2286"/>
      <c r="P22" s="2286"/>
      <c r="Q22" s="191" t="s">
        <v>378</v>
      </c>
      <c r="R22" s="192" t="s">
        <v>581</v>
      </c>
      <c r="S22" s="2277" t="s">
        <v>590</v>
      </c>
      <c r="T22" s="224" t="s">
        <v>589</v>
      </c>
      <c r="AE22" s="686"/>
      <c r="AF22" s="151"/>
      <c r="AG22" s="711"/>
      <c r="AH22" s="151"/>
      <c r="AI22" s="151"/>
    </row>
    <row r="23" spans="1:47" ht="24.75" customHeight="1" x14ac:dyDescent="0.15">
      <c r="A23" s="2354"/>
      <c r="B23" s="181">
        <v>14</v>
      </c>
      <c r="C23" s="2290" t="s">
        <v>380</v>
      </c>
      <c r="D23" s="2291"/>
      <c r="E23" s="2291"/>
      <c r="F23" s="2291"/>
      <c r="G23" s="2291"/>
      <c r="H23" s="2291"/>
      <c r="I23" s="2291"/>
      <c r="J23" s="2291"/>
      <c r="K23" s="2291"/>
      <c r="L23" s="2291"/>
      <c r="M23" s="2291"/>
      <c r="N23" s="2291"/>
      <c r="O23" s="2291"/>
      <c r="P23" s="2291"/>
      <c r="Q23" s="182" t="s">
        <v>378</v>
      </c>
      <c r="R23" s="190" t="s">
        <v>581</v>
      </c>
      <c r="S23" s="2360"/>
      <c r="T23" s="225" t="s">
        <v>591</v>
      </c>
      <c r="AE23" s="686"/>
      <c r="AF23" s="151"/>
      <c r="AG23" s="711"/>
      <c r="AH23" s="151"/>
      <c r="AI23" s="151"/>
    </row>
    <row r="24" spans="1:47" ht="24.75" customHeight="1" thickBot="1" x14ac:dyDescent="0.2">
      <c r="A24" s="2355"/>
      <c r="B24" s="186">
        <v>15</v>
      </c>
      <c r="C24" s="2288" t="s">
        <v>381</v>
      </c>
      <c r="D24" s="2289"/>
      <c r="E24" s="2289"/>
      <c r="F24" s="2289"/>
      <c r="G24" s="2289"/>
      <c r="H24" s="2289"/>
      <c r="I24" s="2289"/>
      <c r="J24" s="2289"/>
      <c r="K24" s="2289"/>
      <c r="L24" s="2289"/>
      <c r="M24" s="2289"/>
      <c r="N24" s="2289"/>
      <c r="O24" s="2289"/>
      <c r="P24" s="2289"/>
      <c r="Q24" s="187" t="s">
        <v>378</v>
      </c>
      <c r="R24" s="188" t="s">
        <v>581</v>
      </c>
      <c r="S24" s="2359"/>
      <c r="T24" s="226"/>
    </row>
    <row r="25" spans="1:47" ht="24.75" customHeight="1" thickTop="1" x14ac:dyDescent="0.15">
      <c r="A25" s="2353" t="s">
        <v>592</v>
      </c>
      <c r="B25" s="181">
        <v>16</v>
      </c>
      <c r="C25" s="2285" t="s">
        <v>593</v>
      </c>
      <c r="D25" s="2286"/>
      <c r="E25" s="2286"/>
      <c r="F25" s="2286"/>
      <c r="G25" s="2286"/>
      <c r="H25" s="2286"/>
      <c r="I25" s="2286"/>
      <c r="J25" s="2286"/>
      <c r="K25" s="2286"/>
      <c r="L25" s="2286"/>
      <c r="M25" s="2286"/>
      <c r="N25" s="2286"/>
      <c r="O25" s="2286"/>
      <c r="P25" s="2286"/>
      <c r="Q25" s="182" t="s">
        <v>375</v>
      </c>
      <c r="R25" s="189" t="s">
        <v>376</v>
      </c>
      <c r="S25" s="2277" t="s">
        <v>594</v>
      </c>
      <c r="T25" s="227"/>
    </row>
    <row r="26" spans="1:47" ht="24.75" customHeight="1" thickBot="1" x14ac:dyDescent="0.2">
      <c r="A26" s="2355"/>
      <c r="B26" s="186">
        <v>17</v>
      </c>
      <c r="C26" s="2288" t="s">
        <v>382</v>
      </c>
      <c r="D26" s="2289"/>
      <c r="E26" s="2289"/>
      <c r="F26" s="2289"/>
      <c r="G26" s="2289"/>
      <c r="H26" s="2289"/>
      <c r="I26" s="2289"/>
      <c r="J26" s="2289"/>
      <c r="K26" s="2289"/>
      <c r="L26" s="2289"/>
      <c r="M26" s="2289"/>
      <c r="N26" s="2289"/>
      <c r="O26" s="2289"/>
      <c r="P26" s="2289"/>
      <c r="Q26" s="187" t="s">
        <v>378</v>
      </c>
      <c r="R26" s="188" t="s">
        <v>581</v>
      </c>
      <c r="S26" s="2359"/>
      <c r="T26" s="223"/>
    </row>
    <row r="27" spans="1:47" ht="24.75" customHeight="1" thickTop="1" x14ac:dyDescent="0.15">
      <c r="A27" s="2353" t="s">
        <v>596</v>
      </c>
      <c r="B27" s="181">
        <v>18</v>
      </c>
      <c r="C27" s="2285" t="s">
        <v>597</v>
      </c>
      <c r="D27" s="2286"/>
      <c r="E27" s="2286"/>
      <c r="F27" s="2286"/>
      <c r="G27" s="2286"/>
      <c r="H27" s="2286"/>
      <c r="I27" s="2286"/>
      <c r="J27" s="2286"/>
      <c r="K27" s="2286"/>
      <c r="L27" s="2286"/>
      <c r="M27" s="2286"/>
      <c r="N27" s="2286"/>
      <c r="O27" s="2286"/>
      <c r="P27" s="2286"/>
      <c r="Q27" s="182" t="s">
        <v>378</v>
      </c>
      <c r="R27" s="192" t="s">
        <v>581</v>
      </c>
      <c r="S27" s="2277" t="s">
        <v>599</v>
      </c>
      <c r="T27" s="223"/>
    </row>
    <row r="28" spans="1:47" ht="24.75" customHeight="1" x14ac:dyDescent="0.15">
      <c r="A28" s="2354"/>
      <c r="B28" s="181">
        <v>19</v>
      </c>
      <c r="C28" s="2290" t="s">
        <v>383</v>
      </c>
      <c r="D28" s="2291"/>
      <c r="E28" s="2291"/>
      <c r="F28" s="2291"/>
      <c r="G28" s="2291"/>
      <c r="H28" s="2291"/>
      <c r="I28" s="2291"/>
      <c r="J28" s="2291"/>
      <c r="K28" s="2291"/>
      <c r="L28" s="2291"/>
      <c r="M28" s="2291"/>
      <c r="N28" s="2291"/>
      <c r="O28" s="2291"/>
      <c r="P28" s="2291"/>
      <c r="Q28" s="182" t="s">
        <v>375</v>
      </c>
      <c r="R28" s="190" t="s">
        <v>572</v>
      </c>
      <c r="S28" s="2360"/>
      <c r="T28" s="223"/>
    </row>
    <row r="29" spans="1:47" ht="24.75" customHeight="1" thickBot="1" x14ac:dyDescent="0.2">
      <c r="A29" s="2355"/>
      <c r="B29" s="186">
        <v>20</v>
      </c>
      <c r="C29" s="2288" t="s">
        <v>384</v>
      </c>
      <c r="D29" s="2289"/>
      <c r="E29" s="2289"/>
      <c r="F29" s="2289"/>
      <c r="G29" s="2289"/>
      <c r="H29" s="2289"/>
      <c r="I29" s="2289"/>
      <c r="J29" s="2289"/>
      <c r="K29" s="2289"/>
      <c r="L29" s="2289"/>
      <c r="M29" s="2289"/>
      <c r="N29" s="2289"/>
      <c r="O29" s="2289"/>
      <c r="P29" s="2289"/>
      <c r="Q29" s="187" t="s">
        <v>378</v>
      </c>
      <c r="R29" s="188" t="s">
        <v>581</v>
      </c>
      <c r="S29" s="2359"/>
      <c r="T29" s="228"/>
    </row>
    <row r="30" spans="1:47" ht="24.75" customHeight="1" thickTop="1" x14ac:dyDescent="0.15">
      <c r="A30" s="2353" t="s">
        <v>601</v>
      </c>
      <c r="B30" s="181">
        <v>21</v>
      </c>
      <c r="C30" s="2275" t="s">
        <v>602</v>
      </c>
      <c r="D30" s="2276"/>
      <c r="E30" s="2276"/>
      <c r="F30" s="2276"/>
      <c r="G30" s="2276"/>
      <c r="H30" s="2276"/>
      <c r="I30" s="2276"/>
      <c r="J30" s="2276"/>
      <c r="K30" s="2276"/>
      <c r="L30" s="2276"/>
      <c r="M30" s="2276"/>
      <c r="N30" s="2276"/>
      <c r="O30" s="2276"/>
      <c r="P30" s="2276"/>
      <c r="Q30" s="182" t="s">
        <v>378</v>
      </c>
      <c r="R30" s="192" t="s">
        <v>581</v>
      </c>
      <c r="S30" s="2277" t="s">
        <v>603</v>
      </c>
      <c r="T30" s="229"/>
    </row>
    <row r="31" spans="1:47" ht="24.75" customHeight="1" x14ac:dyDescent="0.15">
      <c r="A31" s="2354"/>
      <c r="B31" s="181">
        <v>22</v>
      </c>
      <c r="C31" s="2280" t="s">
        <v>604</v>
      </c>
      <c r="D31" s="2281"/>
      <c r="E31" s="2281"/>
      <c r="F31" s="2281"/>
      <c r="G31" s="2281"/>
      <c r="H31" s="2281"/>
      <c r="I31" s="2281"/>
      <c r="J31" s="2281"/>
      <c r="K31" s="2281"/>
      <c r="L31" s="2281"/>
      <c r="M31" s="2281"/>
      <c r="N31" s="2281"/>
      <c r="O31" s="2281"/>
      <c r="P31" s="2281"/>
      <c r="Q31" s="182" t="s">
        <v>378</v>
      </c>
      <c r="R31" s="190" t="s">
        <v>581</v>
      </c>
      <c r="S31" s="2278"/>
      <c r="T31" s="230"/>
    </row>
    <row r="32" spans="1:47" ht="24.75" customHeight="1" x14ac:dyDescent="0.15">
      <c r="A32" s="2354"/>
      <c r="B32" s="181">
        <v>23</v>
      </c>
      <c r="C32" s="2280" t="s">
        <v>605</v>
      </c>
      <c r="D32" s="2281"/>
      <c r="E32" s="2281"/>
      <c r="F32" s="2281"/>
      <c r="G32" s="2281"/>
      <c r="H32" s="2281"/>
      <c r="I32" s="2281"/>
      <c r="J32" s="2281"/>
      <c r="K32" s="2281"/>
      <c r="L32" s="2281"/>
      <c r="M32" s="2281"/>
      <c r="N32" s="2281"/>
      <c r="O32" s="2281"/>
      <c r="P32" s="2281"/>
      <c r="Q32" s="182" t="s">
        <v>378</v>
      </c>
      <c r="R32" s="190" t="s">
        <v>581</v>
      </c>
      <c r="S32" s="2278"/>
      <c r="T32" s="231"/>
    </row>
    <row r="33" spans="1:20" ht="24.75" customHeight="1" x14ac:dyDescent="0.15">
      <c r="A33" s="2354"/>
      <c r="B33" s="181">
        <v>24</v>
      </c>
      <c r="C33" s="2280" t="s">
        <v>606</v>
      </c>
      <c r="D33" s="2281"/>
      <c r="E33" s="2281"/>
      <c r="F33" s="2281"/>
      <c r="G33" s="2281"/>
      <c r="H33" s="2281"/>
      <c r="I33" s="2281"/>
      <c r="J33" s="2281"/>
      <c r="K33" s="2281"/>
      <c r="L33" s="2281"/>
      <c r="M33" s="2281"/>
      <c r="N33" s="2281"/>
      <c r="O33" s="2281"/>
      <c r="P33" s="2281"/>
      <c r="Q33" s="182" t="s">
        <v>378</v>
      </c>
      <c r="R33" s="190" t="s">
        <v>581</v>
      </c>
      <c r="S33" s="2278"/>
      <c r="T33" s="232"/>
    </row>
    <row r="34" spans="1:20" ht="24.75" customHeight="1" thickBot="1" x14ac:dyDescent="0.2">
      <c r="A34" s="2361"/>
      <c r="B34" s="193">
        <v>25</v>
      </c>
      <c r="C34" s="2282" t="s">
        <v>607</v>
      </c>
      <c r="D34" s="2283"/>
      <c r="E34" s="2283"/>
      <c r="F34" s="2283"/>
      <c r="G34" s="2283"/>
      <c r="H34" s="2283"/>
      <c r="I34" s="2283"/>
      <c r="J34" s="2283"/>
      <c r="K34" s="2283"/>
      <c r="L34" s="2283"/>
      <c r="M34" s="2283"/>
      <c r="N34" s="2283"/>
      <c r="O34" s="2283"/>
      <c r="P34" s="2283"/>
      <c r="Q34" s="194" t="s">
        <v>378</v>
      </c>
      <c r="R34" s="195" t="s">
        <v>581</v>
      </c>
      <c r="S34" s="2279"/>
      <c r="T34" s="233"/>
    </row>
    <row r="35" spans="1:20" ht="22.5" customHeight="1" thickBot="1" x14ac:dyDescent="0.2">
      <c r="B35" s="2254" t="s">
        <v>608</v>
      </c>
      <c r="C35" s="2254"/>
      <c r="D35" s="2254"/>
      <c r="E35" s="2254"/>
      <c r="F35" s="2254"/>
      <c r="G35" s="2254"/>
      <c r="H35" s="2254"/>
      <c r="I35" s="2254"/>
      <c r="J35" s="2254"/>
      <c r="K35" s="2254"/>
      <c r="L35" s="2254"/>
      <c r="M35" s="2254"/>
      <c r="N35" s="2254"/>
      <c r="O35" s="2254"/>
      <c r="P35" s="2254"/>
      <c r="Q35" s="2254"/>
      <c r="R35" s="2254"/>
      <c r="S35" s="2254"/>
      <c r="T35" s="2254"/>
    </row>
    <row r="36" spans="1:20" ht="13.5" customHeight="1" x14ac:dyDescent="0.15">
      <c r="A36" s="2255" t="s">
        <v>609</v>
      </c>
      <c r="B36" s="2256"/>
      <c r="C36" s="2256"/>
      <c r="D36" s="2256"/>
      <c r="E36" s="2256"/>
      <c r="F36" s="2256"/>
      <c r="G36" s="2256"/>
      <c r="H36" s="2256"/>
      <c r="I36" s="2256"/>
      <c r="J36" s="2256"/>
      <c r="K36" s="2256"/>
      <c r="L36" s="2256"/>
      <c r="M36" s="2256"/>
      <c r="N36" s="2256"/>
      <c r="O36" s="2256"/>
      <c r="P36" s="2256"/>
      <c r="Q36" s="2256"/>
      <c r="R36" s="2256"/>
      <c r="S36" s="2256"/>
      <c r="T36" s="2257"/>
    </row>
    <row r="37" spans="1:20" ht="13.5" customHeight="1" x14ac:dyDescent="0.15">
      <c r="A37" s="2258"/>
      <c r="B37" s="2259"/>
      <c r="C37" s="2259"/>
      <c r="D37" s="2259"/>
      <c r="E37" s="2259"/>
      <c r="F37" s="2259"/>
      <c r="G37" s="2259"/>
      <c r="H37" s="2259"/>
      <c r="I37" s="2259"/>
      <c r="J37" s="2259"/>
      <c r="K37" s="2259"/>
      <c r="L37" s="2259"/>
      <c r="M37" s="2259"/>
      <c r="N37" s="2259"/>
      <c r="O37" s="2259"/>
      <c r="P37" s="2259"/>
      <c r="Q37" s="2259"/>
      <c r="R37" s="2259"/>
      <c r="S37" s="2259"/>
      <c r="T37" s="2260"/>
    </row>
    <row r="38" spans="1:20" x14ac:dyDescent="0.15">
      <c r="A38" s="2258"/>
      <c r="B38" s="2259"/>
      <c r="C38" s="2259"/>
      <c r="D38" s="2259"/>
      <c r="E38" s="2259"/>
      <c r="F38" s="2259"/>
      <c r="G38" s="2259"/>
      <c r="H38" s="2259"/>
      <c r="I38" s="2259"/>
      <c r="J38" s="2259"/>
      <c r="K38" s="2259"/>
      <c r="L38" s="2259"/>
      <c r="M38" s="2259"/>
      <c r="N38" s="2259"/>
      <c r="O38" s="2259"/>
      <c r="P38" s="2259"/>
      <c r="Q38" s="2259"/>
      <c r="R38" s="2259"/>
      <c r="S38" s="2259"/>
      <c r="T38" s="2260"/>
    </row>
    <row r="39" spans="1:20" ht="18" customHeight="1" x14ac:dyDescent="0.15">
      <c r="A39" s="196"/>
      <c r="B39" s="1340" t="s">
        <v>844</v>
      </c>
      <c r="C39" s="1340"/>
      <c r="D39" s="1340"/>
      <c r="E39" s="1340"/>
      <c r="F39" s="1340"/>
      <c r="G39" s="1340"/>
      <c r="H39" s="1340"/>
      <c r="I39" s="1340"/>
      <c r="J39" s="1340"/>
      <c r="K39" s="1340"/>
      <c r="L39" s="1340"/>
      <c r="M39" s="1340"/>
      <c r="N39" s="151"/>
      <c r="O39" s="151"/>
      <c r="P39" s="2262" t="s">
        <v>610</v>
      </c>
      <c r="Q39" s="2262"/>
      <c r="R39" s="2262"/>
      <c r="S39" s="2262"/>
      <c r="T39" s="2263"/>
    </row>
    <row r="40" spans="1:20" ht="18" customHeight="1" thickBot="1" x14ac:dyDescent="0.2">
      <c r="A40" s="198"/>
      <c r="B40" s="2261"/>
      <c r="C40" s="2261"/>
      <c r="D40" s="2261"/>
      <c r="E40" s="2261"/>
      <c r="F40" s="2261"/>
      <c r="G40" s="2261"/>
      <c r="H40" s="2261"/>
      <c r="I40" s="2261"/>
      <c r="J40" s="2261"/>
      <c r="K40" s="2261"/>
      <c r="L40" s="2261"/>
      <c r="M40" s="2261"/>
      <c r="N40" s="263"/>
      <c r="O40" s="263"/>
      <c r="P40" s="2264"/>
      <c r="Q40" s="2264"/>
      <c r="R40" s="2264"/>
      <c r="S40" s="2264"/>
      <c r="T40" s="2265"/>
    </row>
  </sheetData>
  <mergeCells count="68">
    <mergeCell ref="B35:T35"/>
    <mergeCell ref="A36:T38"/>
    <mergeCell ref="B39:M40"/>
    <mergeCell ref="P39:T40"/>
    <mergeCell ref="A30:A34"/>
    <mergeCell ref="C30:P30"/>
    <mergeCell ref="S30:S34"/>
    <mergeCell ref="C31:P31"/>
    <mergeCell ref="C32:P32"/>
    <mergeCell ref="C33:P33"/>
    <mergeCell ref="C34:P34"/>
    <mergeCell ref="A25:A26"/>
    <mergeCell ref="C25:P25"/>
    <mergeCell ref="S25:S26"/>
    <mergeCell ref="C26:P26"/>
    <mergeCell ref="A27:A29"/>
    <mergeCell ref="C27:P27"/>
    <mergeCell ref="S27:S29"/>
    <mergeCell ref="C28:P28"/>
    <mergeCell ref="C29:P29"/>
    <mergeCell ref="A20:A21"/>
    <mergeCell ref="C20:P20"/>
    <mergeCell ref="S20:S21"/>
    <mergeCell ref="C21:R21"/>
    <mergeCell ref="A22:A24"/>
    <mergeCell ref="C22:P22"/>
    <mergeCell ref="S22:S24"/>
    <mergeCell ref="C23:P23"/>
    <mergeCell ref="C24:P24"/>
    <mergeCell ref="C13:P13"/>
    <mergeCell ref="C14:P14"/>
    <mergeCell ref="A15:A19"/>
    <mergeCell ref="C15:P15"/>
    <mergeCell ref="S15:S19"/>
    <mergeCell ref="C16:P16"/>
    <mergeCell ref="C17:P17"/>
    <mergeCell ref="C18:P18"/>
    <mergeCell ref="C19:P19"/>
    <mergeCell ref="A10:A14"/>
    <mergeCell ref="C10:P10"/>
    <mergeCell ref="S10:S14"/>
    <mergeCell ref="C11:P11"/>
    <mergeCell ref="C12:P12"/>
    <mergeCell ref="A8:C8"/>
    <mergeCell ref="D8:T8"/>
    <mergeCell ref="C9:P9"/>
    <mergeCell ref="Q9:R9"/>
    <mergeCell ref="S9:T9"/>
    <mergeCell ref="A7:C7"/>
    <mergeCell ref="D7:N7"/>
    <mergeCell ref="R7:T7"/>
    <mergeCell ref="A4:C4"/>
    <mergeCell ref="D4:M4"/>
    <mergeCell ref="N4:N5"/>
    <mergeCell ref="O4:T5"/>
    <mergeCell ref="A5:C5"/>
    <mergeCell ref="D5:M5"/>
    <mergeCell ref="A6:C6"/>
    <mergeCell ref="D6:J6"/>
    <mergeCell ref="K6:L6"/>
    <mergeCell ref="M6:N6"/>
    <mergeCell ref="R6:T6"/>
    <mergeCell ref="S1:T1"/>
    <mergeCell ref="A2:T2"/>
    <mergeCell ref="A3:C3"/>
    <mergeCell ref="D3:M3"/>
    <mergeCell ref="O3:Q3"/>
    <mergeCell ref="S3:T3"/>
  </mergeCells>
  <phoneticPr fontId="2"/>
  <printOptions horizontalCentered="1"/>
  <pageMargins left="0.39370078740157483" right="0" top="0.39370078740157483" bottom="0.39370078740157483" header="0.39370078740157483" footer="0.23622047244094491"/>
  <pageSetup paperSize="9" scale="85" orientation="portrait" r:id="rId1"/>
  <headerFooter>
    <oddHeader>&amp;L様式11&amp;R&amp;12　　　　&amp;11　</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U27"/>
  <sheetViews>
    <sheetView showGridLines="0" view="pageBreakPreview" zoomScale="90" zoomScaleNormal="100" zoomScaleSheetLayoutView="90" workbookViewId="0">
      <selection activeCell="J3" sqref="J3"/>
    </sheetView>
  </sheetViews>
  <sheetFormatPr defaultRowHeight="13.5" x14ac:dyDescent="0.15"/>
  <cols>
    <col min="1" max="1" width="30.25" style="645" customWidth="1"/>
    <col min="2" max="2" width="5" style="645" customWidth="1"/>
    <col min="3" max="3" width="50.125" style="645" customWidth="1"/>
    <col min="4" max="30" width="9" style="645"/>
    <col min="31" max="31" width="4.875" style="645" customWidth="1"/>
    <col min="32" max="32" width="2.75" style="645" customWidth="1"/>
    <col min="33" max="33" width="4.875" style="645" customWidth="1"/>
    <col min="34" max="256" width="9" style="645"/>
    <col min="257" max="257" width="30.25" style="645" customWidth="1"/>
    <col min="258" max="258" width="5" style="645" customWidth="1"/>
    <col min="259" max="259" width="50.125" style="645" customWidth="1"/>
    <col min="260" max="512" width="9" style="645"/>
    <col min="513" max="513" width="30.25" style="645" customWidth="1"/>
    <col min="514" max="514" width="5" style="645" customWidth="1"/>
    <col min="515" max="515" width="50.125" style="645" customWidth="1"/>
    <col min="516" max="768" width="9" style="645"/>
    <col min="769" max="769" width="30.25" style="645" customWidth="1"/>
    <col min="770" max="770" width="5" style="645" customWidth="1"/>
    <col min="771" max="771" width="50.125" style="645" customWidth="1"/>
    <col min="772" max="1024" width="9" style="645"/>
    <col min="1025" max="1025" width="30.25" style="645" customWidth="1"/>
    <col min="1026" max="1026" width="5" style="645" customWidth="1"/>
    <col min="1027" max="1027" width="50.125" style="645" customWidth="1"/>
    <col min="1028" max="1280" width="9" style="645"/>
    <col min="1281" max="1281" width="30.25" style="645" customWidth="1"/>
    <col min="1282" max="1282" width="5" style="645" customWidth="1"/>
    <col min="1283" max="1283" width="50.125" style="645" customWidth="1"/>
    <col min="1284" max="1536" width="9" style="645"/>
    <col min="1537" max="1537" width="30.25" style="645" customWidth="1"/>
    <col min="1538" max="1538" width="5" style="645" customWidth="1"/>
    <col min="1539" max="1539" width="50.125" style="645" customWidth="1"/>
    <col min="1540" max="1792" width="9" style="645"/>
    <col min="1793" max="1793" width="30.25" style="645" customWidth="1"/>
    <col min="1794" max="1794" width="5" style="645" customWidth="1"/>
    <col min="1795" max="1795" width="50.125" style="645" customWidth="1"/>
    <col min="1796" max="2048" width="9" style="645"/>
    <col min="2049" max="2049" width="30.25" style="645" customWidth="1"/>
    <col min="2050" max="2050" width="5" style="645" customWidth="1"/>
    <col min="2051" max="2051" width="50.125" style="645" customWidth="1"/>
    <col min="2052" max="2304" width="9" style="645"/>
    <col min="2305" max="2305" width="30.25" style="645" customWidth="1"/>
    <col min="2306" max="2306" width="5" style="645" customWidth="1"/>
    <col min="2307" max="2307" width="50.125" style="645" customWidth="1"/>
    <col min="2308" max="2560" width="9" style="645"/>
    <col min="2561" max="2561" width="30.25" style="645" customWidth="1"/>
    <col min="2562" max="2562" width="5" style="645" customWidth="1"/>
    <col min="2563" max="2563" width="50.125" style="645" customWidth="1"/>
    <col min="2564" max="2816" width="9" style="645"/>
    <col min="2817" max="2817" width="30.25" style="645" customWidth="1"/>
    <col min="2818" max="2818" width="5" style="645" customWidth="1"/>
    <col min="2819" max="2819" width="50.125" style="645" customWidth="1"/>
    <col min="2820" max="3072" width="9" style="645"/>
    <col min="3073" max="3073" width="30.25" style="645" customWidth="1"/>
    <col min="3074" max="3074" width="5" style="645" customWidth="1"/>
    <col min="3075" max="3075" width="50.125" style="645" customWidth="1"/>
    <col min="3076" max="3328" width="9" style="645"/>
    <col min="3329" max="3329" width="30.25" style="645" customWidth="1"/>
    <col min="3330" max="3330" width="5" style="645" customWidth="1"/>
    <col min="3331" max="3331" width="50.125" style="645" customWidth="1"/>
    <col min="3332" max="3584" width="9" style="645"/>
    <col min="3585" max="3585" width="30.25" style="645" customWidth="1"/>
    <col min="3586" max="3586" width="5" style="645" customWidth="1"/>
    <col min="3587" max="3587" width="50.125" style="645" customWidth="1"/>
    <col min="3588" max="3840" width="9" style="645"/>
    <col min="3841" max="3841" width="30.25" style="645" customWidth="1"/>
    <col min="3842" max="3842" width="5" style="645" customWidth="1"/>
    <col min="3843" max="3843" width="50.125" style="645" customWidth="1"/>
    <col min="3844" max="4096" width="9" style="645"/>
    <col min="4097" max="4097" width="30.25" style="645" customWidth="1"/>
    <col min="4098" max="4098" width="5" style="645" customWidth="1"/>
    <col min="4099" max="4099" width="50.125" style="645" customWidth="1"/>
    <col min="4100" max="4352" width="9" style="645"/>
    <col min="4353" max="4353" width="30.25" style="645" customWidth="1"/>
    <col min="4354" max="4354" width="5" style="645" customWidth="1"/>
    <col min="4355" max="4355" width="50.125" style="645" customWidth="1"/>
    <col min="4356" max="4608" width="9" style="645"/>
    <col min="4609" max="4609" width="30.25" style="645" customWidth="1"/>
    <col min="4610" max="4610" width="5" style="645" customWidth="1"/>
    <col min="4611" max="4611" width="50.125" style="645" customWidth="1"/>
    <col min="4612" max="4864" width="9" style="645"/>
    <col min="4865" max="4865" width="30.25" style="645" customWidth="1"/>
    <col min="4866" max="4866" width="5" style="645" customWidth="1"/>
    <col min="4867" max="4867" width="50.125" style="645" customWidth="1"/>
    <col min="4868" max="5120" width="9" style="645"/>
    <col min="5121" max="5121" width="30.25" style="645" customWidth="1"/>
    <col min="5122" max="5122" width="5" style="645" customWidth="1"/>
    <col min="5123" max="5123" width="50.125" style="645" customWidth="1"/>
    <col min="5124" max="5376" width="9" style="645"/>
    <col min="5377" max="5377" width="30.25" style="645" customWidth="1"/>
    <col min="5378" max="5378" width="5" style="645" customWidth="1"/>
    <col min="5379" max="5379" width="50.125" style="645" customWidth="1"/>
    <col min="5380" max="5632" width="9" style="645"/>
    <col min="5633" max="5633" width="30.25" style="645" customWidth="1"/>
    <col min="5634" max="5634" width="5" style="645" customWidth="1"/>
    <col min="5635" max="5635" width="50.125" style="645" customWidth="1"/>
    <col min="5636" max="5888" width="9" style="645"/>
    <col min="5889" max="5889" width="30.25" style="645" customWidth="1"/>
    <col min="5890" max="5890" width="5" style="645" customWidth="1"/>
    <col min="5891" max="5891" width="50.125" style="645" customWidth="1"/>
    <col min="5892" max="6144" width="9" style="645"/>
    <col min="6145" max="6145" width="30.25" style="645" customWidth="1"/>
    <col min="6146" max="6146" width="5" style="645" customWidth="1"/>
    <col min="6147" max="6147" width="50.125" style="645" customWidth="1"/>
    <col min="6148" max="6400" width="9" style="645"/>
    <col min="6401" max="6401" width="30.25" style="645" customWidth="1"/>
    <col min="6402" max="6402" width="5" style="645" customWidth="1"/>
    <col min="6403" max="6403" width="50.125" style="645" customWidth="1"/>
    <col min="6404" max="6656" width="9" style="645"/>
    <col min="6657" max="6657" width="30.25" style="645" customWidth="1"/>
    <col min="6658" max="6658" width="5" style="645" customWidth="1"/>
    <col min="6659" max="6659" width="50.125" style="645" customWidth="1"/>
    <col min="6660" max="6912" width="9" style="645"/>
    <col min="6913" max="6913" width="30.25" style="645" customWidth="1"/>
    <col min="6914" max="6914" width="5" style="645" customWidth="1"/>
    <col min="6915" max="6915" width="50.125" style="645" customWidth="1"/>
    <col min="6916" max="7168" width="9" style="645"/>
    <col min="7169" max="7169" width="30.25" style="645" customWidth="1"/>
    <col min="7170" max="7170" width="5" style="645" customWidth="1"/>
    <col min="7171" max="7171" width="50.125" style="645" customWidth="1"/>
    <col min="7172" max="7424" width="9" style="645"/>
    <col min="7425" max="7425" width="30.25" style="645" customWidth="1"/>
    <col min="7426" max="7426" width="5" style="645" customWidth="1"/>
    <col min="7427" max="7427" width="50.125" style="645" customWidth="1"/>
    <col min="7428" max="7680" width="9" style="645"/>
    <col min="7681" max="7681" width="30.25" style="645" customWidth="1"/>
    <col min="7682" max="7682" width="5" style="645" customWidth="1"/>
    <col min="7683" max="7683" width="50.125" style="645" customWidth="1"/>
    <col min="7684" max="7936" width="9" style="645"/>
    <col min="7937" max="7937" width="30.25" style="645" customWidth="1"/>
    <col min="7938" max="7938" width="5" style="645" customWidth="1"/>
    <col min="7939" max="7939" width="50.125" style="645" customWidth="1"/>
    <col min="7940" max="8192" width="9" style="645"/>
    <col min="8193" max="8193" width="30.25" style="645" customWidth="1"/>
    <col min="8194" max="8194" width="5" style="645" customWidth="1"/>
    <col min="8195" max="8195" width="50.125" style="645" customWidth="1"/>
    <col min="8196" max="8448" width="9" style="645"/>
    <col min="8449" max="8449" width="30.25" style="645" customWidth="1"/>
    <col min="8450" max="8450" width="5" style="645" customWidth="1"/>
    <col min="8451" max="8451" width="50.125" style="645" customWidth="1"/>
    <col min="8452" max="8704" width="9" style="645"/>
    <col min="8705" max="8705" width="30.25" style="645" customWidth="1"/>
    <col min="8706" max="8706" width="5" style="645" customWidth="1"/>
    <col min="8707" max="8707" width="50.125" style="645" customWidth="1"/>
    <col min="8708" max="8960" width="9" style="645"/>
    <col min="8961" max="8961" width="30.25" style="645" customWidth="1"/>
    <col min="8962" max="8962" width="5" style="645" customWidth="1"/>
    <col min="8963" max="8963" width="50.125" style="645" customWidth="1"/>
    <col min="8964" max="9216" width="9" style="645"/>
    <col min="9217" max="9217" width="30.25" style="645" customWidth="1"/>
    <col min="9218" max="9218" width="5" style="645" customWidth="1"/>
    <col min="9219" max="9219" width="50.125" style="645" customWidth="1"/>
    <col min="9220" max="9472" width="9" style="645"/>
    <col min="9473" max="9473" width="30.25" style="645" customWidth="1"/>
    <col min="9474" max="9474" width="5" style="645" customWidth="1"/>
    <col min="9475" max="9475" width="50.125" style="645" customWidth="1"/>
    <col min="9476" max="9728" width="9" style="645"/>
    <col min="9729" max="9729" width="30.25" style="645" customWidth="1"/>
    <col min="9730" max="9730" width="5" style="645" customWidth="1"/>
    <col min="9731" max="9731" width="50.125" style="645" customWidth="1"/>
    <col min="9732" max="9984" width="9" style="645"/>
    <col min="9985" max="9985" width="30.25" style="645" customWidth="1"/>
    <col min="9986" max="9986" width="5" style="645" customWidth="1"/>
    <col min="9987" max="9987" width="50.125" style="645" customWidth="1"/>
    <col min="9988" max="10240" width="9" style="645"/>
    <col min="10241" max="10241" width="30.25" style="645" customWidth="1"/>
    <col min="10242" max="10242" width="5" style="645" customWidth="1"/>
    <col min="10243" max="10243" width="50.125" style="645" customWidth="1"/>
    <col min="10244" max="10496" width="9" style="645"/>
    <col min="10497" max="10497" width="30.25" style="645" customWidth="1"/>
    <col min="10498" max="10498" width="5" style="645" customWidth="1"/>
    <col min="10499" max="10499" width="50.125" style="645" customWidth="1"/>
    <col min="10500" max="10752" width="9" style="645"/>
    <col min="10753" max="10753" width="30.25" style="645" customWidth="1"/>
    <col min="10754" max="10754" width="5" style="645" customWidth="1"/>
    <col min="10755" max="10755" width="50.125" style="645" customWidth="1"/>
    <col min="10756" max="11008" width="9" style="645"/>
    <col min="11009" max="11009" width="30.25" style="645" customWidth="1"/>
    <col min="11010" max="11010" width="5" style="645" customWidth="1"/>
    <col min="11011" max="11011" width="50.125" style="645" customWidth="1"/>
    <col min="11012" max="11264" width="9" style="645"/>
    <col min="11265" max="11265" width="30.25" style="645" customWidth="1"/>
    <col min="11266" max="11266" width="5" style="645" customWidth="1"/>
    <col min="11267" max="11267" width="50.125" style="645" customWidth="1"/>
    <col min="11268" max="11520" width="9" style="645"/>
    <col min="11521" max="11521" width="30.25" style="645" customWidth="1"/>
    <col min="11522" max="11522" width="5" style="645" customWidth="1"/>
    <col min="11523" max="11523" width="50.125" style="645" customWidth="1"/>
    <col min="11524" max="11776" width="9" style="645"/>
    <col min="11777" max="11777" width="30.25" style="645" customWidth="1"/>
    <col min="11778" max="11778" width="5" style="645" customWidth="1"/>
    <col min="11779" max="11779" width="50.125" style="645" customWidth="1"/>
    <col min="11780" max="12032" width="9" style="645"/>
    <col min="12033" max="12033" width="30.25" style="645" customWidth="1"/>
    <col min="12034" max="12034" width="5" style="645" customWidth="1"/>
    <col min="12035" max="12035" width="50.125" style="645" customWidth="1"/>
    <col min="12036" max="12288" width="9" style="645"/>
    <col min="12289" max="12289" width="30.25" style="645" customWidth="1"/>
    <col min="12290" max="12290" width="5" style="645" customWidth="1"/>
    <col min="12291" max="12291" width="50.125" style="645" customWidth="1"/>
    <col min="12292" max="12544" width="9" style="645"/>
    <col min="12545" max="12545" width="30.25" style="645" customWidth="1"/>
    <col min="12546" max="12546" width="5" style="645" customWidth="1"/>
    <col min="12547" max="12547" width="50.125" style="645" customWidth="1"/>
    <col min="12548" max="12800" width="9" style="645"/>
    <col min="12801" max="12801" width="30.25" style="645" customWidth="1"/>
    <col min="12802" max="12802" width="5" style="645" customWidth="1"/>
    <col min="12803" max="12803" width="50.125" style="645" customWidth="1"/>
    <col min="12804" max="13056" width="9" style="645"/>
    <col min="13057" max="13057" width="30.25" style="645" customWidth="1"/>
    <col min="13058" max="13058" width="5" style="645" customWidth="1"/>
    <col min="13059" max="13059" width="50.125" style="645" customWidth="1"/>
    <col min="13060" max="13312" width="9" style="645"/>
    <col min="13313" max="13313" width="30.25" style="645" customWidth="1"/>
    <col min="13314" max="13314" width="5" style="645" customWidth="1"/>
    <col min="13315" max="13315" width="50.125" style="645" customWidth="1"/>
    <col min="13316" max="13568" width="9" style="645"/>
    <col min="13569" max="13569" width="30.25" style="645" customWidth="1"/>
    <col min="13570" max="13570" width="5" style="645" customWidth="1"/>
    <col min="13571" max="13571" width="50.125" style="645" customWidth="1"/>
    <col min="13572" max="13824" width="9" style="645"/>
    <col min="13825" max="13825" width="30.25" style="645" customWidth="1"/>
    <col min="13826" max="13826" width="5" style="645" customWidth="1"/>
    <col min="13827" max="13827" width="50.125" style="645" customWidth="1"/>
    <col min="13828" max="14080" width="9" style="645"/>
    <col min="14081" max="14081" width="30.25" style="645" customWidth="1"/>
    <col min="14082" max="14082" width="5" style="645" customWidth="1"/>
    <col min="14083" max="14083" width="50.125" style="645" customWidth="1"/>
    <col min="14084" max="14336" width="9" style="645"/>
    <col min="14337" max="14337" width="30.25" style="645" customWidth="1"/>
    <col min="14338" max="14338" width="5" style="645" customWidth="1"/>
    <col min="14339" max="14339" width="50.125" style="645" customWidth="1"/>
    <col min="14340" max="14592" width="9" style="645"/>
    <col min="14593" max="14593" width="30.25" style="645" customWidth="1"/>
    <col min="14594" max="14594" width="5" style="645" customWidth="1"/>
    <col min="14595" max="14595" width="50.125" style="645" customWidth="1"/>
    <col min="14596" max="14848" width="9" style="645"/>
    <col min="14849" max="14849" width="30.25" style="645" customWidth="1"/>
    <col min="14850" max="14850" width="5" style="645" customWidth="1"/>
    <col min="14851" max="14851" width="50.125" style="645" customWidth="1"/>
    <col min="14852" max="15104" width="9" style="645"/>
    <col min="15105" max="15105" width="30.25" style="645" customWidth="1"/>
    <col min="15106" max="15106" width="5" style="645" customWidth="1"/>
    <col min="15107" max="15107" width="50.125" style="645" customWidth="1"/>
    <col min="15108" max="15360" width="9" style="645"/>
    <col min="15361" max="15361" width="30.25" style="645" customWidth="1"/>
    <col min="15362" max="15362" width="5" style="645" customWidth="1"/>
    <col min="15363" max="15363" width="50.125" style="645" customWidth="1"/>
    <col min="15364" max="15616" width="9" style="645"/>
    <col min="15617" max="15617" width="30.25" style="645" customWidth="1"/>
    <col min="15618" max="15618" width="5" style="645" customWidth="1"/>
    <col min="15619" max="15619" width="50.125" style="645" customWidth="1"/>
    <col min="15620" max="15872" width="9" style="645"/>
    <col min="15873" max="15873" width="30.25" style="645" customWidth="1"/>
    <col min="15874" max="15874" width="5" style="645" customWidth="1"/>
    <col min="15875" max="15875" width="50.125" style="645" customWidth="1"/>
    <col min="15876" max="16128" width="9" style="645"/>
    <col min="16129" max="16129" width="30.25" style="645" customWidth="1"/>
    <col min="16130" max="16130" width="5" style="645" customWidth="1"/>
    <col min="16131" max="16131" width="50.125" style="645" customWidth="1"/>
    <col min="16132" max="16384" width="9" style="645"/>
  </cols>
  <sheetData>
    <row r="1" spans="1:47" ht="42" customHeight="1" x14ac:dyDescent="0.2">
      <c r="A1" s="2362" t="s">
        <v>658</v>
      </c>
      <c r="B1" s="2362"/>
      <c r="C1" s="2362"/>
    </row>
    <row r="2" spans="1:47" ht="30.75" customHeight="1" x14ac:dyDescent="0.15">
      <c r="A2" s="235"/>
      <c r="AD2" s="658"/>
      <c r="AE2" s="670"/>
      <c r="AF2" s="658"/>
      <c r="AG2" s="697"/>
      <c r="AH2" s="658"/>
      <c r="AI2" s="658"/>
      <c r="AJ2" s="658"/>
      <c r="AK2" s="658"/>
      <c r="AL2" s="658"/>
      <c r="AM2" s="658"/>
      <c r="AN2" s="658"/>
      <c r="AO2" s="658"/>
      <c r="AP2" s="658"/>
      <c r="AQ2" s="658"/>
      <c r="AR2" s="658"/>
      <c r="AS2" s="658"/>
      <c r="AT2" s="658"/>
      <c r="AU2" s="658"/>
    </row>
    <row r="3" spans="1:47" ht="14.25" x14ac:dyDescent="0.15">
      <c r="C3" s="236" t="s">
        <v>855</v>
      </c>
      <c r="AD3" s="658"/>
      <c r="AE3" s="670"/>
      <c r="AF3" s="658"/>
      <c r="AG3" s="697"/>
      <c r="AH3" s="658"/>
      <c r="AI3" s="658"/>
      <c r="AJ3" s="658"/>
      <c r="AK3" s="658"/>
      <c r="AL3" s="658"/>
      <c r="AM3" s="658"/>
      <c r="AN3" s="658"/>
      <c r="AO3" s="658"/>
      <c r="AP3" s="658"/>
      <c r="AQ3" s="658"/>
      <c r="AR3" s="658"/>
      <c r="AS3" s="658"/>
      <c r="AT3" s="658"/>
      <c r="AU3" s="658"/>
    </row>
    <row r="4" spans="1:47" ht="15.75" x14ac:dyDescent="0.25">
      <c r="A4" s="237"/>
      <c r="AD4" s="658"/>
      <c r="AE4" s="670"/>
      <c r="AF4" s="658"/>
      <c r="AG4" s="697"/>
      <c r="AH4" s="658"/>
      <c r="AI4" s="658"/>
      <c r="AJ4" s="658"/>
      <c r="AK4" s="658"/>
      <c r="AL4" s="658"/>
      <c r="AM4" s="658"/>
      <c r="AN4" s="658"/>
      <c r="AO4" s="658"/>
      <c r="AP4" s="658"/>
      <c r="AQ4" s="658"/>
      <c r="AR4" s="658"/>
      <c r="AS4" s="658"/>
      <c r="AT4" s="658"/>
      <c r="AU4" s="658"/>
    </row>
    <row r="5" spans="1:47" ht="14.25" x14ac:dyDescent="0.15">
      <c r="A5" s="238"/>
      <c r="AD5" s="658"/>
      <c r="AE5" s="670"/>
      <c r="AF5" s="658"/>
      <c r="AG5" s="697"/>
      <c r="AH5" s="658"/>
      <c r="AI5" s="658"/>
      <c r="AJ5" s="658"/>
      <c r="AK5" s="658"/>
      <c r="AL5" s="658"/>
      <c r="AM5" s="658"/>
      <c r="AN5" s="658"/>
      <c r="AO5" s="658"/>
      <c r="AP5" s="658"/>
      <c r="AQ5" s="658"/>
      <c r="AR5" s="658"/>
      <c r="AS5" s="658"/>
      <c r="AT5" s="658"/>
      <c r="AU5" s="658"/>
    </row>
    <row r="6" spans="1:47" ht="27.75" customHeight="1" x14ac:dyDescent="0.15">
      <c r="A6" s="238" t="s">
        <v>856</v>
      </c>
      <c r="AD6" s="658"/>
      <c r="AE6" s="670"/>
      <c r="AF6" s="658"/>
      <c r="AG6" s="697"/>
      <c r="AH6" s="658"/>
      <c r="AI6" s="658"/>
      <c r="AJ6" s="658"/>
      <c r="AK6" s="658"/>
      <c r="AL6" s="658"/>
      <c r="AM6" s="658"/>
      <c r="AN6" s="658"/>
      <c r="AO6" s="658"/>
      <c r="AP6" s="658"/>
      <c r="AQ6" s="658"/>
      <c r="AR6" s="658"/>
      <c r="AS6" s="658"/>
      <c r="AT6" s="658"/>
      <c r="AU6" s="658"/>
    </row>
    <row r="7" spans="1:47" ht="15.75" x14ac:dyDescent="0.25">
      <c r="A7" s="239"/>
      <c r="AD7" s="658"/>
      <c r="AE7" s="670"/>
      <c r="AF7" s="658"/>
      <c r="AG7" s="697"/>
      <c r="AH7" s="658"/>
      <c r="AI7" s="658"/>
      <c r="AJ7" s="658"/>
      <c r="AK7" s="658"/>
      <c r="AL7" s="658"/>
      <c r="AM7" s="658"/>
      <c r="AN7" s="658"/>
      <c r="AO7" s="658"/>
      <c r="AP7" s="658"/>
      <c r="AQ7" s="658"/>
      <c r="AR7" s="658"/>
      <c r="AS7" s="658"/>
      <c r="AT7" s="658"/>
      <c r="AU7" s="658"/>
    </row>
    <row r="8" spans="1:47" ht="27" customHeight="1" x14ac:dyDescent="0.15">
      <c r="C8" s="240" t="s">
        <v>659</v>
      </c>
      <c r="AD8" s="658"/>
      <c r="AE8" s="670"/>
      <c r="AF8" s="658"/>
      <c r="AG8" s="697"/>
      <c r="AH8" s="658"/>
      <c r="AI8" s="658"/>
      <c r="AJ8" s="658"/>
      <c r="AK8" s="658"/>
      <c r="AL8" s="658"/>
      <c r="AM8" s="658"/>
      <c r="AN8" s="658"/>
      <c r="AO8" s="658"/>
      <c r="AP8" s="658"/>
      <c r="AQ8" s="658"/>
      <c r="AR8" s="658"/>
      <c r="AS8" s="658"/>
      <c r="AT8" s="658"/>
      <c r="AU8" s="658"/>
    </row>
    <row r="9" spans="1:47" ht="13.5" customHeight="1" x14ac:dyDescent="0.25">
      <c r="C9" s="241"/>
      <c r="AD9" s="658"/>
      <c r="AE9" s="670"/>
      <c r="AF9" s="658"/>
      <c r="AG9" s="697"/>
      <c r="AH9" s="658"/>
      <c r="AI9" s="658"/>
      <c r="AJ9" s="658"/>
      <c r="AK9" s="658"/>
      <c r="AL9" s="658"/>
      <c r="AM9" s="658"/>
      <c r="AN9" s="658"/>
      <c r="AO9" s="658"/>
      <c r="AP9" s="658"/>
      <c r="AQ9" s="658"/>
      <c r="AR9" s="658"/>
      <c r="AS9" s="658"/>
      <c r="AT9" s="658"/>
      <c r="AU9" s="658"/>
    </row>
    <row r="10" spans="1:47" ht="27" customHeight="1" x14ac:dyDescent="0.15">
      <c r="C10" s="240" t="s">
        <v>771</v>
      </c>
      <c r="AD10" s="658"/>
      <c r="AE10" s="670"/>
      <c r="AF10" s="658"/>
      <c r="AG10" s="697"/>
      <c r="AH10" s="658"/>
      <c r="AI10" s="658"/>
      <c r="AJ10" s="658"/>
      <c r="AK10" s="658"/>
      <c r="AL10" s="658"/>
      <c r="AM10" s="658"/>
      <c r="AN10" s="658"/>
      <c r="AO10" s="658"/>
      <c r="AP10" s="658"/>
      <c r="AQ10" s="658"/>
      <c r="AR10" s="658"/>
      <c r="AS10" s="658"/>
      <c r="AT10" s="658"/>
      <c r="AU10" s="658"/>
    </row>
    <row r="11" spans="1:47" ht="13.5" customHeight="1" x14ac:dyDescent="0.25">
      <c r="C11" s="239"/>
      <c r="AD11" s="658"/>
      <c r="AE11" s="670"/>
      <c r="AF11" s="658"/>
      <c r="AG11" s="697"/>
      <c r="AH11" s="658"/>
      <c r="AI11" s="658"/>
      <c r="AJ11" s="658"/>
      <c r="AK11" s="658"/>
      <c r="AL11" s="658"/>
      <c r="AM11" s="658"/>
      <c r="AN11" s="658"/>
      <c r="AO11" s="658"/>
      <c r="AP11" s="658"/>
      <c r="AQ11" s="658"/>
      <c r="AR11" s="658"/>
      <c r="AS11" s="658"/>
      <c r="AT11" s="658"/>
      <c r="AU11" s="658"/>
    </row>
    <row r="12" spans="1:47" ht="27" customHeight="1" x14ac:dyDescent="0.15">
      <c r="C12" s="240" t="s">
        <v>661</v>
      </c>
      <c r="AD12" s="658"/>
      <c r="AE12" s="670"/>
      <c r="AF12" s="658"/>
      <c r="AG12" s="697"/>
      <c r="AH12" s="658"/>
      <c r="AI12" s="658"/>
      <c r="AJ12" s="658"/>
      <c r="AK12" s="658"/>
      <c r="AL12" s="658"/>
      <c r="AM12" s="658"/>
      <c r="AN12" s="658"/>
      <c r="AO12" s="658"/>
      <c r="AP12" s="658"/>
      <c r="AQ12" s="658"/>
      <c r="AR12" s="658"/>
      <c r="AS12" s="658"/>
      <c r="AT12" s="658"/>
      <c r="AU12" s="658"/>
    </row>
    <row r="13" spans="1:47" ht="13.5" customHeight="1" x14ac:dyDescent="0.25">
      <c r="C13" s="239"/>
      <c r="AD13" s="658"/>
      <c r="AE13" s="670"/>
      <c r="AF13" s="658"/>
      <c r="AG13" s="697"/>
      <c r="AH13" s="658"/>
      <c r="AI13" s="658"/>
      <c r="AJ13" s="658"/>
      <c r="AK13" s="658"/>
      <c r="AL13" s="658"/>
      <c r="AM13" s="658"/>
      <c r="AN13" s="658"/>
      <c r="AO13" s="658"/>
      <c r="AP13" s="658"/>
      <c r="AQ13" s="658"/>
      <c r="AR13" s="658"/>
      <c r="AS13" s="658"/>
      <c r="AT13" s="658"/>
      <c r="AU13" s="658"/>
    </row>
    <row r="14" spans="1:47" ht="27" customHeight="1" x14ac:dyDescent="0.15">
      <c r="C14" s="240" t="s">
        <v>821</v>
      </c>
      <c r="AD14" s="658"/>
      <c r="AE14" s="670"/>
      <c r="AF14" s="658"/>
      <c r="AG14" s="697"/>
      <c r="AH14" s="658"/>
      <c r="AI14" s="658"/>
      <c r="AJ14" s="658"/>
      <c r="AK14" s="658"/>
      <c r="AL14" s="658"/>
      <c r="AM14" s="658"/>
      <c r="AN14" s="658"/>
      <c r="AO14" s="658"/>
      <c r="AP14" s="658"/>
      <c r="AQ14" s="658"/>
      <c r="AR14" s="658"/>
      <c r="AS14" s="658"/>
      <c r="AT14" s="658"/>
      <c r="AU14" s="658"/>
    </row>
    <row r="15" spans="1:47" ht="15.75" x14ac:dyDescent="0.25">
      <c r="A15" s="239"/>
      <c r="AD15" s="658"/>
      <c r="AE15" s="670"/>
      <c r="AF15" s="658"/>
      <c r="AG15" s="697"/>
      <c r="AH15" s="658"/>
      <c r="AI15" s="658"/>
      <c r="AJ15" s="658"/>
      <c r="AK15" s="658"/>
      <c r="AL15" s="658"/>
      <c r="AM15" s="658"/>
      <c r="AN15" s="658"/>
      <c r="AO15" s="658"/>
      <c r="AP15" s="658"/>
      <c r="AQ15" s="658"/>
      <c r="AR15" s="658"/>
      <c r="AS15" s="658"/>
      <c r="AT15" s="658"/>
      <c r="AU15" s="658"/>
    </row>
    <row r="16" spans="1:47" ht="15.75" x14ac:dyDescent="0.25">
      <c r="A16" s="239"/>
      <c r="AD16" s="658"/>
      <c r="AE16" s="670"/>
      <c r="AF16" s="658"/>
      <c r="AG16" s="697"/>
      <c r="AH16" s="658"/>
      <c r="AI16" s="658"/>
      <c r="AJ16" s="658"/>
      <c r="AK16" s="658"/>
      <c r="AL16" s="658"/>
      <c r="AM16" s="658"/>
      <c r="AN16" s="658"/>
      <c r="AO16" s="658"/>
      <c r="AP16" s="658"/>
      <c r="AQ16" s="658"/>
      <c r="AR16" s="658"/>
      <c r="AS16" s="658"/>
      <c r="AT16" s="658"/>
      <c r="AU16" s="658"/>
    </row>
    <row r="17" spans="1:47" ht="33" customHeight="1" x14ac:dyDescent="0.25">
      <c r="A17" s="239"/>
      <c r="AD17" s="658"/>
      <c r="AE17" s="670"/>
      <c r="AF17" s="658"/>
      <c r="AG17" s="697"/>
      <c r="AH17" s="658"/>
      <c r="AI17" s="658"/>
      <c r="AJ17" s="658"/>
      <c r="AK17" s="658"/>
      <c r="AL17" s="658"/>
      <c r="AM17" s="658"/>
      <c r="AN17" s="658"/>
      <c r="AO17" s="658"/>
      <c r="AP17" s="658"/>
      <c r="AQ17" s="658"/>
      <c r="AR17" s="658"/>
      <c r="AS17" s="658"/>
      <c r="AT17" s="658"/>
      <c r="AU17" s="658"/>
    </row>
    <row r="18" spans="1:47" s="172" customFormat="1" ht="81.75" customHeight="1" x14ac:dyDescent="0.15">
      <c r="A18" s="2363" t="s">
        <v>857</v>
      </c>
      <c r="B18" s="2364"/>
      <c r="C18" s="2364"/>
      <c r="AF18" s="642"/>
      <c r="AG18" s="641"/>
      <c r="AH18" s="642"/>
      <c r="AI18" s="642"/>
      <c r="AJ18" s="642"/>
      <c r="AK18" s="642"/>
      <c r="AL18" s="642"/>
      <c r="AM18" s="642"/>
      <c r="AN18" s="642"/>
      <c r="AO18" s="642"/>
      <c r="AP18" s="642"/>
      <c r="AQ18" s="642"/>
      <c r="AR18" s="642"/>
      <c r="AS18" s="642"/>
      <c r="AT18" s="642"/>
      <c r="AU18" s="642"/>
    </row>
    <row r="19" spans="1:47" ht="15.75" x14ac:dyDescent="0.25">
      <c r="A19" s="239"/>
      <c r="AF19" s="658"/>
    </row>
    <row r="20" spans="1:47" ht="15.75" x14ac:dyDescent="0.25">
      <c r="A20" s="239"/>
      <c r="AE20" s="685"/>
      <c r="AF20" s="658"/>
      <c r="AG20" s="710"/>
      <c r="AH20" s="658"/>
      <c r="AI20" s="658"/>
    </row>
    <row r="21" spans="1:47" ht="15.75" x14ac:dyDescent="0.25">
      <c r="A21" s="239"/>
      <c r="AE21" s="685"/>
      <c r="AF21" s="658"/>
      <c r="AG21" s="710"/>
      <c r="AH21" s="658"/>
      <c r="AI21" s="658"/>
    </row>
    <row r="22" spans="1:47" ht="15.75" x14ac:dyDescent="0.25">
      <c r="A22" s="239"/>
      <c r="AE22" s="685"/>
      <c r="AF22" s="658"/>
      <c r="AG22" s="710"/>
      <c r="AH22" s="658"/>
      <c r="AI22" s="658"/>
    </row>
    <row r="23" spans="1:47" ht="33" customHeight="1" x14ac:dyDescent="0.15">
      <c r="A23" s="427" t="s">
        <v>660</v>
      </c>
      <c r="B23" s="2365" t="s">
        <v>772</v>
      </c>
      <c r="C23" s="2365"/>
      <c r="AE23" s="685"/>
      <c r="AF23" s="658"/>
      <c r="AG23" s="710"/>
      <c r="AH23" s="658"/>
      <c r="AI23" s="658"/>
    </row>
    <row r="24" spans="1:47" ht="15.75" x14ac:dyDescent="0.25">
      <c r="B24" s="239"/>
    </row>
    <row r="25" spans="1:47" ht="33" customHeight="1" x14ac:dyDescent="0.15">
      <c r="B25" s="2366" t="s">
        <v>819</v>
      </c>
      <c r="C25" s="2366"/>
    </row>
    <row r="26" spans="1:47" ht="15.75" x14ac:dyDescent="0.25">
      <c r="A26" s="239"/>
    </row>
    <row r="27" spans="1:47" ht="33" customHeight="1" x14ac:dyDescent="0.15">
      <c r="B27" s="2366" t="s">
        <v>820</v>
      </c>
      <c r="C27" s="2366"/>
    </row>
  </sheetData>
  <mergeCells count="5">
    <mergeCell ref="A1:C1"/>
    <mergeCell ref="A18:C18"/>
    <mergeCell ref="B23:C23"/>
    <mergeCell ref="B25:C25"/>
    <mergeCell ref="B27:C27"/>
  </mergeCells>
  <phoneticPr fontId="2"/>
  <pageMargins left="0.74803149606299213" right="0.74803149606299213" top="0.98425196850393704" bottom="0.98425196850393704" header="0.51181102362204722" footer="0.51181102362204722"/>
  <pageSetup paperSize="9" orientation="portrait" r:id="rId1"/>
  <headerFooter alignWithMargins="0">
    <oddHeader>&amp;L様式12</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15"/>
    <pageSetUpPr fitToPage="1"/>
  </sheetPr>
  <dimension ref="B1:AU60"/>
  <sheetViews>
    <sheetView showGridLines="0" view="pageBreakPreview" zoomScale="70" zoomScaleNormal="100" zoomScaleSheetLayoutView="70" workbookViewId="0">
      <selection activeCell="V14" sqref="V13:V14"/>
    </sheetView>
  </sheetViews>
  <sheetFormatPr defaultColWidth="9" defaultRowHeight="17.25" customHeight="1" x14ac:dyDescent="0.15"/>
  <cols>
    <col min="1" max="1" width="1.625" style="347" customWidth="1"/>
    <col min="2" max="2" width="17.875" style="347" customWidth="1"/>
    <col min="3" max="3" width="3" style="347" customWidth="1"/>
    <col min="4" max="4" width="14.125" style="347" customWidth="1"/>
    <col min="5" max="5" width="9.375" style="347" customWidth="1"/>
    <col min="6" max="6" width="4.375" style="347" customWidth="1"/>
    <col min="7" max="7" width="11.875" style="347" customWidth="1"/>
    <col min="8" max="8" width="6.625" style="347" customWidth="1"/>
    <col min="9" max="9" width="5.5" style="347" customWidth="1"/>
    <col min="10" max="10" width="3.375" style="347" customWidth="1"/>
    <col min="11" max="11" width="6.25" style="347" customWidth="1"/>
    <col min="12" max="12" width="4.125" style="347" customWidth="1"/>
    <col min="13" max="13" width="12.75" style="347" customWidth="1"/>
    <col min="14" max="14" width="2.125" style="347" customWidth="1"/>
    <col min="15" max="15" width="15.375" style="347" hidden="1" customWidth="1"/>
    <col min="16" max="16" width="12.625" style="356" customWidth="1"/>
    <col min="17" max="18" width="2.625" style="356" customWidth="1"/>
    <col min="19" max="20" width="10.625" style="356" customWidth="1"/>
    <col min="21" max="21" width="17.625" style="356" customWidth="1"/>
    <col min="22" max="22" width="1.625" style="347" customWidth="1"/>
    <col min="23" max="30" width="9" style="347"/>
    <col min="31" max="31" width="4.875" style="347" customWidth="1"/>
    <col min="32" max="32" width="2.75" style="347" customWidth="1"/>
    <col min="33" max="33" width="4.875" style="347" customWidth="1"/>
    <col min="34" max="16384" width="9" style="347"/>
  </cols>
  <sheetData>
    <row r="1" spans="2:47" ht="21.75" customHeight="1" thickBot="1" x14ac:dyDescent="0.25">
      <c r="B1" s="858" t="s">
        <v>120</v>
      </c>
      <c r="C1" s="858"/>
      <c r="D1" s="858"/>
      <c r="E1" s="858"/>
      <c r="F1" s="858"/>
      <c r="G1" s="858"/>
      <c r="H1" s="858"/>
      <c r="I1" s="858"/>
      <c r="J1" s="858"/>
      <c r="K1" s="858"/>
      <c r="L1" s="858"/>
      <c r="M1" s="858"/>
      <c r="N1" s="346"/>
      <c r="P1" s="857"/>
      <c r="Q1" s="857"/>
      <c r="R1" s="857"/>
      <c r="S1" s="857"/>
      <c r="T1" s="857"/>
      <c r="U1" s="857"/>
      <c r="V1" s="346"/>
      <c r="W1" s="346"/>
      <c r="X1" s="346"/>
    </row>
    <row r="2" spans="2:47" ht="21.75" customHeight="1" thickBot="1" x14ac:dyDescent="0.25">
      <c r="B2" s="348" t="s">
        <v>184</v>
      </c>
      <c r="C2" s="872" t="str">
        <f>IF(共通シート!F27&lt;&gt;0,C19&amp;H19&amp;TEXT(F27,"yyyymmdd"),"")</f>
        <v>062034000123456720210902</v>
      </c>
      <c r="D2" s="873"/>
      <c r="E2" s="873"/>
      <c r="F2" s="873"/>
      <c r="G2" s="874"/>
      <c r="H2" s="349"/>
      <c r="I2" s="349"/>
      <c r="J2" s="349"/>
      <c r="K2" s="349"/>
      <c r="L2" s="349"/>
      <c r="M2" s="349"/>
      <c r="N2" s="346"/>
      <c r="P2" s="350"/>
      <c r="Q2" s="350"/>
      <c r="R2" s="350"/>
      <c r="S2" s="350"/>
      <c r="T2" s="350"/>
      <c r="U2" s="350"/>
      <c r="V2" s="346"/>
      <c r="W2" s="346"/>
      <c r="X2" s="346"/>
      <c r="AD2" s="664"/>
      <c r="AE2" s="681"/>
      <c r="AF2" s="664"/>
      <c r="AG2" s="706"/>
      <c r="AH2" s="664"/>
      <c r="AI2" s="664"/>
      <c r="AJ2" s="664"/>
      <c r="AK2" s="664"/>
      <c r="AL2" s="664"/>
      <c r="AM2" s="664"/>
      <c r="AN2" s="664"/>
      <c r="AO2" s="664"/>
      <c r="AP2" s="664"/>
      <c r="AQ2" s="664"/>
      <c r="AR2" s="664"/>
      <c r="AS2" s="664"/>
      <c r="AT2" s="664"/>
      <c r="AU2" s="664"/>
    </row>
    <row r="3" spans="2:47" ht="21.75" customHeight="1" x14ac:dyDescent="0.2">
      <c r="B3" s="349"/>
      <c r="C3" s="349"/>
      <c r="D3" s="349"/>
      <c r="E3" s="349"/>
      <c r="F3" s="349"/>
      <c r="G3" s="351"/>
      <c r="H3" s="349"/>
      <c r="I3" s="349"/>
      <c r="J3" s="349"/>
      <c r="K3" s="349"/>
      <c r="L3" s="349"/>
      <c r="M3" s="349"/>
      <c r="N3" s="346"/>
      <c r="P3" s="350"/>
      <c r="Q3" s="350"/>
      <c r="R3" s="350"/>
      <c r="S3" s="350"/>
      <c r="T3" s="350"/>
      <c r="U3" s="350"/>
      <c r="V3" s="346"/>
      <c r="W3" s="346"/>
      <c r="X3" s="346"/>
      <c r="AD3" s="664"/>
      <c r="AE3" s="681"/>
      <c r="AF3" s="664"/>
      <c r="AG3" s="706"/>
      <c r="AH3" s="664"/>
      <c r="AI3" s="664"/>
      <c r="AJ3" s="664"/>
      <c r="AK3" s="664"/>
      <c r="AL3" s="664"/>
      <c r="AM3" s="664"/>
      <c r="AN3" s="664"/>
      <c r="AO3" s="664"/>
      <c r="AP3" s="664"/>
      <c r="AQ3" s="664"/>
      <c r="AR3" s="664"/>
      <c r="AS3" s="664"/>
      <c r="AT3" s="664"/>
      <c r="AU3" s="664"/>
    </row>
    <row r="4" spans="2:47" ht="21.75" customHeight="1" thickBot="1" x14ac:dyDescent="0.25">
      <c r="B4" s="352" t="s">
        <v>122</v>
      </c>
      <c r="C4" s="350"/>
      <c r="D4" s="350"/>
      <c r="E4" s="350"/>
      <c r="F4" s="350"/>
      <c r="G4" s="350"/>
      <c r="H4" s="350"/>
      <c r="I4" s="350"/>
      <c r="J4" s="350"/>
      <c r="K4" s="350"/>
      <c r="L4" s="350"/>
      <c r="M4" s="350"/>
      <c r="N4" s="346"/>
      <c r="P4" s="350"/>
      <c r="Q4" s="350"/>
      <c r="R4" s="350"/>
      <c r="S4" s="350"/>
      <c r="T4" s="350"/>
      <c r="U4" s="350"/>
      <c r="V4" s="346"/>
      <c r="W4" s="346"/>
      <c r="X4" s="346"/>
      <c r="AD4" s="664"/>
      <c r="AE4" s="681"/>
      <c r="AF4" s="664"/>
      <c r="AG4" s="706"/>
      <c r="AH4" s="664"/>
      <c r="AI4" s="664"/>
      <c r="AJ4" s="664"/>
      <c r="AK4" s="664"/>
      <c r="AL4" s="664"/>
      <c r="AM4" s="664"/>
      <c r="AN4" s="664"/>
      <c r="AO4" s="664"/>
      <c r="AP4" s="664"/>
      <c r="AQ4" s="664"/>
      <c r="AR4" s="664"/>
      <c r="AS4" s="664"/>
      <c r="AT4" s="664"/>
      <c r="AU4" s="664"/>
    </row>
    <row r="5" spans="2:47" ht="21.75" customHeight="1" x14ac:dyDescent="0.2">
      <c r="B5" s="816" t="s">
        <v>617</v>
      </c>
      <c r="C5" s="889" t="s">
        <v>293</v>
      </c>
      <c r="D5" s="890"/>
      <c r="E5" s="890"/>
      <c r="F5" s="890"/>
      <c r="G5" s="890"/>
      <c r="H5" s="890"/>
      <c r="I5" s="890"/>
      <c r="J5" s="890"/>
      <c r="K5" s="890"/>
      <c r="L5" s="890"/>
      <c r="M5" s="891"/>
      <c r="N5" s="346"/>
      <c r="P5" s="350"/>
      <c r="Q5" s="350"/>
      <c r="R5" s="350"/>
      <c r="S5" s="350"/>
      <c r="T5" s="350"/>
      <c r="U5" s="350"/>
      <c r="V5" s="346"/>
      <c r="W5" s="346"/>
      <c r="X5" s="346"/>
      <c r="AD5" s="664"/>
      <c r="AE5" s="681"/>
      <c r="AF5" s="664"/>
      <c r="AG5" s="706"/>
      <c r="AH5" s="664"/>
      <c r="AI5" s="664"/>
      <c r="AJ5" s="664"/>
      <c r="AK5" s="664"/>
      <c r="AL5" s="664"/>
      <c r="AM5" s="664"/>
      <c r="AN5" s="664"/>
      <c r="AO5" s="664"/>
      <c r="AP5" s="664"/>
      <c r="AQ5" s="664"/>
      <c r="AR5" s="664"/>
      <c r="AS5" s="664"/>
      <c r="AT5" s="664"/>
      <c r="AU5" s="664"/>
    </row>
    <row r="6" spans="2:47" ht="21.75" customHeight="1" thickBot="1" x14ac:dyDescent="0.25">
      <c r="B6" s="789"/>
      <c r="C6" s="888"/>
      <c r="D6" s="883"/>
      <c r="E6" s="883"/>
      <c r="F6" s="883"/>
      <c r="G6" s="883"/>
      <c r="H6" s="883"/>
      <c r="I6" s="883"/>
      <c r="J6" s="883"/>
      <c r="K6" s="883"/>
      <c r="L6" s="883"/>
      <c r="M6" s="884"/>
      <c r="N6" s="346"/>
      <c r="P6" s="350"/>
      <c r="Q6" s="350"/>
      <c r="R6" s="350"/>
      <c r="S6" s="350"/>
      <c r="T6" s="350"/>
      <c r="U6" s="350"/>
      <c r="V6" s="346"/>
      <c r="W6" s="346"/>
      <c r="X6" s="346"/>
      <c r="AD6" s="664"/>
      <c r="AE6" s="681"/>
      <c r="AF6" s="664"/>
      <c r="AG6" s="706"/>
      <c r="AH6" s="664"/>
      <c r="AI6" s="664"/>
      <c r="AJ6" s="664"/>
      <c r="AK6" s="664"/>
      <c r="AL6" s="664"/>
      <c r="AM6" s="664"/>
      <c r="AN6" s="664"/>
      <c r="AO6" s="664"/>
      <c r="AP6" s="664"/>
      <c r="AQ6" s="664"/>
      <c r="AR6" s="664"/>
      <c r="AS6" s="664"/>
      <c r="AT6" s="664"/>
      <c r="AU6" s="664"/>
    </row>
    <row r="7" spans="2:47" ht="21.75" customHeight="1" x14ac:dyDescent="0.2">
      <c r="B7" s="788" t="s">
        <v>89</v>
      </c>
      <c r="C7" s="889" t="s">
        <v>294</v>
      </c>
      <c r="D7" s="890"/>
      <c r="E7" s="890"/>
      <c r="F7" s="890"/>
      <c r="G7" s="890"/>
      <c r="H7" s="890"/>
      <c r="I7" s="890"/>
      <c r="J7" s="890"/>
      <c r="K7" s="890"/>
      <c r="L7" s="890"/>
      <c r="M7" s="891"/>
      <c r="N7" s="346"/>
      <c r="P7" s="350"/>
      <c r="Q7" s="350"/>
      <c r="R7" s="350"/>
      <c r="S7" s="350"/>
      <c r="T7" s="350"/>
      <c r="U7" s="350"/>
      <c r="V7" s="346"/>
      <c r="W7" s="346"/>
      <c r="X7" s="346"/>
      <c r="AD7" s="664"/>
      <c r="AE7" s="681"/>
      <c r="AF7" s="664"/>
      <c r="AG7" s="706"/>
      <c r="AH7" s="664"/>
      <c r="AI7" s="664"/>
      <c r="AJ7" s="664"/>
      <c r="AK7" s="664"/>
      <c r="AL7" s="664"/>
      <c r="AM7" s="664"/>
      <c r="AN7" s="664"/>
      <c r="AO7" s="664"/>
      <c r="AP7" s="664"/>
      <c r="AQ7" s="664"/>
      <c r="AR7" s="664"/>
      <c r="AS7" s="664"/>
      <c r="AT7" s="664"/>
      <c r="AU7" s="664"/>
    </row>
    <row r="8" spans="2:47" ht="21.75" customHeight="1" x14ac:dyDescent="0.2">
      <c r="B8" s="789"/>
      <c r="C8" s="888"/>
      <c r="D8" s="883"/>
      <c r="E8" s="883"/>
      <c r="F8" s="883"/>
      <c r="G8" s="883"/>
      <c r="H8" s="883"/>
      <c r="I8" s="883"/>
      <c r="J8" s="883"/>
      <c r="K8" s="883"/>
      <c r="L8" s="883"/>
      <c r="M8" s="884"/>
      <c r="N8" s="346"/>
      <c r="P8" s="350"/>
      <c r="Q8" s="350"/>
      <c r="R8" s="350"/>
      <c r="S8" s="350"/>
      <c r="T8" s="350"/>
      <c r="U8" s="350"/>
      <c r="V8" s="346"/>
      <c r="W8" s="346"/>
      <c r="X8" s="346"/>
      <c r="AD8" s="664"/>
      <c r="AE8" s="681"/>
      <c r="AF8" s="664"/>
      <c r="AG8" s="706"/>
      <c r="AH8" s="664"/>
      <c r="AI8" s="664"/>
      <c r="AJ8" s="664"/>
      <c r="AK8" s="664"/>
      <c r="AL8" s="664"/>
      <c r="AM8" s="664"/>
      <c r="AN8" s="664"/>
      <c r="AO8" s="664"/>
      <c r="AP8" s="664"/>
      <c r="AQ8" s="664"/>
      <c r="AR8" s="664"/>
      <c r="AS8" s="664"/>
      <c r="AT8" s="664"/>
      <c r="AU8" s="664"/>
    </row>
    <row r="9" spans="2:47" ht="21.75" customHeight="1" x14ac:dyDescent="0.2">
      <c r="B9" s="788" t="s">
        <v>618</v>
      </c>
      <c r="C9" s="885" t="s">
        <v>294</v>
      </c>
      <c r="D9" s="886"/>
      <c r="E9" s="886"/>
      <c r="F9" s="886"/>
      <c r="G9" s="886"/>
      <c r="H9" s="886"/>
      <c r="I9" s="886"/>
      <c r="J9" s="886"/>
      <c r="K9" s="886"/>
      <c r="L9" s="886"/>
      <c r="M9" s="887"/>
      <c r="N9" s="346"/>
      <c r="P9" s="350"/>
      <c r="Q9" s="350"/>
      <c r="R9" s="350"/>
      <c r="S9" s="350"/>
      <c r="T9" s="350"/>
      <c r="U9" s="350"/>
      <c r="V9" s="346"/>
      <c r="W9" s="346"/>
      <c r="X9" s="346"/>
      <c r="AD9" s="664"/>
      <c r="AE9" s="681"/>
      <c r="AF9" s="664"/>
      <c r="AG9" s="706"/>
      <c r="AH9" s="664"/>
      <c r="AI9" s="664"/>
      <c r="AJ9" s="664"/>
      <c r="AK9" s="664"/>
      <c r="AL9" s="664"/>
      <c r="AM9" s="664"/>
      <c r="AN9" s="664"/>
      <c r="AO9" s="664"/>
      <c r="AP9" s="664"/>
      <c r="AQ9" s="664"/>
      <c r="AR9" s="664"/>
      <c r="AS9" s="664"/>
      <c r="AT9" s="664"/>
      <c r="AU9" s="664"/>
    </row>
    <row r="10" spans="2:47" ht="21.75" customHeight="1" x14ac:dyDescent="0.2">
      <c r="B10" s="789"/>
      <c r="C10" s="888"/>
      <c r="D10" s="883"/>
      <c r="E10" s="883"/>
      <c r="F10" s="883"/>
      <c r="G10" s="883"/>
      <c r="H10" s="883"/>
      <c r="I10" s="883"/>
      <c r="J10" s="883"/>
      <c r="K10" s="883"/>
      <c r="L10" s="883"/>
      <c r="M10" s="884"/>
      <c r="N10" s="346"/>
      <c r="P10" s="350"/>
      <c r="Q10" s="350"/>
      <c r="R10" s="350"/>
      <c r="S10" s="350"/>
      <c r="T10" s="350"/>
      <c r="U10" s="350"/>
      <c r="V10" s="346"/>
      <c r="W10" s="346"/>
      <c r="X10" s="346"/>
      <c r="AD10" s="664"/>
      <c r="AE10" s="681"/>
      <c r="AF10" s="664"/>
      <c r="AG10" s="706"/>
      <c r="AH10" s="664"/>
      <c r="AI10" s="664"/>
      <c r="AJ10" s="664"/>
      <c r="AK10" s="664"/>
      <c r="AL10" s="664"/>
      <c r="AM10" s="664"/>
      <c r="AN10" s="664"/>
      <c r="AO10" s="664"/>
      <c r="AP10" s="664"/>
      <c r="AQ10" s="664"/>
      <c r="AR10" s="664"/>
      <c r="AS10" s="664"/>
      <c r="AT10" s="664"/>
      <c r="AU10" s="664"/>
    </row>
    <row r="11" spans="2:47" ht="21.75" customHeight="1" x14ac:dyDescent="0.2">
      <c r="B11" s="788" t="s">
        <v>90</v>
      </c>
      <c r="C11" s="790" t="s">
        <v>295</v>
      </c>
      <c r="D11" s="791"/>
      <c r="E11" s="791"/>
      <c r="F11" s="791"/>
      <c r="G11" s="791"/>
      <c r="H11" s="791"/>
      <c r="I11" s="792"/>
      <c r="J11" s="792"/>
      <c r="K11" s="792"/>
      <c r="L11" s="792"/>
      <c r="M11" s="793"/>
      <c r="N11" s="353"/>
      <c r="P11" s="350"/>
      <c r="Q11" s="350"/>
      <c r="R11" s="350"/>
      <c r="S11" s="350"/>
      <c r="T11" s="350"/>
      <c r="U11" s="350"/>
      <c r="V11" s="346"/>
      <c r="W11" s="346"/>
      <c r="X11" s="346"/>
      <c r="AD11" s="664"/>
      <c r="AE11" s="681"/>
      <c r="AF11" s="664"/>
      <c r="AG11" s="706"/>
      <c r="AH11" s="664"/>
      <c r="AI11" s="664"/>
      <c r="AJ11" s="664"/>
      <c r="AK11" s="664"/>
      <c r="AL11" s="664"/>
      <c r="AM11" s="664"/>
      <c r="AN11" s="664"/>
      <c r="AO11" s="664"/>
      <c r="AP11" s="664"/>
      <c r="AQ11" s="664"/>
      <c r="AR11" s="664"/>
      <c r="AS11" s="664"/>
      <c r="AT11" s="664"/>
      <c r="AU11" s="664"/>
    </row>
    <row r="12" spans="2:47" ht="21.75" customHeight="1" x14ac:dyDescent="0.2">
      <c r="B12" s="789"/>
      <c r="C12" s="794"/>
      <c r="D12" s="795"/>
      <c r="E12" s="795"/>
      <c r="F12" s="795"/>
      <c r="G12" s="795"/>
      <c r="H12" s="795"/>
      <c r="I12" s="796"/>
      <c r="J12" s="796"/>
      <c r="K12" s="796"/>
      <c r="L12" s="796"/>
      <c r="M12" s="797"/>
      <c r="N12" s="346"/>
      <c r="P12" s="350"/>
      <c r="Q12" s="350"/>
      <c r="R12" s="350"/>
      <c r="S12" s="350"/>
      <c r="T12" s="350"/>
      <c r="U12" s="350"/>
      <c r="V12" s="346"/>
      <c r="W12" s="346"/>
      <c r="X12" s="346"/>
      <c r="AD12" s="664"/>
      <c r="AE12" s="681"/>
      <c r="AF12" s="664"/>
      <c r="AG12" s="706"/>
      <c r="AH12" s="664"/>
      <c r="AI12" s="664"/>
      <c r="AJ12" s="664"/>
      <c r="AK12" s="664"/>
      <c r="AL12" s="664"/>
      <c r="AM12" s="664"/>
      <c r="AN12" s="664"/>
      <c r="AO12" s="664"/>
      <c r="AP12" s="664"/>
      <c r="AQ12" s="664"/>
      <c r="AR12" s="664"/>
      <c r="AS12" s="664"/>
      <c r="AT12" s="664"/>
      <c r="AU12" s="664"/>
    </row>
    <row r="13" spans="2:47" ht="21.75" customHeight="1" x14ac:dyDescent="0.2">
      <c r="B13" s="877" t="s">
        <v>88</v>
      </c>
      <c r="C13" s="879" t="s">
        <v>300</v>
      </c>
      <c r="D13" s="880"/>
      <c r="E13" s="880"/>
      <c r="F13" s="880"/>
      <c r="G13" s="880"/>
      <c r="H13" s="880"/>
      <c r="I13" s="880"/>
      <c r="J13" s="880"/>
      <c r="K13" s="880"/>
      <c r="L13" s="880"/>
      <c r="M13" s="881"/>
      <c r="N13" s="346"/>
      <c r="P13" s="350"/>
      <c r="Q13" s="350"/>
      <c r="R13" s="350"/>
      <c r="S13" s="350"/>
      <c r="T13" s="350"/>
      <c r="U13" s="350"/>
      <c r="V13" s="346"/>
      <c r="W13" s="346"/>
      <c r="X13" s="346"/>
      <c r="AD13" s="664"/>
      <c r="AE13" s="681"/>
      <c r="AF13" s="664"/>
      <c r="AG13" s="706"/>
      <c r="AH13" s="664"/>
      <c r="AI13" s="664"/>
      <c r="AJ13" s="664"/>
      <c r="AK13" s="664"/>
      <c r="AL13" s="664"/>
      <c r="AM13" s="664"/>
      <c r="AN13" s="664"/>
      <c r="AO13" s="664"/>
      <c r="AP13" s="664"/>
      <c r="AQ13" s="664"/>
      <c r="AR13" s="664"/>
      <c r="AS13" s="664"/>
      <c r="AT13" s="664"/>
      <c r="AU13" s="664"/>
    </row>
    <row r="14" spans="2:47" ht="21.75" customHeight="1" x14ac:dyDescent="0.2">
      <c r="B14" s="878"/>
      <c r="C14" s="882" t="s">
        <v>386</v>
      </c>
      <c r="D14" s="883"/>
      <c r="E14" s="883"/>
      <c r="F14" s="883"/>
      <c r="G14" s="883"/>
      <c r="H14" s="883"/>
      <c r="I14" s="883"/>
      <c r="J14" s="883"/>
      <c r="K14" s="883"/>
      <c r="L14" s="883"/>
      <c r="M14" s="884"/>
      <c r="N14" s="346"/>
      <c r="P14" s="350"/>
      <c r="Q14" s="350"/>
      <c r="R14" s="350"/>
      <c r="S14" s="350"/>
      <c r="T14" s="350"/>
      <c r="U14" s="350"/>
      <c r="V14" s="346"/>
      <c r="W14" s="346"/>
      <c r="X14" s="346"/>
      <c r="AD14" s="664"/>
      <c r="AE14" s="681"/>
      <c r="AF14" s="664"/>
      <c r="AG14" s="706"/>
      <c r="AH14" s="664"/>
      <c r="AI14" s="664"/>
      <c r="AJ14" s="664"/>
      <c r="AK14" s="664"/>
      <c r="AL14" s="664"/>
      <c r="AM14" s="664"/>
      <c r="AN14" s="664"/>
      <c r="AO14" s="664"/>
      <c r="AP14" s="664"/>
      <c r="AQ14" s="664"/>
      <c r="AR14" s="664"/>
      <c r="AS14" s="664"/>
      <c r="AT14" s="664"/>
      <c r="AU14" s="664"/>
    </row>
    <row r="15" spans="2:47" ht="21.75" customHeight="1" x14ac:dyDescent="0.2">
      <c r="B15" s="788" t="s">
        <v>803</v>
      </c>
      <c r="C15" s="799" t="s">
        <v>296</v>
      </c>
      <c r="D15" s="800"/>
      <c r="E15" s="800"/>
      <c r="F15" s="800"/>
      <c r="G15" s="800"/>
      <c r="H15" s="800"/>
      <c r="I15" s="800"/>
      <c r="J15" s="800"/>
      <c r="K15" s="800"/>
      <c r="L15" s="800"/>
      <c r="M15" s="801"/>
      <c r="N15" s="353"/>
      <c r="P15" s="350"/>
      <c r="Q15" s="350"/>
      <c r="R15" s="350"/>
      <c r="S15" s="350"/>
      <c r="T15" s="350"/>
      <c r="U15" s="350"/>
      <c r="V15" s="346"/>
      <c r="W15" s="346"/>
      <c r="X15" s="346"/>
      <c r="AD15" s="664"/>
      <c r="AE15" s="681"/>
      <c r="AF15" s="664"/>
      <c r="AG15" s="706"/>
      <c r="AH15" s="664"/>
      <c r="AI15" s="664"/>
      <c r="AJ15" s="664"/>
      <c r="AK15" s="664"/>
      <c r="AL15" s="664"/>
      <c r="AM15" s="664"/>
      <c r="AN15" s="664"/>
      <c r="AO15" s="664"/>
      <c r="AP15" s="664"/>
      <c r="AQ15" s="664"/>
      <c r="AR15" s="664"/>
      <c r="AS15" s="664"/>
      <c r="AT15" s="664"/>
      <c r="AU15" s="664"/>
    </row>
    <row r="16" spans="2:47" ht="21.75" customHeight="1" thickBot="1" x14ac:dyDescent="0.25">
      <c r="B16" s="798"/>
      <c r="C16" s="802"/>
      <c r="D16" s="803"/>
      <c r="E16" s="803"/>
      <c r="F16" s="803"/>
      <c r="G16" s="803"/>
      <c r="H16" s="803"/>
      <c r="I16" s="803"/>
      <c r="J16" s="803"/>
      <c r="K16" s="803"/>
      <c r="L16" s="803"/>
      <c r="M16" s="804"/>
      <c r="N16" s="346"/>
      <c r="P16" s="350"/>
      <c r="Q16" s="350"/>
      <c r="R16" s="350"/>
      <c r="S16" s="350"/>
      <c r="T16" s="350"/>
      <c r="U16" s="350"/>
      <c r="V16" s="346"/>
      <c r="W16" s="346"/>
      <c r="X16" s="346"/>
      <c r="AD16" s="664"/>
      <c r="AE16" s="681"/>
      <c r="AF16" s="664"/>
      <c r="AG16" s="706"/>
      <c r="AH16" s="664"/>
      <c r="AI16" s="664"/>
      <c r="AJ16" s="664"/>
      <c r="AK16" s="664"/>
      <c r="AL16" s="664"/>
      <c r="AM16" s="664"/>
      <c r="AN16" s="664"/>
      <c r="AO16" s="664"/>
      <c r="AP16" s="664"/>
      <c r="AQ16" s="664"/>
      <c r="AR16" s="664"/>
      <c r="AS16" s="664"/>
      <c r="AT16" s="664"/>
      <c r="AU16" s="664"/>
    </row>
    <row r="17" spans="2:47" ht="17.25" customHeight="1" x14ac:dyDescent="0.15">
      <c r="B17" s="354"/>
      <c r="C17" s="346"/>
      <c r="D17" s="346"/>
      <c r="E17" s="346"/>
      <c r="F17" s="346"/>
      <c r="G17" s="346"/>
      <c r="H17" s="346"/>
      <c r="I17" s="346"/>
      <c r="J17" s="346"/>
      <c r="K17" s="346"/>
      <c r="L17" s="346"/>
      <c r="M17" s="346"/>
      <c r="N17" s="346"/>
      <c r="P17" s="355"/>
      <c r="AD17" s="664"/>
      <c r="AE17" s="681"/>
      <c r="AF17" s="664"/>
      <c r="AG17" s="706"/>
      <c r="AH17" s="664"/>
      <c r="AI17" s="664"/>
      <c r="AJ17" s="664"/>
      <c r="AK17" s="664"/>
      <c r="AL17" s="664"/>
      <c r="AM17" s="664"/>
      <c r="AN17" s="664"/>
      <c r="AO17" s="664"/>
      <c r="AP17" s="664"/>
      <c r="AQ17" s="664"/>
      <c r="AR17" s="664"/>
      <c r="AS17" s="664"/>
      <c r="AT17" s="664"/>
      <c r="AU17" s="664"/>
    </row>
    <row r="18" spans="2:47" ht="17.25" customHeight="1" thickBot="1" x14ac:dyDescent="0.25">
      <c r="B18" s="352" t="s">
        <v>123</v>
      </c>
      <c r="P18" s="347"/>
      <c r="AF18" s="664"/>
      <c r="AG18" s="706"/>
      <c r="AH18" s="664"/>
      <c r="AI18" s="664"/>
      <c r="AJ18" s="664"/>
      <c r="AK18" s="664"/>
      <c r="AL18" s="664"/>
      <c r="AM18" s="664"/>
      <c r="AN18" s="664"/>
      <c r="AO18" s="664"/>
      <c r="AP18" s="664"/>
      <c r="AQ18" s="664"/>
      <c r="AR18" s="664"/>
      <c r="AS18" s="664"/>
      <c r="AT18" s="664"/>
      <c r="AU18" s="664"/>
    </row>
    <row r="19" spans="2:47" s="356" customFormat="1" ht="21" customHeight="1" x14ac:dyDescent="0.2">
      <c r="B19" s="816" t="s">
        <v>127</v>
      </c>
      <c r="C19" s="805" t="str">
        <f>IF(Ver10コンボ用シート!P3&lt;&gt;0,Ver10コンボ用シート!P3,"")</f>
        <v>062034</v>
      </c>
      <c r="D19" s="806"/>
      <c r="E19" s="806"/>
      <c r="F19" s="807"/>
      <c r="G19" s="865" t="s">
        <v>261</v>
      </c>
      <c r="H19" s="817" t="s">
        <v>297</v>
      </c>
      <c r="I19" s="818"/>
      <c r="J19" s="818"/>
      <c r="K19" s="818"/>
      <c r="L19" s="818"/>
      <c r="M19" s="819"/>
      <c r="N19" s="357"/>
      <c r="O19" s="358"/>
      <c r="P19" s="359"/>
      <c r="Q19" s="350"/>
      <c r="R19" s="350"/>
      <c r="S19" s="350"/>
      <c r="T19" s="350"/>
      <c r="U19" s="350"/>
      <c r="AF19" s="665"/>
    </row>
    <row r="20" spans="2:47" s="356" customFormat="1" ht="11.25" customHeight="1" x14ac:dyDescent="0.15">
      <c r="B20" s="789"/>
      <c r="C20" s="808"/>
      <c r="D20" s="809"/>
      <c r="E20" s="809"/>
      <c r="F20" s="810"/>
      <c r="G20" s="866"/>
      <c r="H20" s="820"/>
      <c r="I20" s="821"/>
      <c r="J20" s="821"/>
      <c r="K20" s="821"/>
      <c r="L20" s="821"/>
      <c r="M20" s="822"/>
      <c r="N20" s="357"/>
      <c r="O20" s="358"/>
      <c r="P20" s="355"/>
      <c r="AE20" s="693"/>
      <c r="AF20" s="665"/>
      <c r="AG20" s="716"/>
      <c r="AH20" s="665"/>
      <c r="AI20" s="665"/>
    </row>
    <row r="21" spans="2:47" ht="21" customHeight="1" x14ac:dyDescent="0.2">
      <c r="B21" s="788" t="s">
        <v>802</v>
      </c>
      <c r="C21" s="859" t="s">
        <v>299</v>
      </c>
      <c r="D21" s="860"/>
      <c r="E21" s="860"/>
      <c r="F21" s="861"/>
      <c r="G21" s="811" t="s">
        <v>152</v>
      </c>
      <c r="H21" s="813" t="s">
        <v>207</v>
      </c>
      <c r="I21" s="814"/>
      <c r="J21" s="814"/>
      <c r="K21" s="815"/>
      <c r="L21" s="826" t="s">
        <v>248</v>
      </c>
      <c r="M21" s="867">
        <f ca="1">IF(H22&lt;&gt;0,DATEDIF(H22,O22,"y"),"")</f>
        <v>86</v>
      </c>
      <c r="N21" s="360"/>
      <c r="P21" s="355"/>
      <c r="R21" s="350"/>
      <c r="S21" s="350"/>
      <c r="T21" s="350"/>
      <c r="U21" s="350"/>
      <c r="AE21" s="694"/>
      <c r="AF21" s="664"/>
      <c r="AG21" s="717"/>
      <c r="AH21" s="664"/>
      <c r="AI21" s="664"/>
    </row>
    <row r="22" spans="2:47" ht="21" customHeight="1" x14ac:dyDescent="0.15">
      <c r="B22" s="789"/>
      <c r="C22" s="862" t="s">
        <v>298</v>
      </c>
      <c r="D22" s="863"/>
      <c r="E22" s="863"/>
      <c r="F22" s="864"/>
      <c r="G22" s="812"/>
      <c r="H22" s="823">
        <v>13067</v>
      </c>
      <c r="I22" s="824"/>
      <c r="J22" s="824"/>
      <c r="K22" s="825"/>
      <c r="L22" s="827"/>
      <c r="M22" s="868"/>
      <c r="N22" s="361"/>
      <c r="O22" s="362">
        <f ca="1">TODAY()</f>
        <v>44645</v>
      </c>
      <c r="P22" s="363"/>
      <c r="AE22" s="694"/>
      <c r="AF22" s="664"/>
      <c r="AG22" s="717"/>
      <c r="AH22" s="664"/>
      <c r="AI22" s="664"/>
    </row>
    <row r="23" spans="2:47" ht="21" customHeight="1" x14ac:dyDescent="0.15">
      <c r="B23" s="786" t="s">
        <v>57</v>
      </c>
      <c r="C23" s="364" t="s">
        <v>210</v>
      </c>
      <c r="D23" s="365" t="s">
        <v>16</v>
      </c>
      <c r="E23" s="842"/>
      <c r="F23" s="843"/>
      <c r="G23" s="844"/>
      <c r="H23" s="840" t="s">
        <v>211</v>
      </c>
      <c r="I23" s="848" t="s">
        <v>301</v>
      </c>
      <c r="J23" s="849"/>
      <c r="K23" s="850"/>
      <c r="L23" s="850"/>
      <c r="M23" s="851"/>
      <c r="N23" s="366"/>
      <c r="P23" s="367"/>
      <c r="AE23" s="694"/>
      <c r="AF23" s="664"/>
      <c r="AG23" s="717"/>
      <c r="AH23" s="664"/>
      <c r="AI23" s="664"/>
    </row>
    <row r="24" spans="2:47" ht="21" customHeight="1" x14ac:dyDescent="0.15">
      <c r="B24" s="742"/>
      <c r="C24" s="831" t="s">
        <v>300</v>
      </c>
      <c r="D24" s="832"/>
      <c r="E24" s="832"/>
      <c r="F24" s="832"/>
      <c r="G24" s="833"/>
      <c r="H24" s="841"/>
      <c r="I24" s="853"/>
      <c r="J24" s="854"/>
      <c r="K24" s="855"/>
      <c r="L24" s="855"/>
      <c r="M24" s="856"/>
      <c r="N24" s="366"/>
      <c r="P24" s="363"/>
    </row>
    <row r="25" spans="2:47" ht="19.5" customHeight="1" x14ac:dyDescent="0.2">
      <c r="B25" s="742"/>
      <c r="C25" s="834"/>
      <c r="D25" s="835"/>
      <c r="E25" s="835"/>
      <c r="F25" s="835"/>
      <c r="G25" s="836"/>
      <c r="H25" s="840" t="s">
        <v>208</v>
      </c>
      <c r="I25" s="848"/>
      <c r="J25" s="849"/>
      <c r="K25" s="850"/>
      <c r="L25" s="850"/>
      <c r="M25" s="851"/>
      <c r="N25" s="366"/>
      <c r="P25" s="350"/>
      <c r="Q25" s="350"/>
      <c r="R25" s="350"/>
      <c r="S25" s="350"/>
      <c r="T25" s="350"/>
      <c r="U25" s="350"/>
    </row>
    <row r="26" spans="2:47" ht="12.75" customHeight="1" thickBot="1" x14ac:dyDescent="0.2">
      <c r="B26" s="787"/>
      <c r="C26" s="837"/>
      <c r="D26" s="838"/>
      <c r="E26" s="838"/>
      <c r="F26" s="838"/>
      <c r="G26" s="839"/>
      <c r="H26" s="852"/>
      <c r="I26" s="912"/>
      <c r="J26" s="913"/>
      <c r="K26" s="914"/>
      <c r="L26" s="914"/>
      <c r="M26" s="915"/>
      <c r="N26" s="366"/>
      <c r="P26" s="355"/>
    </row>
    <row r="27" spans="2:47" ht="21" customHeight="1" x14ac:dyDescent="0.15">
      <c r="B27" s="741" t="s">
        <v>70</v>
      </c>
      <c r="C27" s="845" t="s">
        <v>140</v>
      </c>
      <c r="D27" s="846"/>
      <c r="E27" s="847"/>
      <c r="F27" s="782">
        <v>44441</v>
      </c>
      <c r="G27" s="783"/>
      <c r="H27" s="379"/>
      <c r="I27" s="368"/>
      <c r="J27" s="368"/>
      <c r="K27" s="368"/>
      <c r="L27" s="368"/>
      <c r="M27" s="894"/>
      <c r="N27" s="366"/>
      <c r="P27" s="355"/>
    </row>
    <row r="28" spans="2:47" ht="21" customHeight="1" x14ac:dyDescent="0.15">
      <c r="B28" s="742"/>
      <c r="C28" s="751" t="s">
        <v>142</v>
      </c>
      <c r="D28" s="752"/>
      <c r="E28" s="753"/>
      <c r="F28" s="778" t="s">
        <v>159</v>
      </c>
      <c r="G28" s="779"/>
      <c r="H28" s="898" t="s">
        <v>209</v>
      </c>
      <c r="I28" s="899"/>
      <c r="J28" s="828" t="s">
        <v>273</v>
      </c>
      <c r="K28" s="829"/>
      <c r="L28" s="830"/>
      <c r="M28" s="895"/>
      <c r="N28" s="366"/>
      <c r="P28" s="355"/>
    </row>
    <row r="29" spans="2:47" ht="21" customHeight="1" x14ac:dyDescent="0.15">
      <c r="B29" s="742"/>
      <c r="C29" s="751" t="s">
        <v>139</v>
      </c>
      <c r="D29" s="752"/>
      <c r="E29" s="753"/>
      <c r="F29" s="778" t="s">
        <v>161</v>
      </c>
      <c r="G29" s="779"/>
      <c r="H29" s="900"/>
      <c r="I29" s="901"/>
      <c r="J29" s="902"/>
      <c r="K29" s="902"/>
      <c r="L29" s="902"/>
      <c r="M29" s="895"/>
      <c r="N29" s="366"/>
      <c r="P29" s="355"/>
    </row>
    <row r="30" spans="2:47" ht="21" customHeight="1" x14ac:dyDescent="0.15">
      <c r="B30" s="742"/>
      <c r="C30" s="755" t="s">
        <v>141</v>
      </c>
      <c r="D30" s="756"/>
      <c r="E30" s="757"/>
      <c r="F30" s="745">
        <v>44321</v>
      </c>
      <c r="G30" s="754"/>
      <c r="H30" s="903"/>
      <c r="I30" s="904"/>
      <c r="J30" s="904"/>
      <c r="K30" s="904"/>
      <c r="L30" s="904"/>
      <c r="M30" s="895"/>
      <c r="N30" s="366"/>
      <c r="P30" s="355"/>
    </row>
    <row r="31" spans="2:47" ht="21" customHeight="1" x14ac:dyDescent="0.15">
      <c r="B31" s="742"/>
      <c r="C31" s="751" t="s">
        <v>136</v>
      </c>
      <c r="D31" s="752"/>
      <c r="E31" s="753"/>
      <c r="F31" s="745">
        <v>44321</v>
      </c>
      <c r="G31" s="754"/>
      <c r="H31" s="903"/>
      <c r="I31" s="904"/>
      <c r="J31" s="904"/>
      <c r="K31" s="904"/>
      <c r="L31" s="904"/>
      <c r="M31" s="895"/>
      <c r="N31" s="366"/>
      <c r="P31" s="355"/>
    </row>
    <row r="32" spans="2:47" ht="21" customHeight="1" x14ac:dyDescent="0.15">
      <c r="B32" s="742"/>
      <c r="C32" s="755" t="s">
        <v>138</v>
      </c>
      <c r="D32" s="756"/>
      <c r="E32" s="757"/>
      <c r="F32" s="745">
        <v>44258</v>
      </c>
      <c r="G32" s="754"/>
      <c r="H32" s="903"/>
      <c r="I32" s="904"/>
      <c r="J32" s="904"/>
      <c r="K32" s="904"/>
      <c r="L32" s="904"/>
      <c r="M32" s="895"/>
      <c r="N32" s="366"/>
      <c r="P32" s="355"/>
    </row>
    <row r="33" spans="2:16" ht="18" customHeight="1" x14ac:dyDescent="0.15">
      <c r="B33" s="742"/>
      <c r="C33" s="749" t="s">
        <v>240</v>
      </c>
      <c r="D33" s="780" t="s">
        <v>237</v>
      </c>
      <c r="E33" s="781"/>
      <c r="F33" s="870" t="s">
        <v>49</v>
      </c>
      <c r="G33" s="871"/>
      <c r="H33" s="369"/>
      <c r="I33" s="370"/>
      <c r="J33" s="370"/>
      <c r="K33" s="370"/>
      <c r="L33" s="370"/>
      <c r="M33" s="371"/>
      <c r="N33" s="366"/>
      <c r="P33" s="355"/>
    </row>
    <row r="34" spans="2:16" ht="18" customHeight="1" x14ac:dyDescent="0.15">
      <c r="B34" s="742"/>
      <c r="C34" s="750"/>
      <c r="D34" s="780" t="s">
        <v>238</v>
      </c>
      <c r="E34" s="781"/>
      <c r="F34" s="745"/>
      <c r="G34" s="746"/>
      <c r="H34" s="369"/>
      <c r="I34" s="370"/>
      <c r="J34" s="370"/>
      <c r="K34" s="370"/>
      <c r="L34" s="370"/>
      <c r="M34" s="371"/>
      <c r="N34" s="366"/>
      <c r="P34" s="355"/>
    </row>
    <row r="35" spans="2:16" ht="18" customHeight="1" x14ac:dyDescent="0.15">
      <c r="B35" s="742"/>
      <c r="C35" s="750"/>
      <c r="D35" s="780" t="s">
        <v>239</v>
      </c>
      <c r="E35" s="781"/>
      <c r="F35" s="743" t="s">
        <v>17</v>
      </c>
      <c r="G35" s="744"/>
      <c r="H35" s="369"/>
      <c r="I35" s="370"/>
      <c r="J35" s="370"/>
      <c r="K35" s="370"/>
      <c r="L35" s="370"/>
      <c r="M35" s="371"/>
      <c r="N35" s="366"/>
      <c r="P35" s="355"/>
    </row>
    <row r="36" spans="2:16" ht="18" customHeight="1" x14ac:dyDescent="0.15">
      <c r="B36" s="742"/>
      <c r="C36" s="750"/>
      <c r="D36" s="780" t="s">
        <v>39</v>
      </c>
      <c r="E36" s="781"/>
      <c r="F36" s="745"/>
      <c r="G36" s="746"/>
      <c r="H36" s="369"/>
      <c r="I36" s="370"/>
      <c r="J36" s="370"/>
      <c r="K36" s="370"/>
      <c r="L36" s="370"/>
      <c r="M36" s="371"/>
      <c r="N36" s="366"/>
      <c r="P36" s="355"/>
    </row>
    <row r="37" spans="2:16" ht="18" customHeight="1" x14ac:dyDescent="0.15">
      <c r="B37" s="742"/>
      <c r="C37" s="750"/>
      <c r="D37" s="780" t="s">
        <v>40</v>
      </c>
      <c r="E37" s="781"/>
      <c r="F37" s="743" t="s">
        <v>41</v>
      </c>
      <c r="G37" s="744"/>
      <c r="H37" s="369"/>
      <c r="I37" s="370"/>
      <c r="J37" s="370"/>
      <c r="K37" s="370"/>
      <c r="L37" s="370"/>
      <c r="M37" s="371"/>
      <c r="N37" s="366"/>
      <c r="P37" s="355"/>
    </row>
    <row r="38" spans="2:16" ht="18" customHeight="1" thickBot="1" x14ac:dyDescent="0.2">
      <c r="B38" s="742"/>
      <c r="C38" s="750"/>
      <c r="D38" s="780" t="s">
        <v>616</v>
      </c>
      <c r="E38" s="781"/>
      <c r="F38" s="747">
        <v>44511</v>
      </c>
      <c r="G38" s="748"/>
      <c r="H38" s="369"/>
      <c r="I38" s="370"/>
      <c r="J38" s="370"/>
      <c r="K38" s="370"/>
      <c r="L38" s="370"/>
      <c r="M38" s="371"/>
      <c r="N38" s="366"/>
      <c r="P38" s="355"/>
    </row>
    <row r="39" spans="2:16" s="356" customFormat="1" ht="21" customHeight="1" thickBot="1" x14ac:dyDescent="0.2">
      <c r="B39" s="816" t="s">
        <v>662</v>
      </c>
      <c r="C39" s="762" t="s">
        <v>306</v>
      </c>
      <c r="D39" s="763"/>
      <c r="E39" s="764"/>
      <c r="F39" s="782">
        <v>44470</v>
      </c>
      <c r="G39" s="783"/>
      <c r="H39" s="910"/>
      <c r="I39" s="846"/>
      <c r="J39" s="846"/>
      <c r="K39" s="846"/>
      <c r="L39" s="846"/>
      <c r="M39" s="911"/>
      <c r="N39" s="372"/>
    </row>
    <row r="40" spans="2:16" s="356" customFormat="1" ht="21" customHeight="1" thickBot="1" x14ac:dyDescent="0.2">
      <c r="B40" s="869"/>
      <c r="C40" s="762" t="s">
        <v>129</v>
      </c>
      <c r="D40" s="763"/>
      <c r="E40" s="764"/>
      <c r="F40" s="921">
        <v>44441</v>
      </c>
      <c r="G40" s="922"/>
      <c r="H40" s="922"/>
      <c r="I40" s="908" t="s">
        <v>836</v>
      </c>
      <c r="J40" s="909"/>
      <c r="K40" s="875">
        <v>44804</v>
      </c>
      <c r="L40" s="875"/>
      <c r="M40" s="876"/>
      <c r="N40" s="372"/>
    </row>
    <row r="41" spans="2:16" s="356" customFormat="1" ht="21" customHeight="1" thickBot="1" x14ac:dyDescent="0.2">
      <c r="B41" s="798"/>
      <c r="C41" s="762" t="s">
        <v>663</v>
      </c>
      <c r="D41" s="763"/>
      <c r="E41" s="764"/>
      <c r="F41" s="896" t="s">
        <v>172</v>
      </c>
      <c r="G41" s="897"/>
      <c r="H41" s="905" t="s">
        <v>130</v>
      </c>
      <c r="I41" s="906"/>
      <c r="J41" s="906"/>
      <c r="K41" s="907"/>
      <c r="L41" s="892"/>
      <c r="M41" s="893"/>
      <c r="N41" s="353"/>
      <c r="O41" s="347"/>
      <c r="P41" s="373"/>
    </row>
    <row r="42" spans="2:16" s="356" customFormat="1" ht="21" customHeight="1" thickBot="1" x14ac:dyDescent="0.2">
      <c r="B42" s="869" t="s">
        <v>244</v>
      </c>
      <c r="C42" s="762" t="s">
        <v>124</v>
      </c>
      <c r="D42" s="763"/>
      <c r="E42" s="764"/>
      <c r="F42" s="775">
        <v>44484</v>
      </c>
      <c r="G42" s="776"/>
      <c r="H42" s="767"/>
      <c r="I42" s="768"/>
      <c r="J42" s="768"/>
      <c r="K42" s="768"/>
      <c r="L42" s="768"/>
      <c r="M42" s="769"/>
      <c r="N42" s="372"/>
    </row>
    <row r="43" spans="2:16" s="356" customFormat="1" ht="21" customHeight="1" thickBot="1" x14ac:dyDescent="0.2">
      <c r="B43" s="869"/>
      <c r="C43" s="762" t="s">
        <v>125</v>
      </c>
      <c r="D43" s="763"/>
      <c r="E43" s="764"/>
      <c r="F43" s="745">
        <v>44484</v>
      </c>
      <c r="G43" s="754"/>
      <c r="H43" s="770"/>
      <c r="I43" s="771"/>
      <c r="J43" s="771"/>
      <c r="K43" s="771"/>
      <c r="L43" s="771"/>
      <c r="M43" s="772"/>
      <c r="N43" s="372"/>
    </row>
    <row r="44" spans="2:16" s="356" customFormat="1" ht="21" customHeight="1" thickBot="1" x14ac:dyDescent="0.2">
      <c r="B44" s="869"/>
      <c r="C44" s="762" t="s">
        <v>135</v>
      </c>
      <c r="D44" s="763"/>
      <c r="E44" s="764"/>
      <c r="F44" s="765" t="s">
        <v>160</v>
      </c>
      <c r="G44" s="777"/>
      <c r="H44" s="770"/>
      <c r="I44" s="771"/>
      <c r="J44" s="771"/>
      <c r="K44" s="771"/>
      <c r="L44" s="771"/>
      <c r="M44" s="772"/>
      <c r="N44" s="760"/>
      <c r="O44" s="761"/>
      <c r="P44" s="761"/>
    </row>
    <row r="45" spans="2:16" s="356" customFormat="1" ht="21" customHeight="1" thickBot="1" x14ac:dyDescent="0.2">
      <c r="B45" s="869"/>
      <c r="C45" s="762" t="s">
        <v>664</v>
      </c>
      <c r="D45" s="763"/>
      <c r="E45" s="764"/>
      <c r="F45" s="765" t="s">
        <v>164</v>
      </c>
      <c r="G45" s="777"/>
      <c r="H45" s="770"/>
      <c r="I45" s="770"/>
      <c r="J45" s="770"/>
      <c r="K45" s="770"/>
      <c r="L45" s="770"/>
      <c r="M45" s="772"/>
      <c r="N45" s="760"/>
      <c r="O45" s="761"/>
      <c r="P45" s="761"/>
    </row>
    <row r="46" spans="2:16" s="356" customFormat="1" ht="21" customHeight="1" thickBot="1" x14ac:dyDescent="0.2">
      <c r="B46" s="869"/>
      <c r="C46" s="762" t="s">
        <v>665</v>
      </c>
      <c r="D46" s="763"/>
      <c r="E46" s="764"/>
      <c r="F46" s="765" t="s">
        <v>200</v>
      </c>
      <c r="G46" s="766"/>
      <c r="H46" s="771"/>
      <c r="I46" s="771"/>
      <c r="J46" s="771"/>
      <c r="K46" s="771"/>
      <c r="L46" s="771"/>
      <c r="M46" s="772"/>
      <c r="N46" s="758"/>
      <c r="O46" s="759"/>
      <c r="P46" s="759"/>
    </row>
    <row r="47" spans="2:16" s="356" customFormat="1" ht="21" customHeight="1" thickBot="1" x14ac:dyDescent="0.2">
      <c r="B47" s="798"/>
      <c r="C47" s="762" t="s">
        <v>134</v>
      </c>
      <c r="D47" s="763"/>
      <c r="E47" s="764"/>
      <c r="F47" s="784">
        <v>44484</v>
      </c>
      <c r="G47" s="785"/>
      <c r="H47" s="773"/>
      <c r="I47" s="773"/>
      <c r="J47" s="773"/>
      <c r="K47" s="773"/>
      <c r="L47" s="773"/>
      <c r="M47" s="774"/>
      <c r="N47" s="372"/>
      <c r="P47" s="358"/>
    </row>
    <row r="48" spans="2:16" s="356" customFormat="1" ht="33.75" customHeight="1" thickBot="1" x14ac:dyDescent="0.2">
      <c r="B48" s="378" t="s">
        <v>243</v>
      </c>
      <c r="C48" s="762" t="s">
        <v>197</v>
      </c>
      <c r="D48" s="763"/>
      <c r="E48" s="764"/>
      <c r="F48" s="919" t="s">
        <v>837</v>
      </c>
      <c r="G48" s="920"/>
      <c r="H48" s="916"/>
      <c r="I48" s="917"/>
      <c r="J48" s="917"/>
      <c r="K48" s="917"/>
      <c r="L48" s="917"/>
      <c r="M48" s="918"/>
      <c r="N48" s="372"/>
    </row>
    <row r="49" spans="2:16" s="356" customFormat="1" ht="23.25" customHeight="1" thickBot="1" x14ac:dyDescent="0.2">
      <c r="B49" s="378" t="s">
        <v>131</v>
      </c>
      <c r="C49" s="762" t="s">
        <v>132</v>
      </c>
      <c r="D49" s="763"/>
      <c r="E49" s="764"/>
      <c r="F49" s="919">
        <v>44441</v>
      </c>
      <c r="G49" s="920"/>
      <c r="H49" s="916"/>
      <c r="I49" s="917"/>
      <c r="J49" s="917"/>
      <c r="K49" s="917"/>
      <c r="L49" s="917"/>
      <c r="M49" s="918"/>
      <c r="N49" s="372"/>
    </row>
    <row r="50" spans="2:16" s="356" customFormat="1" ht="21" customHeight="1" thickBot="1" x14ac:dyDescent="0.2">
      <c r="B50" s="869" t="s">
        <v>242</v>
      </c>
      <c r="C50" s="762" t="s">
        <v>133</v>
      </c>
      <c r="D50" s="763"/>
      <c r="E50" s="764"/>
      <c r="F50" s="919">
        <v>44804</v>
      </c>
      <c r="G50" s="920"/>
      <c r="H50" s="910"/>
      <c r="I50" s="846"/>
      <c r="J50" s="846"/>
      <c r="K50" s="846"/>
      <c r="L50" s="846"/>
      <c r="M50" s="911"/>
      <c r="N50" s="372"/>
      <c r="P50" s="347"/>
    </row>
    <row r="51" spans="2:16" s="356" customFormat="1" ht="21" customHeight="1" thickBot="1" x14ac:dyDescent="0.2">
      <c r="B51" s="869"/>
      <c r="C51" s="762" t="s">
        <v>137</v>
      </c>
      <c r="D51" s="763"/>
      <c r="E51" s="764"/>
      <c r="F51" s="374"/>
      <c r="G51" s="375"/>
      <c r="H51" s="375"/>
      <c r="I51" s="375"/>
      <c r="J51" s="375"/>
      <c r="K51" s="375"/>
      <c r="L51" s="923"/>
      <c r="M51" s="924"/>
      <c r="N51" s="372"/>
      <c r="P51" s="347"/>
    </row>
    <row r="52" spans="2:16" s="356" customFormat="1" ht="21" customHeight="1" thickBot="1" x14ac:dyDescent="0.2">
      <c r="B52" s="798"/>
      <c r="C52" s="925"/>
      <c r="D52" s="926"/>
      <c r="E52" s="927"/>
      <c r="F52" s="440"/>
      <c r="G52" s="441"/>
      <c r="H52" s="441"/>
      <c r="I52" s="441"/>
      <c r="J52" s="441"/>
      <c r="K52" s="441"/>
      <c r="L52" s="441"/>
      <c r="M52" s="442"/>
      <c r="N52" s="372"/>
      <c r="P52" s="347"/>
    </row>
    <row r="54" spans="2:16" ht="17.25" customHeight="1" x14ac:dyDescent="0.2">
      <c r="B54" s="352"/>
    </row>
    <row r="55" spans="2:16" ht="17.25" customHeight="1" x14ac:dyDescent="0.15">
      <c r="F55" s="376"/>
    </row>
    <row r="56" spans="2:16" ht="17.25" customHeight="1" x14ac:dyDescent="0.15">
      <c r="I56" s="356"/>
      <c r="J56" s="356"/>
      <c r="K56" s="356"/>
      <c r="L56" s="356"/>
    </row>
    <row r="57" spans="2:16" ht="17.25" customHeight="1" x14ac:dyDescent="0.15">
      <c r="I57" s="356"/>
      <c r="J57" s="356"/>
      <c r="K57" s="356"/>
      <c r="L57" s="356"/>
    </row>
    <row r="58" spans="2:16" ht="17.25" customHeight="1" x14ac:dyDescent="0.15">
      <c r="I58" s="356"/>
      <c r="J58" s="356"/>
      <c r="K58" s="356"/>
      <c r="L58" s="356"/>
    </row>
    <row r="59" spans="2:16" ht="17.25" customHeight="1" x14ac:dyDescent="0.15">
      <c r="I59" s="356"/>
      <c r="J59" s="356"/>
      <c r="K59" s="356"/>
      <c r="L59" s="356"/>
    </row>
    <row r="60" spans="2:16" ht="17.25" customHeight="1" x14ac:dyDescent="0.15">
      <c r="I60" s="356"/>
      <c r="J60" s="356"/>
      <c r="K60" s="356"/>
      <c r="L60" s="356"/>
    </row>
  </sheetData>
  <mergeCells count="109">
    <mergeCell ref="H48:M48"/>
    <mergeCell ref="F50:G50"/>
    <mergeCell ref="C51:E51"/>
    <mergeCell ref="H50:M50"/>
    <mergeCell ref="B50:B52"/>
    <mergeCell ref="C50:E50"/>
    <mergeCell ref="C48:E48"/>
    <mergeCell ref="C49:E49"/>
    <mergeCell ref="F40:H40"/>
    <mergeCell ref="L51:M51"/>
    <mergeCell ref="F49:G49"/>
    <mergeCell ref="H49:M49"/>
    <mergeCell ref="C52:E52"/>
    <mergeCell ref="F48:G48"/>
    <mergeCell ref="C5:M6"/>
    <mergeCell ref="C7:M8"/>
    <mergeCell ref="C32:E32"/>
    <mergeCell ref="C31:E31"/>
    <mergeCell ref="F44:G44"/>
    <mergeCell ref="C42:E42"/>
    <mergeCell ref="L41:M41"/>
    <mergeCell ref="M27:M32"/>
    <mergeCell ref="F41:G41"/>
    <mergeCell ref="C41:E41"/>
    <mergeCell ref="H28:I28"/>
    <mergeCell ref="H29:L32"/>
    <mergeCell ref="H41:K41"/>
    <mergeCell ref="I40:J40"/>
    <mergeCell ref="C40:E40"/>
    <mergeCell ref="C39:E39"/>
    <mergeCell ref="H39:M39"/>
    <mergeCell ref="F30:G30"/>
    <mergeCell ref="I26:M26"/>
    <mergeCell ref="P1:U1"/>
    <mergeCell ref="B1:M1"/>
    <mergeCell ref="C21:F21"/>
    <mergeCell ref="C22:F22"/>
    <mergeCell ref="G19:G20"/>
    <mergeCell ref="M21:M22"/>
    <mergeCell ref="B5:B6"/>
    <mergeCell ref="B39:B41"/>
    <mergeCell ref="C45:E45"/>
    <mergeCell ref="F33:G33"/>
    <mergeCell ref="F34:G34"/>
    <mergeCell ref="C43:E43"/>
    <mergeCell ref="B42:B47"/>
    <mergeCell ref="C47:E47"/>
    <mergeCell ref="C44:E44"/>
    <mergeCell ref="F43:G43"/>
    <mergeCell ref="C2:G2"/>
    <mergeCell ref="K40:M40"/>
    <mergeCell ref="B7:B8"/>
    <mergeCell ref="B13:B14"/>
    <mergeCell ref="C13:M13"/>
    <mergeCell ref="C14:M14"/>
    <mergeCell ref="B9:B10"/>
    <mergeCell ref="C9:M10"/>
    <mergeCell ref="B23:B26"/>
    <mergeCell ref="F28:G28"/>
    <mergeCell ref="B11:B12"/>
    <mergeCell ref="C11:M12"/>
    <mergeCell ref="B15:B16"/>
    <mergeCell ref="C15:M16"/>
    <mergeCell ref="C19:F20"/>
    <mergeCell ref="G21:G22"/>
    <mergeCell ref="B21:B22"/>
    <mergeCell ref="H21:K21"/>
    <mergeCell ref="B19:B20"/>
    <mergeCell ref="H19:M20"/>
    <mergeCell ref="H22:K22"/>
    <mergeCell ref="L21:L22"/>
    <mergeCell ref="J28:L28"/>
    <mergeCell ref="C24:G26"/>
    <mergeCell ref="F27:G27"/>
    <mergeCell ref="H23:H24"/>
    <mergeCell ref="E23:G23"/>
    <mergeCell ref="C27:E27"/>
    <mergeCell ref="I23:M23"/>
    <mergeCell ref="I25:M25"/>
    <mergeCell ref="H25:H26"/>
    <mergeCell ref="I24:M24"/>
    <mergeCell ref="N46:P46"/>
    <mergeCell ref="N45:P45"/>
    <mergeCell ref="C46:E46"/>
    <mergeCell ref="F46:G46"/>
    <mergeCell ref="H42:M47"/>
    <mergeCell ref="F42:G42"/>
    <mergeCell ref="N44:P44"/>
    <mergeCell ref="F45:G45"/>
    <mergeCell ref="F29:G29"/>
    <mergeCell ref="D33:E33"/>
    <mergeCell ref="D34:E34"/>
    <mergeCell ref="D35:E35"/>
    <mergeCell ref="D36:E36"/>
    <mergeCell ref="D37:E37"/>
    <mergeCell ref="D38:E38"/>
    <mergeCell ref="F39:G39"/>
    <mergeCell ref="F47:G47"/>
    <mergeCell ref="B27:B38"/>
    <mergeCell ref="F35:G35"/>
    <mergeCell ref="F36:G36"/>
    <mergeCell ref="F37:G37"/>
    <mergeCell ref="F38:G38"/>
    <mergeCell ref="C33:C38"/>
    <mergeCell ref="C28:E28"/>
    <mergeCell ref="C29:E29"/>
    <mergeCell ref="F31:G31"/>
    <mergeCell ref="C30:E30"/>
    <mergeCell ref="F32:G32"/>
  </mergeCells>
  <phoneticPr fontId="2"/>
  <dataValidations xWindow="514" yWindow="708" count="16">
    <dataValidation type="list" allowBlank="1" showInputMessage="1" showErrorMessage="1" sqref="F46" xr:uid="{00000000-0002-0000-0100-000000000000}">
      <formula1>支援計画実施事業名</formula1>
    </dataValidation>
    <dataValidation type="list" allowBlank="1" showInputMessage="1" showErrorMessage="1" errorTitle="入力エラー" error="リストから値を選択して下さい。" sqref="L41 F41:G41" xr:uid="{00000000-0002-0000-0100-000001000000}">
      <formula1>認定要介護度</formula1>
    </dataValidation>
    <dataValidation type="list" allowBlank="1" showInputMessage="1" showErrorMessage="1" errorTitle="入力エラー" error="リストから値を選択して下さい。" sqref="G21:G22" xr:uid="{00000000-0002-0000-0100-000002000000}">
      <formula1>性別</formula1>
    </dataValidation>
    <dataValidation type="list" allowBlank="1" showInputMessage="1" showErrorMessage="1" sqref="F28:G28" xr:uid="{00000000-0002-0000-0100-000003000000}">
      <formula1>相談方法</formula1>
    </dataValidation>
    <dataValidation type="list" allowBlank="1" showInputMessage="1" showErrorMessage="1" sqref="F45" xr:uid="{00000000-0002-0000-0100-000004000000}">
      <formula1>支援計画認定状態</formula1>
    </dataValidation>
    <dataValidation type="list" allowBlank="1" showInputMessage="1" showErrorMessage="1" sqref="C15:M16" xr:uid="{00000000-0002-0000-0100-000005000000}">
      <formula1>地域包括支援センター名</formula1>
    </dataValidation>
    <dataValidation type="list" allowBlank="1" showInputMessage="1" showErrorMessage="1" sqref="C11:M12" xr:uid="{00000000-0002-0000-0100-000006000000}">
      <formula1>計画作成事業者名</formula1>
    </dataValidation>
    <dataValidation type="list" allowBlank="1" showInputMessage="1" showErrorMessage="1" sqref="F44:G44" xr:uid="{00000000-0002-0000-0100-000007000000}">
      <formula1>支援計画状況1</formula1>
    </dataValidation>
    <dataValidation type="list" allowBlank="1" showInputMessage="1" showErrorMessage="1" sqref="F29:G29" xr:uid="{00000000-0002-0000-0100-000008000000}">
      <formula1>基本相談状況</formula1>
    </dataValidation>
    <dataValidation type="list" allowBlank="1" showInputMessage="1" showErrorMessage="1" sqref="F33:G33" xr:uid="{00000000-0002-0000-0100-000009000000}">
      <formula1>対応</formula1>
    </dataValidation>
    <dataValidation type="list" allowBlank="1" showInputMessage="1" showErrorMessage="1" sqref="F35:G35" xr:uid="{00000000-0002-0000-0100-00000A000000}">
      <formula1>次回予約</formula1>
    </dataValidation>
    <dataValidation type="list" allowBlank="1" showInputMessage="1" showErrorMessage="1" sqref="F37:G37" xr:uid="{00000000-0002-0000-0100-00000B000000}">
      <formula1>モニタリング</formula1>
    </dataValidation>
    <dataValidation imeMode="off" allowBlank="1" showInputMessage="1" showErrorMessage="1" sqref="H19:M20 I23:M26 D23" xr:uid="{00000000-0002-0000-0100-00000C000000}"/>
    <dataValidation imeMode="halfKatakana" allowBlank="1" showInputMessage="1" showErrorMessage="1" sqref="C21:F21" xr:uid="{00000000-0002-0000-0100-00000D000000}"/>
    <dataValidation imeMode="on" allowBlank="1" showInputMessage="1" showErrorMessage="1" sqref="C5:M10 C13:M14 C24" xr:uid="{00000000-0002-0000-0100-00000E000000}"/>
    <dataValidation imeMode="hiragana" allowBlank="1" showInputMessage="1" showErrorMessage="1" sqref="C22:F22" xr:uid="{00000000-0002-0000-0100-00000F000000}"/>
  </dataValidations>
  <printOptions horizontalCentered="1" verticalCentered="1"/>
  <pageMargins left="0.45" right="0.38" top="0.63" bottom="0.51" header="0.3" footer="0.19"/>
  <pageSetup paperSize="9" scale="78" orientation="portrait" r:id="rId1"/>
  <headerFooter alignWithMargins="0"/>
  <colBreaks count="1" manualBreakCount="1">
    <brk id="1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Option Button 1">
              <controlPr locked="0" defaultSize="0" autoFill="0" autoLine="0" autoPict="0">
                <anchor moveWithCells="1">
                  <from>
                    <xdr:col>5</xdr:col>
                    <xdr:colOff>9525</xdr:colOff>
                    <xdr:row>50</xdr:row>
                    <xdr:rowOff>47625</xdr:rowOff>
                  </from>
                  <to>
                    <xdr:col>6</xdr:col>
                    <xdr:colOff>428625</xdr:colOff>
                    <xdr:row>50</xdr:row>
                    <xdr:rowOff>257175</xdr:rowOff>
                  </to>
                </anchor>
              </controlPr>
            </control>
          </mc:Choice>
        </mc:AlternateContent>
        <mc:AlternateContent xmlns:mc="http://schemas.openxmlformats.org/markup-compatibility/2006">
          <mc:Choice Requires="x14">
            <control shapeId="9218" r:id="rId5" name="Option Button 2">
              <controlPr locked="0" defaultSize="0" autoFill="0" autoLine="0" autoPict="0">
                <anchor moveWithCells="1">
                  <from>
                    <xdr:col>7</xdr:col>
                    <xdr:colOff>19050</xdr:colOff>
                    <xdr:row>50</xdr:row>
                    <xdr:rowOff>38100</xdr:rowOff>
                  </from>
                  <to>
                    <xdr:col>8</xdr:col>
                    <xdr:colOff>276225</xdr:colOff>
                    <xdr:row>50</xdr:row>
                    <xdr:rowOff>257175</xdr:rowOff>
                  </to>
                </anchor>
              </controlPr>
            </control>
          </mc:Choice>
        </mc:AlternateContent>
        <mc:AlternateContent xmlns:mc="http://schemas.openxmlformats.org/markup-compatibility/2006">
          <mc:Choice Requires="x14">
            <control shapeId="9219" r:id="rId6" name="Option Button 3">
              <controlPr locked="0" defaultSize="0" autoFill="0" autoLine="0" autoPict="0">
                <anchor moveWithCells="1">
                  <from>
                    <xdr:col>10</xdr:col>
                    <xdr:colOff>0</xdr:colOff>
                    <xdr:row>50</xdr:row>
                    <xdr:rowOff>47625</xdr:rowOff>
                  </from>
                  <to>
                    <xdr:col>11</xdr:col>
                    <xdr:colOff>209550</xdr:colOff>
                    <xdr:row>50</xdr:row>
                    <xdr:rowOff>257175</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5</xdr:col>
                    <xdr:colOff>28575</xdr:colOff>
                    <xdr:row>51</xdr:row>
                    <xdr:rowOff>47625</xdr:rowOff>
                  </from>
                  <to>
                    <xdr:col>6</xdr:col>
                    <xdr:colOff>400050</xdr:colOff>
                    <xdr:row>51</xdr:row>
                    <xdr:rowOff>257175</xdr:rowOff>
                  </to>
                </anchor>
              </controlPr>
            </control>
          </mc:Choice>
        </mc:AlternateContent>
        <mc:AlternateContent xmlns:mc="http://schemas.openxmlformats.org/markup-compatibility/2006">
          <mc:Choice Requires="x14">
            <control shapeId="9221" r:id="rId8" name="Check Box 5">
              <controlPr locked="0" defaultSize="0" autoFill="0" autoLine="0" autoPict="0">
                <anchor moveWithCells="1">
                  <from>
                    <xdr:col>6</xdr:col>
                    <xdr:colOff>428625</xdr:colOff>
                    <xdr:row>51</xdr:row>
                    <xdr:rowOff>47625</xdr:rowOff>
                  </from>
                  <to>
                    <xdr:col>7</xdr:col>
                    <xdr:colOff>266700</xdr:colOff>
                    <xdr:row>51</xdr:row>
                    <xdr:rowOff>257175</xdr:rowOff>
                  </to>
                </anchor>
              </controlPr>
            </control>
          </mc:Choice>
        </mc:AlternateContent>
        <mc:AlternateContent xmlns:mc="http://schemas.openxmlformats.org/markup-compatibility/2006">
          <mc:Choice Requires="x14">
            <control shapeId="9222" r:id="rId9" name="Check Box 6">
              <controlPr locked="0" defaultSize="0" autoFill="0" autoLine="0" autoPict="0" altText="総合事業">
                <anchor moveWithCells="1">
                  <from>
                    <xdr:col>7</xdr:col>
                    <xdr:colOff>333375</xdr:colOff>
                    <xdr:row>51</xdr:row>
                    <xdr:rowOff>47625</xdr:rowOff>
                  </from>
                  <to>
                    <xdr:col>10</xdr:col>
                    <xdr:colOff>276225</xdr:colOff>
                    <xdr:row>51</xdr:row>
                    <xdr:rowOff>257175</xdr:rowOff>
                  </to>
                </anchor>
              </controlPr>
            </control>
          </mc:Choice>
        </mc:AlternateContent>
        <mc:AlternateContent xmlns:mc="http://schemas.openxmlformats.org/markup-compatibility/2006">
          <mc:Choice Requires="x14">
            <control shapeId="9223" r:id="rId10" name="Check Box 7">
              <controlPr locked="0" defaultSize="0" autoFill="0" autoLine="0" autoPict="0" altText="一般介護予防事業">
                <anchor moveWithCells="1">
                  <from>
                    <xdr:col>9</xdr:col>
                    <xdr:colOff>190500</xdr:colOff>
                    <xdr:row>51</xdr:row>
                    <xdr:rowOff>47625</xdr:rowOff>
                  </from>
                  <to>
                    <xdr:col>12</xdr:col>
                    <xdr:colOff>266700</xdr:colOff>
                    <xdr:row>51</xdr:row>
                    <xdr:rowOff>257175</xdr:rowOff>
                  </to>
                </anchor>
              </controlPr>
            </control>
          </mc:Choice>
        </mc:AlternateContent>
        <mc:AlternateContent xmlns:mc="http://schemas.openxmlformats.org/markup-compatibility/2006">
          <mc:Choice Requires="x14">
            <control shapeId="9224" r:id="rId11" name="Check Box 8">
              <controlPr locked="0" defaultSize="0" autoFill="0" autoLine="0" autoPict="0">
                <anchor moveWithCells="1">
                  <from>
                    <xdr:col>12</xdr:col>
                    <xdr:colOff>352425</xdr:colOff>
                    <xdr:row>51</xdr:row>
                    <xdr:rowOff>47625</xdr:rowOff>
                  </from>
                  <to>
                    <xdr:col>12</xdr:col>
                    <xdr:colOff>819150</xdr:colOff>
                    <xdr:row>51</xdr:row>
                    <xdr:rowOff>257175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indexed="34"/>
    <pageSetUpPr fitToPage="1"/>
  </sheetPr>
  <dimension ref="A1:P119"/>
  <sheetViews>
    <sheetView zoomScaleNormal="100" workbookViewId="0">
      <selection activeCell="I4" sqref="I4"/>
    </sheetView>
  </sheetViews>
  <sheetFormatPr defaultColWidth="9" defaultRowHeight="13.5" x14ac:dyDescent="0.15"/>
  <cols>
    <col min="1" max="1" width="30" style="282" customWidth="1"/>
    <col min="2" max="2" width="24.375" style="282" bestFit="1" customWidth="1"/>
    <col min="3" max="5" width="9" style="282"/>
    <col min="6" max="6" width="10.25" style="282" customWidth="1"/>
    <col min="7" max="7" width="9" style="282"/>
    <col min="8" max="8" width="13" style="282" bestFit="1" customWidth="1"/>
    <col min="9" max="10" width="13" style="282" customWidth="1"/>
    <col min="11" max="11" width="9" style="282"/>
    <col min="12" max="12" width="17.25" style="282" customWidth="1"/>
    <col min="13" max="13" width="9" style="282"/>
    <col min="14" max="14" width="33.25" style="282" customWidth="1"/>
    <col min="15" max="15" width="22.5" style="282" bestFit="1" customWidth="1"/>
    <col min="16" max="16" width="11.375" style="282" customWidth="1"/>
    <col min="17" max="16384" width="9" style="282"/>
  </cols>
  <sheetData>
    <row r="1" spans="1:16" ht="14.25" thickBot="1" x14ac:dyDescent="0.2">
      <c r="A1" s="2367" t="s">
        <v>70</v>
      </c>
      <c r="B1" s="2368"/>
      <c r="C1" s="2368"/>
      <c r="D1" s="2368"/>
      <c r="E1" s="2368"/>
      <c r="F1" s="2369"/>
      <c r="G1" s="280" t="s">
        <v>79</v>
      </c>
      <c r="H1" s="280" t="s">
        <v>44</v>
      </c>
      <c r="I1" s="280" t="s">
        <v>45</v>
      </c>
      <c r="J1" s="280" t="s">
        <v>236</v>
      </c>
      <c r="K1" s="281" t="s">
        <v>60</v>
      </c>
      <c r="L1" s="2370" t="s">
        <v>150</v>
      </c>
      <c r="M1" s="2368"/>
      <c r="N1" s="2368"/>
      <c r="O1" s="2369"/>
      <c r="P1" s="280" t="s">
        <v>127</v>
      </c>
    </row>
    <row r="2" spans="1:16" ht="15" customHeight="1" x14ac:dyDescent="0.15">
      <c r="A2" s="555" t="s">
        <v>143</v>
      </c>
      <c r="B2" s="549" t="s">
        <v>144</v>
      </c>
      <c r="C2" s="283" t="s">
        <v>128</v>
      </c>
      <c r="D2" s="284" t="s">
        <v>126</v>
      </c>
      <c r="E2" s="283" t="s">
        <v>145</v>
      </c>
      <c r="F2" s="284" t="s">
        <v>146</v>
      </c>
      <c r="G2" s="284" t="s">
        <v>79</v>
      </c>
      <c r="H2" s="285" t="s">
        <v>43</v>
      </c>
      <c r="I2" s="283" t="s">
        <v>45</v>
      </c>
      <c r="J2" s="285" t="s">
        <v>236</v>
      </c>
      <c r="K2" s="283" t="s">
        <v>147</v>
      </c>
      <c r="L2" s="284" t="s">
        <v>148</v>
      </c>
      <c r="M2" s="284" t="s">
        <v>149</v>
      </c>
      <c r="N2" s="284" t="s">
        <v>304</v>
      </c>
      <c r="O2" s="285" t="s">
        <v>305</v>
      </c>
      <c r="P2" s="286" t="s">
        <v>127</v>
      </c>
    </row>
    <row r="3" spans="1:16" x14ac:dyDescent="0.15">
      <c r="A3" s="556" t="s">
        <v>792</v>
      </c>
      <c r="B3" s="550" t="s">
        <v>287</v>
      </c>
      <c r="C3" s="288" t="s">
        <v>151</v>
      </c>
      <c r="D3" s="289" t="s">
        <v>153</v>
      </c>
      <c r="E3" s="288" t="s">
        <v>157</v>
      </c>
      <c r="F3" s="289" t="s">
        <v>160</v>
      </c>
      <c r="G3" s="289" t="s">
        <v>203</v>
      </c>
      <c r="H3" s="288" t="s">
        <v>46</v>
      </c>
      <c r="I3" s="288" t="s">
        <v>47</v>
      </c>
      <c r="J3" s="288" t="s">
        <v>48</v>
      </c>
      <c r="K3" s="290" t="s">
        <v>303</v>
      </c>
      <c r="L3" s="289" t="s">
        <v>160</v>
      </c>
      <c r="M3" s="289" t="s">
        <v>164</v>
      </c>
      <c r="N3" s="289" t="s">
        <v>201</v>
      </c>
      <c r="O3" s="291" t="s">
        <v>119</v>
      </c>
      <c r="P3" s="292" t="s">
        <v>245</v>
      </c>
    </row>
    <row r="4" spans="1:16" x14ac:dyDescent="0.15">
      <c r="A4" s="556" t="s">
        <v>793</v>
      </c>
      <c r="B4" s="550" t="s">
        <v>785</v>
      </c>
      <c r="C4" s="293" t="s">
        <v>152</v>
      </c>
      <c r="D4" s="289" t="s">
        <v>154</v>
      </c>
      <c r="E4" s="288" t="s">
        <v>158</v>
      </c>
      <c r="F4" s="294" t="s">
        <v>161</v>
      </c>
      <c r="G4" s="288" t="s">
        <v>52</v>
      </c>
      <c r="H4" s="291" t="s">
        <v>49</v>
      </c>
      <c r="I4" s="295" t="s">
        <v>50</v>
      </c>
      <c r="J4" s="295" t="s">
        <v>41</v>
      </c>
      <c r="K4" s="288" t="s">
        <v>165</v>
      </c>
      <c r="L4" s="288" t="s">
        <v>162</v>
      </c>
      <c r="M4" s="293" t="s">
        <v>165</v>
      </c>
      <c r="N4" s="289" t="s">
        <v>200</v>
      </c>
      <c r="O4" s="296" t="s">
        <v>302</v>
      </c>
      <c r="P4" s="297" t="s">
        <v>204</v>
      </c>
    </row>
    <row r="5" spans="1:16" x14ac:dyDescent="0.15">
      <c r="A5" s="556" t="s">
        <v>794</v>
      </c>
      <c r="B5" s="550" t="s">
        <v>800</v>
      </c>
      <c r="C5" s="288"/>
      <c r="D5" s="289" t="s">
        <v>155</v>
      </c>
      <c r="E5" s="298" t="s">
        <v>273</v>
      </c>
      <c r="F5" s="299"/>
      <c r="G5" s="291" t="s">
        <v>53</v>
      </c>
      <c r="H5" s="291" t="s">
        <v>163</v>
      </c>
      <c r="I5" s="300"/>
      <c r="J5" s="301"/>
      <c r="K5" s="288" t="s">
        <v>170</v>
      </c>
      <c r="L5" s="293" t="s">
        <v>163</v>
      </c>
      <c r="M5" s="289"/>
      <c r="N5" s="296" t="s">
        <v>303</v>
      </c>
      <c r="O5" s="302"/>
      <c r="P5" s="299"/>
    </row>
    <row r="6" spans="1:16" x14ac:dyDescent="0.15">
      <c r="A6" s="556" t="s">
        <v>795</v>
      </c>
      <c r="B6" s="551" t="s">
        <v>291</v>
      </c>
      <c r="C6" s="288"/>
      <c r="D6" s="293" t="s">
        <v>156</v>
      </c>
      <c r="E6" s="293" t="s">
        <v>159</v>
      </c>
      <c r="F6" s="299"/>
      <c r="G6" s="288" t="s">
        <v>54</v>
      </c>
      <c r="H6" s="288" t="s">
        <v>42</v>
      </c>
      <c r="I6" s="302"/>
      <c r="J6" s="289"/>
      <c r="K6" s="288" t="s">
        <v>172</v>
      </c>
      <c r="L6" s="299"/>
      <c r="M6" s="299"/>
    </row>
    <row r="7" spans="1:16" x14ac:dyDescent="0.15">
      <c r="A7" s="556" t="s">
        <v>796</v>
      </c>
      <c r="B7" s="551" t="s">
        <v>782</v>
      </c>
      <c r="C7" s="302"/>
      <c r="D7" s="299"/>
      <c r="E7" s="299"/>
      <c r="F7" s="299"/>
      <c r="G7" s="293"/>
      <c r="H7" s="295" t="s">
        <v>117</v>
      </c>
      <c r="I7" s="300"/>
      <c r="J7" s="303"/>
      <c r="K7" s="288" t="s">
        <v>171</v>
      </c>
      <c r="L7" s="299"/>
      <c r="M7" s="299"/>
    </row>
    <row r="8" spans="1:16" x14ac:dyDescent="0.15">
      <c r="A8" s="557" t="s">
        <v>669</v>
      </c>
      <c r="B8" s="551" t="s">
        <v>783</v>
      </c>
      <c r="C8" s="302"/>
      <c r="D8" s="299"/>
      <c r="E8" s="299"/>
      <c r="F8" s="299"/>
      <c r="H8" s="304"/>
      <c r="I8" s="304"/>
      <c r="J8" s="304"/>
      <c r="K8" s="288" t="s">
        <v>173</v>
      </c>
      <c r="L8" s="299"/>
      <c r="M8" s="299"/>
    </row>
    <row r="9" spans="1:16" x14ac:dyDescent="0.15">
      <c r="A9" s="557" t="s">
        <v>670</v>
      </c>
      <c r="B9" s="551" t="s">
        <v>288</v>
      </c>
      <c r="C9" s="302"/>
      <c r="D9" s="299"/>
      <c r="E9" s="299"/>
      <c r="F9" s="299"/>
      <c r="G9" s="304"/>
      <c r="H9" s="304"/>
      <c r="I9" s="304"/>
      <c r="J9" s="304"/>
      <c r="K9" s="288" t="s">
        <v>174</v>
      </c>
      <c r="L9" s="299"/>
      <c r="M9" s="299"/>
    </row>
    <row r="10" spans="1:16" x14ac:dyDescent="0.15">
      <c r="A10" s="557" t="s">
        <v>671</v>
      </c>
      <c r="B10" s="551" t="s">
        <v>784</v>
      </c>
      <c r="C10" s="302"/>
      <c r="D10" s="299"/>
      <c r="E10" s="299"/>
      <c r="F10" s="299"/>
      <c r="G10" s="304"/>
      <c r="H10" s="304"/>
      <c r="I10" s="304"/>
      <c r="J10" s="304"/>
      <c r="K10" s="288" t="s">
        <v>175</v>
      </c>
      <c r="L10" s="299"/>
      <c r="M10" s="299"/>
    </row>
    <row r="11" spans="1:16" x14ac:dyDescent="0.15">
      <c r="A11" s="557" t="s">
        <v>672</v>
      </c>
      <c r="B11" s="551" t="s">
        <v>801</v>
      </c>
      <c r="C11" s="302"/>
      <c r="D11" s="299"/>
      <c r="E11" s="299"/>
      <c r="F11" s="299"/>
      <c r="G11" s="304"/>
      <c r="H11" s="304"/>
      <c r="I11" s="304"/>
      <c r="J11" s="304"/>
      <c r="K11" s="293" t="s">
        <v>183</v>
      </c>
      <c r="L11" s="299"/>
      <c r="M11" s="299"/>
    </row>
    <row r="12" spans="1:16" x14ac:dyDescent="0.15">
      <c r="A12" s="557" t="s">
        <v>284</v>
      </c>
      <c r="B12" s="552" t="s">
        <v>292</v>
      </c>
      <c r="C12" s="302"/>
      <c r="D12" s="299"/>
      <c r="E12" s="299"/>
      <c r="F12" s="299"/>
      <c r="G12" s="304"/>
      <c r="H12" s="304"/>
      <c r="I12" s="304"/>
      <c r="J12" s="304"/>
      <c r="K12" s="299"/>
      <c r="L12" s="299"/>
      <c r="M12" s="299"/>
    </row>
    <row r="13" spans="1:16" x14ac:dyDescent="0.15">
      <c r="A13" s="557" t="s">
        <v>673</v>
      </c>
      <c r="B13" s="552" t="s">
        <v>786</v>
      </c>
      <c r="C13" s="302"/>
      <c r="D13" s="299"/>
      <c r="E13" s="299"/>
      <c r="F13" s="299"/>
      <c r="G13" s="304"/>
      <c r="H13" s="304"/>
      <c r="I13" s="304"/>
      <c r="J13" s="304"/>
      <c r="K13" s="299"/>
      <c r="L13" s="299"/>
      <c r="M13" s="299"/>
    </row>
    <row r="14" spans="1:16" x14ac:dyDescent="0.15">
      <c r="A14" s="557" t="s">
        <v>674</v>
      </c>
      <c r="B14" s="553"/>
      <c r="C14" s="299"/>
      <c r="D14" s="299"/>
      <c r="E14" s="299"/>
      <c r="F14" s="304"/>
      <c r="G14" s="304"/>
      <c r="H14" s="304"/>
      <c r="I14" s="304"/>
      <c r="J14" s="299"/>
      <c r="K14" s="299"/>
      <c r="L14" s="299"/>
    </row>
    <row r="15" spans="1:16" x14ac:dyDescent="0.15">
      <c r="A15" s="557" t="s">
        <v>281</v>
      </c>
      <c r="B15" s="307" t="s">
        <v>199</v>
      </c>
      <c r="C15" s="299"/>
      <c r="D15" s="299"/>
      <c r="E15" s="299"/>
      <c r="F15" s="304"/>
      <c r="G15" s="304"/>
      <c r="H15" s="304"/>
      <c r="I15" s="304"/>
      <c r="J15" s="305"/>
      <c r="K15" s="305"/>
      <c r="L15" s="299"/>
    </row>
    <row r="16" spans="1:16" x14ac:dyDescent="0.15">
      <c r="A16" s="557" t="s">
        <v>675</v>
      </c>
      <c r="C16" s="299"/>
      <c r="D16" s="299"/>
      <c r="E16" s="299"/>
      <c r="F16" s="304"/>
      <c r="G16" s="304"/>
      <c r="H16" s="304"/>
      <c r="I16" s="304"/>
      <c r="J16" s="299"/>
      <c r="K16" s="299"/>
      <c r="L16" s="299"/>
    </row>
    <row r="17" spans="1:16" x14ac:dyDescent="0.15">
      <c r="A17" s="557" t="s">
        <v>676</v>
      </c>
      <c r="C17" s="299"/>
      <c r="D17" s="299"/>
      <c r="E17" s="299"/>
      <c r="F17" s="304"/>
      <c r="G17" s="304"/>
      <c r="H17" s="304"/>
      <c r="I17" s="304"/>
      <c r="J17" s="299"/>
      <c r="K17" s="299"/>
      <c r="L17" s="299"/>
    </row>
    <row r="18" spans="1:16" x14ac:dyDescent="0.15">
      <c r="A18" s="557" t="s">
        <v>286</v>
      </c>
      <c r="C18" s="299"/>
      <c r="D18" s="299"/>
      <c r="E18" s="299"/>
      <c r="F18" s="299"/>
      <c r="G18" s="304"/>
      <c r="H18" s="304"/>
      <c r="I18" s="304"/>
      <c r="J18" s="304"/>
      <c r="K18" s="299"/>
      <c r="L18" s="299"/>
      <c r="M18" s="299"/>
    </row>
    <row r="19" spans="1:16" x14ac:dyDescent="0.15">
      <c r="A19" s="557" t="s">
        <v>677</v>
      </c>
      <c r="C19" s="299"/>
      <c r="D19" s="299"/>
      <c r="E19" s="299"/>
      <c r="F19" s="299"/>
      <c r="G19" s="304"/>
      <c r="H19" s="299"/>
      <c r="I19" s="299"/>
      <c r="J19" s="299"/>
      <c r="K19" s="299"/>
      <c r="L19" s="299"/>
      <c r="M19" s="299"/>
      <c r="N19" s="299"/>
      <c r="O19" s="299"/>
      <c r="P19" s="304"/>
    </row>
    <row r="20" spans="1:16" x14ac:dyDescent="0.15">
      <c r="A20" s="557" t="s">
        <v>283</v>
      </c>
      <c r="B20" s="299"/>
      <c r="C20" s="299"/>
      <c r="D20" s="299"/>
      <c r="E20" s="299"/>
      <c r="F20" s="299"/>
      <c r="G20" s="299"/>
      <c r="H20" s="299"/>
      <c r="I20" s="299"/>
      <c r="J20" s="299"/>
      <c r="K20" s="299"/>
      <c r="L20" s="299"/>
      <c r="M20" s="299"/>
      <c r="N20" s="299"/>
      <c r="O20" s="299"/>
      <c r="P20" s="304"/>
    </row>
    <row r="21" spans="1:16" x14ac:dyDescent="0.15">
      <c r="A21" s="557" t="s">
        <v>678</v>
      </c>
      <c r="B21" s="299"/>
      <c r="C21" s="299"/>
      <c r="D21" s="299"/>
      <c r="E21" s="299"/>
      <c r="F21" s="308"/>
      <c r="G21" s="299"/>
      <c r="H21" s="299"/>
      <c r="I21" s="299"/>
      <c r="J21" s="299"/>
      <c r="K21" s="299"/>
      <c r="L21" s="299"/>
      <c r="M21" s="299"/>
      <c r="N21" s="299"/>
      <c r="O21" s="299"/>
      <c r="P21" s="304"/>
    </row>
    <row r="22" spans="1:16" x14ac:dyDescent="0.15">
      <c r="A22" s="557" t="s">
        <v>282</v>
      </c>
      <c r="B22" s="299"/>
      <c r="C22" s="299"/>
      <c r="D22" s="299"/>
      <c r="E22" s="299"/>
      <c r="F22" s="299"/>
      <c r="G22" s="299"/>
      <c r="H22" s="299"/>
      <c r="I22" s="299"/>
      <c r="J22" s="299"/>
      <c r="K22" s="299"/>
      <c r="L22" s="299"/>
      <c r="M22" s="299"/>
      <c r="N22" s="299"/>
      <c r="O22" s="299"/>
      <c r="P22" s="304"/>
    </row>
    <row r="23" spans="1:16" x14ac:dyDescent="0.15">
      <c r="A23" s="557" t="s">
        <v>285</v>
      </c>
      <c r="B23" s="299"/>
      <c r="C23" s="299"/>
      <c r="D23" s="299"/>
      <c r="E23" s="299"/>
      <c r="F23" s="299"/>
      <c r="G23" s="299"/>
      <c r="H23" s="299"/>
      <c r="I23" s="299"/>
      <c r="J23" s="299"/>
      <c r="K23" s="299"/>
      <c r="L23" s="299"/>
      <c r="M23" s="299"/>
      <c r="N23" s="299"/>
      <c r="O23" s="299"/>
      <c r="P23" s="304"/>
    </row>
    <row r="24" spans="1:16" x14ac:dyDescent="0.15">
      <c r="A24" s="557" t="s">
        <v>679</v>
      </c>
      <c r="B24" s="299"/>
      <c r="C24" s="299"/>
      <c r="D24" s="299"/>
      <c r="E24" s="299"/>
      <c r="F24" s="299"/>
      <c r="G24" s="299"/>
      <c r="H24" s="299"/>
      <c r="I24" s="304"/>
      <c r="J24" s="304"/>
      <c r="K24" s="305"/>
      <c r="L24" s="305"/>
      <c r="M24" s="299" t="s">
        <v>205</v>
      </c>
      <c r="N24" s="299"/>
      <c r="O24" s="299"/>
      <c r="P24" s="304"/>
    </row>
    <row r="25" spans="1:16" x14ac:dyDescent="0.15">
      <c r="A25" s="557" t="s">
        <v>680</v>
      </c>
      <c r="B25" s="299"/>
      <c r="C25" s="299"/>
      <c r="D25" s="299"/>
      <c r="E25" s="299"/>
      <c r="F25" s="299"/>
      <c r="G25" s="299"/>
      <c r="H25" s="299"/>
      <c r="I25" s="304"/>
      <c r="J25" s="304"/>
      <c r="K25" s="299"/>
      <c r="L25" s="299"/>
      <c r="M25" s="299"/>
      <c r="N25" s="299"/>
      <c r="O25" s="299"/>
      <c r="P25" s="304"/>
    </row>
    <row r="26" spans="1:16" x14ac:dyDescent="0.15">
      <c r="A26" s="557" t="s">
        <v>681</v>
      </c>
      <c r="B26" s="554"/>
      <c r="C26" s="299"/>
      <c r="D26" s="299"/>
      <c r="E26" s="299"/>
      <c r="F26" s="299"/>
      <c r="G26" s="299"/>
      <c r="H26" s="299"/>
      <c r="I26" s="309"/>
      <c r="J26" s="304"/>
      <c r="K26" s="299"/>
      <c r="L26" s="299"/>
      <c r="M26" s="299"/>
      <c r="N26" s="299"/>
      <c r="O26" s="299"/>
      <c r="P26" s="304"/>
    </row>
    <row r="27" spans="1:16" x14ac:dyDescent="0.15">
      <c r="A27" s="557" t="s">
        <v>682</v>
      </c>
      <c r="B27" s="299"/>
      <c r="C27" s="299"/>
      <c r="D27" s="299"/>
      <c r="E27" s="299"/>
      <c r="F27" s="299"/>
      <c r="G27" s="299"/>
      <c r="H27" s="299"/>
      <c r="I27" s="309"/>
      <c r="J27" s="304"/>
      <c r="K27" s="299"/>
      <c r="L27" s="299"/>
      <c r="M27" s="299"/>
      <c r="N27" s="299"/>
      <c r="O27" s="299"/>
      <c r="P27" s="304"/>
    </row>
    <row r="28" spans="1:16" x14ac:dyDescent="0.15">
      <c r="A28" s="557" t="s">
        <v>790</v>
      </c>
      <c r="B28" s="299"/>
      <c r="C28" s="299"/>
      <c r="D28" s="299"/>
      <c r="E28" s="299"/>
      <c r="F28" s="299"/>
      <c r="G28" s="299"/>
      <c r="H28" s="299"/>
      <c r="I28" s="309"/>
      <c r="J28" s="304"/>
      <c r="K28" s="299"/>
      <c r="L28" s="299"/>
      <c r="M28" s="299"/>
      <c r="N28" s="299"/>
      <c r="O28" s="299"/>
      <c r="P28" s="304"/>
    </row>
    <row r="29" spans="1:16" x14ac:dyDescent="0.15">
      <c r="A29" s="557" t="s">
        <v>246</v>
      </c>
      <c r="B29" s="299"/>
      <c r="C29" s="299"/>
      <c r="D29" s="299"/>
      <c r="E29" s="299"/>
      <c r="F29" s="299"/>
      <c r="G29" s="299"/>
      <c r="H29" s="299"/>
      <c r="I29" s="304"/>
      <c r="J29" s="304"/>
      <c r="K29" s="299"/>
      <c r="L29" s="299"/>
      <c r="M29" s="299"/>
      <c r="N29" s="299"/>
      <c r="O29" s="299"/>
      <c r="P29" s="304"/>
    </row>
    <row r="30" spans="1:16" x14ac:dyDescent="0.15">
      <c r="A30" s="557" t="s">
        <v>683</v>
      </c>
      <c r="B30" s="299"/>
      <c r="C30" s="299"/>
      <c r="D30" s="299"/>
      <c r="E30" s="299"/>
      <c r="F30" s="299"/>
      <c r="G30" s="299"/>
      <c r="H30" s="299"/>
      <c r="I30" s="304"/>
      <c r="J30" s="304"/>
      <c r="K30" s="299"/>
      <c r="L30" s="299"/>
      <c r="M30" s="299"/>
      <c r="N30" s="299"/>
      <c r="O30" s="299"/>
      <c r="P30" s="304"/>
    </row>
    <row r="31" spans="1:16" x14ac:dyDescent="0.15">
      <c r="A31" s="557" t="s">
        <v>684</v>
      </c>
      <c r="B31" s="299"/>
      <c r="C31" s="299"/>
      <c r="D31" s="299"/>
      <c r="E31" s="299"/>
      <c r="F31" s="299"/>
      <c r="G31" s="299"/>
      <c r="H31" s="299"/>
      <c r="I31" s="304"/>
      <c r="J31" s="304"/>
      <c r="K31" s="299"/>
      <c r="L31" s="299"/>
      <c r="M31" s="299"/>
      <c r="N31" s="299"/>
      <c r="O31" s="299"/>
      <c r="P31" s="304"/>
    </row>
    <row r="32" spans="1:16" x14ac:dyDescent="0.15">
      <c r="A32" s="556" t="s">
        <v>797</v>
      </c>
      <c r="B32" s="299"/>
      <c r="C32" s="299"/>
      <c r="D32" s="305"/>
      <c r="E32" s="299"/>
      <c r="F32" s="299"/>
      <c r="G32" s="299"/>
      <c r="H32" s="299"/>
      <c r="I32" s="304"/>
      <c r="J32" s="304"/>
      <c r="K32" s="299"/>
      <c r="L32" s="299"/>
      <c r="M32" s="299"/>
      <c r="N32" s="299"/>
      <c r="O32" s="299"/>
      <c r="P32" s="304"/>
    </row>
    <row r="33" spans="1:16" x14ac:dyDescent="0.15">
      <c r="A33" s="556" t="s">
        <v>247</v>
      </c>
      <c r="B33" s="299"/>
      <c r="C33" s="299"/>
      <c r="D33" s="305"/>
      <c r="E33" s="299"/>
      <c r="F33" s="299"/>
      <c r="G33" s="299"/>
      <c r="H33" s="299"/>
      <c r="I33" s="304"/>
      <c r="J33" s="304"/>
      <c r="K33" s="299"/>
      <c r="L33" s="299"/>
      <c r="M33" s="299"/>
      <c r="N33" s="299"/>
      <c r="O33" s="299"/>
      <c r="P33" s="304"/>
    </row>
    <row r="34" spans="1:16" x14ac:dyDescent="0.15">
      <c r="A34" s="556" t="s">
        <v>798</v>
      </c>
      <c r="B34" s="299"/>
      <c r="C34" s="299"/>
      <c r="D34" s="305"/>
      <c r="E34" s="299"/>
      <c r="F34" s="299"/>
      <c r="G34" s="299"/>
      <c r="H34" s="299"/>
      <c r="I34" s="304"/>
      <c r="J34" s="304"/>
      <c r="K34" s="299"/>
      <c r="L34" s="299"/>
      <c r="M34" s="299"/>
      <c r="N34" s="299"/>
      <c r="O34" s="299"/>
      <c r="P34" s="304"/>
    </row>
    <row r="35" spans="1:16" x14ac:dyDescent="0.15">
      <c r="A35" s="556" t="s">
        <v>799</v>
      </c>
      <c r="B35" s="299"/>
      <c r="C35" s="299"/>
      <c r="D35" s="305"/>
      <c r="E35" s="299"/>
      <c r="F35" s="299"/>
      <c r="G35" s="299"/>
      <c r="H35" s="299"/>
      <c r="I35" s="304"/>
      <c r="J35" s="304"/>
      <c r="K35" s="299"/>
      <c r="L35" s="299"/>
      <c r="M35" s="299"/>
      <c r="N35" s="299"/>
      <c r="O35" s="299"/>
      <c r="P35" s="304"/>
    </row>
    <row r="36" spans="1:16" x14ac:dyDescent="0.15">
      <c r="A36" s="557" t="s">
        <v>787</v>
      </c>
      <c r="B36" s="299"/>
      <c r="C36" s="299"/>
      <c r="D36" s="305"/>
      <c r="E36" s="299"/>
      <c r="F36" s="299"/>
      <c r="G36" s="299"/>
      <c r="H36" s="299"/>
      <c r="I36" s="304"/>
      <c r="J36" s="304"/>
      <c r="K36" s="299"/>
      <c r="L36" s="299"/>
      <c r="M36" s="299"/>
      <c r="N36" s="299"/>
      <c r="O36" s="299"/>
      <c r="P36" s="304"/>
    </row>
    <row r="37" spans="1:16" x14ac:dyDescent="0.15">
      <c r="A37" s="557" t="s">
        <v>788</v>
      </c>
      <c r="B37" s="299"/>
      <c r="C37" s="299"/>
      <c r="D37" s="305"/>
      <c r="E37" s="299"/>
      <c r="F37" s="299"/>
      <c r="G37" s="299"/>
      <c r="H37" s="299"/>
      <c r="I37" s="304"/>
      <c r="J37" s="304"/>
      <c r="K37" s="299"/>
      <c r="L37" s="299"/>
      <c r="M37" s="299"/>
      <c r="N37" s="299"/>
      <c r="O37" s="299"/>
      <c r="P37" s="304"/>
    </row>
    <row r="38" spans="1:16" x14ac:dyDescent="0.15">
      <c r="A38" s="557" t="s">
        <v>789</v>
      </c>
      <c r="B38" s="299"/>
      <c r="C38" s="299"/>
      <c r="D38" s="305"/>
      <c r="E38" s="299"/>
      <c r="F38" s="299"/>
      <c r="G38" s="299"/>
      <c r="H38" s="299"/>
      <c r="I38" s="304"/>
      <c r="J38" s="304"/>
      <c r="K38" s="299"/>
      <c r="L38" s="299"/>
      <c r="M38" s="299"/>
      <c r="N38" s="299"/>
      <c r="O38" s="299"/>
      <c r="P38" s="304"/>
    </row>
    <row r="39" spans="1:16" x14ac:dyDescent="0.15">
      <c r="A39" s="556"/>
      <c r="B39" s="299"/>
      <c r="C39" s="299"/>
      <c r="D39" s="305"/>
      <c r="E39" s="299"/>
      <c r="F39" s="299"/>
      <c r="G39" s="299"/>
      <c r="H39" s="299"/>
      <c r="I39" s="304"/>
      <c r="J39" s="304"/>
      <c r="K39" s="299"/>
      <c r="L39" s="299"/>
      <c r="M39" s="299"/>
      <c r="N39" s="299"/>
      <c r="O39" s="299"/>
      <c r="P39" s="304"/>
    </row>
    <row r="40" spans="1:16" x14ac:dyDescent="0.15">
      <c r="A40" s="556" t="s">
        <v>287</v>
      </c>
      <c r="B40" s="299"/>
      <c r="C40" s="299"/>
      <c r="D40" s="299"/>
      <c r="E40" s="299"/>
      <c r="F40" s="299"/>
      <c r="G40" s="299"/>
      <c r="H40" s="299"/>
      <c r="I40" s="304"/>
      <c r="J40" s="304"/>
      <c r="K40" s="299"/>
      <c r="L40" s="299"/>
      <c r="M40" s="299"/>
      <c r="N40" s="299"/>
      <c r="O40" s="299"/>
      <c r="P40" s="304"/>
    </row>
    <row r="41" spans="1:16" x14ac:dyDescent="0.15">
      <c r="A41" s="556" t="s">
        <v>785</v>
      </c>
      <c r="B41" s="299"/>
      <c r="C41" s="299"/>
      <c r="D41" s="299"/>
      <c r="E41" s="299"/>
      <c r="F41" s="299"/>
      <c r="G41" s="299"/>
      <c r="H41" s="299"/>
      <c r="I41" s="304"/>
      <c r="J41" s="304"/>
      <c r="K41" s="299"/>
      <c r="L41" s="299"/>
      <c r="M41" s="299"/>
      <c r="N41" s="299"/>
      <c r="O41" s="299"/>
      <c r="P41" s="304"/>
    </row>
    <row r="42" spans="1:16" x14ac:dyDescent="0.15">
      <c r="A42" s="556" t="s">
        <v>800</v>
      </c>
      <c r="B42" s="299"/>
      <c r="C42" s="299"/>
      <c r="D42" s="299"/>
      <c r="E42" s="299"/>
      <c r="F42" s="299"/>
      <c r="G42" s="299"/>
      <c r="H42" s="299"/>
      <c r="I42" s="304"/>
      <c r="J42" s="304"/>
      <c r="K42" s="299"/>
      <c r="L42" s="299"/>
      <c r="M42" s="299"/>
      <c r="N42" s="299"/>
      <c r="O42" s="299"/>
      <c r="P42" s="304"/>
    </row>
    <row r="43" spans="1:16" x14ac:dyDescent="0.15">
      <c r="A43" s="345" t="s">
        <v>291</v>
      </c>
      <c r="B43" s="299"/>
      <c r="C43" s="299"/>
      <c r="D43" s="299"/>
      <c r="E43" s="299"/>
      <c r="F43" s="299"/>
      <c r="G43" s="299"/>
      <c r="H43" s="299"/>
      <c r="I43" s="304"/>
      <c r="J43" s="304"/>
      <c r="K43" s="299"/>
      <c r="L43" s="299"/>
      <c r="M43" s="299"/>
      <c r="N43" s="299"/>
      <c r="O43" s="299"/>
      <c r="P43" s="304"/>
    </row>
    <row r="44" spans="1:16" x14ac:dyDescent="0.15">
      <c r="A44" s="345" t="s">
        <v>782</v>
      </c>
      <c r="B44" s="299"/>
      <c r="C44" s="299"/>
      <c r="D44" s="299"/>
      <c r="E44" s="299"/>
      <c r="F44" s="299"/>
      <c r="G44" s="299"/>
      <c r="H44" s="299"/>
      <c r="I44" s="304"/>
      <c r="J44" s="304"/>
      <c r="K44" s="299"/>
      <c r="L44" s="299"/>
      <c r="M44" s="299"/>
      <c r="N44" s="299"/>
      <c r="O44" s="299"/>
      <c r="P44" s="304"/>
    </row>
    <row r="45" spans="1:16" x14ac:dyDescent="0.15">
      <c r="A45" s="345" t="s">
        <v>783</v>
      </c>
      <c r="B45" s="299"/>
      <c r="C45" s="299"/>
      <c r="D45" s="299"/>
      <c r="E45" s="299"/>
      <c r="F45" s="299"/>
      <c r="G45" s="299"/>
      <c r="H45" s="299"/>
      <c r="I45" s="304"/>
      <c r="J45" s="304"/>
      <c r="K45" s="299"/>
      <c r="L45" s="299"/>
      <c r="M45" s="299"/>
      <c r="N45" s="299"/>
      <c r="O45" s="299"/>
      <c r="P45" s="304"/>
    </row>
    <row r="46" spans="1:16" x14ac:dyDescent="0.15">
      <c r="A46" s="345" t="s">
        <v>288</v>
      </c>
      <c r="B46" s="299"/>
      <c r="C46" s="299"/>
      <c r="D46" s="299"/>
      <c r="E46" s="299"/>
      <c r="F46" s="299"/>
      <c r="G46" s="299"/>
      <c r="H46" s="299"/>
      <c r="I46" s="304"/>
      <c r="J46" s="304"/>
      <c r="K46" s="299"/>
      <c r="L46" s="299"/>
      <c r="M46" s="299"/>
      <c r="N46" s="299"/>
      <c r="O46" s="299"/>
      <c r="P46" s="304"/>
    </row>
    <row r="47" spans="1:16" x14ac:dyDescent="0.15">
      <c r="A47" s="345" t="s">
        <v>784</v>
      </c>
      <c r="B47" s="299"/>
      <c r="C47" s="299"/>
      <c r="D47" s="299"/>
      <c r="E47" s="299"/>
      <c r="F47" s="299"/>
      <c r="G47" s="299"/>
      <c r="H47" s="299"/>
      <c r="I47" s="304"/>
      <c r="J47" s="304"/>
      <c r="K47" s="299"/>
      <c r="L47" s="299"/>
      <c r="M47" s="299"/>
      <c r="N47" s="299"/>
      <c r="O47" s="299"/>
      <c r="P47" s="304"/>
    </row>
    <row r="48" spans="1:16" x14ac:dyDescent="0.15">
      <c r="A48" s="345" t="s">
        <v>801</v>
      </c>
      <c r="B48" s="299"/>
      <c r="C48" s="299"/>
      <c r="D48" s="299"/>
      <c r="E48" s="299"/>
      <c r="F48" s="299"/>
      <c r="G48" s="299"/>
      <c r="H48" s="299"/>
      <c r="I48" s="304"/>
      <c r="J48" s="304"/>
      <c r="K48" s="299"/>
      <c r="L48" s="299"/>
      <c r="M48" s="299"/>
      <c r="N48" s="299"/>
      <c r="O48" s="299"/>
      <c r="P48" s="304"/>
    </row>
    <row r="49" spans="1:16" x14ac:dyDescent="0.15">
      <c r="A49" s="287" t="s">
        <v>292</v>
      </c>
      <c r="B49" s="299"/>
      <c r="C49" s="299"/>
      <c r="D49" s="299"/>
      <c r="E49" s="299"/>
      <c r="F49" s="299"/>
      <c r="G49" s="299"/>
      <c r="H49" s="299"/>
      <c r="I49" s="299"/>
      <c r="J49" s="299"/>
      <c r="K49" s="299"/>
      <c r="L49" s="299"/>
      <c r="M49" s="299"/>
      <c r="N49" s="299"/>
      <c r="O49" s="299"/>
      <c r="P49" s="304"/>
    </row>
    <row r="50" spans="1:16" x14ac:dyDescent="0.15">
      <c r="A50" s="306" t="s">
        <v>786</v>
      </c>
      <c r="B50" s="304"/>
      <c r="C50" s="299"/>
      <c r="D50" s="299"/>
      <c r="E50" s="299"/>
      <c r="F50" s="299"/>
      <c r="G50" s="299"/>
      <c r="H50" s="299"/>
      <c r="I50" s="299"/>
      <c r="J50" s="299"/>
      <c r="K50" s="299"/>
      <c r="L50" s="299"/>
      <c r="M50" s="299"/>
      <c r="N50" s="299"/>
      <c r="O50" s="299"/>
      <c r="P50" s="304"/>
    </row>
    <row r="51" spans="1:16" x14ac:dyDescent="0.15">
      <c r="A51" s="307" t="s">
        <v>206</v>
      </c>
      <c r="B51" s="304"/>
      <c r="C51" s="304"/>
      <c r="D51" s="304"/>
      <c r="E51" s="304"/>
      <c r="F51" s="304"/>
      <c r="G51" s="299"/>
      <c r="H51" s="304"/>
      <c r="I51" s="304"/>
      <c r="J51" s="304"/>
      <c r="K51" s="304"/>
      <c r="L51" s="304"/>
      <c r="M51" s="304"/>
      <c r="N51" s="304"/>
      <c r="O51" s="304"/>
      <c r="P51" s="304"/>
    </row>
    <row r="52" spans="1:16" x14ac:dyDescent="0.15">
      <c r="A52" s="304"/>
      <c r="B52" s="304"/>
      <c r="C52" s="304"/>
      <c r="D52" s="304"/>
      <c r="E52" s="304"/>
      <c r="F52" s="304"/>
      <c r="G52" s="304"/>
      <c r="H52" s="304"/>
      <c r="I52" s="304"/>
      <c r="J52" s="304"/>
      <c r="K52" s="304"/>
      <c r="L52" s="304"/>
      <c r="M52" s="304"/>
      <c r="N52" s="304"/>
      <c r="O52" s="304"/>
      <c r="P52" s="304"/>
    </row>
    <row r="53" spans="1:16" x14ac:dyDescent="0.15">
      <c r="A53" s="304"/>
      <c r="B53" s="304"/>
      <c r="C53" s="304"/>
      <c r="D53" s="304"/>
      <c r="E53" s="304"/>
      <c r="F53" s="310"/>
      <c r="G53" s="304"/>
      <c r="H53" s="304"/>
      <c r="I53" s="304"/>
      <c r="J53" s="304"/>
      <c r="K53" s="304"/>
      <c r="L53" s="304"/>
      <c r="M53" s="304"/>
      <c r="N53" s="304"/>
      <c r="O53" s="304"/>
      <c r="P53" s="304"/>
    </row>
    <row r="54" spans="1:16" x14ac:dyDescent="0.15">
      <c r="A54" s="304"/>
      <c r="B54" s="304"/>
      <c r="C54" s="304"/>
      <c r="D54" s="304"/>
      <c r="E54" s="304"/>
      <c r="F54" s="304"/>
      <c r="G54" s="304"/>
      <c r="H54" s="304"/>
      <c r="I54" s="304"/>
      <c r="J54" s="304"/>
      <c r="K54" s="304"/>
      <c r="L54" s="304"/>
      <c r="M54" s="304"/>
      <c r="N54" s="304"/>
      <c r="O54" s="304"/>
      <c r="P54" s="304"/>
    </row>
    <row r="55" spans="1:16" ht="21" x14ac:dyDescent="0.2">
      <c r="A55" s="311"/>
      <c r="B55" s="304"/>
      <c r="C55" s="304"/>
      <c r="D55" s="304"/>
      <c r="E55" s="304"/>
      <c r="F55" s="304"/>
      <c r="G55" s="304"/>
      <c r="H55" s="304"/>
      <c r="I55" s="304"/>
      <c r="J55" s="304"/>
      <c r="K55" s="304"/>
      <c r="L55" s="304"/>
      <c r="M55" s="304"/>
      <c r="N55" s="304"/>
      <c r="O55" s="304"/>
      <c r="P55" s="304"/>
    </row>
    <row r="56" spans="1:16" x14ac:dyDescent="0.15">
      <c r="A56" s="304"/>
      <c r="B56" s="304"/>
      <c r="C56" s="304"/>
      <c r="D56" s="304"/>
      <c r="E56" s="304"/>
      <c r="F56" s="304"/>
      <c r="G56" s="304"/>
      <c r="H56" s="304"/>
      <c r="I56" s="304"/>
      <c r="J56" s="304"/>
      <c r="K56" s="304"/>
      <c r="L56" s="304"/>
      <c r="M56" s="304"/>
      <c r="N56" s="304"/>
      <c r="O56" s="304"/>
      <c r="P56" s="304"/>
    </row>
    <row r="57" spans="1:16" x14ac:dyDescent="0.15">
      <c r="A57" s="304"/>
      <c r="B57" s="304"/>
      <c r="C57" s="304"/>
      <c r="D57" s="304"/>
      <c r="E57" s="304"/>
      <c r="F57" s="304"/>
      <c r="G57" s="304"/>
      <c r="H57" s="304"/>
      <c r="I57" s="304"/>
      <c r="J57" s="304"/>
      <c r="K57" s="304"/>
      <c r="L57" s="304"/>
      <c r="M57" s="304"/>
      <c r="N57" s="304"/>
      <c r="O57" s="304"/>
      <c r="P57" s="304"/>
    </row>
    <row r="58" spans="1:16" x14ac:dyDescent="0.15">
      <c r="A58" s="304"/>
      <c r="B58" s="304"/>
      <c r="C58" s="304"/>
      <c r="D58" s="304"/>
      <c r="E58" s="304"/>
      <c r="F58" s="304"/>
      <c r="G58" s="304"/>
      <c r="H58" s="304"/>
      <c r="I58" s="304"/>
      <c r="J58" s="304"/>
      <c r="K58" s="304"/>
      <c r="L58" s="304"/>
      <c r="M58" s="304"/>
      <c r="N58" s="304"/>
      <c r="O58" s="304"/>
      <c r="P58" s="304"/>
    </row>
    <row r="59" spans="1:16" x14ac:dyDescent="0.15">
      <c r="A59" s="304"/>
      <c r="B59" s="304"/>
      <c r="C59" s="304"/>
      <c r="D59" s="304"/>
      <c r="E59" s="304"/>
      <c r="F59" s="304"/>
      <c r="G59" s="304"/>
      <c r="H59" s="304"/>
      <c r="I59" s="304"/>
      <c r="J59" s="304"/>
      <c r="K59" s="304"/>
      <c r="L59" s="304"/>
      <c r="M59" s="304"/>
      <c r="N59" s="304"/>
      <c r="O59" s="304"/>
      <c r="P59" s="304"/>
    </row>
    <row r="60" spans="1:16" x14ac:dyDescent="0.15">
      <c r="A60" s="304"/>
      <c r="B60" s="304"/>
      <c r="C60" s="304"/>
      <c r="D60" s="304"/>
      <c r="E60" s="304"/>
      <c r="F60" s="304"/>
      <c r="G60" s="304"/>
      <c r="H60" s="304"/>
      <c r="I60" s="304"/>
      <c r="J60" s="304"/>
      <c r="K60" s="304"/>
      <c r="L60" s="304"/>
      <c r="M60" s="304"/>
      <c r="N60" s="304"/>
      <c r="O60" s="304"/>
      <c r="P60" s="304"/>
    </row>
    <row r="61" spans="1:16" x14ac:dyDescent="0.15">
      <c r="A61" s="304"/>
      <c r="B61" s="304"/>
      <c r="C61" s="304"/>
      <c r="D61" s="304"/>
      <c r="E61" s="304"/>
      <c r="F61" s="304"/>
      <c r="G61" s="304"/>
      <c r="H61" s="304"/>
      <c r="I61" s="304"/>
      <c r="J61" s="304"/>
      <c r="K61" s="304"/>
      <c r="L61" s="304"/>
      <c r="M61" s="304"/>
      <c r="N61" s="304"/>
      <c r="O61" s="304"/>
      <c r="P61" s="304"/>
    </row>
    <row r="62" spans="1:16" x14ac:dyDescent="0.15">
      <c r="A62" s="304"/>
      <c r="B62" s="304"/>
      <c r="C62" s="304"/>
      <c r="D62" s="304"/>
      <c r="E62" s="304"/>
      <c r="F62" s="304"/>
      <c r="G62" s="304"/>
      <c r="H62" s="304"/>
      <c r="I62" s="304"/>
      <c r="J62" s="304"/>
      <c r="K62" s="304"/>
      <c r="L62" s="304"/>
      <c r="M62" s="304"/>
      <c r="N62" s="304"/>
      <c r="O62" s="304"/>
      <c r="P62" s="304"/>
    </row>
    <row r="63" spans="1:16" x14ac:dyDescent="0.15">
      <c r="A63" s="304"/>
      <c r="B63" s="304"/>
      <c r="C63" s="304"/>
      <c r="D63" s="304"/>
      <c r="E63" s="304"/>
      <c r="F63" s="304"/>
      <c r="G63" s="304"/>
      <c r="H63" s="304"/>
      <c r="I63" s="304"/>
      <c r="J63" s="304"/>
      <c r="K63" s="304"/>
      <c r="L63" s="304"/>
      <c r="M63" s="304"/>
      <c r="N63" s="304"/>
      <c r="O63" s="304"/>
      <c r="P63" s="304"/>
    </row>
    <row r="64" spans="1:16" x14ac:dyDescent="0.15">
      <c r="A64" s="304"/>
      <c r="B64" s="304"/>
      <c r="C64" s="304"/>
      <c r="D64" s="304"/>
      <c r="E64" s="304"/>
      <c r="F64" s="304"/>
      <c r="G64" s="304"/>
      <c r="H64" s="304"/>
      <c r="I64" s="304"/>
      <c r="J64" s="304"/>
      <c r="K64" s="304"/>
      <c r="L64" s="304"/>
      <c r="M64" s="304"/>
      <c r="N64" s="304"/>
      <c r="O64" s="304"/>
      <c r="P64" s="304"/>
    </row>
    <row r="65" spans="1:16" x14ac:dyDescent="0.15">
      <c r="A65" s="304"/>
      <c r="B65" s="304"/>
      <c r="C65" s="304"/>
      <c r="D65" s="304"/>
      <c r="E65" s="304"/>
      <c r="F65" s="304"/>
      <c r="G65" s="304"/>
      <c r="H65" s="304"/>
      <c r="I65" s="304"/>
      <c r="J65" s="304"/>
      <c r="K65" s="304"/>
      <c r="L65" s="304"/>
      <c r="M65" s="304"/>
      <c r="N65" s="304"/>
      <c r="O65" s="304"/>
      <c r="P65" s="304"/>
    </row>
    <row r="66" spans="1:16" x14ac:dyDescent="0.15">
      <c r="A66" s="304"/>
      <c r="B66" s="304"/>
      <c r="C66" s="304"/>
      <c r="D66" s="304"/>
      <c r="E66" s="304"/>
      <c r="F66" s="304"/>
      <c r="G66" s="304"/>
      <c r="H66" s="304"/>
      <c r="I66" s="304"/>
      <c r="J66" s="304"/>
      <c r="K66" s="304"/>
      <c r="L66" s="304"/>
      <c r="M66" s="304"/>
      <c r="N66" s="304"/>
      <c r="O66" s="304"/>
      <c r="P66" s="304"/>
    </row>
    <row r="67" spans="1:16" x14ac:dyDescent="0.15">
      <c r="A67" s="304"/>
      <c r="B67" s="304"/>
      <c r="C67" s="304"/>
      <c r="D67" s="304"/>
      <c r="E67" s="304"/>
      <c r="F67" s="304"/>
      <c r="G67" s="304"/>
      <c r="H67" s="304"/>
      <c r="I67" s="304"/>
      <c r="J67" s="304"/>
      <c r="K67" s="304"/>
      <c r="L67" s="304"/>
      <c r="M67" s="304"/>
      <c r="N67" s="304"/>
      <c r="O67" s="304"/>
      <c r="P67" s="304"/>
    </row>
    <row r="68" spans="1:16" x14ac:dyDescent="0.15">
      <c r="A68" s="304"/>
      <c r="B68" s="304"/>
      <c r="C68" s="304"/>
      <c r="D68" s="304"/>
      <c r="E68" s="304"/>
      <c r="F68" s="304"/>
      <c r="G68" s="304"/>
      <c r="H68" s="304"/>
      <c r="I68" s="304"/>
      <c r="J68" s="304"/>
      <c r="K68" s="304"/>
      <c r="L68" s="304"/>
      <c r="M68" s="304"/>
      <c r="N68" s="304"/>
      <c r="O68" s="304"/>
      <c r="P68" s="304"/>
    </row>
    <row r="69" spans="1:16" x14ac:dyDescent="0.15">
      <c r="A69" s="304"/>
      <c r="B69" s="304"/>
      <c r="C69" s="304"/>
      <c r="D69" s="304"/>
      <c r="E69" s="304"/>
      <c r="F69" s="304"/>
      <c r="G69" s="304"/>
      <c r="H69" s="304"/>
      <c r="I69" s="304"/>
      <c r="J69" s="304"/>
      <c r="K69" s="304"/>
      <c r="L69" s="304"/>
      <c r="M69" s="304"/>
      <c r="N69" s="304"/>
      <c r="O69" s="304"/>
      <c r="P69" s="304"/>
    </row>
    <row r="70" spans="1:16" x14ac:dyDescent="0.15">
      <c r="A70" s="304"/>
      <c r="B70" s="304"/>
      <c r="C70" s="304"/>
      <c r="D70" s="304"/>
      <c r="E70" s="304"/>
      <c r="F70" s="304"/>
      <c r="G70" s="304"/>
      <c r="H70" s="304"/>
      <c r="I70" s="304"/>
      <c r="J70" s="304"/>
      <c r="K70" s="304"/>
      <c r="L70" s="304"/>
      <c r="M70" s="304"/>
      <c r="N70" s="304"/>
      <c r="O70" s="304"/>
      <c r="P70" s="304"/>
    </row>
    <row r="71" spans="1:16" x14ac:dyDescent="0.15">
      <c r="A71" s="304"/>
      <c r="B71" s="304"/>
      <c r="C71" s="304"/>
      <c r="D71" s="304"/>
      <c r="E71" s="304"/>
      <c r="F71" s="304"/>
      <c r="G71" s="304"/>
      <c r="H71" s="304"/>
      <c r="I71" s="304"/>
      <c r="J71" s="304"/>
      <c r="K71" s="304"/>
      <c r="L71" s="304"/>
      <c r="M71" s="304"/>
      <c r="N71" s="304"/>
      <c r="O71" s="304"/>
      <c r="P71" s="304"/>
    </row>
    <row r="72" spans="1:16" x14ac:dyDescent="0.15">
      <c r="A72" s="304"/>
      <c r="B72" s="304"/>
      <c r="C72" s="304"/>
      <c r="D72" s="304"/>
      <c r="E72" s="304"/>
      <c r="F72" s="304"/>
      <c r="G72" s="304"/>
      <c r="H72" s="304"/>
      <c r="I72" s="304"/>
      <c r="J72" s="304"/>
      <c r="K72" s="304"/>
      <c r="L72" s="304"/>
      <c r="M72" s="304"/>
      <c r="N72" s="304"/>
      <c r="O72" s="304"/>
      <c r="P72" s="304"/>
    </row>
    <row r="73" spans="1:16" x14ac:dyDescent="0.15">
      <c r="A73" s="304"/>
      <c r="B73" s="304"/>
      <c r="C73" s="304"/>
      <c r="D73" s="304"/>
      <c r="E73" s="304"/>
      <c r="F73" s="304"/>
      <c r="G73" s="304"/>
      <c r="H73" s="304"/>
      <c r="I73" s="304"/>
      <c r="J73" s="304"/>
      <c r="K73" s="304"/>
      <c r="L73" s="304"/>
      <c r="M73" s="304"/>
      <c r="N73" s="304"/>
      <c r="O73" s="304"/>
      <c r="P73" s="304"/>
    </row>
    <row r="74" spans="1:16" x14ac:dyDescent="0.15">
      <c r="A74" s="304"/>
      <c r="B74" s="304"/>
      <c r="C74" s="304"/>
      <c r="D74" s="304"/>
      <c r="E74" s="304"/>
      <c r="F74" s="304"/>
      <c r="G74" s="304"/>
      <c r="H74" s="304"/>
      <c r="I74" s="304"/>
      <c r="J74" s="304"/>
      <c r="K74" s="304"/>
      <c r="L74" s="304"/>
      <c r="M74" s="304"/>
      <c r="N74" s="304"/>
      <c r="O74" s="304"/>
      <c r="P74" s="304"/>
    </row>
    <row r="75" spans="1:16" x14ac:dyDescent="0.15">
      <c r="A75" s="304"/>
      <c r="B75" s="304"/>
      <c r="C75" s="304"/>
      <c r="D75" s="304"/>
      <c r="E75" s="304"/>
      <c r="F75" s="304"/>
      <c r="G75" s="304"/>
      <c r="H75" s="304"/>
      <c r="I75" s="304"/>
      <c r="J75" s="304"/>
      <c r="K75" s="304"/>
      <c r="L75" s="304"/>
      <c r="M75" s="304"/>
      <c r="N75" s="304"/>
      <c r="O75" s="304"/>
      <c r="P75" s="304"/>
    </row>
    <row r="76" spans="1:16" x14ac:dyDescent="0.15">
      <c r="A76" s="304"/>
      <c r="B76" s="304"/>
      <c r="C76" s="304"/>
      <c r="D76" s="304"/>
      <c r="E76" s="304"/>
      <c r="F76" s="304"/>
      <c r="G76" s="304"/>
      <c r="H76" s="304"/>
      <c r="I76" s="304"/>
      <c r="J76" s="304"/>
      <c r="K76" s="304"/>
      <c r="L76" s="304"/>
      <c r="M76" s="304"/>
      <c r="N76" s="304"/>
      <c r="O76" s="304"/>
      <c r="P76" s="304"/>
    </row>
    <row r="77" spans="1:16" x14ac:dyDescent="0.15">
      <c r="A77" s="304"/>
      <c r="B77" s="304"/>
      <c r="C77" s="304"/>
      <c r="D77" s="304"/>
      <c r="E77" s="304"/>
      <c r="F77" s="304"/>
      <c r="G77" s="304"/>
      <c r="H77" s="304"/>
      <c r="I77" s="304"/>
      <c r="J77" s="304"/>
      <c r="K77" s="304"/>
      <c r="L77" s="304"/>
      <c r="M77" s="304"/>
      <c r="N77" s="304"/>
      <c r="O77" s="304"/>
      <c r="P77" s="304"/>
    </row>
    <row r="78" spans="1:16" x14ac:dyDescent="0.15">
      <c r="A78" s="304"/>
      <c r="B78" s="304"/>
      <c r="C78" s="304"/>
      <c r="D78" s="304"/>
      <c r="E78" s="304"/>
      <c r="F78" s="304"/>
      <c r="G78" s="304"/>
      <c r="H78" s="304"/>
      <c r="I78" s="304"/>
      <c r="J78" s="304"/>
      <c r="K78" s="304"/>
      <c r="L78" s="304"/>
      <c r="M78" s="304"/>
      <c r="N78" s="304"/>
      <c r="O78" s="304"/>
      <c r="P78" s="304"/>
    </row>
    <row r="79" spans="1:16" x14ac:dyDescent="0.15">
      <c r="A79" s="304"/>
      <c r="B79" s="304"/>
      <c r="C79" s="304"/>
      <c r="D79" s="304"/>
      <c r="E79" s="304"/>
      <c r="F79" s="304"/>
      <c r="G79" s="304"/>
      <c r="H79" s="304"/>
      <c r="I79" s="304"/>
      <c r="J79" s="304"/>
      <c r="K79" s="304"/>
      <c r="L79" s="304"/>
      <c r="M79" s="304"/>
      <c r="N79" s="304"/>
      <c r="O79" s="304"/>
      <c r="P79" s="304"/>
    </row>
    <row r="80" spans="1:16" x14ac:dyDescent="0.15">
      <c r="A80" s="304"/>
      <c r="B80" s="304"/>
      <c r="C80" s="304"/>
      <c r="D80" s="304"/>
      <c r="E80" s="304"/>
      <c r="F80" s="304"/>
      <c r="G80" s="304"/>
      <c r="H80" s="304"/>
      <c r="I80" s="304"/>
      <c r="J80" s="304"/>
      <c r="K80" s="304"/>
      <c r="L80" s="304"/>
      <c r="M80" s="304"/>
      <c r="N80" s="304"/>
      <c r="O80" s="304"/>
      <c r="P80" s="304"/>
    </row>
    <row r="81" spans="1:16" x14ac:dyDescent="0.15">
      <c r="A81" s="304"/>
      <c r="B81" s="304"/>
      <c r="C81" s="304"/>
      <c r="D81" s="304"/>
      <c r="E81" s="304"/>
      <c r="F81" s="304"/>
      <c r="G81" s="304"/>
      <c r="H81" s="304"/>
      <c r="I81" s="304"/>
      <c r="J81" s="304"/>
      <c r="K81" s="304"/>
      <c r="L81" s="304"/>
      <c r="M81" s="304"/>
      <c r="N81" s="304"/>
      <c r="O81" s="304"/>
      <c r="P81" s="304"/>
    </row>
    <row r="82" spans="1:16" x14ac:dyDescent="0.15">
      <c r="A82" s="304"/>
      <c r="B82" s="304"/>
      <c r="C82" s="304"/>
      <c r="D82" s="304"/>
      <c r="E82" s="304"/>
      <c r="F82" s="304"/>
      <c r="G82" s="304"/>
      <c r="H82" s="304"/>
      <c r="I82" s="304"/>
      <c r="J82" s="304"/>
      <c r="K82" s="304"/>
      <c r="L82" s="304"/>
      <c r="M82" s="304"/>
      <c r="N82" s="304"/>
      <c r="O82" s="304"/>
      <c r="P82" s="304"/>
    </row>
    <row r="83" spans="1:16" x14ac:dyDescent="0.15">
      <c r="A83" s="304"/>
      <c r="B83" s="304"/>
      <c r="C83" s="304"/>
      <c r="D83" s="304"/>
      <c r="E83" s="304"/>
      <c r="F83" s="304"/>
      <c r="G83" s="304"/>
      <c r="H83" s="304"/>
      <c r="I83" s="304"/>
      <c r="J83" s="304"/>
      <c r="K83" s="304"/>
      <c r="L83" s="304"/>
      <c r="M83" s="304"/>
      <c r="N83" s="304"/>
      <c r="O83" s="304"/>
      <c r="P83" s="304"/>
    </row>
    <row r="84" spans="1:16" x14ac:dyDescent="0.15">
      <c r="A84" s="304"/>
      <c r="B84" s="304"/>
      <c r="C84" s="304"/>
      <c r="D84" s="304"/>
      <c r="E84" s="304"/>
      <c r="F84" s="304"/>
      <c r="G84" s="304"/>
      <c r="H84" s="304"/>
      <c r="I84" s="304"/>
      <c r="J84" s="304"/>
      <c r="K84" s="304"/>
      <c r="L84" s="304"/>
      <c r="M84" s="304"/>
      <c r="N84" s="304"/>
      <c r="O84" s="304"/>
      <c r="P84" s="304"/>
    </row>
    <row r="85" spans="1:16" x14ac:dyDescent="0.15">
      <c r="A85" s="304"/>
      <c r="B85" s="304"/>
      <c r="C85" s="304"/>
      <c r="D85" s="304"/>
      <c r="E85" s="304"/>
      <c r="F85" s="304"/>
      <c r="G85" s="304"/>
      <c r="H85" s="304"/>
      <c r="I85" s="304"/>
      <c r="J85" s="304"/>
      <c r="K85" s="304"/>
      <c r="L85" s="304"/>
      <c r="M85" s="304"/>
      <c r="N85" s="304"/>
      <c r="O85" s="304"/>
      <c r="P85" s="304"/>
    </row>
    <row r="86" spans="1:16" x14ac:dyDescent="0.15">
      <c r="A86" s="304"/>
      <c r="B86" s="304"/>
      <c r="C86" s="304"/>
      <c r="D86" s="304"/>
      <c r="E86" s="304"/>
      <c r="F86" s="304"/>
      <c r="G86" s="304"/>
      <c r="H86" s="304"/>
      <c r="I86" s="304"/>
      <c r="J86" s="304"/>
      <c r="K86" s="304"/>
      <c r="L86" s="304"/>
      <c r="M86" s="304"/>
      <c r="N86" s="304"/>
      <c r="O86" s="304"/>
      <c r="P86" s="304"/>
    </row>
    <row r="87" spans="1:16" x14ac:dyDescent="0.15">
      <c r="A87" s="304"/>
      <c r="B87" s="304"/>
      <c r="C87" s="304"/>
      <c r="D87" s="304"/>
      <c r="E87" s="304"/>
      <c r="F87" s="304"/>
      <c r="G87" s="304"/>
      <c r="H87" s="304"/>
      <c r="I87" s="304"/>
      <c r="J87" s="304"/>
      <c r="K87" s="304"/>
      <c r="L87" s="304"/>
      <c r="M87" s="304"/>
      <c r="N87" s="304"/>
      <c r="O87" s="304"/>
      <c r="P87" s="304"/>
    </row>
    <row r="88" spans="1:16" x14ac:dyDescent="0.15">
      <c r="A88" s="304"/>
      <c r="B88" s="304"/>
      <c r="C88" s="304"/>
      <c r="D88" s="304"/>
      <c r="E88" s="304"/>
      <c r="F88" s="304"/>
      <c r="G88" s="304"/>
      <c r="H88" s="304"/>
      <c r="I88" s="304"/>
      <c r="J88" s="304"/>
      <c r="K88" s="304"/>
      <c r="L88" s="304"/>
      <c r="M88" s="304"/>
      <c r="N88" s="304"/>
      <c r="O88" s="304"/>
      <c r="P88" s="304"/>
    </row>
    <row r="89" spans="1:16" x14ac:dyDescent="0.15">
      <c r="A89" s="304"/>
      <c r="B89" s="304"/>
      <c r="C89" s="304"/>
      <c r="D89" s="304"/>
      <c r="E89" s="304"/>
      <c r="F89" s="304"/>
      <c r="G89" s="304"/>
      <c r="H89" s="304"/>
      <c r="I89" s="304"/>
      <c r="J89" s="304"/>
      <c r="K89" s="304"/>
      <c r="L89" s="304"/>
      <c r="M89" s="304"/>
      <c r="N89" s="304"/>
      <c r="O89" s="304"/>
      <c r="P89" s="304"/>
    </row>
    <row r="90" spans="1:16" x14ac:dyDescent="0.15">
      <c r="A90" s="304"/>
      <c r="B90" s="304"/>
      <c r="C90" s="304"/>
      <c r="D90" s="304"/>
      <c r="E90" s="304"/>
      <c r="F90" s="304"/>
      <c r="G90" s="304"/>
      <c r="H90" s="304"/>
      <c r="I90" s="304"/>
      <c r="J90" s="304"/>
      <c r="K90" s="304"/>
      <c r="L90" s="304"/>
      <c r="M90" s="304"/>
      <c r="N90" s="304"/>
      <c r="O90" s="304"/>
      <c r="P90" s="304"/>
    </row>
    <row r="91" spans="1:16" x14ac:dyDescent="0.15">
      <c r="A91" s="304"/>
      <c r="B91" s="304"/>
      <c r="C91" s="304"/>
      <c r="D91" s="304"/>
      <c r="E91" s="304"/>
      <c r="F91" s="304"/>
      <c r="G91" s="304"/>
      <c r="H91" s="304"/>
      <c r="I91" s="304"/>
      <c r="J91" s="304"/>
      <c r="K91" s="304"/>
      <c r="L91" s="304"/>
      <c r="M91" s="304"/>
      <c r="N91" s="304"/>
      <c r="O91" s="304"/>
      <c r="P91" s="304"/>
    </row>
    <row r="92" spans="1:16" x14ac:dyDescent="0.15">
      <c r="A92" s="304"/>
      <c r="B92" s="304"/>
      <c r="C92" s="304"/>
      <c r="D92" s="304"/>
      <c r="E92" s="304"/>
      <c r="F92" s="304"/>
      <c r="G92" s="304"/>
      <c r="H92" s="304"/>
      <c r="I92" s="304"/>
      <c r="J92" s="304"/>
      <c r="K92" s="304"/>
      <c r="L92" s="304"/>
      <c r="M92" s="304"/>
      <c r="N92" s="304"/>
      <c r="O92" s="304"/>
      <c r="P92" s="304"/>
    </row>
    <row r="93" spans="1:16" x14ac:dyDescent="0.15">
      <c r="A93" s="304"/>
      <c r="B93" s="304"/>
      <c r="C93" s="304"/>
      <c r="D93" s="304"/>
      <c r="E93" s="304"/>
      <c r="F93" s="304"/>
      <c r="G93" s="304"/>
      <c r="H93" s="304"/>
      <c r="I93" s="304"/>
      <c r="J93" s="304"/>
      <c r="K93" s="304"/>
      <c r="L93" s="304"/>
      <c r="M93" s="304"/>
      <c r="N93" s="304"/>
      <c r="O93" s="304"/>
      <c r="P93" s="304"/>
    </row>
    <row r="94" spans="1:16" x14ac:dyDescent="0.15">
      <c r="A94" s="304"/>
      <c r="B94" s="304"/>
      <c r="C94" s="304"/>
      <c r="D94" s="304"/>
      <c r="E94" s="304"/>
      <c r="F94" s="304"/>
      <c r="G94" s="304"/>
      <c r="H94" s="304"/>
      <c r="I94" s="304"/>
      <c r="J94" s="304"/>
      <c r="K94" s="304"/>
      <c r="L94" s="304"/>
      <c r="M94" s="304"/>
      <c r="N94" s="304"/>
      <c r="O94" s="304"/>
      <c r="P94" s="304"/>
    </row>
    <row r="95" spans="1:16" x14ac:dyDescent="0.15">
      <c r="A95" s="304"/>
      <c r="B95" s="304"/>
      <c r="C95" s="304"/>
      <c r="D95" s="304"/>
      <c r="E95" s="304"/>
      <c r="F95" s="304"/>
      <c r="G95" s="304"/>
      <c r="H95" s="304"/>
      <c r="I95" s="304"/>
      <c r="J95" s="304"/>
      <c r="K95" s="304"/>
      <c r="L95" s="304"/>
      <c r="M95" s="304"/>
      <c r="N95" s="304"/>
      <c r="O95" s="304"/>
      <c r="P95" s="304"/>
    </row>
    <row r="96" spans="1:16" x14ac:dyDescent="0.15">
      <c r="A96" s="304"/>
      <c r="B96" s="304"/>
      <c r="C96" s="304"/>
      <c r="D96" s="304"/>
      <c r="E96" s="304"/>
      <c r="F96" s="304"/>
      <c r="G96" s="304"/>
      <c r="H96" s="304"/>
      <c r="I96" s="304"/>
      <c r="J96" s="304"/>
      <c r="K96" s="304"/>
      <c r="L96" s="304"/>
      <c r="M96" s="304"/>
      <c r="N96" s="304"/>
      <c r="O96" s="304"/>
      <c r="P96" s="304"/>
    </row>
    <row r="97" spans="1:16" x14ac:dyDescent="0.15">
      <c r="A97" s="304"/>
      <c r="B97" s="304"/>
      <c r="C97" s="304"/>
      <c r="D97" s="304"/>
      <c r="E97" s="304"/>
      <c r="F97" s="304"/>
      <c r="G97" s="304"/>
      <c r="H97" s="304"/>
      <c r="I97" s="304"/>
      <c r="J97" s="304"/>
      <c r="K97" s="304"/>
      <c r="L97" s="304"/>
      <c r="M97" s="304"/>
      <c r="N97" s="304"/>
      <c r="O97" s="304"/>
      <c r="P97" s="304"/>
    </row>
    <row r="98" spans="1:16" x14ac:dyDescent="0.15">
      <c r="A98" s="304"/>
      <c r="B98" s="304"/>
      <c r="C98" s="304"/>
      <c r="D98" s="304"/>
      <c r="E98" s="304"/>
      <c r="F98" s="304"/>
      <c r="G98" s="304"/>
      <c r="H98" s="304"/>
      <c r="I98" s="304"/>
      <c r="J98" s="304"/>
      <c r="K98" s="304"/>
      <c r="L98" s="304"/>
      <c r="M98" s="304"/>
      <c r="N98" s="304"/>
      <c r="O98" s="304"/>
      <c r="P98" s="304"/>
    </row>
    <row r="99" spans="1:16" x14ac:dyDescent="0.15">
      <c r="A99" s="304"/>
      <c r="B99" s="304"/>
      <c r="C99" s="304"/>
      <c r="D99" s="304"/>
      <c r="E99" s="304"/>
      <c r="F99" s="304"/>
      <c r="G99" s="304"/>
      <c r="H99" s="304"/>
      <c r="I99" s="304"/>
      <c r="J99" s="304"/>
      <c r="K99" s="304"/>
      <c r="L99" s="304"/>
      <c r="M99" s="304"/>
      <c r="N99" s="304"/>
      <c r="O99" s="304"/>
      <c r="P99" s="304"/>
    </row>
    <row r="100" spans="1:16" x14ac:dyDescent="0.15">
      <c r="A100" s="304"/>
      <c r="B100" s="304"/>
      <c r="C100" s="304"/>
      <c r="D100" s="304"/>
      <c r="E100" s="304"/>
      <c r="F100" s="304"/>
      <c r="G100" s="304"/>
      <c r="H100" s="304"/>
      <c r="I100" s="304"/>
      <c r="J100" s="304"/>
      <c r="K100" s="304"/>
      <c r="L100" s="304"/>
      <c r="M100" s="304"/>
      <c r="N100" s="304"/>
      <c r="O100" s="304"/>
      <c r="P100" s="304"/>
    </row>
    <row r="101" spans="1:16" x14ac:dyDescent="0.15">
      <c r="A101" s="304"/>
      <c r="B101" s="304"/>
      <c r="C101" s="304"/>
      <c r="D101" s="304"/>
      <c r="E101" s="304"/>
      <c r="F101" s="304"/>
      <c r="G101" s="304"/>
      <c r="H101" s="304"/>
      <c r="I101" s="304"/>
      <c r="J101" s="304"/>
      <c r="K101" s="304"/>
      <c r="L101" s="304"/>
      <c r="M101" s="304"/>
      <c r="N101" s="304"/>
      <c r="O101" s="304"/>
      <c r="P101" s="304"/>
    </row>
    <row r="102" spans="1:16" x14ac:dyDescent="0.15">
      <c r="A102" s="304"/>
      <c r="B102" s="304"/>
      <c r="C102" s="304"/>
      <c r="D102" s="304"/>
      <c r="E102" s="304"/>
      <c r="F102" s="304"/>
      <c r="G102" s="304"/>
      <c r="H102" s="304"/>
      <c r="I102" s="304"/>
      <c r="J102" s="304"/>
      <c r="K102" s="304"/>
      <c r="L102" s="304"/>
      <c r="M102" s="304"/>
      <c r="N102" s="304"/>
      <c r="O102" s="304"/>
      <c r="P102" s="304"/>
    </row>
    <row r="103" spans="1:16" x14ac:dyDescent="0.15">
      <c r="A103" s="304"/>
      <c r="B103" s="304"/>
      <c r="C103" s="304"/>
      <c r="D103" s="304"/>
      <c r="E103" s="304"/>
      <c r="F103" s="304"/>
      <c r="G103" s="304"/>
      <c r="H103" s="304"/>
      <c r="I103" s="304"/>
      <c r="J103" s="304"/>
      <c r="K103" s="304"/>
      <c r="L103" s="304"/>
      <c r="M103" s="304"/>
      <c r="N103" s="304"/>
      <c r="O103" s="304"/>
      <c r="P103" s="304"/>
    </row>
    <row r="104" spans="1:16" x14ac:dyDescent="0.15">
      <c r="A104" s="304"/>
      <c r="B104" s="304"/>
      <c r="C104" s="304"/>
      <c r="D104" s="304"/>
      <c r="E104" s="304"/>
      <c r="F104" s="304"/>
      <c r="G104" s="304"/>
      <c r="H104" s="304"/>
      <c r="I104" s="304"/>
      <c r="J104" s="304"/>
      <c r="K104" s="304"/>
      <c r="L104" s="304"/>
      <c r="M104" s="304"/>
      <c r="N104" s="304"/>
      <c r="O104" s="304"/>
      <c r="P104" s="304"/>
    </row>
    <row r="105" spans="1:16" x14ac:dyDescent="0.15">
      <c r="A105" s="304"/>
      <c r="B105" s="304"/>
      <c r="C105" s="304"/>
      <c r="D105" s="304"/>
      <c r="E105" s="304"/>
      <c r="F105" s="304"/>
      <c r="G105" s="304"/>
      <c r="H105" s="304"/>
      <c r="I105" s="304"/>
      <c r="J105" s="304"/>
      <c r="K105" s="304"/>
      <c r="L105" s="304"/>
      <c r="M105" s="304"/>
      <c r="N105" s="304"/>
      <c r="O105" s="304"/>
      <c r="P105" s="304"/>
    </row>
    <row r="106" spans="1:16" x14ac:dyDescent="0.15">
      <c r="A106" s="304"/>
      <c r="B106" s="304"/>
      <c r="C106" s="304"/>
      <c r="D106" s="304"/>
      <c r="E106" s="304"/>
      <c r="F106" s="304"/>
      <c r="G106" s="304"/>
      <c r="H106" s="304"/>
      <c r="I106" s="304"/>
      <c r="J106" s="304"/>
      <c r="K106" s="304"/>
      <c r="L106" s="304"/>
      <c r="M106" s="304"/>
      <c r="N106" s="304"/>
      <c r="O106" s="304"/>
      <c r="P106" s="304"/>
    </row>
    <row r="107" spans="1:16" x14ac:dyDescent="0.15">
      <c r="A107" s="304"/>
      <c r="B107" s="304"/>
      <c r="C107" s="304"/>
      <c r="D107" s="304"/>
      <c r="E107" s="304"/>
      <c r="F107" s="304"/>
      <c r="G107" s="304"/>
      <c r="H107" s="304"/>
      <c r="I107" s="304"/>
      <c r="J107" s="304"/>
      <c r="K107" s="304"/>
      <c r="L107" s="304"/>
      <c r="M107" s="304"/>
      <c r="N107" s="304"/>
      <c r="O107" s="304"/>
      <c r="P107" s="304"/>
    </row>
    <row r="108" spans="1:16" x14ac:dyDescent="0.15">
      <c r="A108" s="304"/>
      <c r="B108" s="304"/>
      <c r="C108" s="304"/>
      <c r="D108" s="304"/>
      <c r="E108" s="304"/>
      <c r="F108" s="304"/>
      <c r="G108" s="304"/>
      <c r="H108" s="304"/>
      <c r="I108" s="304"/>
      <c r="J108" s="304"/>
      <c r="K108" s="304"/>
      <c r="L108" s="304"/>
      <c r="M108" s="304"/>
      <c r="N108" s="304"/>
      <c r="O108" s="304"/>
      <c r="P108" s="304"/>
    </row>
    <row r="109" spans="1:16" x14ac:dyDescent="0.15">
      <c r="A109" s="304"/>
      <c r="B109" s="304"/>
      <c r="C109" s="304"/>
      <c r="D109" s="304"/>
      <c r="E109" s="304"/>
      <c r="F109" s="304"/>
      <c r="G109" s="304"/>
      <c r="H109" s="304"/>
      <c r="I109" s="304"/>
      <c r="J109" s="304"/>
      <c r="K109" s="304"/>
      <c r="L109" s="304"/>
      <c r="M109" s="304"/>
      <c r="N109" s="304"/>
      <c r="O109" s="304"/>
      <c r="P109" s="304"/>
    </row>
    <row r="110" spans="1:16" x14ac:dyDescent="0.15">
      <c r="A110" s="304"/>
      <c r="B110" s="304"/>
      <c r="C110" s="304"/>
      <c r="D110" s="304"/>
      <c r="E110" s="304"/>
      <c r="F110" s="304"/>
      <c r="G110" s="304"/>
      <c r="H110" s="304"/>
      <c r="I110" s="304"/>
      <c r="J110" s="304"/>
      <c r="K110" s="304"/>
      <c r="L110" s="304"/>
      <c r="M110" s="304"/>
      <c r="N110" s="304"/>
      <c r="O110" s="304"/>
      <c r="P110" s="304"/>
    </row>
    <row r="111" spans="1:16" x14ac:dyDescent="0.15">
      <c r="A111" s="304"/>
      <c r="B111" s="304"/>
      <c r="C111" s="304"/>
      <c r="D111" s="304"/>
      <c r="E111" s="304"/>
      <c r="F111" s="304"/>
      <c r="G111" s="304"/>
      <c r="H111" s="304"/>
      <c r="I111" s="304"/>
      <c r="J111" s="304"/>
      <c r="K111" s="304"/>
      <c r="L111" s="304"/>
      <c r="M111" s="304"/>
      <c r="N111" s="304"/>
      <c r="O111" s="304"/>
      <c r="P111" s="304"/>
    </row>
    <row r="112" spans="1:16" x14ac:dyDescent="0.15">
      <c r="A112" s="304"/>
      <c r="B112" s="304"/>
      <c r="C112" s="304"/>
      <c r="D112" s="304"/>
      <c r="E112" s="304"/>
      <c r="F112" s="304"/>
      <c r="G112" s="304"/>
      <c r="H112" s="304"/>
      <c r="I112" s="304"/>
      <c r="J112" s="304"/>
      <c r="K112" s="304"/>
      <c r="L112" s="304"/>
      <c r="M112" s="304"/>
      <c r="N112" s="304"/>
      <c r="O112" s="304"/>
      <c r="P112" s="304"/>
    </row>
    <row r="113" spans="1:16" x14ac:dyDescent="0.15">
      <c r="A113" s="304"/>
      <c r="B113" s="304"/>
      <c r="C113" s="304"/>
      <c r="D113" s="304"/>
      <c r="E113" s="304"/>
      <c r="F113" s="304"/>
      <c r="G113" s="304"/>
      <c r="H113" s="304"/>
      <c r="I113" s="304"/>
      <c r="J113" s="304"/>
      <c r="K113" s="304"/>
      <c r="L113" s="304"/>
      <c r="M113" s="304"/>
      <c r="N113" s="304"/>
      <c r="O113" s="304"/>
      <c r="P113" s="304"/>
    </row>
    <row r="114" spans="1:16" x14ac:dyDescent="0.15">
      <c r="A114" s="304"/>
      <c r="B114" s="304"/>
      <c r="C114" s="304"/>
      <c r="D114" s="304"/>
      <c r="E114" s="304"/>
      <c r="F114" s="304"/>
      <c r="G114" s="304"/>
      <c r="H114" s="304"/>
      <c r="I114" s="304"/>
      <c r="J114" s="304"/>
      <c r="K114" s="304"/>
      <c r="L114" s="304"/>
      <c r="M114" s="304"/>
      <c r="N114" s="304"/>
      <c r="O114" s="304"/>
      <c r="P114" s="304"/>
    </row>
    <row r="115" spans="1:16" x14ac:dyDescent="0.15">
      <c r="A115" s="304"/>
      <c r="B115" s="304"/>
      <c r="C115" s="304"/>
      <c r="D115" s="304"/>
      <c r="E115" s="304"/>
      <c r="F115" s="304"/>
      <c r="G115" s="304"/>
      <c r="H115" s="304"/>
      <c r="I115" s="304"/>
      <c r="J115" s="304"/>
      <c r="K115" s="304"/>
      <c r="L115" s="304"/>
      <c r="M115" s="304"/>
      <c r="N115" s="304"/>
      <c r="O115" s="304"/>
      <c r="P115" s="304"/>
    </row>
    <row r="116" spans="1:16" x14ac:dyDescent="0.15">
      <c r="A116" s="304"/>
      <c r="B116" s="304"/>
      <c r="C116" s="304"/>
      <c r="D116" s="304"/>
      <c r="E116" s="304"/>
      <c r="F116" s="304"/>
      <c r="G116" s="304"/>
      <c r="H116" s="304"/>
      <c r="I116" s="304"/>
      <c r="J116" s="304"/>
      <c r="K116" s="304"/>
      <c r="L116" s="304"/>
      <c r="M116" s="304"/>
      <c r="N116" s="304"/>
      <c r="O116" s="304"/>
      <c r="P116" s="304"/>
    </row>
    <row r="117" spans="1:16" x14ac:dyDescent="0.15">
      <c r="A117" s="304"/>
      <c r="B117" s="304"/>
      <c r="C117" s="304"/>
      <c r="D117" s="304"/>
      <c r="E117" s="304"/>
      <c r="F117" s="304"/>
      <c r="G117" s="304"/>
      <c r="H117" s="304"/>
      <c r="I117" s="304"/>
      <c r="J117" s="304"/>
      <c r="K117" s="304"/>
      <c r="L117" s="304"/>
      <c r="M117" s="304"/>
      <c r="N117" s="304"/>
      <c r="O117" s="304"/>
      <c r="P117" s="304"/>
    </row>
    <row r="118" spans="1:16" x14ac:dyDescent="0.15">
      <c r="A118" s="304"/>
      <c r="B118" s="304"/>
      <c r="C118" s="304"/>
      <c r="D118" s="304"/>
      <c r="E118" s="304"/>
      <c r="F118" s="304"/>
      <c r="G118" s="304"/>
      <c r="H118" s="304"/>
      <c r="I118" s="304"/>
      <c r="J118" s="304"/>
      <c r="K118" s="304"/>
      <c r="L118" s="304"/>
      <c r="M118" s="304"/>
      <c r="N118" s="304"/>
      <c r="O118" s="304"/>
      <c r="P118" s="304"/>
    </row>
    <row r="119" spans="1:16" x14ac:dyDescent="0.15">
      <c r="A119" s="304"/>
      <c r="G119" s="304"/>
    </row>
  </sheetData>
  <mergeCells count="2">
    <mergeCell ref="A1:F1"/>
    <mergeCell ref="L1:O1"/>
  </mergeCells>
  <phoneticPr fontId="2"/>
  <pageMargins left="0.39370078740157483" right="0.39370078740157483" top="0.98425196850393704" bottom="0.98425196850393704" header="0.51181102362204722" footer="0.51181102362204722"/>
  <pageSetup paperSize="9" scale="4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H44"/>
  <sheetViews>
    <sheetView showGridLines="0" view="pageBreakPreview" topLeftCell="A13" zoomScaleNormal="100" zoomScaleSheetLayoutView="100" workbookViewId="0">
      <selection activeCell="F3" sqref="F3:O4"/>
    </sheetView>
  </sheetViews>
  <sheetFormatPr defaultColWidth="9" defaultRowHeight="13.5" x14ac:dyDescent="0.15"/>
  <cols>
    <col min="1" max="1" width="2.5" style="384" customWidth="1"/>
    <col min="2" max="2" width="2.375" style="384" customWidth="1"/>
    <col min="3" max="8" width="2.625" style="384" customWidth="1"/>
    <col min="9" max="9" width="5" style="384" customWidth="1"/>
    <col min="10" max="10" width="2.625" style="384" customWidth="1"/>
    <col min="11" max="11" width="1.5" style="384" customWidth="1"/>
    <col min="12" max="13" width="2.625" style="384" customWidth="1"/>
    <col min="14" max="14" width="1.75" style="384" customWidth="1"/>
    <col min="15" max="20" width="2.625" style="384" customWidth="1"/>
    <col min="21" max="21" width="1.875" style="384" customWidth="1"/>
    <col min="22" max="22" width="2.625" style="384" customWidth="1"/>
    <col min="23" max="23" width="1.125" style="384" customWidth="1"/>
    <col min="24" max="30" width="2.625" style="384" customWidth="1"/>
    <col min="31" max="31" width="4.875" style="384" customWidth="1"/>
    <col min="32" max="32" width="2.75" style="384" customWidth="1"/>
    <col min="33" max="33" width="4.875" style="384" customWidth="1"/>
    <col min="34" max="34" width="2.25" style="384" customWidth="1"/>
    <col min="35" max="47" width="2.625" style="384" customWidth="1"/>
    <col min="48" max="57" width="2.375" style="384" customWidth="1"/>
    <col min="58" max="58" width="6.375" style="384" customWidth="1"/>
    <col min="59" max="59" width="2.625" style="384" hidden="1" customWidth="1"/>
    <col min="60" max="60" width="2.625" style="384" customWidth="1"/>
    <col min="61" max="61" width="9" style="384"/>
    <col min="62" max="63" width="2.625" style="384" customWidth="1"/>
    <col min="64" max="16384" width="9" style="384"/>
  </cols>
  <sheetData>
    <row r="1" spans="1:60" x14ac:dyDescent="0.15">
      <c r="AE1" s="396"/>
      <c r="AF1" s="396"/>
      <c r="AG1" s="396"/>
      <c r="AH1" s="396"/>
      <c r="AI1" s="396"/>
    </row>
    <row r="2" spans="1:60" ht="19.5" customHeight="1" x14ac:dyDescent="0.15">
      <c r="A2" s="380" t="s">
        <v>399</v>
      </c>
      <c r="B2" s="382"/>
      <c r="C2" s="382"/>
      <c r="D2" s="382"/>
      <c r="E2" s="382"/>
      <c r="F2" s="382"/>
      <c r="G2" s="382"/>
      <c r="H2" s="382"/>
      <c r="I2" s="382"/>
      <c r="J2" s="382"/>
      <c r="K2" s="382"/>
      <c r="L2" s="382"/>
      <c r="M2" s="382"/>
      <c r="N2" s="382"/>
      <c r="O2" s="382"/>
      <c r="P2" s="382"/>
      <c r="Q2" s="382"/>
      <c r="R2" s="382"/>
      <c r="S2" s="382"/>
      <c r="T2" s="382"/>
      <c r="U2" s="382"/>
      <c r="V2" s="382"/>
      <c r="W2" s="382"/>
      <c r="X2" s="382"/>
      <c r="Y2" s="380" t="s">
        <v>847</v>
      </c>
      <c r="Z2" s="382"/>
      <c r="AA2" s="382"/>
      <c r="AB2" s="382"/>
      <c r="AC2" s="732"/>
      <c r="AD2" s="382"/>
      <c r="AE2" s="733"/>
      <c r="AF2" s="448"/>
      <c r="AG2" s="734"/>
      <c r="AH2" s="448"/>
      <c r="AI2" s="448"/>
      <c r="AJ2" s="382"/>
      <c r="AK2" s="382"/>
      <c r="AL2" s="382"/>
      <c r="AM2" s="382"/>
      <c r="AN2" s="383"/>
      <c r="AO2" s="382" t="s">
        <v>400</v>
      </c>
      <c r="AP2" s="382"/>
      <c r="AQ2" s="382"/>
      <c r="AR2" s="382"/>
      <c r="AS2" s="382"/>
      <c r="AT2" s="382"/>
      <c r="AU2" s="382"/>
      <c r="AV2" s="382"/>
      <c r="AW2" s="382"/>
      <c r="AX2" s="382"/>
      <c r="AY2" s="382"/>
      <c r="AZ2" s="382"/>
      <c r="BA2" s="382"/>
      <c r="BB2" s="382"/>
      <c r="BC2" s="398" t="s">
        <v>814</v>
      </c>
      <c r="BD2" s="382"/>
      <c r="BE2" s="382"/>
      <c r="BF2" s="382"/>
      <c r="BG2" s="381"/>
      <c r="BH2" s="383"/>
    </row>
    <row r="3" spans="1:60" ht="15" customHeight="1" x14ac:dyDescent="0.15">
      <c r="A3" s="954" t="s">
        <v>121</v>
      </c>
      <c r="B3" s="955"/>
      <c r="C3" s="955"/>
      <c r="D3" s="955"/>
      <c r="E3" s="955"/>
      <c r="F3" s="956" t="str">
        <f>共通シート!H19</f>
        <v>0001234567</v>
      </c>
      <c r="G3" s="957"/>
      <c r="H3" s="957"/>
      <c r="I3" s="957"/>
      <c r="J3" s="957"/>
      <c r="K3" s="957"/>
      <c r="L3" s="957"/>
      <c r="M3" s="957"/>
      <c r="N3" s="957"/>
      <c r="O3" s="957"/>
      <c r="P3" s="955" t="s">
        <v>401</v>
      </c>
      <c r="Q3" s="955"/>
      <c r="R3" s="930" t="str">
        <f>共通シート!I23</f>
        <v>29-2111</v>
      </c>
      <c r="S3" s="931"/>
      <c r="T3" s="931"/>
      <c r="U3" s="931"/>
      <c r="V3" s="931"/>
      <c r="W3" s="931"/>
      <c r="X3" s="932"/>
      <c r="Y3" s="1007"/>
      <c r="Z3" s="1008"/>
      <c r="AA3" s="1008"/>
      <c r="AB3" s="1008"/>
      <c r="AC3" s="1008"/>
      <c r="AD3" s="1008"/>
      <c r="AE3" s="1008"/>
      <c r="AF3" s="1008"/>
      <c r="AG3" s="1008"/>
      <c r="AH3" s="1008"/>
      <c r="AI3" s="1008"/>
      <c r="AJ3" s="1008"/>
      <c r="AK3" s="1008"/>
      <c r="AL3" s="1008"/>
      <c r="AM3" s="1008"/>
      <c r="AN3" s="1009"/>
      <c r="AO3" s="448"/>
      <c r="AP3" s="448"/>
      <c r="AQ3" s="448"/>
      <c r="AR3" s="448"/>
      <c r="AS3" s="448"/>
      <c r="AT3" s="448"/>
      <c r="AU3" s="448"/>
      <c r="AV3" s="448"/>
      <c r="AW3" s="448"/>
      <c r="AX3" s="448"/>
      <c r="AY3" s="448"/>
      <c r="AZ3" s="448"/>
      <c r="BA3" s="448"/>
      <c r="BB3" s="448"/>
      <c r="BC3" s="400" t="s">
        <v>402</v>
      </c>
      <c r="BD3" s="448"/>
      <c r="BE3" s="448"/>
      <c r="BF3" s="448"/>
      <c r="BG3" s="386"/>
      <c r="BH3" s="387"/>
    </row>
    <row r="4" spans="1:60" ht="15" customHeight="1" x14ac:dyDescent="0.15">
      <c r="A4" s="936"/>
      <c r="B4" s="937"/>
      <c r="C4" s="937"/>
      <c r="D4" s="937"/>
      <c r="E4" s="937"/>
      <c r="F4" s="958"/>
      <c r="G4" s="958"/>
      <c r="H4" s="958"/>
      <c r="I4" s="958"/>
      <c r="J4" s="958"/>
      <c r="K4" s="958"/>
      <c r="L4" s="958"/>
      <c r="M4" s="958"/>
      <c r="N4" s="958"/>
      <c r="O4" s="958"/>
      <c r="P4" s="937"/>
      <c r="Q4" s="937"/>
      <c r="R4" s="933"/>
      <c r="S4" s="934"/>
      <c r="T4" s="934"/>
      <c r="U4" s="934"/>
      <c r="V4" s="934"/>
      <c r="W4" s="934"/>
      <c r="X4" s="935"/>
      <c r="Y4" s="1007"/>
      <c r="Z4" s="1008"/>
      <c r="AA4" s="1008"/>
      <c r="AB4" s="1008"/>
      <c r="AC4" s="1008"/>
      <c r="AD4" s="1008"/>
      <c r="AE4" s="1008"/>
      <c r="AF4" s="1008"/>
      <c r="AG4" s="1008"/>
      <c r="AH4" s="1008"/>
      <c r="AI4" s="1008"/>
      <c r="AJ4" s="1008"/>
      <c r="AK4" s="1008"/>
      <c r="AL4" s="1008"/>
      <c r="AM4" s="1008"/>
      <c r="AN4" s="1009"/>
      <c r="AO4" s="448"/>
      <c r="AP4" s="448"/>
      <c r="AQ4" s="448"/>
      <c r="AR4" s="448"/>
      <c r="AS4" s="448"/>
      <c r="AT4" s="448"/>
      <c r="AU4" s="448"/>
      <c r="AV4" s="448"/>
      <c r="AW4" s="448"/>
      <c r="AX4" s="448"/>
      <c r="AY4" s="448"/>
      <c r="AZ4" s="448"/>
      <c r="BA4" s="448"/>
      <c r="BB4" s="448"/>
      <c r="BC4" s="400" t="s">
        <v>403</v>
      </c>
      <c r="BD4" s="448"/>
      <c r="BE4" s="448"/>
      <c r="BF4" s="448"/>
      <c r="BG4" s="386" t="s">
        <v>404</v>
      </c>
      <c r="BH4" s="387"/>
    </row>
    <row r="5" spans="1:60" ht="15" customHeight="1" x14ac:dyDescent="0.15">
      <c r="A5" s="936" t="s">
        <v>405</v>
      </c>
      <c r="B5" s="937"/>
      <c r="C5" s="937"/>
      <c r="D5" s="937"/>
      <c r="E5" s="937"/>
      <c r="F5" s="938" t="str">
        <f>共通シート!C22</f>
        <v>羽黒　朝子</v>
      </c>
      <c r="G5" s="939" ph="1"/>
      <c r="H5" s="939" ph="1"/>
      <c r="I5" s="939" ph="1"/>
      <c r="J5" s="939" ph="1"/>
      <c r="K5" s="939" ph="1"/>
      <c r="L5" s="939" ph="1"/>
      <c r="M5" s="939" ph="1"/>
      <c r="N5" s="940" t="s">
        <v>61</v>
      </c>
      <c r="O5" s="941"/>
      <c r="P5" s="944" t="s">
        <v>128</v>
      </c>
      <c r="Q5" s="945"/>
      <c r="R5" s="946" t="str">
        <f>共通シート!G21</f>
        <v>女</v>
      </c>
      <c r="S5" s="947"/>
      <c r="T5" s="947"/>
      <c r="U5" s="947"/>
      <c r="V5" s="947"/>
      <c r="W5" s="947"/>
      <c r="X5" s="948"/>
      <c r="Y5" s="1007"/>
      <c r="Z5" s="1008"/>
      <c r="AA5" s="1008"/>
      <c r="AB5" s="1008"/>
      <c r="AC5" s="1008"/>
      <c r="AD5" s="1008"/>
      <c r="AE5" s="1008"/>
      <c r="AF5" s="1008"/>
      <c r="AG5" s="1008"/>
      <c r="AH5" s="1008"/>
      <c r="AI5" s="1008"/>
      <c r="AJ5" s="1008"/>
      <c r="AK5" s="1008"/>
      <c r="AL5" s="1008"/>
      <c r="AM5" s="1008"/>
      <c r="AN5" s="1009"/>
      <c r="AO5" s="448"/>
      <c r="AP5" s="448"/>
      <c r="AQ5" s="448"/>
      <c r="AR5" s="448"/>
      <c r="AS5" s="448"/>
      <c r="AT5" s="448"/>
      <c r="AU5" s="448"/>
      <c r="AV5" s="448"/>
      <c r="AW5" s="448"/>
      <c r="AX5" s="448"/>
      <c r="AY5" s="448"/>
      <c r="AZ5" s="448"/>
      <c r="BA5" s="448"/>
      <c r="BB5" s="448"/>
      <c r="BC5" s="448"/>
      <c r="BD5" s="448"/>
      <c r="BE5" s="448"/>
      <c r="BF5" s="448"/>
      <c r="BG5" s="386"/>
      <c r="BH5" s="387"/>
    </row>
    <row r="6" spans="1:60" ht="15" customHeight="1" x14ac:dyDescent="0.15">
      <c r="A6" s="936"/>
      <c r="B6" s="937"/>
      <c r="C6" s="937"/>
      <c r="D6" s="937"/>
      <c r="E6" s="937"/>
      <c r="F6" s="933" ph="1"/>
      <c r="G6" s="934" ph="1"/>
      <c r="H6" s="934" ph="1"/>
      <c r="I6" s="934" ph="1"/>
      <c r="J6" s="934" ph="1"/>
      <c r="K6" s="934" ph="1"/>
      <c r="L6" s="934" ph="1"/>
      <c r="M6" s="934" ph="1"/>
      <c r="N6" s="942"/>
      <c r="O6" s="943"/>
      <c r="P6" s="946" t="s">
        <v>213</v>
      </c>
      <c r="Q6" s="947"/>
      <c r="R6" s="949">
        <f>共通シート!H22</f>
        <v>13067</v>
      </c>
      <c r="S6" s="950"/>
      <c r="T6" s="950"/>
      <c r="U6" s="950"/>
      <c r="V6" s="950"/>
      <c r="W6" s="950"/>
      <c r="X6" s="951"/>
      <c r="Y6" s="1007"/>
      <c r="Z6" s="1008"/>
      <c r="AA6" s="1008"/>
      <c r="AB6" s="1008"/>
      <c r="AC6" s="1008"/>
      <c r="AD6" s="1008"/>
      <c r="AE6" s="1008"/>
      <c r="AF6" s="1008"/>
      <c r="AG6" s="1008"/>
      <c r="AH6" s="1008"/>
      <c r="AI6" s="1008"/>
      <c r="AJ6" s="1008"/>
      <c r="AK6" s="1008"/>
      <c r="AL6" s="1008"/>
      <c r="AM6" s="1008"/>
      <c r="AN6" s="1009"/>
      <c r="AO6" s="448"/>
      <c r="AP6" s="448"/>
      <c r="AQ6" s="448"/>
      <c r="AR6" s="448"/>
      <c r="AS6" s="448"/>
      <c r="AT6" s="448"/>
      <c r="AU6" s="448"/>
      <c r="AV6" s="448"/>
      <c r="AW6" s="448"/>
      <c r="AX6" s="448"/>
      <c r="AY6" s="448"/>
      <c r="AZ6" s="448"/>
      <c r="BA6" s="448"/>
      <c r="BB6" s="448"/>
      <c r="BC6" s="448"/>
      <c r="BD6" s="448"/>
      <c r="BE6" s="448"/>
      <c r="BF6" s="448"/>
      <c r="BG6" s="388"/>
      <c r="BH6" s="387"/>
    </row>
    <row r="7" spans="1:60" ht="15" customHeight="1" x14ac:dyDescent="0.15">
      <c r="A7" s="936" t="s">
        <v>406</v>
      </c>
      <c r="B7" s="937"/>
      <c r="C7" s="937"/>
      <c r="D7" s="937"/>
      <c r="E7" s="937"/>
      <c r="F7" s="389" t="s">
        <v>407</v>
      </c>
      <c r="G7" s="965" t="str">
        <f>共通シート!D23</f>
        <v>123-4567</v>
      </c>
      <c r="H7" s="965"/>
      <c r="I7" s="965"/>
      <c r="J7" s="965"/>
      <c r="K7" s="965"/>
      <c r="L7" s="965"/>
      <c r="M7" s="965"/>
      <c r="N7" s="965"/>
      <c r="O7" s="965"/>
      <c r="P7" s="965"/>
      <c r="Q7" s="965"/>
      <c r="R7" s="965"/>
      <c r="S7" s="965"/>
      <c r="T7" s="965"/>
      <c r="U7" s="965"/>
      <c r="V7" s="965"/>
      <c r="W7" s="965"/>
      <c r="X7" s="966"/>
      <c r="Y7" s="1007"/>
      <c r="Z7" s="1008"/>
      <c r="AA7" s="1008"/>
      <c r="AB7" s="1008"/>
      <c r="AC7" s="1008"/>
      <c r="AD7" s="1008"/>
      <c r="AE7" s="1008"/>
      <c r="AF7" s="1008"/>
      <c r="AG7" s="1008"/>
      <c r="AH7" s="1008"/>
      <c r="AI7" s="1008"/>
      <c r="AJ7" s="1008"/>
      <c r="AK7" s="1008"/>
      <c r="AL7" s="1008"/>
      <c r="AM7" s="1008"/>
      <c r="AN7" s="1009"/>
      <c r="AO7" s="448"/>
      <c r="AP7" s="448"/>
      <c r="AQ7" s="448"/>
      <c r="AR7" s="448"/>
      <c r="AS7" s="448"/>
      <c r="AT7" s="448"/>
      <c r="AU7" s="448"/>
      <c r="AV7" s="448"/>
      <c r="AW7" s="448"/>
      <c r="AX7" s="448"/>
      <c r="AY7" s="448"/>
      <c r="AZ7" s="448"/>
      <c r="BA7" s="448"/>
      <c r="BB7" s="448"/>
      <c r="BC7" s="448"/>
      <c r="BD7" s="448"/>
      <c r="BE7" s="448"/>
      <c r="BF7" s="448"/>
      <c r="BG7" s="388"/>
      <c r="BH7" s="387"/>
    </row>
    <row r="8" spans="1:60" ht="15" customHeight="1" x14ac:dyDescent="0.15">
      <c r="A8" s="936"/>
      <c r="B8" s="937"/>
      <c r="C8" s="937"/>
      <c r="D8" s="937"/>
      <c r="E8" s="937"/>
      <c r="F8" s="987" t="str">
        <f>共通シート!C24</f>
        <v>鶴岡市馬場町９－２５</v>
      </c>
      <c r="G8" s="988"/>
      <c r="H8" s="988"/>
      <c r="I8" s="988"/>
      <c r="J8" s="988"/>
      <c r="K8" s="988"/>
      <c r="L8" s="988"/>
      <c r="M8" s="988"/>
      <c r="N8" s="988"/>
      <c r="O8" s="988"/>
      <c r="P8" s="988"/>
      <c r="Q8" s="988"/>
      <c r="R8" s="988"/>
      <c r="S8" s="988"/>
      <c r="T8" s="988"/>
      <c r="U8" s="988"/>
      <c r="V8" s="988"/>
      <c r="W8" s="988"/>
      <c r="X8" s="989"/>
      <c r="Y8" s="1007"/>
      <c r="Z8" s="1008"/>
      <c r="AA8" s="1008"/>
      <c r="AB8" s="1008"/>
      <c r="AC8" s="1008"/>
      <c r="AD8" s="1008"/>
      <c r="AE8" s="1008"/>
      <c r="AF8" s="1008"/>
      <c r="AG8" s="1008"/>
      <c r="AH8" s="1008"/>
      <c r="AI8" s="1008"/>
      <c r="AJ8" s="1008"/>
      <c r="AK8" s="1008"/>
      <c r="AL8" s="1008"/>
      <c r="AM8" s="1008"/>
      <c r="AN8" s="1009"/>
      <c r="AO8" s="448"/>
      <c r="AP8" s="448"/>
      <c r="AQ8" s="448"/>
      <c r="AR8" s="448"/>
      <c r="AS8" s="448"/>
      <c r="AT8" s="448"/>
      <c r="AU8" s="448"/>
      <c r="AV8" s="448"/>
      <c r="AW8" s="448"/>
      <c r="AX8" s="448"/>
      <c r="AY8" s="448"/>
      <c r="AZ8" s="448"/>
      <c r="BA8" s="448"/>
      <c r="BB8" s="448"/>
      <c r="BC8" s="448"/>
      <c r="BD8" s="448"/>
      <c r="BE8" s="448"/>
      <c r="BF8" s="448"/>
      <c r="BG8" s="388"/>
      <c r="BH8" s="387"/>
    </row>
    <row r="9" spans="1:60" ht="15" customHeight="1" x14ac:dyDescent="0.15">
      <c r="A9" s="936"/>
      <c r="B9" s="937"/>
      <c r="C9" s="937"/>
      <c r="D9" s="937"/>
      <c r="E9" s="937"/>
      <c r="F9" s="990"/>
      <c r="G9" s="991"/>
      <c r="H9" s="991"/>
      <c r="I9" s="991"/>
      <c r="J9" s="991"/>
      <c r="K9" s="991"/>
      <c r="L9" s="991"/>
      <c r="M9" s="991"/>
      <c r="N9" s="991"/>
      <c r="O9" s="991"/>
      <c r="P9" s="991"/>
      <c r="Q9" s="991"/>
      <c r="R9" s="991"/>
      <c r="S9" s="991"/>
      <c r="T9" s="991"/>
      <c r="U9" s="991"/>
      <c r="V9" s="991"/>
      <c r="W9" s="991"/>
      <c r="X9" s="992"/>
      <c r="Y9" s="1007"/>
      <c r="Z9" s="1008"/>
      <c r="AA9" s="1008"/>
      <c r="AB9" s="1008"/>
      <c r="AC9" s="1008"/>
      <c r="AD9" s="1008"/>
      <c r="AE9" s="1008"/>
      <c r="AF9" s="1008"/>
      <c r="AG9" s="1008"/>
      <c r="AH9" s="1008"/>
      <c r="AI9" s="1008"/>
      <c r="AJ9" s="1008"/>
      <c r="AK9" s="1008"/>
      <c r="AL9" s="1008"/>
      <c r="AM9" s="1008"/>
      <c r="AN9" s="1009"/>
      <c r="AO9" s="448"/>
      <c r="AP9" s="448"/>
      <c r="AQ9" s="448"/>
      <c r="AR9" s="448"/>
      <c r="AS9" s="448"/>
      <c r="AT9" s="448"/>
      <c r="AU9" s="448"/>
      <c r="AV9" s="448"/>
      <c r="AW9" s="448"/>
      <c r="AX9" s="448"/>
      <c r="AY9" s="448"/>
      <c r="AZ9" s="448"/>
      <c r="BA9" s="448"/>
      <c r="BB9" s="448"/>
      <c r="BC9" s="448"/>
      <c r="BD9" s="448"/>
      <c r="BE9" s="448"/>
      <c r="BF9" s="448"/>
      <c r="BG9" s="388"/>
      <c r="BH9" s="387"/>
    </row>
    <row r="10" spans="1:60" ht="15" customHeight="1" x14ac:dyDescent="0.15">
      <c r="A10" s="967" t="s">
        <v>60</v>
      </c>
      <c r="B10" s="968"/>
      <c r="C10" s="973" t="s">
        <v>264</v>
      </c>
      <c r="D10" s="973"/>
      <c r="E10" s="973"/>
      <c r="F10" s="973"/>
      <c r="G10" s="973"/>
      <c r="H10" s="974" t="s">
        <v>263</v>
      </c>
      <c r="I10" s="974"/>
      <c r="J10" s="974"/>
      <c r="K10" s="974"/>
      <c r="L10" s="974"/>
      <c r="M10" s="973" t="s">
        <v>177</v>
      </c>
      <c r="N10" s="973"/>
      <c r="O10" s="973"/>
      <c r="P10" s="973"/>
      <c r="Q10" s="973"/>
      <c r="R10" s="973"/>
      <c r="S10" s="973"/>
      <c r="T10" s="973"/>
      <c r="U10" s="973"/>
      <c r="V10" s="973"/>
      <c r="W10" s="973"/>
      <c r="X10" s="975"/>
      <c r="Y10" s="1007"/>
      <c r="Z10" s="1008"/>
      <c r="AA10" s="1008"/>
      <c r="AB10" s="1008"/>
      <c r="AC10" s="1008"/>
      <c r="AD10" s="1008"/>
      <c r="AE10" s="1008"/>
      <c r="AF10" s="1008"/>
      <c r="AG10" s="1008"/>
      <c r="AH10" s="1008"/>
      <c r="AI10" s="1008"/>
      <c r="AJ10" s="1008"/>
      <c r="AK10" s="1008"/>
      <c r="AL10" s="1008"/>
      <c r="AM10" s="1008"/>
      <c r="AN10" s="1009"/>
      <c r="AO10" s="448"/>
      <c r="AP10" s="448"/>
      <c r="AQ10" s="448"/>
      <c r="AR10" s="448"/>
      <c r="AS10" s="448"/>
      <c r="AT10" s="448"/>
      <c r="AU10" s="448"/>
      <c r="AV10" s="448"/>
      <c r="AW10" s="448"/>
      <c r="AX10" s="448"/>
      <c r="AY10" s="448"/>
      <c r="AZ10" s="448"/>
      <c r="BA10" s="448"/>
      <c r="BB10" s="448"/>
      <c r="BC10" s="448"/>
      <c r="BD10" s="448"/>
      <c r="BE10" s="448"/>
      <c r="BF10" s="448"/>
      <c r="BG10" s="388"/>
      <c r="BH10" s="387"/>
    </row>
    <row r="11" spans="1:60" ht="15" customHeight="1" x14ac:dyDescent="0.15">
      <c r="A11" s="969"/>
      <c r="B11" s="970"/>
      <c r="C11" s="976"/>
      <c r="D11" s="976"/>
      <c r="E11" s="976"/>
      <c r="F11" s="976"/>
      <c r="G11" s="976"/>
      <c r="H11" s="977"/>
      <c r="I11" s="977"/>
      <c r="J11" s="977"/>
      <c r="K11" s="977"/>
      <c r="L11" s="977"/>
      <c r="M11" s="978"/>
      <c r="N11" s="979"/>
      <c r="O11" s="979"/>
      <c r="P11" s="979"/>
      <c r="Q11" s="979"/>
      <c r="R11" s="443" t="s">
        <v>408</v>
      </c>
      <c r="S11" s="980"/>
      <c r="T11" s="980"/>
      <c r="U11" s="980"/>
      <c r="V11" s="980"/>
      <c r="W11" s="980"/>
      <c r="X11" s="981"/>
      <c r="Y11" s="1007"/>
      <c r="Z11" s="1008"/>
      <c r="AA11" s="1008"/>
      <c r="AB11" s="1008"/>
      <c r="AC11" s="1008"/>
      <c r="AD11" s="1008"/>
      <c r="AE11" s="1008"/>
      <c r="AF11" s="1008"/>
      <c r="AG11" s="1008"/>
      <c r="AH11" s="1008"/>
      <c r="AI11" s="1008"/>
      <c r="AJ11" s="1008"/>
      <c r="AK11" s="1008"/>
      <c r="AL11" s="1008"/>
      <c r="AM11" s="1008"/>
      <c r="AN11" s="1009"/>
      <c r="AO11" s="448"/>
      <c r="AP11" s="448"/>
      <c r="AQ11" s="448"/>
      <c r="AR11" s="448"/>
      <c r="AS11" s="448"/>
      <c r="AT11" s="448"/>
      <c r="AU11" s="448"/>
      <c r="AV11" s="448"/>
      <c r="AW11" s="448"/>
      <c r="AX11" s="448"/>
      <c r="AY11" s="448"/>
      <c r="AZ11" s="448"/>
      <c r="BA11" s="448"/>
      <c r="BB11" s="448"/>
      <c r="BC11" s="448"/>
      <c r="BD11" s="448"/>
      <c r="BE11" s="448"/>
      <c r="BF11" s="448"/>
      <c r="BG11" s="388"/>
      <c r="BH11" s="387"/>
    </row>
    <row r="12" spans="1:60" ht="15" customHeight="1" x14ac:dyDescent="0.15">
      <c r="A12" s="969"/>
      <c r="B12" s="970"/>
      <c r="C12" s="976"/>
      <c r="D12" s="976"/>
      <c r="E12" s="976"/>
      <c r="F12" s="976"/>
      <c r="G12" s="976"/>
      <c r="H12" s="977"/>
      <c r="I12" s="977"/>
      <c r="J12" s="977"/>
      <c r="K12" s="977"/>
      <c r="L12" s="977"/>
      <c r="M12" s="976"/>
      <c r="N12" s="976"/>
      <c r="O12" s="976"/>
      <c r="P12" s="976"/>
      <c r="Q12" s="976"/>
      <c r="R12" s="443" t="s">
        <v>408</v>
      </c>
      <c r="S12" s="980"/>
      <c r="T12" s="980"/>
      <c r="U12" s="980"/>
      <c r="V12" s="980"/>
      <c r="W12" s="980"/>
      <c r="X12" s="981"/>
      <c r="Y12" s="1007"/>
      <c r="Z12" s="1008"/>
      <c r="AA12" s="1008"/>
      <c r="AB12" s="1008"/>
      <c r="AC12" s="1008"/>
      <c r="AD12" s="1008"/>
      <c r="AE12" s="1008"/>
      <c r="AF12" s="1008"/>
      <c r="AG12" s="1008"/>
      <c r="AH12" s="1008"/>
      <c r="AI12" s="1008"/>
      <c r="AJ12" s="1008"/>
      <c r="AK12" s="1008"/>
      <c r="AL12" s="1008"/>
      <c r="AM12" s="1008"/>
      <c r="AN12" s="1009"/>
      <c r="AO12" s="448"/>
      <c r="AP12" s="448"/>
      <c r="AQ12" s="448"/>
      <c r="AR12" s="448"/>
      <c r="AS12" s="448"/>
      <c r="AT12" s="448"/>
      <c r="AU12" s="448"/>
      <c r="AV12" s="448"/>
      <c r="AW12" s="448"/>
      <c r="AX12" s="448"/>
      <c r="AY12" s="448"/>
      <c r="AZ12" s="448"/>
      <c r="BA12" s="448"/>
      <c r="BB12" s="448"/>
      <c r="BC12" s="448"/>
      <c r="BD12" s="448"/>
      <c r="BE12" s="448"/>
      <c r="BF12" s="448"/>
      <c r="BG12" s="388"/>
      <c r="BH12" s="387"/>
    </row>
    <row r="13" spans="1:60" ht="15" customHeight="1" x14ac:dyDescent="0.15">
      <c r="A13" s="971"/>
      <c r="B13" s="972"/>
      <c r="C13" s="952"/>
      <c r="D13" s="952"/>
      <c r="E13" s="952"/>
      <c r="F13" s="952"/>
      <c r="G13" s="952"/>
      <c r="H13" s="953"/>
      <c r="I13" s="953"/>
      <c r="J13" s="953"/>
      <c r="K13" s="953"/>
      <c r="L13" s="953"/>
      <c r="M13" s="1002"/>
      <c r="N13" s="1002"/>
      <c r="O13" s="1002"/>
      <c r="P13" s="1002"/>
      <c r="Q13" s="1002"/>
      <c r="R13" s="444" t="s">
        <v>408</v>
      </c>
      <c r="S13" s="1003"/>
      <c r="T13" s="1003"/>
      <c r="U13" s="1003"/>
      <c r="V13" s="1003"/>
      <c r="W13" s="1003"/>
      <c r="X13" s="1004"/>
      <c r="Y13" s="1007"/>
      <c r="Z13" s="1008"/>
      <c r="AA13" s="1008"/>
      <c r="AB13" s="1008"/>
      <c r="AC13" s="1008"/>
      <c r="AD13" s="1008"/>
      <c r="AE13" s="1008"/>
      <c r="AF13" s="1008"/>
      <c r="AG13" s="1008"/>
      <c r="AH13" s="1008"/>
      <c r="AI13" s="1008"/>
      <c r="AJ13" s="1008"/>
      <c r="AK13" s="1008"/>
      <c r="AL13" s="1008"/>
      <c r="AM13" s="1008"/>
      <c r="AN13" s="1009"/>
      <c r="AO13" s="448"/>
      <c r="AP13" s="448"/>
      <c r="AQ13" s="448"/>
      <c r="AR13" s="448"/>
      <c r="AS13" s="448"/>
      <c r="AT13" s="448"/>
      <c r="AU13" s="448"/>
      <c r="AV13" s="448"/>
      <c r="AW13" s="448"/>
      <c r="AX13" s="448"/>
      <c r="AY13" s="448"/>
      <c r="AZ13" s="448"/>
      <c r="BA13" s="448"/>
      <c r="BB13" s="448"/>
      <c r="BC13" s="448"/>
      <c r="BD13" s="448"/>
      <c r="BE13" s="448"/>
      <c r="BF13" s="448"/>
      <c r="BG13" s="388"/>
      <c r="BH13" s="387"/>
    </row>
    <row r="14" spans="1:60" ht="15" customHeight="1" x14ac:dyDescent="0.15">
      <c r="A14" s="936" t="s">
        <v>74</v>
      </c>
      <c r="B14" s="937"/>
      <c r="C14" s="937"/>
      <c r="D14" s="937"/>
      <c r="E14" s="937"/>
      <c r="F14" s="944"/>
      <c r="G14" s="996"/>
      <c r="H14" s="996"/>
      <c r="I14" s="996"/>
      <c r="J14" s="996"/>
      <c r="K14" s="996"/>
      <c r="L14" s="996"/>
      <c r="M14" s="996"/>
      <c r="N14" s="996"/>
      <c r="O14" s="945"/>
      <c r="P14" s="937" t="s">
        <v>401</v>
      </c>
      <c r="Q14" s="937"/>
      <c r="R14" s="944" t="s">
        <v>409</v>
      </c>
      <c r="S14" s="996"/>
      <c r="T14" s="996"/>
      <c r="U14" s="996"/>
      <c r="V14" s="996"/>
      <c r="W14" s="996"/>
      <c r="X14" s="997"/>
      <c r="Y14" s="1007"/>
      <c r="Z14" s="1008"/>
      <c r="AA14" s="1008"/>
      <c r="AB14" s="1008"/>
      <c r="AC14" s="1008"/>
      <c r="AD14" s="1008"/>
      <c r="AE14" s="1008"/>
      <c r="AF14" s="1008"/>
      <c r="AG14" s="1008"/>
      <c r="AH14" s="1008"/>
      <c r="AI14" s="1008"/>
      <c r="AJ14" s="1008"/>
      <c r="AK14" s="1008"/>
      <c r="AL14" s="1008"/>
      <c r="AM14" s="1008"/>
      <c r="AN14" s="1009"/>
      <c r="AO14" s="448"/>
      <c r="AP14" s="448"/>
      <c r="AQ14" s="448"/>
      <c r="AR14" s="448"/>
      <c r="AS14" s="448"/>
      <c r="AT14" s="448"/>
      <c r="AU14" s="448"/>
      <c r="AV14" s="448"/>
      <c r="AW14" s="448"/>
      <c r="AX14" s="448"/>
      <c r="AY14" s="448"/>
      <c r="AZ14" s="448"/>
      <c r="BA14" s="448"/>
      <c r="BB14" s="448"/>
      <c r="BC14" s="448"/>
      <c r="BD14" s="448"/>
      <c r="BE14" s="448"/>
      <c r="BF14" s="448"/>
      <c r="BG14" s="388"/>
      <c r="BH14" s="387"/>
    </row>
    <row r="15" spans="1:60" ht="15" customHeight="1" x14ac:dyDescent="0.15">
      <c r="A15" s="936"/>
      <c r="B15" s="937"/>
      <c r="C15" s="937"/>
      <c r="D15" s="937"/>
      <c r="E15" s="937"/>
      <c r="F15" s="959"/>
      <c r="G15" s="960"/>
      <c r="H15" s="960"/>
      <c r="I15" s="960"/>
      <c r="J15" s="960"/>
      <c r="K15" s="960"/>
      <c r="L15" s="960"/>
      <c r="M15" s="960"/>
      <c r="N15" s="960"/>
      <c r="O15" s="1005"/>
      <c r="P15" s="937"/>
      <c r="Q15" s="937"/>
      <c r="R15" s="959"/>
      <c r="S15" s="960"/>
      <c r="T15" s="960"/>
      <c r="U15" s="960"/>
      <c r="V15" s="960"/>
      <c r="W15" s="960"/>
      <c r="X15" s="961"/>
      <c r="Y15" s="1007"/>
      <c r="Z15" s="1008"/>
      <c r="AA15" s="1008"/>
      <c r="AB15" s="1008"/>
      <c r="AC15" s="1008"/>
      <c r="AD15" s="1008"/>
      <c r="AE15" s="1008"/>
      <c r="AF15" s="1008"/>
      <c r="AG15" s="1008"/>
      <c r="AH15" s="1008"/>
      <c r="AI15" s="1008"/>
      <c r="AJ15" s="1008"/>
      <c r="AK15" s="1008"/>
      <c r="AL15" s="1008"/>
      <c r="AM15" s="1008"/>
      <c r="AN15" s="1009"/>
      <c r="AO15" s="448"/>
      <c r="AP15" s="448"/>
      <c r="AQ15" s="448"/>
      <c r="AR15" s="448"/>
      <c r="AS15" s="448"/>
      <c r="AT15" s="448"/>
      <c r="AU15" s="448"/>
      <c r="AV15" s="448"/>
      <c r="AW15" s="448"/>
      <c r="AX15" s="448"/>
      <c r="AY15" s="448"/>
      <c r="AZ15" s="448"/>
      <c r="BA15" s="448"/>
      <c r="BB15" s="448"/>
      <c r="BC15" s="448"/>
      <c r="BD15" s="448"/>
      <c r="BE15" s="448"/>
      <c r="BF15" s="448"/>
      <c r="BG15" s="388"/>
      <c r="BH15" s="387"/>
    </row>
    <row r="16" spans="1:60" ht="15" customHeight="1" x14ac:dyDescent="0.15">
      <c r="A16" s="936"/>
      <c r="B16" s="937"/>
      <c r="C16" s="937"/>
      <c r="D16" s="937"/>
      <c r="E16" s="937"/>
      <c r="F16" s="445"/>
      <c r="G16" s="446"/>
      <c r="H16" s="446"/>
      <c r="I16" s="446" t="s">
        <v>410</v>
      </c>
      <c r="J16" s="446" t="s">
        <v>35</v>
      </c>
      <c r="K16" s="1006"/>
      <c r="L16" s="1006"/>
      <c r="M16" s="1006"/>
      <c r="N16" s="1006"/>
      <c r="O16" s="447" t="s">
        <v>411</v>
      </c>
      <c r="P16" s="937"/>
      <c r="Q16" s="937"/>
      <c r="R16" s="962"/>
      <c r="S16" s="963"/>
      <c r="T16" s="963"/>
      <c r="U16" s="963"/>
      <c r="V16" s="963"/>
      <c r="W16" s="963"/>
      <c r="X16" s="964"/>
      <c r="Y16" s="1007"/>
      <c r="Z16" s="1008"/>
      <c r="AA16" s="1008"/>
      <c r="AB16" s="1008"/>
      <c r="AC16" s="1008"/>
      <c r="AD16" s="1008"/>
      <c r="AE16" s="1008"/>
      <c r="AF16" s="1008"/>
      <c r="AG16" s="1008"/>
      <c r="AH16" s="1008"/>
      <c r="AI16" s="1008"/>
      <c r="AJ16" s="1008"/>
      <c r="AK16" s="1008"/>
      <c r="AL16" s="1008"/>
      <c r="AM16" s="1008"/>
      <c r="AN16" s="1009"/>
      <c r="AO16" s="448"/>
      <c r="AP16" s="448"/>
      <c r="AQ16" s="448"/>
      <c r="AR16" s="448"/>
      <c r="AS16" s="448"/>
      <c r="AT16" s="448"/>
      <c r="AU16" s="448"/>
      <c r="AV16" s="448"/>
      <c r="AW16" s="448"/>
      <c r="AX16" s="448"/>
      <c r="AY16" s="448"/>
      <c r="AZ16" s="448"/>
      <c r="BA16" s="448"/>
      <c r="BB16" s="448"/>
      <c r="BC16" s="448"/>
      <c r="BD16" s="448"/>
      <c r="BE16" s="448"/>
      <c r="BF16" s="448"/>
      <c r="BG16" s="388"/>
      <c r="BH16" s="387"/>
    </row>
    <row r="17" spans="1:60" ht="15" customHeight="1" x14ac:dyDescent="0.15">
      <c r="A17" s="936" t="s">
        <v>202</v>
      </c>
      <c r="B17" s="937"/>
      <c r="C17" s="937"/>
      <c r="D17" s="937"/>
      <c r="E17" s="937"/>
      <c r="F17" s="995" t="s">
        <v>412</v>
      </c>
      <c r="G17" s="996"/>
      <c r="H17" s="996"/>
      <c r="I17" s="996"/>
      <c r="J17" s="996"/>
      <c r="K17" s="996"/>
      <c r="L17" s="996"/>
      <c r="M17" s="996"/>
      <c r="N17" s="996"/>
      <c r="O17" s="996"/>
      <c r="P17" s="996"/>
      <c r="Q17" s="996"/>
      <c r="R17" s="996"/>
      <c r="S17" s="996"/>
      <c r="T17" s="996"/>
      <c r="U17" s="996"/>
      <c r="V17" s="996"/>
      <c r="W17" s="996"/>
      <c r="X17" s="997"/>
      <c r="Y17" s="1007"/>
      <c r="Z17" s="1008"/>
      <c r="AA17" s="1008"/>
      <c r="AB17" s="1008"/>
      <c r="AC17" s="1008"/>
      <c r="AD17" s="1008"/>
      <c r="AE17" s="1008"/>
      <c r="AF17" s="1008"/>
      <c r="AG17" s="1008"/>
      <c r="AH17" s="1008"/>
      <c r="AI17" s="1008"/>
      <c r="AJ17" s="1008"/>
      <c r="AK17" s="1008"/>
      <c r="AL17" s="1008"/>
      <c r="AM17" s="1008"/>
      <c r="AN17" s="1009"/>
      <c r="AO17" s="448"/>
      <c r="AP17" s="448"/>
      <c r="AQ17" s="448"/>
      <c r="AR17" s="448"/>
      <c r="AS17" s="448"/>
      <c r="AT17" s="448"/>
      <c r="AU17" s="448"/>
      <c r="AV17" s="448"/>
      <c r="AW17" s="448"/>
      <c r="AX17" s="448"/>
      <c r="AY17" s="448"/>
      <c r="AZ17" s="448"/>
      <c r="BA17" s="448"/>
      <c r="BB17" s="448"/>
      <c r="BC17" s="448"/>
      <c r="BD17" s="448"/>
      <c r="BE17" s="448"/>
      <c r="BF17" s="448"/>
      <c r="BG17" s="388"/>
      <c r="BH17" s="387"/>
    </row>
    <row r="18" spans="1:60" ht="15" customHeight="1" x14ac:dyDescent="0.15">
      <c r="A18" s="993"/>
      <c r="B18" s="994"/>
      <c r="C18" s="994"/>
      <c r="D18" s="994"/>
      <c r="E18" s="994"/>
      <c r="F18" s="998"/>
      <c r="G18" s="999"/>
      <c r="H18" s="999"/>
      <c r="I18" s="999"/>
      <c r="J18" s="999"/>
      <c r="K18" s="999"/>
      <c r="L18" s="999"/>
      <c r="M18" s="999"/>
      <c r="N18" s="999"/>
      <c r="O18" s="999"/>
      <c r="P18" s="999"/>
      <c r="Q18" s="999"/>
      <c r="R18" s="999"/>
      <c r="S18" s="999"/>
      <c r="T18" s="999"/>
      <c r="U18" s="999"/>
      <c r="V18" s="999"/>
      <c r="W18" s="999"/>
      <c r="X18" s="1000"/>
      <c r="Y18" s="1007"/>
      <c r="Z18" s="1008"/>
      <c r="AA18" s="1008"/>
      <c r="AB18" s="1008"/>
      <c r="AC18" s="1008"/>
      <c r="AD18" s="1008"/>
      <c r="AE18" s="1008"/>
      <c r="AF18" s="1008"/>
      <c r="AG18" s="1008"/>
      <c r="AH18" s="1008"/>
      <c r="AI18" s="1008"/>
      <c r="AJ18" s="1008"/>
      <c r="AK18" s="1008"/>
      <c r="AL18" s="1008"/>
      <c r="AM18" s="1008"/>
      <c r="AN18" s="1009"/>
      <c r="AO18" s="448"/>
      <c r="AP18" s="448"/>
      <c r="AQ18" s="448"/>
      <c r="AR18" s="448"/>
      <c r="AS18" s="448"/>
      <c r="AT18" s="448"/>
      <c r="AU18" s="448"/>
      <c r="AV18" s="448"/>
      <c r="AW18" s="448"/>
      <c r="AX18" s="448"/>
      <c r="AY18" s="448"/>
      <c r="AZ18" s="448"/>
      <c r="BA18" s="448"/>
      <c r="BB18" s="448"/>
      <c r="BC18" s="448"/>
      <c r="BD18" s="448"/>
      <c r="BE18" s="448"/>
      <c r="BF18" s="448"/>
      <c r="BG18" s="388"/>
      <c r="BH18" s="387"/>
    </row>
    <row r="19" spans="1:60" ht="18" customHeight="1" x14ac:dyDescent="0.15">
      <c r="A19" s="390" t="s">
        <v>413</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c r="AN19" s="385"/>
      <c r="AO19" s="449"/>
      <c r="AP19" s="448"/>
      <c r="AQ19" s="448"/>
      <c r="AR19" s="448"/>
      <c r="AS19" s="448"/>
      <c r="AT19" s="448"/>
      <c r="AU19" s="448"/>
      <c r="AV19" s="448"/>
      <c r="AW19" s="448"/>
      <c r="AX19" s="448"/>
      <c r="AY19" s="448"/>
      <c r="AZ19" s="448"/>
      <c r="BA19" s="448"/>
      <c r="BB19" s="448"/>
      <c r="BC19" s="448"/>
      <c r="BD19" s="448"/>
      <c r="BE19" s="448"/>
      <c r="BF19" s="448"/>
      <c r="BG19" s="388"/>
      <c r="BH19" s="387"/>
    </row>
    <row r="20" spans="1:60" ht="14.25" x14ac:dyDescent="0.15">
      <c r="A20" s="392"/>
      <c r="B20" s="386"/>
      <c r="C20" s="386"/>
      <c r="D20" s="386"/>
      <c r="E20" s="400" t="s">
        <v>414</v>
      </c>
      <c r="F20" s="386"/>
      <c r="G20" s="386"/>
      <c r="H20" s="385"/>
      <c r="I20" s="386"/>
      <c r="J20" s="386"/>
      <c r="K20" s="386"/>
      <c r="L20" s="400" t="s">
        <v>415</v>
      </c>
      <c r="M20" s="385"/>
      <c r="N20" s="386"/>
      <c r="O20" s="385"/>
      <c r="P20" s="386"/>
      <c r="Q20" s="386"/>
      <c r="R20" s="386"/>
      <c r="S20" s="386"/>
      <c r="T20" s="400" t="s">
        <v>416</v>
      </c>
      <c r="U20" s="386"/>
      <c r="V20" s="385"/>
      <c r="W20" s="385"/>
      <c r="X20" s="385"/>
      <c r="Y20" s="393"/>
      <c r="Z20" s="386"/>
      <c r="AA20" s="393"/>
      <c r="AB20" s="400" t="s">
        <v>0</v>
      </c>
      <c r="AC20" s="385"/>
      <c r="AD20" s="385"/>
      <c r="AE20" s="386"/>
      <c r="AF20" s="385"/>
      <c r="AG20" s="400" t="s">
        <v>417</v>
      </c>
      <c r="AH20" s="385"/>
      <c r="AI20" s="385"/>
      <c r="AJ20" s="385"/>
      <c r="AK20" s="385"/>
      <c r="AL20" s="385"/>
      <c r="AM20" s="385"/>
      <c r="AN20" s="385"/>
      <c r="AO20" s="449"/>
      <c r="AP20" s="448"/>
      <c r="AQ20" s="448"/>
      <c r="AR20" s="448"/>
      <c r="AS20" s="448"/>
      <c r="AT20" s="448"/>
      <c r="AU20" s="448"/>
      <c r="AV20" s="448"/>
      <c r="AW20" s="448"/>
      <c r="AX20" s="448"/>
      <c r="AY20" s="448"/>
      <c r="AZ20" s="448"/>
      <c r="BA20" s="448"/>
      <c r="BB20" s="448"/>
      <c r="BC20" s="448"/>
      <c r="BD20" s="448"/>
      <c r="BE20" s="448"/>
      <c r="BF20" s="448"/>
      <c r="BG20" s="388"/>
      <c r="BH20" s="387"/>
    </row>
    <row r="21" spans="1:60" ht="14.25" x14ac:dyDescent="0.15">
      <c r="A21" s="391"/>
      <c r="B21" s="385"/>
      <c r="C21" s="386"/>
      <c r="D21" s="928" t="s">
        <v>418</v>
      </c>
      <c r="E21" s="928"/>
      <c r="F21" s="928"/>
      <c r="G21" s="928"/>
      <c r="H21" s="928"/>
      <c r="I21" s="385"/>
      <c r="J21" s="385"/>
      <c r="K21" s="385"/>
      <c r="L21" s="929" t="s">
        <v>419</v>
      </c>
      <c r="M21" s="929"/>
      <c r="N21" s="929"/>
      <c r="O21" s="929"/>
      <c r="P21" s="929"/>
      <c r="Q21" s="385"/>
      <c r="R21" s="385"/>
      <c r="S21" s="385"/>
      <c r="T21" s="385"/>
      <c r="U21" s="385"/>
      <c r="V21" s="385"/>
      <c r="W21" s="385"/>
      <c r="X21" s="385"/>
      <c r="Y21" s="394"/>
      <c r="Z21" s="400" t="s">
        <v>151</v>
      </c>
      <c r="AA21" s="386"/>
      <c r="AB21" s="400" t="s">
        <v>152</v>
      </c>
      <c r="AC21" s="395"/>
      <c r="AD21" s="386"/>
      <c r="AE21" s="386"/>
      <c r="AF21" s="400" t="s">
        <v>420</v>
      </c>
      <c r="AG21" s="385"/>
      <c r="AH21" s="385"/>
      <c r="AI21" s="385"/>
      <c r="AJ21" s="385"/>
      <c r="AK21" s="385"/>
      <c r="AL21" s="385"/>
      <c r="AM21" s="385"/>
      <c r="AN21" s="385"/>
      <c r="AO21" s="449"/>
      <c r="AP21" s="448"/>
      <c r="AQ21" s="448"/>
      <c r="AR21" s="448"/>
      <c r="AS21" s="448"/>
      <c r="AT21" s="448"/>
      <c r="AU21" s="448"/>
      <c r="AV21" s="448"/>
      <c r="AW21" s="448"/>
      <c r="AX21" s="448"/>
      <c r="AY21" s="448"/>
      <c r="AZ21" s="448"/>
      <c r="BA21" s="448"/>
      <c r="BB21" s="448"/>
      <c r="BC21" s="448"/>
      <c r="BD21" s="448"/>
      <c r="BE21" s="448"/>
      <c r="BF21" s="448"/>
      <c r="BG21" s="388"/>
      <c r="BH21" s="387"/>
    </row>
    <row r="22" spans="1:60" ht="14.25" x14ac:dyDescent="0.15">
      <c r="A22" s="391"/>
      <c r="B22" s="385"/>
      <c r="C22" s="385"/>
      <c r="D22" s="385"/>
      <c r="E22" s="385"/>
      <c r="F22" s="385"/>
      <c r="G22" s="385"/>
      <c r="H22" s="385"/>
      <c r="I22" s="385"/>
      <c r="J22" s="385"/>
      <c r="K22" s="385"/>
      <c r="L22" s="385"/>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385"/>
      <c r="AM22" s="385"/>
      <c r="AN22" s="385"/>
      <c r="AO22" s="449"/>
      <c r="AP22" s="448"/>
      <c r="AQ22" s="448"/>
      <c r="AR22" s="448"/>
      <c r="AS22" s="448"/>
      <c r="AT22" s="448"/>
      <c r="AU22" s="448"/>
      <c r="AV22" s="448"/>
      <c r="AW22" s="448"/>
      <c r="AX22" s="448"/>
      <c r="AY22" s="448"/>
      <c r="AZ22" s="448"/>
      <c r="BA22" s="448"/>
      <c r="BB22" s="448"/>
      <c r="BC22" s="448"/>
      <c r="BD22" s="448"/>
      <c r="BE22" s="448"/>
      <c r="BF22" s="448"/>
      <c r="BG22" s="388"/>
      <c r="BH22" s="387"/>
    </row>
    <row r="23" spans="1:60" ht="14.25" x14ac:dyDescent="0.15">
      <c r="A23" s="391"/>
      <c r="B23" s="385" t="s">
        <v>14</v>
      </c>
      <c r="C23" s="385"/>
      <c r="D23" s="385"/>
      <c r="E23" s="385"/>
      <c r="F23" s="385"/>
      <c r="G23" s="385"/>
      <c r="H23" s="385"/>
      <c r="I23" s="385" t="s">
        <v>273</v>
      </c>
      <c r="J23" s="385"/>
      <c r="K23" s="385"/>
      <c r="L23" s="385"/>
      <c r="M23" s="385"/>
      <c r="N23" s="385"/>
      <c r="O23" s="385"/>
      <c r="P23" s="385"/>
      <c r="Q23" s="385"/>
      <c r="R23" s="385"/>
      <c r="S23" s="385" t="s">
        <v>421</v>
      </c>
      <c r="T23" s="385"/>
      <c r="U23" s="385"/>
      <c r="V23" s="385"/>
      <c r="W23" s="385"/>
      <c r="X23" s="385"/>
      <c r="Y23" s="385"/>
      <c r="Z23" s="385"/>
      <c r="AA23" s="385"/>
      <c r="AB23" s="385"/>
      <c r="AC23" s="385"/>
      <c r="AD23" s="385"/>
      <c r="AE23" s="385"/>
      <c r="AF23" s="385"/>
      <c r="AG23" s="385"/>
      <c r="AH23" s="385"/>
      <c r="AI23" s="385"/>
      <c r="AJ23" s="385"/>
      <c r="AK23" s="385"/>
      <c r="AL23" s="385"/>
      <c r="AM23" s="385"/>
      <c r="AN23" s="385"/>
      <c r="AO23" s="449"/>
      <c r="AP23" s="448"/>
      <c r="AQ23" s="448"/>
      <c r="AR23" s="448"/>
      <c r="AS23" s="448"/>
      <c r="AT23" s="448"/>
      <c r="AU23" s="448"/>
      <c r="AV23" s="448"/>
      <c r="AW23" s="448"/>
      <c r="AX23" s="448"/>
      <c r="AY23" s="448"/>
      <c r="AZ23" s="448"/>
      <c r="BA23" s="448"/>
      <c r="BB23" s="448"/>
      <c r="BC23" s="448"/>
      <c r="BD23" s="448"/>
      <c r="BE23" s="448"/>
      <c r="BF23" s="448"/>
      <c r="BG23" s="388"/>
      <c r="BH23" s="387"/>
    </row>
    <row r="24" spans="1:60" ht="14.25" x14ac:dyDescent="0.15">
      <c r="A24" s="391"/>
      <c r="B24" s="385"/>
      <c r="C24" s="385"/>
      <c r="D24" s="385"/>
      <c r="E24" s="385"/>
      <c r="F24" s="385"/>
      <c r="G24" s="385"/>
      <c r="H24" s="385"/>
      <c r="I24" s="385"/>
      <c r="J24" s="385"/>
      <c r="K24" s="385"/>
      <c r="L24" s="385"/>
      <c r="M24" s="385"/>
      <c r="N24" s="385"/>
      <c r="O24" s="385"/>
      <c r="P24" s="385"/>
      <c r="Q24" s="385"/>
      <c r="R24" s="385"/>
      <c r="T24" s="385"/>
      <c r="U24" s="385"/>
      <c r="V24" s="385"/>
      <c r="W24" s="385"/>
      <c r="X24" s="385"/>
      <c r="Y24" s="385"/>
      <c r="Z24" s="385"/>
      <c r="AA24" s="385" t="s">
        <v>422</v>
      </c>
      <c r="AB24" s="385"/>
      <c r="AC24" s="385"/>
      <c r="AD24" s="385"/>
      <c r="AE24" s="385"/>
      <c r="AF24" s="385"/>
      <c r="AG24" s="385"/>
      <c r="AH24" s="385"/>
      <c r="AI24" s="385"/>
      <c r="AJ24" s="385"/>
      <c r="AK24" s="385"/>
      <c r="AL24" s="385"/>
      <c r="AM24" s="385"/>
      <c r="AN24" s="385"/>
      <c r="AO24" s="449"/>
      <c r="AP24" s="448"/>
      <c r="AQ24" s="448"/>
      <c r="AR24" s="450"/>
      <c r="AS24" s="450"/>
      <c r="AT24" s="450"/>
      <c r="AU24" s="450"/>
      <c r="AV24" s="450"/>
      <c r="AW24" s="450"/>
      <c r="AX24" s="450"/>
      <c r="AY24" s="450"/>
      <c r="AZ24" s="450"/>
      <c r="BA24" s="450"/>
      <c r="BB24" s="450"/>
      <c r="BC24" s="450"/>
      <c r="BD24" s="450"/>
      <c r="BE24" s="450"/>
      <c r="BF24" s="450"/>
      <c r="BG24" s="397"/>
      <c r="BH24" s="387"/>
    </row>
    <row r="25" spans="1:60" ht="15" customHeight="1" x14ac:dyDescent="0.15">
      <c r="A25" s="391"/>
      <c r="J25" s="385"/>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5"/>
      <c r="AH25" s="385"/>
      <c r="AI25" s="380" t="s">
        <v>423</v>
      </c>
      <c r="AJ25" s="398"/>
      <c r="AK25" s="398"/>
      <c r="AL25" s="398"/>
      <c r="AM25" s="398"/>
      <c r="AN25" s="398"/>
      <c r="AO25" s="398"/>
      <c r="AP25" s="398" t="s">
        <v>424</v>
      </c>
      <c r="AQ25" s="398"/>
      <c r="AR25" s="398"/>
      <c r="AS25" s="398"/>
      <c r="AT25" s="398"/>
      <c r="AU25" s="398"/>
      <c r="AV25" s="398"/>
      <c r="AW25" s="398"/>
      <c r="AX25" s="398"/>
      <c r="AY25" s="398"/>
      <c r="AZ25" s="398"/>
      <c r="BA25" s="398"/>
      <c r="BB25" s="398"/>
      <c r="BC25" s="398"/>
      <c r="BD25" s="398"/>
      <c r="BE25" s="398"/>
      <c r="BF25" s="398"/>
      <c r="BG25" s="451"/>
      <c r="BH25" s="452"/>
    </row>
    <row r="26" spans="1:60" ht="21" customHeight="1" x14ac:dyDescent="0.15">
      <c r="A26" s="391"/>
      <c r="B26" s="399" t="s">
        <v>425</v>
      </c>
      <c r="C26" s="385"/>
      <c r="D26" s="385"/>
      <c r="E26" s="385"/>
      <c r="F26" s="385"/>
      <c r="G26" s="385"/>
      <c r="H26" s="385"/>
      <c r="I26" s="399" t="s">
        <v>425</v>
      </c>
      <c r="J26" s="385"/>
      <c r="K26" s="385"/>
      <c r="L26" s="385"/>
      <c r="M26" s="385"/>
      <c r="N26" s="385"/>
      <c r="O26" s="385"/>
      <c r="P26" s="385"/>
      <c r="Q26" s="385"/>
      <c r="R26" s="385"/>
      <c r="S26" s="399" t="s">
        <v>425</v>
      </c>
      <c r="U26" s="385"/>
      <c r="V26" s="385"/>
      <c r="W26" s="385"/>
      <c r="X26" s="385"/>
      <c r="Y26" s="385"/>
      <c r="Z26" s="385"/>
      <c r="AA26" s="385"/>
      <c r="AB26" s="385"/>
      <c r="AC26" s="385"/>
      <c r="AD26" s="385"/>
      <c r="AE26" s="385"/>
      <c r="AF26" s="385"/>
      <c r="AG26" s="385"/>
      <c r="AH26" s="385"/>
      <c r="AI26" s="453"/>
      <c r="AJ26" s="400"/>
      <c r="AK26" s="400"/>
      <c r="AL26" s="400"/>
      <c r="AM26" s="400"/>
      <c r="AN26" s="400"/>
      <c r="AO26" s="400"/>
      <c r="AP26" s="400"/>
      <c r="AQ26" s="400"/>
      <c r="AR26" s="400"/>
      <c r="AS26" s="400" t="s">
        <v>426</v>
      </c>
      <c r="AT26" s="400"/>
      <c r="AU26" s="400"/>
      <c r="AV26" s="400"/>
      <c r="AW26" s="400"/>
      <c r="AX26" s="400"/>
      <c r="AY26" s="400"/>
      <c r="AZ26" s="400"/>
      <c r="BA26" s="400"/>
      <c r="BB26" s="400"/>
      <c r="BC26" s="400"/>
      <c r="BD26" s="400"/>
      <c r="BE26" s="400"/>
      <c r="BF26" s="400"/>
      <c r="BG26" s="454"/>
      <c r="BH26" s="452"/>
    </row>
    <row r="27" spans="1:60" x14ac:dyDescent="0.15">
      <c r="A27" s="391"/>
      <c r="B27" s="385"/>
      <c r="C27" s="399"/>
      <c r="D27" s="399"/>
      <c r="E27" s="399"/>
      <c r="F27" s="399"/>
      <c r="G27" s="399"/>
      <c r="H27" s="399"/>
      <c r="I27" s="385"/>
      <c r="J27" s="399"/>
      <c r="K27" s="399"/>
      <c r="L27" s="399"/>
      <c r="M27" s="399"/>
      <c r="N27" s="399"/>
      <c r="O27" s="399"/>
      <c r="P27" s="399"/>
      <c r="Q27" s="385"/>
      <c r="R27" s="385"/>
      <c r="S27" s="399"/>
      <c r="T27" s="399"/>
      <c r="U27" s="399"/>
      <c r="V27" s="399"/>
      <c r="W27" s="399"/>
      <c r="X27" s="399"/>
      <c r="Y27" s="399"/>
      <c r="Z27" s="385"/>
      <c r="AA27" s="385"/>
      <c r="AB27" s="399"/>
      <c r="AC27" s="399"/>
      <c r="AD27" s="399"/>
      <c r="AE27" s="399"/>
      <c r="AF27" s="399"/>
      <c r="AG27" s="399"/>
      <c r="AH27" s="401"/>
      <c r="AI27" s="453"/>
      <c r="AJ27" s="400"/>
      <c r="AK27" s="400"/>
      <c r="AL27" s="400"/>
      <c r="AM27" s="400"/>
      <c r="AN27" s="400" t="s">
        <v>427</v>
      </c>
      <c r="AO27" s="400"/>
      <c r="AP27" s="400"/>
      <c r="AQ27" s="400"/>
      <c r="AR27" s="400"/>
      <c r="AS27" s="400"/>
      <c r="AT27" s="400"/>
      <c r="AU27" s="400"/>
      <c r="AV27" s="400"/>
      <c r="AW27" s="400"/>
      <c r="AX27" s="400"/>
      <c r="AY27" s="400"/>
      <c r="AZ27" s="400"/>
      <c r="BA27" s="400"/>
      <c r="BB27" s="400"/>
      <c r="BC27" s="400"/>
      <c r="BD27" s="400"/>
      <c r="BE27" s="400"/>
      <c r="BF27" s="400"/>
      <c r="BG27" s="454"/>
      <c r="BH27" s="452"/>
    </row>
    <row r="28" spans="1:60" x14ac:dyDescent="0.15">
      <c r="A28" s="385" t="s">
        <v>428</v>
      </c>
      <c r="B28" s="399"/>
      <c r="C28" s="399"/>
      <c r="D28" s="399"/>
      <c r="E28" s="399"/>
      <c r="F28" s="399"/>
      <c r="G28" s="399"/>
      <c r="H28" s="399"/>
      <c r="I28" s="385"/>
      <c r="J28" s="399"/>
      <c r="K28" s="399"/>
      <c r="L28" s="399"/>
      <c r="M28" s="399"/>
      <c r="N28" s="399"/>
      <c r="O28" s="399"/>
      <c r="P28" s="399"/>
      <c r="Q28" s="385"/>
      <c r="R28" s="385"/>
      <c r="S28" s="399"/>
      <c r="T28" s="399"/>
      <c r="U28" s="399"/>
      <c r="V28" s="399"/>
      <c r="W28" s="399"/>
      <c r="X28" s="399"/>
      <c r="Y28" s="399"/>
      <c r="Z28" s="385"/>
      <c r="AA28" s="399" t="s">
        <v>425</v>
      </c>
      <c r="AC28" s="399"/>
      <c r="AD28" s="399"/>
      <c r="AE28" s="399"/>
      <c r="AF28" s="399"/>
      <c r="AG28" s="399"/>
      <c r="AH28" s="401"/>
      <c r="AI28" s="1001" t="s">
        <v>429</v>
      </c>
      <c r="AJ28" s="400"/>
      <c r="AK28" s="400"/>
      <c r="AL28" s="400"/>
      <c r="AM28" s="400"/>
      <c r="AN28" s="400"/>
      <c r="AO28" s="400"/>
      <c r="AP28" s="400"/>
      <c r="AQ28" s="400"/>
      <c r="AR28" s="400"/>
      <c r="AS28" s="400"/>
      <c r="AT28" s="400"/>
      <c r="AU28" s="400"/>
      <c r="AV28" s="400"/>
      <c r="AW28" s="400"/>
      <c r="AX28" s="400"/>
      <c r="AY28" s="400"/>
      <c r="AZ28" s="400"/>
      <c r="BA28" s="400"/>
      <c r="BB28" s="400"/>
      <c r="BC28" s="400"/>
      <c r="BD28" s="400"/>
      <c r="BE28" s="400"/>
      <c r="BF28" s="400"/>
      <c r="BG28" s="454"/>
      <c r="BH28" s="452"/>
    </row>
    <row r="29" spans="1:60" x14ac:dyDescent="0.15">
      <c r="A29" s="391"/>
      <c r="C29" s="385"/>
      <c r="D29" s="385"/>
      <c r="E29" s="385"/>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7"/>
      <c r="AI29" s="1001"/>
      <c r="AJ29" s="400"/>
      <c r="AK29" s="400" t="s">
        <v>430</v>
      </c>
      <c r="AL29" s="400"/>
      <c r="AM29" s="400"/>
      <c r="AN29" s="400"/>
      <c r="AO29" s="400"/>
      <c r="AP29" s="400"/>
      <c r="AQ29" s="400"/>
      <c r="AR29" s="400"/>
      <c r="AS29" s="400"/>
      <c r="AT29" s="400"/>
      <c r="AU29" s="400"/>
      <c r="AV29" s="400"/>
      <c r="AW29" s="400"/>
      <c r="AX29" s="400"/>
      <c r="AY29" s="400"/>
      <c r="AZ29" s="400"/>
      <c r="BA29" s="400"/>
      <c r="BB29" s="400"/>
      <c r="BC29" s="400"/>
      <c r="BD29" s="400"/>
      <c r="BE29" s="400"/>
      <c r="BF29" s="400"/>
      <c r="BG29" s="454"/>
      <c r="BH29" s="452"/>
    </row>
    <row r="30" spans="1:60" ht="13.5" customHeight="1" x14ac:dyDescent="0.15">
      <c r="A30" s="391"/>
      <c r="B30" s="399" t="s">
        <v>425</v>
      </c>
      <c r="C30" s="385"/>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7"/>
      <c r="AI30" s="1001"/>
      <c r="AJ30" s="400"/>
      <c r="AK30" s="400"/>
      <c r="AL30" s="400"/>
      <c r="AM30" s="400"/>
      <c r="AN30" s="400"/>
      <c r="AO30" s="400" t="s">
        <v>431</v>
      </c>
      <c r="AP30" s="400"/>
      <c r="AQ30" s="400"/>
      <c r="AR30" s="400"/>
      <c r="AS30" s="400"/>
      <c r="AT30" s="400"/>
      <c r="AU30" s="400"/>
      <c r="AV30" s="400"/>
      <c r="AW30" s="400"/>
      <c r="AX30" s="400"/>
      <c r="AY30" s="400"/>
      <c r="AZ30" s="400"/>
      <c r="BA30" s="400"/>
      <c r="BB30" s="400"/>
      <c r="BC30" s="400"/>
      <c r="BD30" s="400"/>
      <c r="BE30" s="400"/>
      <c r="BF30" s="400"/>
      <c r="BG30" s="454"/>
      <c r="BH30" s="452"/>
    </row>
    <row r="31" spans="1:60" x14ac:dyDescent="0.15">
      <c r="A31" s="391"/>
      <c r="C31" s="399"/>
      <c r="D31" s="399"/>
      <c r="E31" s="399"/>
      <c r="F31" s="399"/>
      <c r="G31" s="399"/>
      <c r="H31" s="399"/>
      <c r="I31" s="385"/>
      <c r="J31" s="385"/>
      <c r="K31" s="385"/>
      <c r="L31" s="385"/>
      <c r="M31" s="385"/>
      <c r="N31" s="385"/>
      <c r="O31" s="385"/>
      <c r="P31" s="985"/>
      <c r="Q31" s="985"/>
      <c r="R31" s="985"/>
      <c r="S31" s="985"/>
      <c r="T31" s="385"/>
      <c r="U31" s="385"/>
      <c r="V31" s="385"/>
      <c r="W31" s="385"/>
      <c r="X31" s="385"/>
      <c r="Y31" s="385"/>
      <c r="Z31" s="385"/>
      <c r="AA31" s="385" t="s">
        <v>2</v>
      </c>
      <c r="AC31" s="385"/>
      <c r="AD31" s="385"/>
      <c r="AE31" s="385"/>
      <c r="AF31" s="385"/>
      <c r="AG31" s="385"/>
      <c r="AH31" s="387"/>
      <c r="AI31" s="453"/>
      <c r="AJ31" s="400"/>
      <c r="AK31" s="400"/>
      <c r="AL31" s="400"/>
      <c r="AM31" s="400"/>
      <c r="AN31" s="400"/>
      <c r="AO31" s="400"/>
      <c r="AP31" s="400"/>
      <c r="AQ31" s="400"/>
      <c r="AR31" s="400"/>
      <c r="AS31" s="400"/>
      <c r="AT31" s="455"/>
      <c r="AU31" s="400"/>
      <c r="AV31" s="400"/>
      <c r="AW31" s="400"/>
      <c r="AX31" s="400"/>
      <c r="AY31" s="400"/>
      <c r="AZ31" s="400"/>
      <c r="BA31" s="400"/>
      <c r="BB31" s="400"/>
      <c r="BC31" s="400"/>
      <c r="BD31" s="400"/>
      <c r="BE31" s="400"/>
      <c r="BF31" s="400"/>
      <c r="BG31" s="454"/>
      <c r="BH31" s="452"/>
    </row>
    <row r="32" spans="1:60" x14ac:dyDescent="0.15">
      <c r="A32" s="391"/>
      <c r="B32" s="399"/>
      <c r="C32" s="399"/>
      <c r="D32" s="399"/>
      <c r="E32" s="399"/>
      <c r="F32" s="399"/>
      <c r="G32" s="399"/>
      <c r="H32" s="399"/>
      <c r="I32" s="385"/>
      <c r="J32" s="385"/>
      <c r="K32" s="385"/>
      <c r="L32" s="385"/>
      <c r="M32" s="385"/>
      <c r="N32" s="385"/>
      <c r="O32" s="385"/>
      <c r="P32" s="385"/>
      <c r="Q32" s="385"/>
      <c r="R32" s="385"/>
      <c r="S32" s="385"/>
      <c r="T32" s="385"/>
      <c r="U32" s="385"/>
      <c r="V32" s="385"/>
      <c r="W32" s="385"/>
      <c r="X32" s="385"/>
      <c r="Y32" s="385"/>
      <c r="Z32" s="385"/>
      <c r="AA32" s="385"/>
      <c r="AB32" s="399"/>
      <c r="AC32" s="399"/>
      <c r="AD32" s="399"/>
      <c r="AE32" s="399"/>
      <c r="AF32" s="399"/>
      <c r="AG32" s="399"/>
      <c r="AH32" s="401"/>
      <c r="AI32" s="453"/>
      <c r="AJ32" s="400"/>
      <c r="AK32" s="400"/>
      <c r="AL32" s="400"/>
      <c r="AM32" s="400"/>
      <c r="AN32" s="400"/>
      <c r="AO32" s="400"/>
      <c r="AP32" s="400"/>
      <c r="AQ32" s="400"/>
      <c r="AR32" s="400"/>
      <c r="AS32" s="400"/>
      <c r="AT32" s="455"/>
      <c r="AU32" s="400"/>
      <c r="AV32" s="400"/>
      <c r="AW32" s="455"/>
      <c r="AX32" s="400"/>
      <c r="AY32" s="400"/>
      <c r="AZ32" s="400"/>
      <c r="BA32" s="400"/>
      <c r="BB32" s="400"/>
      <c r="BC32" s="400"/>
      <c r="BD32" s="400"/>
      <c r="BE32" s="400"/>
      <c r="BF32" s="400"/>
      <c r="BG32" s="454"/>
      <c r="BH32" s="452"/>
    </row>
    <row r="33" spans="1:60" x14ac:dyDescent="0.15">
      <c r="A33" s="391"/>
      <c r="B33" s="385"/>
      <c r="C33" s="385"/>
      <c r="D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99" t="s">
        <v>432</v>
      </c>
      <c r="AB33" s="399"/>
      <c r="AC33" s="399"/>
      <c r="AD33" s="399"/>
      <c r="AE33" s="399"/>
      <c r="AF33" s="399"/>
      <c r="AG33" s="399"/>
      <c r="AH33" s="401"/>
      <c r="AI33" s="982" t="s">
        <v>433</v>
      </c>
      <c r="AJ33" s="400"/>
      <c r="AK33" s="400"/>
      <c r="AL33" s="400"/>
      <c r="AM33" s="400"/>
      <c r="AN33" s="400"/>
      <c r="AO33" s="400"/>
      <c r="AP33" s="400"/>
      <c r="AQ33" s="455"/>
      <c r="AR33" s="400"/>
      <c r="AS33" s="400"/>
      <c r="AT33" s="400"/>
      <c r="AU33" s="400"/>
      <c r="AV33" s="400"/>
      <c r="AW33" s="400"/>
      <c r="AX33" s="400"/>
      <c r="AY33" s="400"/>
      <c r="AZ33" s="400"/>
      <c r="BA33" s="400"/>
      <c r="BB33" s="400"/>
      <c r="BC33" s="400"/>
      <c r="BD33" s="400"/>
      <c r="BE33" s="400"/>
      <c r="BF33" s="400"/>
      <c r="BG33" s="454"/>
      <c r="BH33" s="452"/>
    </row>
    <row r="34" spans="1:60" ht="13.5" customHeight="1" x14ac:dyDescent="0.15">
      <c r="A34" s="391"/>
      <c r="B34" s="399" t="s">
        <v>432</v>
      </c>
      <c r="C34" s="385"/>
      <c r="D34" s="385"/>
      <c r="E34" s="385"/>
      <c r="F34" s="385"/>
      <c r="G34" s="385"/>
      <c r="H34" s="385"/>
      <c r="I34" s="385"/>
      <c r="J34" s="385"/>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7"/>
      <c r="AI34" s="983"/>
      <c r="AJ34" s="400"/>
      <c r="AK34" s="400"/>
      <c r="AL34" s="400"/>
      <c r="AM34" s="400"/>
      <c r="AN34" s="400"/>
      <c r="AO34" s="400"/>
      <c r="AP34" s="400"/>
      <c r="AQ34" s="400"/>
      <c r="AR34" s="400"/>
      <c r="AS34" s="400"/>
      <c r="AT34" s="400"/>
      <c r="AU34" s="400"/>
      <c r="AV34" s="400"/>
      <c r="AW34" s="400"/>
      <c r="AX34" s="400"/>
      <c r="AY34" s="400"/>
      <c r="AZ34" s="400"/>
      <c r="BA34" s="400"/>
      <c r="BB34" s="400"/>
      <c r="BC34" s="400"/>
      <c r="BD34" s="400"/>
      <c r="BE34" s="400"/>
      <c r="BF34" s="400"/>
      <c r="BG34" s="454"/>
      <c r="BH34" s="452"/>
    </row>
    <row r="35" spans="1:60" x14ac:dyDescent="0.15">
      <c r="A35" s="391"/>
      <c r="B35" s="985"/>
      <c r="C35" s="985"/>
      <c r="D35" s="985"/>
      <c r="E35" s="985"/>
      <c r="F35" s="985"/>
      <c r="G35" s="985"/>
      <c r="H35" s="985"/>
      <c r="I35" s="385"/>
      <c r="J35" s="402"/>
      <c r="K35" s="402"/>
      <c r="L35" s="402"/>
      <c r="M35" s="402"/>
      <c r="N35" s="402"/>
      <c r="O35" s="402"/>
      <c r="P35" s="402"/>
      <c r="Q35" s="402"/>
      <c r="R35" s="402"/>
      <c r="S35" s="385"/>
      <c r="T35" s="385"/>
      <c r="U35" s="385"/>
      <c r="V35" s="385"/>
      <c r="W35" s="385"/>
      <c r="X35" s="385"/>
      <c r="Y35" s="385"/>
      <c r="Z35" s="385"/>
      <c r="AA35" s="385"/>
      <c r="AB35" s="385"/>
      <c r="AC35" s="385"/>
      <c r="AD35" s="385"/>
      <c r="AE35" s="385"/>
      <c r="AF35" s="385"/>
      <c r="AG35" s="385"/>
      <c r="AH35" s="387"/>
      <c r="AI35" s="983"/>
      <c r="AJ35" s="400"/>
      <c r="AK35" s="400"/>
      <c r="AL35" s="400"/>
      <c r="AM35" s="400"/>
      <c r="AN35" s="400"/>
      <c r="AO35" s="400"/>
      <c r="AP35" s="400"/>
      <c r="AQ35" s="400"/>
      <c r="AR35" s="400"/>
      <c r="AS35" s="400"/>
      <c r="AT35" s="400"/>
      <c r="AU35" s="400"/>
      <c r="AV35" s="400"/>
      <c r="AW35" s="400"/>
      <c r="AX35" s="400"/>
      <c r="AY35" s="400"/>
      <c r="AZ35" s="400"/>
      <c r="BA35" s="400"/>
      <c r="BB35" s="400"/>
      <c r="BC35" s="400"/>
      <c r="BD35" s="400"/>
      <c r="BE35" s="400"/>
      <c r="BF35" s="400"/>
      <c r="BG35" s="454"/>
      <c r="BH35" s="452"/>
    </row>
    <row r="36" spans="1:60" x14ac:dyDescent="0.15">
      <c r="A36" s="391"/>
      <c r="B36" s="985"/>
      <c r="C36" s="985"/>
      <c r="D36" s="985"/>
      <c r="E36" s="985"/>
      <c r="F36" s="985"/>
      <c r="G36" s="985"/>
      <c r="H36" s="985"/>
      <c r="I36" s="385"/>
      <c r="J36" s="403"/>
      <c r="K36" s="385"/>
      <c r="L36" s="385"/>
      <c r="M36" s="385"/>
      <c r="N36" s="385"/>
      <c r="O36" s="385"/>
      <c r="P36" s="385"/>
      <c r="Q36" s="385"/>
      <c r="R36" s="404"/>
      <c r="S36" s="385"/>
      <c r="T36" s="385"/>
      <c r="U36" s="385"/>
      <c r="V36" s="385"/>
      <c r="W36" s="385"/>
      <c r="X36" s="385"/>
      <c r="Y36" s="385"/>
      <c r="Z36" s="385"/>
      <c r="AA36" s="385" t="s">
        <v>434</v>
      </c>
      <c r="AC36" s="385"/>
      <c r="AD36" s="385"/>
      <c r="AE36" s="385"/>
      <c r="AF36" s="385"/>
      <c r="AG36" s="385"/>
      <c r="AH36" s="387"/>
      <c r="AI36" s="983"/>
      <c r="AJ36" s="400"/>
      <c r="AK36" s="400"/>
      <c r="AL36" s="400"/>
      <c r="AM36" s="400"/>
      <c r="AN36" s="400"/>
      <c r="AO36" s="400"/>
      <c r="AP36" s="400"/>
      <c r="AQ36" s="400"/>
      <c r="AR36" s="400"/>
      <c r="AS36" s="400"/>
      <c r="AT36" s="400"/>
      <c r="AU36" s="400"/>
      <c r="AV36" s="400"/>
      <c r="AW36" s="400"/>
      <c r="AX36" s="400"/>
      <c r="AY36" s="400"/>
      <c r="AZ36" s="400"/>
      <c r="BA36" s="400"/>
      <c r="BB36" s="400"/>
      <c r="BC36" s="400"/>
      <c r="BD36" s="400"/>
      <c r="BE36" s="400"/>
      <c r="BF36" s="400"/>
      <c r="BG36" s="454"/>
      <c r="BH36" s="452"/>
    </row>
    <row r="37" spans="1:60" x14ac:dyDescent="0.15">
      <c r="A37" s="391"/>
      <c r="B37" s="385"/>
      <c r="C37" s="385"/>
      <c r="D37" s="385"/>
      <c r="E37" s="385"/>
      <c r="F37" s="385"/>
      <c r="G37" s="385"/>
      <c r="H37" s="385"/>
      <c r="I37" s="385"/>
      <c r="J37" s="405"/>
      <c r="K37" s="385"/>
      <c r="L37" s="385"/>
      <c r="M37" s="385"/>
      <c r="N37" s="385"/>
      <c r="O37" s="385"/>
      <c r="P37" s="385"/>
      <c r="Q37" s="385"/>
      <c r="R37" s="388"/>
      <c r="S37" s="385"/>
      <c r="T37" s="385"/>
      <c r="U37" s="385"/>
      <c r="V37" s="385"/>
      <c r="W37" s="385"/>
      <c r="X37" s="385"/>
      <c r="Y37" s="385"/>
      <c r="Z37" s="385"/>
      <c r="AA37" s="385"/>
      <c r="AB37" s="399"/>
      <c r="AC37" s="399"/>
      <c r="AD37" s="399"/>
      <c r="AE37" s="399"/>
      <c r="AF37" s="399"/>
      <c r="AG37" s="399"/>
      <c r="AH37" s="401"/>
      <c r="AI37" s="983"/>
      <c r="AJ37" s="400"/>
      <c r="AK37" s="400"/>
      <c r="AL37" s="400"/>
      <c r="AM37" s="400"/>
      <c r="AN37" s="400"/>
      <c r="AO37" s="400"/>
      <c r="AP37" s="400"/>
      <c r="AQ37" s="400"/>
      <c r="AR37" s="400"/>
      <c r="AS37" s="400"/>
      <c r="AT37" s="400"/>
      <c r="AU37" s="400"/>
      <c r="AV37" s="400"/>
      <c r="AW37" s="400"/>
      <c r="AX37" s="400"/>
      <c r="AY37" s="400"/>
      <c r="AZ37" s="400"/>
      <c r="BA37" s="400"/>
      <c r="BB37" s="400"/>
      <c r="BC37" s="400"/>
      <c r="BD37" s="400"/>
      <c r="BE37" s="400"/>
      <c r="BF37" s="400"/>
      <c r="BG37" s="454"/>
      <c r="BH37" s="452"/>
    </row>
    <row r="38" spans="1:60" x14ac:dyDescent="0.15">
      <c r="A38" s="391"/>
      <c r="B38" s="399" t="s">
        <v>432</v>
      </c>
      <c r="C38" s="385"/>
      <c r="D38" s="385"/>
      <c r="E38" s="385"/>
      <c r="F38" s="385"/>
      <c r="G38" s="385"/>
      <c r="H38" s="385"/>
      <c r="I38" s="385"/>
      <c r="J38" s="385"/>
      <c r="K38" s="385"/>
      <c r="L38" s="385"/>
      <c r="M38" s="385"/>
      <c r="N38" s="385"/>
      <c r="O38" s="385"/>
      <c r="P38" s="385"/>
      <c r="Q38" s="385"/>
      <c r="R38" s="385"/>
      <c r="S38" s="385"/>
      <c r="T38" s="385"/>
      <c r="U38" s="385"/>
      <c r="V38" s="385"/>
      <c r="W38" s="385"/>
      <c r="X38" s="385"/>
      <c r="Y38" s="385"/>
      <c r="Z38" s="385"/>
      <c r="AA38" s="399" t="s">
        <v>432</v>
      </c>
      <c r="AB38" s="399"/>
      <c r="AC38" s="399"/>
      <c r="AD38" s="399"/>
      <c r="AE38" s="399"/>
      <c r="AF38" s="399"/>
      <c r="AG38" s="399"/>
      <c r="AH38" s="401"/>
      <c r="AI38" s="984"/>
      <c r="AJ38" s="400"/>
      <c r="AK38" s="400"/>
      <c r="AL38" s="400"/>
      <c r="AM38" s="400"/>
      <c r="AN38" s="400"/>
      <c r="AO38" s="400"/>
      <c r="AP38" s="400"/>
      <c r="AQ38" s="400"/>
      <c r="AR38" s="400"/>
      <c r="AS38" s="400"/>
      <c r="AT38" s="400"/>
      <c r="AU38" s="400"/>
      <c r="AV38" s="400"/>
      <c r="AW38" s="400"/>
      <c r="AX38" s="400"/>
      <c r="AY38" s="400"/>
      <c r="AZ38" s="400"/>
      <c r="BA38" s="400"/>
      <c r="BB38" s="400"/>
      <c r="BC38" s="400"/>
      <c r="BD38" s="400"/>
      <c r="BE38" s="400"/>
      <c r="BF38" s="400"/>
      <c r="BG38" s="454"/>
      <c r="BH38" s="452"/>
    </row>
    <row r="39" spans="1:60" ht="13.5" customHeight="1" x14ac:dyDescent="0.15">
      <c r="A39" s="391"/>
      <c r="B39" s="385"/>
      <c r="C39" s="385"/>
      <c r="D39" s="385"/>
      <c r="E39" s="385"/>
      <c r="F39" s="385"/>
      <c r="G39" s="385"/>
      <c r="H39" s="385"/>
      <c r="I39" s="385"/>
      <c r="J39" s="385"/>
      <c r="K39" s="385"/>
      <c r="L39" s="385"/>
      <c r="M39" s="385"/>
      <c r="N39" s="385"/>
      <c r="O39" s="385"/>
      <c r="P39" s="385"/>
      <c r="Q39" s="385"/>
      <c r="R39" s="385"/>
      <c r="S39" s="385"/>
      <c r="T39" s="385"/>
      <c r="U39" s="385"/>
      <c r="V39" s="385"/>
      <c r="W39" s="385"/>
      <c r="X39" s="385"/>
      <c r="Y39" s="385"/>
      <c r="Z39" s="385"/>
      <c r="AA39" s="385"/>
      <c r="AB39" s="399"/>
      <c r="AC39" s="399"/>
      <c r="AD39" s="399"/>
      <c r="AE39" s="399"/>
      <c r="AF39" s="399"/>
      <c r="AG39" s="399"/>
      <c r="AH39" s="401"/>
      <c r="AI39" s="986" t="s">
        <v>435</v>
      </c>
      <c r="AJ39" s="400"/>
      <c r="AK39" s="400"/>
      <c r="AL39" s="400"/>
      <c r="AM39" s="400"/>
      <c r="AN39" s="400"/>
      <c r="AO39" s="400"/>
      <c r="AP39" s="400"/>
      <c r="AQ39" s="400"/>
      <c r="AR39" s="400"/>
      <c r="AS39" s="400"/>
      <c r="AT39" s="400"/>
      <c r="AU39" s="400"/>
      <c r="AV39" s="400"/>
      <c r="AW39" s="400"/>
      <c r="AX39" s="400"/>
      <c r="AY39" s="400"/>
      <c r="AZ39" s="400"/>
      <c r="BA39" s="400"/>
      <c r="BB39" s="400"/>
      <c r="BC39" s="400"/>
      <c r="BD39" s="400"/>
      <c r="BE39" s="400"/>
      <c r="BF39" s="400"/>
      <c r="BG39" s="454"/>
      <c r="BH39" s="452"/>
    </row>
    <row r="40" spans="1:60" x14ac:dyDescent="0.15">
      <c r="A40" s="391"/>
      <c r="B40" s="385"/>
      <c r="C40" s="385"/>
      <c r="D40" s="385"/>
      <c r="E40" s="385"/>
      <c r="F40" s="385"/>
      <c r="G40" s="385"/>
      <c r="H40" s="385"/>
      <c r="I40" s="385"/>
      <c r="J40" s="385"/>
      <c r="K40" s="385"/>
      <c r="L40" s="385"/>
      <c r="M40" s="385"/>
      <c r="N40" s="385"/>
      <c r="O40" s="385"/>
      <c r="P40" s="385"/>
      <c r="Q40" s="385"/>
      <c r="R40" s="385"/>
      <c r="S40" s="385"/>
      <c r="T40" s="385"/>
      <c r="U40" s="385"/>
      <c r="V40" s="385"/>
      <c r="W40" s="385"/>
      <c r="X40" s="385"/>
      <c r="Y40" s="385"/>
      <c r="Z40" s="385"/>
      <c r="AA40" s="385" t="s">
        <v>436</v>
      </c>
      <c r="AB40" s="385"/>
      <c r="AC40" s="385"/>
      <c r="AD40" s="385"/>
      <c r="AE40" s="385"/>
      <c r="AF40" s="385"/>
      <c r="AG40" s="385"/>
      <c r="AH40" s="387"/>
      <c r="AI40" s="986"/>
      <c r="AJ40" s="400"/>
      <c r="AK40" s="400"/>
      <c r="AL40" s="400"/>
      <c r="AM40" s="400"/>
      <c r="AN40" s="400"/>
      <c r="AO40" s="400"/>
      <c r="AP40" s="400"/>
      <c r="AQ40" s="400"/>
      <c r="AR40" s="400"/>
      <c r="AS40" s="400"/>
      <c r="AT40" s="400"/>
      <c r="AU40" s="400"/>
      <c r="AV40" s="400"/>
      <c r="AW40" s="400"/>
      <c r="AX40" s="400"/>
      <c r="AY40" s="400"/>
      <c r="AZ40" s="400"/>
      <c r="BA40" s="400"/>
      <c r="BB40" s="400"/>
      <c r="BC40" s="400"/>
      <c r="BD40" s="400"/>
      <c r="BE40" s="400"/>
      <c r="BF40" s="400"/>
      <c r="BG40" s="454"/>
      <c r="BH40" s="452"/>
    </row>
    <row r="41" spans="1:60" x14ac:dyDescent="0.15">
      <c r="A41" s="391"/>
      <c r="B41" s="385"/>
      <c r="C41" s="385"/>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B41" s="385"/>
      <c r="AC41" s="385"/>
      <c r="AD41" s="385"/>
      <c r="AE41" s="385"/>
      <c r="AF41" s="385"/>
      <c r="AG41" s="385"/>
      <c r="AH41" s="387"/>
      <c r="AI41" s="986"/>
      <c r="AJ41" s="400"/>
      <c r="AK41" s="400"/>
      <c r="AL41" s="400"/>
      <c r="AM41" s="400"/>
      <c r="AN41" s="400"/>
      <c r="AO41" s="400"/>
      <c r="AP41" s="400"/>
      <c r="AQ41" s="400"/>
      <c r="AR41" s="400"/>
      <c r="AS41" s="400"/>
      <c r="AT41" s="400"/>
      <c r="AU41" s="400"/>
      <c r="AV41" s="400"/>
      <c r="AW41" s="400"/>
      <c r="AX41" s="400"/>
      <c r="AY41" s="400"/>
      <c r="AZ41" s="400"/>
      <c r="BA41" s="400"/>
      <c r="BB41" s="400"/>
      <c r="BC41" s="400"/>
      <c r="BD41" s="400"/>
      <c r="BE41" s="400"/>
      <c r="BF41" s="400"/>
      <c r="BG41" s="454"/>
      <c r="BH41" s="452"/>
    </row>
    <row r="42" spans="1:60" x14ac:dyDescent="0.15">
      <c r="A42" s="391"/>
      <c r="B42" s="399" t="s">
        <v>432</v>
      </c>
      <c r="C42" s="385"/>
      <c r="D42" s="385"/>
      <c r="E42" s="385"/>
      <c r="F42" s="385"/>
      <c r="G42" s="385"/>
      <c r="H42" s="385"/>
      <c r="I42" s="385"/>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7"/>
      <c r="AI42" s="986"/>
      <c r="AJ42" s="400"/>
      <c r="AK42" s="400"/>
      <c r="AL42" s="455"/>
      <c r="AM42" s="400"/>
      <c r="AN42" s="400"/>
      <c r="AO42" s="400"/>
      <c r="AP42" s="400"/>
      <c r="AQ42" s="400"/>
      <c r="AR42" s="400"/>
      <c r="AS42" s="400"/>
      <c r="AT42" s="400"/>
      <c r="AU42" s="400"/>
      <c r="AV42" s="400"/>
      <c r="AW42" s="400"/>
      <c r="AX42" s="400"/>
      <c r="AY42" s="400"/>
      <c r="AZ42" s="400"/>
      <c r="BA42" s="400"/>
      <c r="BB42" s="400"/>
      <c r="BC42" s="400"/>
      <c r="BD42" s="400"/>
      <c r="BE42" s="400"/>
      <c r="BF42" s="400"/>
      <c r="BG42" s="454"/>
      <c r="BH42" s="452"/>
    </row>
    <row r="43" spans="1:60" x14ac:dyDescent="0.15">
      <c r="A43" s="391"/>
      <c r="B43" s="385"/>
      <c r="C43" s="385"/>
      <c r="D43" s="385"/>
      <c r="E43" s="385"/>
      <c r="F43" s="385"/>
      <c r="G43" s="385"/>
      <c r="H43" s="385"/>
      <c r="I43" s="385"/>
      <c r="J43" s="385"/>
      <c r="K43" s="385"/>
      <c r="L43" s="385"/>
      <c r="M43" s="385"/>
      <c r="N43" s="385"/>
      <c r="O43" s="385"/>
      <c r="P43" s="385"/>
      <c r="Q43" s="385"/>
      <c r="R43" s="385"/>
      <c r="S43" s="385"/>
      <c r="T43" s="385"/>
      <c r="U43" s="385"/>
      <c r="V43" s="385"/>
      <c r="W43" s="385"/>
      <c r="X43" s="385"/>
      <c r="Y43" s="385"/>
      <c r="Z43" s="385"/>
      <c r="AA43" s="399" t="s">
        <v>432</v>
      </c>
      <c r="AB43" s="385"/>
      <c r="AC43" s="385"/>
      <c r="AD43" s="385"/>
      <c r="AE43" s="385"/>
      <c r="AF43" s="385"/>
      <c r="AG43" s="385"/>
      <c r="AH43" s="387"/>
      <c r="AI43" s="986"/>
      <c r="AJ43" s="400"/>
      <c r="AK43" s="400"/>
      <c r="AL43" s="400"/>
      <c r="AM43" s="400"/>
      <c r="AN43" s="400"/>
      <c r="AO43" s="400"/>
      <c r="AP43" s="400"/>
      <c r="AQ43" s="400"/>
      <c r="AR43" s="400"/>
      <c r="AS43" s="400"/>
      <c r="AT43" s="400"/>
      <c r="AU43" s="400"/>
      <c r="AV43" s="400"/>
      <c r="AW43" s="400"/>
      <c r="AX43" s="400"/>
      <c r="AY43" s="400"/>
      <c r="AZ43" s="400"/>
      <c r="BA43" s="400"/>
      <c r="BB43" s="400"/>
      <c r="BC43" s="400"/>
      <c r="BD43" s="400"/>
      <c r="BE43" s="400"/>
      <c r="BF43" s="400"/>
      <c r="BG43" s="454"/>
      <c r="BH43" s="452"/>
    </row>
    <row r="44" spans="1:60" x14ac:dyDescent="0.15">
      <c r="A44" s="406"/>
      <c r="B44" s="396"/>
      <c r="C44" s="396"/>
      <c r="D44" s="396"/>
      <c r="E44" s="396"/>
      <c r="F44" s="396"/>
      <c r="G44" s="396"/>
      <c r="H44" s="396"/>
      <c r="I44" s="396"/>
      <c r="J44" s="396"/>
      <c r="K44" s="396"/>
      <c r="L44" s="396"/>
      <c r="M44" s="396"/>
      <c r="N44" s="396"/>
      <c r="O44" s="396"/>
      <c r="P44" s="396"/>
      <c r="Q44" s="396"/>
      <c r="R44" s="396"/>
      <c r="S44" s="396"/>
      <c r="T44" s="396"/>
      <c r="U44" s="396"/>
      <c r="V44" s="396"/>
      <c r="W44" s="396"/>
      <c r="X44" s="396"/>
      <c r="Y44" s="396"/>
      <c r="Z44" s="396"/>
      <c r="AA44" s="396"/>
      <c r="AB44" s="396"/>
      <c r="AC44" s="396"/>
      <c r="AD44" s="396"/>
      <c r="AE44" s="396"/>
      <c r="AF44" s="396"/>
      <c r="AG44" s="396"/>
      <c r="AH44" s="407"/>
      <c r="AI44" s="456"/>
      <c r="AJ44" s="457"/>
      <c r="AK44" s="457"/>
      <c r="AL44" s="457"/>
      <c r="AM44" s="457"/>
      <c r="AN44" s="457"/>
      <c r="AO44" s="457"/>
      <c r="AP44" s="457"/>
      <c r="AQ44" s="457"/>
      <c r="AR44" s="458"/>
      <c r="AS44" s="458"/>
      <c r="AT44" s="458"/>
      <c r="AU44" s="458"/>
      <c r="AV44" s="457"/>
      <c r="AW44" s="457"/>
      <c r="AX44" s="457"/>
      <c r="AY44" s="457"/>
      <c r="AZ44" s="457"/>
      <c r="BA44" s="457"/>
      <c r="BB44" s="457"/>
      <c r="BC44" s="457"/>
      <c r="BD44" s="457"/>
      <c r="BE44" s="457"/>
      <c r="BF44" s="457"/>
      <c r="BG44" s="459"/>
      <c r="BH44" s="460"/>
    </row>
  </sheetData>
  <mergeCells count="61">
    <mergeCell ref="Y18:AN18"/>
    <mergeCell ref="Y13:AN13"/>
    <mergeCell ref="Y14:AN14"/>
    <mergeCell ref="Y15:AN15"/>
    <mergeCell ref="Y16:AN16"/>
    <mergeCell ref="Y17:AN17"/>
    <mergeCell ref="Y8:AN8"/>
    <mergeCell ref="Y9:AN9"/>
    <mergeCell ref="Y10:AN10"/>
    <mergeCell ref="Y11:AN11"/>
    <mergeCell ref="Y12:AN12"/>
    <mergeCell ref="Y3:AN3"/>
    <mergeCell ref="Y4:AN4"/>
    <mergeCell ref="Y5:AN5"/>
    <mergeCell ref="Y6:AN6"/>
    <mergeCell ref="Y7:AN7"/>
    <mergeCell ref="AI33:AI38"/>
    <mergeCell ref="B35:H36"/>
    <mergeCell ref="AI39:AI43"/>
    <mergeCell ref="F8:X9"/>
    <mergeCell ref="A17:E18"/>
    <mergeCell ref="F17:X18"/>
    <mergeCell ref="AI28:AI30"/>
    <mergeCell ref="P31:S31"/>
    <mergeCell ref="M13:Q13"/>
    <mergeCell ref="S13:X13"/>
    <mergeCell ref="A14:E16"/>
    <mergeCell ref="F14:O15"/>
    <mergeCell ref="P14:Q16"/>
    <mergeCell ref="R14:X14"/>
    <mergeCell ref="K16:N16"/>
    <mergeCell ref="A7:E9"/>
    <mergeCell ref="G7:X7"/>
    <mergeCell ref="A10:B13"/>
    <mergeCell ref="C10:G10"/>
    <mergeCell ref="H10:L10"/>
    <mergeCell ref="M10:X10"/>
    <mergeCell ref="C11:G11"/>
    <mergeCell ref="H11:L11"/>
    <mergeCell ref="M11:Q11"/>
    <mergeCell ref="S11:X11"/>
    <mergeCell ref="C12:G12"/>
    <mergeCell ref="H12:L12"/>
    <mergeCell ref="M12:Q12"/>
    <mergeCell ref="S12:X12"/>
    <mergeCell ref="D21:H21"/>
    <mergeCell ref="L21:P21"/>
    <mergeCell ref="R3:X4"/>
    <mergeCell ref="A5:E6"/>
    <mergeCell ref="F5:M6"/>
    <mergeCell ref="N5:O6"/>
    <mergeCell ref="P5:Q5"/>
    <mergeCell ref="R5:X5"/>
    <mergeCell ref="P6:Q6"/>
    <mergeCell ref="R6:X6"/>
    <mergeCell ref="C13:G13"/>
    <mergeCell ref="H13:L13"/>
    <mergeCell ref="A3:E4"/>
    <mergeCell ref="F3:O4"/>
    <mergeCell ref="P3:Q4"/>
    <mergeCell ref="R15:X16"/>
  </mergeCells>
  <phoneticPr fontId="2"/>
  <pageMargins left="0.39370078740157483" right="0.19685039370078741" top="0.39370078740157483" bottom="0.19685039370078741" header="0.31496062992125984" footer="0.51181102362204722"/>
  <pageSetup paperSize="9" scale="91" orientation="landscape" r:id="rId1"/>
  <headerFooter alignWithMargins="0">
    <oddHeader>&amp;L様式1-1&amp;C&amp;14トータルマネジメントのためのアセスメントシート１&amp;R&amp;6鶴岡市</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72"/>
  <sheetViews>
    <sheetView showGridLines="0" view="pageBreakPreview" topLeftCell="A43" zoomScale="90" zoomScaleNormal="100" zoomScaleSheetLayoutView="90" workbookViewId="0">
      <selection activeCell="J3" sqref="J3"/>
    </sheetView>
  </sheetViews>
  <sheetFormatPr defaultRowHeight="13.5" x14ac:dyDescent="0.15"/>
  <cols>
    <col min="1" max="1" width="8.125" customWidth="1"/>
    <col min="2" max="2" width="2.75" customWidth="1"/>
    <col min="3" max="3" width="30" customWidth="1"/>
    <col min="4" max="4" width="2.75" customWidth="1"/>
    <col min="5" max="5" width="19.125" customWidth="1"/>
    <col min="6" max="6" width="44.125" customWidth="1"/>
    <col min="7" max="7" width="18.625" customWidth="1"/>
    <col min="8" max="8" width="17.25" customWidth="1"/>
    <col min="9" max="9" width="24.375" customWidth="1"/>
    <col min="31" max="31" width="4.875" customWidth="1"/>
    <col min="32" max="32" width="2.75" customWidth="1"/>
    <col min="33" max="33" width="4.875" customWidth="1"/>
  </cols>
  <sheetData>
    <row r="1" spans="1:47" ht="21" customHeight="1" x14ac:dyDescent="0.2">
      <c r="A1" s="1010" t="s">
        <v>437</v>
      </c>
      <c r="B1" s="1010"/>
      <c r="C1" s="1010"/>
      <c r="D1" s="1010"/>
      <c r="E1" s="1010"/>
      <c r="F1" s="1010"/>
      <c r="G1" s="1010"/>
      <c r="H1" s="1010"/>
      <c r="I1" s="1010"/>
    </row>
    <row r="2" spans="1:47" ht="18" customHeight="1" thickBot="1" x14ac:dyDescent="0.2">
      <c r="A2" s="1011" t="str">
        <f>共通シート!C22</f>
        <v>羽黒　朝子</v>
      </c>
      <c r="B2" s="1011"/>
      <c r="C2" s="1011"/>
      <c r="D2" s="462" t="s">
        <v>61</v>
      </c>
      <c r="E2" s="149"/>
      <c r="F2" s="427" t="s">
        <v>438</v>
      </c>
      <c r="G2" s="429"/>
      <c r="H2" s="427" t="s">
        <v>439</v>
      </c>
      <c r="I2" s="428"/>
      <c r="AD2" s="1"/>
      <c r="AE2" s="675"/>
      <c r="AF2" s="1"/>
      <c r="AG2" s="700"/>
      <c r="AH2" s="1"/>
      <c r="AI2" s="1"/>
      <c r="AJ2" s="1"/>
      <c r="AK2" s="1"/>
      <c r="AL2" s="1"/>
      <c r="AM2" s="1"/>
      <c r="AN2" s="1"/>
      <c r="AO2" s="1"/>
      <c r="AP2" s="1"/>
      <c r="AQ2" s="1"/>
      <c r="AR2" s="1"/>
      <c r="AS2" s="1"/>
      <c r="AT2" s="1"/>
      <c r="AU2" s="1"/>
    </row>
    <row r="3" spans="1:47" ht="18" customHeight="1" x14ac:dyDescent="0.15">
      <c r="A3" s="1012" t="s">
        <v>440</v>
      </c>
      <c r="B3" s="1014"/>
      <c r="C3" s="1014"/>
      <c r="D3" s="1014"/>
      <c r="E3" s="1014"/>
      <c r="F3" s="1014"/>
      <c r="G3" s="1014"/>
      <c r="H3" s="1014"/>
      <c r="I3" s="1015"/>
      <c r="AD3" s="1"/>
      <c r="AE3" s="675"/>
      <c r="AF3" s="1"/>
      <c r="AG3" s="700"/>
      <c r="AH3" s="1"/>
      <c r="AI3" s="1"/>
      <c r="AJ3" s="1"/>
      <c r="AK3" s="1"/>
      <c r="AL3" s="1"/>
      <c r="AM3" s="1"/>
      <c r="AN3" s="1"/>
      <c r="AO3" s="1"/>
      <c r="AP3" s="1"/>
      <c r="AQ3" s="1"/>
      <c r="AR3" s="1"/>
      <c r="AS3" s="1"/>
      <c r="AT3" s="1"/>
      <c r="AU3" s="1"/>
    </row>
    <row r="4" spans="1:47" ht="26.25" customHeight="1" thickBot="1" x14ac:dyDescent="0.2">
      <c r="A4" s="1013"/>
      <c r="B4" s="1016"/>
      <c r="C4" s="1016"/>
      <c r="D4" s="1016"/>
      <c r="E4" s="1016"/>
      <c r="F4" s="1016"/>
      <c r="G4" s="1016"/>
      <c r="H4" s="1016"/>
      <c r="I4" s="1017"/>
      <c r="AD4" s="1"/>
      <c r="AE4" s="675"/>
      <c r="AF4" s="1"/>
      <c r="AG4" s="700"/>
      <c r="AH4" s="1"/>
      <c r="AI4" s="1"/>
      <c r="AJ4" s="1"/>
      <c r="AK4" s="1"/>
      <c r="AL4" s="1"/>
      <c r="AM4" s="1"/>
      <c r="AN4" s="1"/>
      <c r="AO4" s="1"/>
      <c r="AP4" s="1"/>
      <c r="AQ4" s="1"/>
      <c r="AR4" s="1"/>
      <c r="AS4" s="1"/>
      <c r="AT4" s="1"/>
      <c r="AU4" s="1"/>
    </row>
    <row r="5" spans="1:47" ht="19.5" customHeight="1" thickBot="1" x14ac:dyDescent="0.2">
      <c r="A5" s="461" t="s">
        <v>804</v>
      </c>
      <c r="B5" s="1018" t="s">
        <v>441</v>
      </c>
      <c r="C5" s="1019"/>
      <c r="D5" s="1018" t="s">
        <v>805</v>
      </c>
      <c r="E5" s="1020"/>
      <c r="F5" s="1020"/>
      <c r="G5" s="1020"/>
      <c r="H5" s="1020"/>
      <c r="I5" s="1021"/>
      <c r="AD5" s="1"/>
      <c r="AE5" s="675"/>
      <c r="AF5" s="1"/>
      <c r="AG5" s="700"/>
      <c r="AH5" s="1"/>
      <c r="AI5" s="1"/>
      <c r="AJ5" s="1"/>
      <c r="AK5" s="1"/>
      <c r="AL5" s="1"/>
      <c r="AM5" s="1"/>
      <c r="AN5" s="1"/>
      <c r="AO5" s="1"/>
      <c r="AP5" s="1"/>
      <c r="AQ5" s="1"/>
      <c r="AR5" s="1"/>
      <c r="AS5" s="1"/>
      <c r="AT5" s="1"/>
      <c r="AU5" s="1"/>
    </row>
    <row r="6" spans="1:47" s="84" customFormat="1" ht="19.5" customHeight="1" x14ac:dyDescent="0.15">
      <c r="A6" s="1022" t="s">
        <v>807</v>
      </c>
      <c r="B6" s="1025"/>
      <c r="C6" s="1026"/>
      <c r="D6" s="1031" t="s">
        <v>442</v>
      </c>
      <c r="E6" s="1032"/>
      <c r="F6" s="1033" t="s">
        <v>443</v>
      </c>
      <c r="G6" s="1034"/>
      <c r="H6" s="1034"/>
      <c r="I6" s="1035"/>
      <c r="AD6" s="151"/>
      <c r="AE6" s="671"/>
      <c r="AF6" s="151"/>
      <c r="AG6" s="196"/>
      <c r="AH6" s="151"/>
      <c r="AI6" s="151"/>
      <c r="AJ6" s="151"/>
      <c r="AK6" s="151"/>
      <c r="AL6" s="151"/>
      <c r="AM6" s="151"/>
      <c r="AN6" s="151"/>
      <c r="AO6" s="151"/>
      <c r="AP6" s="151"/>
      <c r="AQ6" s="151"/>
      <c r="AR6" s="151"/>
      <c r="AS6" s="151"/>
      <c r="AT6" s="151"/>
      <c r="AU6" s="151"/>
    </row>
    <row r="7" spans="1:47" s="84" customFormat="1" ht="19.5" customHeight="1" x14ac:dyDescent="0.15">
      <c r="A7" s="1023"/>
      <c r="B7" s="1027"/>
      <c r="C7" s="1028"/>
      <c r="D7" s="1036" t="s">
        <v>444</v>
      </c>
      <c r="E7" s="1037"/>
      <c r="F7" s="1038" t="s">
        <v>818</v>
      </c>
      <c r="G7" s="1039"/>
      <c r="H7" s="1039"/>
      <c r="I7" s="1040"/>
      <c r="AD7" s="151"/>
      <c r="AE7" s="671"/>
      <c r="AF7" s="151"/>
      <c r="AG7" s="196"/>
      <c r="AH7" s="151"/>
      <c r="AI7" s="151"/>
      <c r="AJ7" s="151"/>
      <c r="AK7" s="151"/>
      <c r="AL7" s="151"/>
      <c r="AM7" s="151"/>
      <c r="AN7" s="151"/>
      <c r="AO7" s="151"/>
      <c r="AP7" s="151"/>
      <c r="AQ7" s="151"/>
      <c r="AR7" s="151"/>
      <c r="AS7" s="151"/>
      <c r="AT7" s="151"/>
      <c r="AU7" s="151"/>
    </row>
    <row r="8" spans="1:47" s="84" customFormat="1" ht="19.5" customHeight="1" x14ac:dyDescent="0.15">
      <c r="A8" s="1023"/>
      <c r="B8" s="1027"/>
      <c r="C8" s="1028"/>
      <c r="D8" s="1036" t="s">
        <v>445</v>
      </c>
      <c r="E8" s="1037"/>
      <c r="F8" s="1038" t="s">
        <v>446</v>
      </c>
      <c r="G8" s="1039"/>
      <c r="H8" s="1039"/>
      <c r="I8" s="1040"/>
      <c r="AD8" s="151"/>
      <c r="AE8" s="671"/>
      <c r="AF8" s="151"/>
      <c r="AG8" s="196"/>
      <c r="AH8" s="151"/>
      <c r="AI8" s="151"/>
      <c r="AJ8" s="151"/>
      <c r="AK8" s="151"/>
      <c r="AL8" s="151"/>
      <c r="AM8" s="151"/>
      <c r="AN8" s="151"/>
      <c r="AO8" s="151"/>
      <c r="AP8" s="151"/>
      <c r="AQ8" s="151"/>
      <c r="AR8" s="151"/>
      <c r="AS8" s="151"/>
      <c r="AT8" s="151"/>
      <c r="AU8" s="151"/>
    </row>
    <row r="9" spans="1:47" s="84" customFormat="1" ht="19.5" customHeight="1" x14ac:dyDescent="0.15">
      <c r="A9" s="1023"/>
      <c r="B9" s="1027"/>
      <c r="C9" s="1028"/>
      <c r="D9" s="1036" t="s">
        <v>447</v>
      </c>
      <c r="E9" s="1037"/>
      <c r="F9" s="1038" t="s">
        <v>448</v>
      </c>
      <c r="G9" s="1039"/>
      <c r="H9" s="1039"/>
      <c r="I9" s="1040"/>
      <c r="AD9" s="151"/>
      <c r="AE9" s="671"/>
      <c r="AF9" s="151"/>
      <c r="AG9" s="196"/>
      <c r="AH9" s="151"/>
      <c r="AI9" s="151"/>
      <c r="AJ9" s="151"/>
      <c r="AK9" s="151"/>
      <c r="AL9" s="151"/>
      <c r="AM9" s="151"/>
      <c r="AN9" s="151"/>
      <c r="AO9" s="151"/>
      <c r="AP9" s="151"/>
      <c r="AQ9" s="151"/>
      <c r="AR9" s="151"/>
      <c r="AS9" s="151"/>
      <c r="AT9" s="151"/>
      <c r="AU9" s="151"/>
    </row>
    <row r="10" spans="1:47" s="84" customFormat="1" ht="19.5" customHeight="1" x14ac:dyDescent="0.15">
      <c r="A10" s="1023"/>
      <c r="B10" s="1027"/>
      <c r="C10" s="1028"/>
      <c r="D10" s="1041" t="s">
        <v>449</v>
      </c>
      <c r="E10" s="1042"/>
      <c r="F10" s="1038" t="s">
        <v>450</v>
      </c>
      <c r="G10" s="1039"/>
      <c r="H10" s="1039"/>
      <c r="I10" s="1040"/>
      <c r="AD10" s="151"/>
      <c r="AE10" s="671"/>
      <c r="AF10" s="151"/>
      <c r="AG10" s="196"/>
      <c r="AH10" s="151"/>
      <c r="AI10" s="151"/>
      <c r="AJ10" s="151"/>
      <c r="AK10" s="151"/>
      <c r="AL10" s="151"/>
      <c r="AM10" s="151"/>
      <c r="AN10" s="151"/>
      <c r="AO10" s="151"/>
      <c r="AP10" s="151"/>
      <c r="AQ10" s="151"/>
      <c r="AR10" s="151"/>
      <c r="AS10" s="151"/>
      <c r="AT10" s="151"/>
      <c r="AU10" s="151"/>
    </row>
    <row r="11" spans="1:47" s="84" customFormat="1" ht="19.5" customHeight="1" thickBot="1" x14ac:dyDescent="0.2">
      <c r="A11" s="1024"/>
      <c r="B11" s="1029"/>
      <c r="C11" s="1030"/>
      <c r="D11" s="1041"/>
      <c r="E11" s="1042"/>
      <c r="F11" s="1043"/>
      <c r="G11" s="1044"/>
      <c r="H11" s="1044"/>
      <c r="I11" s="1045"/>
      <c r="AD11" s="151"/>
      <c r="AE11" s="671"/>
      <c r="AF11" s="151"/>
      <c r="AG11" s="196"/>
      <c r="AH11" s="151"/>
      <c r="AI11" s="151"/>
      <c r="AJ11" s="151"/>
      <c r="AK11" s="151"/>
      <c r="AL11" s="151"/>
      <c r="AM11" s="151"/>
      <c r="AN11" s="151"/>
      <c r="AO11" s="151"/>
      <c r="AP11" s="151"/>
      <c r="AQ11" s="151"/>
      <c r="AR11" s="151"/>
      <c r="AS11" s="151"/>
      <c r="AT11" s="151"/>
      <c r="AU11" s="151"/>
    </row>
    <row r="12" spans="1:47" s="84" customFormat="1" ht="19.5" customHeight="1" x14ac:dyDescent="0.15">
      <c r="A12" s="1022" t="s">
        <v>815</v>
      </c>
      <c r="B12" s="1046"/>
      <c r="C12" s="1047"/>
      <c r="D12" s="1052" t="s">
        <v>333</v>
      </c>
      <c r="E12" s="1053"/>
      <c r="F12" s="1054" t="s">
        <v>451</v>
      </c>
      <c r="G12" s="1055"/>
      <c r="H12" s="1055"/>
      <c r="I12" s="1056"/>
      <c r="AD12" s="151"/>
      <c r="AE12" s="671"/>
      <c r="AF12" s="151"/>
      <c r="AG12" s="196"/>
      <c r="AH12" s="151"/>
      <c r="AI12" s="151"/>
      <c r="AJ12" s="151"/>
      <c r="AK12" s="151"/>
      <c r="AL12" s="151"/>
      <c r="AM12" s="151"/>
      <c r="AN12" s="151"/>
      <c r="AO12" s="151"/>
      <c r="AP12" s="151"/>
      <c r="AQ12" s="151"/>
      <c r="AR12" s="151"/>
      <c r="AS12" s="151"/>
      <c r="AT12" s="151"/>
      <c r="AU12" s="151"/>
    </row>
    <row r="13" spans="1:47" s="84" customFormat="1" ht="19.5" customHeight="1" x14ac:dyDescent="0.15">
      <c r="A13" s="1023"/>
      <c r="B13" s="1048"/>
      <c r="C13" s="1049"/>
      <c r="D13" s="1036" t="s">
        <v>452</v>
      </c>
      <c r="E13" s="1037"/>
      <c r="F13" s="1038" t="s">
        <v>453</v>
      </c>
      <c r="G13" s="1039"/>
      <c r="H13" s="1039"/>
      <c r="I13" s="1040"/>
      <c r="AD13" s="151"/>
      <c r="AE13" s="671"/>
      <c r="AF13" s="151"/>
      <c r="AG13" s="196"/>
      <c r="AH13" s="151"/>
      <c r="AI13" s="151"/>
      <c r="AJ13" s="151"/>
      <c r="AK13" s="151"/>
      <c r="AL13" s="151"/>
      <c r="AM13" s="151"/>
      <c r="AN13" s="151"/>
      <c r="AO13" s="151"/>
      <c r="AP13" s="151"/>
      <c r="AQ13" s="151"/>
      <c r="AR13" s="151"/>
      <c r="AS13" s="151"/>
      <c r="AT13" s="151"/>
      <c r="AU13" s="151"/>
    </row>
    <row r="14" spans="1:47" s="84" customFormat="1" ht="19.5" customHeight="1" x14ac:dyDescent="0.15">
      <c r="A14" s="1023"/>
      <c r="B14" s="1048"/>
      <c r="C14" s="1049"/>
      <c r="D14" s="1036" t="s">
        <v>454</v>
      </c>
      <c r="E14" s="1037"/>
      <c r="F14" s="1038" t="s">
        <v>455</v>
      </c>
      <c r="G14" s="1039"/>
      <c r="H14" s="1039"/>
      <c r="I14" s="1040"/>
      <c r="AD14" s="151"/>
      <c r="AE14" s="671"/>
      <c r="AF14" s="151"/>
      <c r="AG14" s="196"/>
      <c r="AH14" s="151"/>
      <c r="AI14" s="151"/>
      <c r="AJ14" s="151"/>
      <c r="AK14" s="151"/>
      <c r="AL14" s="151"/>
      <c r="AM14" s="151"/>
      <c r="AN14" s="151"/>
      <c r="AO14" s="151"/>
      <c r="AP14" s="151"/>
      <c r="AQ14" s="151"/>
      <c r="AR14" s="151"/>
      <c r="AS14" s="151"/>
      <c r="AT14" s="151"/>
      <c r="AU14" s="151"/>
    </row>
    <row r="15" spans="1:47" s="84" customFormat="1" ht="19.5" customHeight="1" x14ac:dyDescent="0.15">
      <c r="A15" s="1023"/>
      <c r="B15" s="1048"/>
      <c r="C15" s="1049"/>
      <c r="D15" s="1036" t="s">
        <v>456</v>
      </c>
      <c r="E15" s="1037"/>
      <c r="F15" s="1038" t="s">
        <v>457</v>
      </c>
      <c r="G15" s="1039"/>
      <c r="H15" s="1039"/>
      <c r="I15" s="1040"/>
      <c r="AD15" s="151"/>
      <c r="AE15" s="671"/>
      <c r="AF15" s="151"/>
      <c r="AG15" s="196"/>
      <c r="AH15" s="151"/>
      <c r="AI15" s="151"/>
      <c r="AJ15" s="151"/>
      <c r="AK15" s="151"/>
      <c r="AL15" s="151"/>
      <c r="AM15" s="151"/>
      <c r="AN15" s="151"/>
      <c r="AO15" s="151"/>
      <c r="AP15" s="151"/>
      <c r="AQ15" s="151"/>
      <c r="AR15" s="151"/>
      <c r="AS15" s="151"/>
      <c r="AT15" s="151"/>
      <c r="AU15" s="151"/>
    </row>
    <row r="16" spans="1:47" s="84" customFormat="1" ht="19.5" customHeight="1" x14ac:dyDescent="0.15">
      <c r="A16" s="1023"/>
      <c r="B16" s="1048"/>
      <c r="C16" s="1049"/>
      <c r="D16" s="1036" t="s">
        <v>458</v>
      </c>
      <c r="E16" s="1037"/>
      <c r="F16" s="1038" t="s">
        <v>459</v>
      </c>
      <c r="G16" s="1039"/>
      <c r="H16" s="1039"/>
      <c r="I16" s="1040"/>
      <c r="AD16" s="151"/>
      <c r="AE16" s="671"/>
      <c r="AF16" s="151"/>
      <c r="AG16" s="196"/>
      <c r="AH16" s="151"/>
      <c r="AI16" s="151"/>
      <c r="AJ16" s="151"/>
      <c r="AK16" s="151"/>
      <c r="AL16" s="151"/>
      <c r="AM16" s="151"/>
      <c r="AN16" s="151"/>
      <c r="AO16" s="151"/>
      <c r="AP16" s="151"/>
      <c r="AQ16" s="151"/>
      <c r="AR16" s="151"/>
      <c r="AS16" s="151"/>
      <c r="AT16" s="151"/>
      <c r="AU16" s="151"/>
    </row>
    <row r="17" spans="1:47" s="84" customFormat="1" ht="19.5" customHeight="1" x14ac:dyDescent="0.15">
      <c r="A17" s="1023"/>
      <c r="B17" s="1048"/>
      <c r="C17" s="1049"/>
      <c r="D17" s="1036" t="s">
        <v>460</v>
      </c>
      <c r="E17" s="1037"/>
      <c r="F17" s="1038" t="s">
        <v>459</v>
      </c>
      <c r="G17" s="1039"/>
      <c r="H17" s="1039"/>
      <c r="I17" s="1040"/>
      <c r="AD17" s="151"/>
      <c r="AE17" s="671"/>
      <c r="AF17" s="151"/>
      <c r="AG17" s="196"/>
      <c r="AH17" s="151"/>
      <c r="AI17" s="151"/>
      <c r="AJ17" s="151"/>
      <c r="AK17" s="151"/>
      <c r="AL17" s="151"/>
      <c r="AM17" s="151"/>
      <c r="AN17" s="151"/>
      <c r="AO17" s="151"/>
      <c r="AP17" s="151"/>
      <c r="AQ17" s="151"/>
      <c r="AR17" s="151"/>
      <c r="AS17" s="151"/>
      <c r="AT17" s="151"/>
      <c r="AU17" s="151"/>
    </row>
    <row r="18" spans="1:47" s="84" customFormat="1" ht="19.5" customHeight="1" x14ac:dyDescent="0.15">
      <c r="A18" s="1023"/>
      <c r="B18" s="1048"/>
      <c r="C18" s="1049"/>
      <c r="D18" s="1036" t="s">
        <v>461</v>
      </c>
      <c r="E18" s="1037"/>
      <c r="F18" s="1038" t="s">
        <v>459</v>
      </c>
      <c r="G18" s="1039"/>
      <c r="H18" s="1039"/>
      <c r="I18" s="1040"/>
      <c r="AF18" s="151"/>
      <c r="AG18" s="196"/>
      <c r="AH18" s="151"/>
      <c r="AI18" s="151"/>
      <c r="AJ18" s="151"/>
      <c r="AK18" s="151"/>
      <c r="AL18" s="151"/>
      <c r="AM18" s="151"/>
      <c r="AN18" s="151"/>
      <c r="AO18" s="151"/>
      <c r="AP18" s="151"/>
      <c r="AQ18" s="151"/>
      <c r="AR18" s="151"/>
      <c r="AS18" s="151"/>
      <c r="AT18" s="151"/>
      <c r="AU18" s="151"/>
    </row>
    <row r="19" spans="1:47" s="84" customFormat="1" ht="19.5" customHeight="1" x14ac:dyDescent="0.15">
      <c r="A19" s="1023"/>
      <c r="B19" s="1048"/>
      <c r="C19" s="1049"/>
      <c r="D19" s="1036" t="s">
        <v>462</v>
      </c>
      <c r="E19" s="1037"/>
      <c r="F19" s="1038" t="s">
        <v>463</v>
      </c>
      <c r="G19" s="1039"/>
      <c r="H19" s="1039"/>
      <c r="I19" s="1040"/>
      <c r="AF19" s="151"/>
    </row>
    <row r="20" spans="1:47" s="84" customFormat="1" ht="19.5" customHeight="1" x14ac:dyDescent="0.15">
      <c r="A20" s="1023"/>
      <c r="B20" s="1048"/>
      <c r="C20" s="1049"/>
      <c r="D20" s="1036" t="s">
        <v>464</v>
      </c>
      <c r="E20" s="1037"/>
      <c r="F20" s="1038" t="s">
        <v>465</v>
      </c>
      <c r="G20" s="1039"/>
      <c r="H20" s="1039"/>
      <c r="I20" s="1040"/>
      <c r="AE20" s="686"/>
      <c r="AF20" s="151"/>
      <c r="AG20" s="711"/>
      <c r="AH20" s="151"/>
      <c r="AI20" s="151"/>
    </row>
    <row r="21" spans="1:47" s="84" customFormat="1" ht="19.5" customHeight="1" x14ac:dyDescent="0.15">
      <c r="A21" s="1023"/>
      <c r="B21" s="1048"/>
      <c r="C21" s="1049"/>
      <c r="D21" s="1036" t="s">
        <v>466</v>
      </c>
      <c r="E21" s="1037"/>
      <c r="F21" s="1038" t="s">
        <v>467</v>
      </c>
      <c r="G21" s="1039"/>
      <c r="H21" s="1039"/>
      <c r="I21" s="1040"/>
      <c r="AE21" s="686"/>
      <c r="AF21" s="151"/>
      <c r="AG21" s="711"/>
      <c r="AH21" s="151"/>
      <c r="AI21" s="151"/>
    </row>
    <row r="22" spans="1:47" s="84" customFormat="1" ht="19.5" customHeight="1" x14ac:dyDescent="0.15">
      <c r="A22" s="1023"/>
      <c r="B22" s="1048"/>
      <c r="C22" s="1049"/>
      <c r="D22" s="1036" t="s">
        <v>468</v>
      </c>
      <c r="E22" s="1037"/>
      <c r="F22" s="1038" t="s">
        <v>469</v>
      </c>
      <c r="G22" s="1039"/>
      <c r="H22" s="1039"/>
      <c r="I22" s="1040"/>
      <c r="AE22" s="686"/>
      <c r="AF22" s="151"/>
      <c r="AG22" s="711"/>
      <c r="AH22" s="151"/>
      <c r="AI22" s="151"/>
    </row>
    <row r="23" spans="1:47" s="84" customFormat="1" ht="19.5" customHeight="1" x14ac:dyDescent="0.15">
      <c r="A23" s="1023"/>
      <c r="B23" s="1048"/>
      <c r="C23" s="1049"/>
      <c r="D23" s="1036" t="s">
        <v>470</v>
      </c>
      <c r="E23" s="1037"/>
      <c r="F23" s="1038" t="s">
        <v>469</v>
      </c>
      <c r="G23" s="1039"/>
      <c r="H23" s="1039"/>
      <c r="I23" s="1040"/>
      <c r="AE23" s="686"/>
      <c r="AF23" s="151"/>
      <c r="AG23" s="711"/>
      <c r="AH23" s="151"/>
      <c r="AI23" s="151"/>
    </row>
    <row r="24" spans="1:47" s="84" customFormat="1" ht="19.5" customHeight="1" x14ac:dyDescent="0.15">
      <c r="A24" s="1023"/>
      <c r="B24" s="1048"/>
      <c r="C24" s="1049"/>
      <c r="D24" s="1036" t="s">
        <v>471</v>
      </c>
      <c r="E24" s="1037"/>
      <c r="F24" s="1038" t="s">
        <v>472</v>
      </c>
      <c r="G24" s="1039"/>
      <c r="H24" s="1039"/>
      <c r="I24" s="1040"/>
    </row>
    <row r="25" spans="1:47" s="84" customFormat="1" ht="19.5" customHeight="1" x14ac:dyDescent="0.15">
      <c r="A25" s="1023"/>
      <c r="B25" s="1048"/>
      <c r="C25" s="1049"/>
      <c r="D25" s="1036" t="s">
        <v>473</v>
      </c>
      <c r="E25" s="1037"/>
      <c r="F25" s="1038" t="s">
        <v>474</v>
      </c>
      <c r="G25" s="1039"/>
      <c r="H25" s="1039"/>
      <c r="I25" s="1040"/>
    </row>
    <row r="26" spans="1:47" s="84" customFormat="1" ht="19.5" customHeight="1" x14ac:dyDescent="0.15">
      <c r="A26" s="1023"/>
      <c r="B26" s="1048"/>
      <c r="C26" s="1049"/>
      <c r="D26" s="1041" t="s">
        <v>475</v>
      </c>
      <c r="E26" s="1042"/>
      <c r="F26" s="1038" t="s">
        <v>476</v>
      </c>
      <c r="G26" s="1039"/>
      <c r="H26" s="1039"/>
      <c r="I26" s="1040"/>
    </row>
    <row r="27" spans="1:47" s="84" customFormat="1" ht="17.25" customHeight="1" thickBot="1" x14ac:dyDescent="0.2">
      <c r="A27" s="1024"/>
      <c r="B27" s="1050"/>
      <c r="C27" s="1051"/>
      <c r="D27" s="1057"/>
      <c r="E27" s="1058"/>
      <c r="F27" s="1043"/>
      <c r="G27" s="1044"/>
      <c r="H27" s="1044"/>
      <c r="I27" s="1045"/>
    </row>
    <row r="28" spans="1:47" s="84" customFormat="1" ht="19.5" customHeight="1" x14ac:dyDescent="0.15">
      <c r="A28" s="1022" t="s">
        <v>806</v>
      </c>
      <c r="B28" s="1046"/>
      <c r="C28" s="1047"/>
      <c r="D28" s="1059" t="s">
        <v>477</v>
      </c>
      <c r="E28" s="1053" t="s">
        <v>478</v>
      </c>
      <c r="F28" s="1054" t="s">
        <v>479</v>
      </c>
      <c r="G28" s="1055"/>
      <c r="H28" s="1055"/>
      <c r="I28" s="1056"/>
    </row>
    <row r="29" spans="1:47" s="84" customFormat="1" ht="19.5" customHeight="1" x14ac:dyDescent="0.15">
      <c r="A29" s="1023"/>
      <c r="B29" s="1048"/>
      <c r="C29" s="1049"/>
      <c r="D29" s="1060"/>
      <c r="E29" s="1037"/>
      <c r="F29" s="1038" t="s">
        <v>480</v>
      </c>
      <c r="G29" s="1039"/>
      <c r="H29" s="1039"/>
      <c r="I29" s="1040"/>
    </row>
    <row r="30" spans="1:47" s="84" customFormat="1" ht="19.5" customHeight="1" x14ac:dyDescent="0.15">
      <c r="A30" s="1023"/>
      <c r="B30" s="1048"/>
      <c r="C30" s="1049"/>
      <c r="D30" s="1060"/>
      <c r="E30" s="408" t="s">
        <v>481</v>
      </c>
      <c r="F30" s="1062" t="s">
        <v>482</v>
      </c>
      <c r="G30" s="1063"/>
      <c r="H30" s="1063"/>
      <c r="I30" s="1064"/>
    </row>
    <row r="31" spans="1:47" s="84" customFormat="1" ht="19.5" customHeight="1" x14ac:dyDescent="0.15">
      <c r="A31" s="1023"/>
      <c r="B31" s="1048"/>
      <c r="C31" s="1049"/>
      <c r="D31" s="1060"/>
      <c r="E31" s="409" t="s">
        <v>483</v>
      </c>
      <c r="F31" s="1065" t="s">
        <v>484</v>
      </c>
      <c r="G31" s="1066"/>
      <c r="H31" s="1066"/>
      <c r="I31" s="1067"/>
    </row>
    <row r="32" spans="1:47" s="84" customFormat="1" ht="19.5" customHeight="1" x14ac:dyDescent="0.15">
      <c r="A32" s="1023"/>
      <c r="B32" s="1048"/>
      <c r="C32" s="1049"/>
      <c r="D32" s="1061"/>
      <c r="E32" s="409" t="s">
        <v>485</v>
      </c>
      <c r="F32" s="1065" t="s">
        <v>486</v>
      </c>
      <c r="G32" s="1066"/>
      <c r="H32" s="1066"/>
      <c r="I32" s="1067"/>
    </row>
    <row r="33" spans="1:9" s="84" customFormat="1" ht="19.5" customHeight="1" x14ac:dyDescent="0.15">
      <c r="A33" s="1023"/>
      <c r="B33" s="1048"/>
      <c r="C33" s="1049"/>
      <c r="D33" s="1068" t="s">
        <v>487</v>
      </c>
      <c r="E33" s="410" t="s">
        <v>488</v>
      </c>
      <c r="F33" s="1054" t="s">
        <v>489</v>
      </c>
      <c r="G33" s="1055"/>
      <c r="H33" s="1055"/>
      <c r="I33" s="1056"/>
    </row>
    <row r="34" spans="1:9" s="84" customFormat="1" ht="19.5" customHeight="1" x14ac:dyDescent="0.15">
      <c r="A34" s="1023"/>
      <c r="B34" s="1048"/>
      <c r="C34" s="1049"/>
      <c r="D34" s="1060"/>
      <c r="E34" s="408" t="s">
        <v>490</v>
      </c>
      <c r="F34" s="1038" t="s">
        <v>489</v>
      </c>
      <c r="G34" s="1039"/>
      <c r="H34" s="1039"/>
      <c r="I34" s="1040"/>
    </row>
    <row r="35" spans="1:9" s="84" customFormat="1" ht="19.5" customHeight="1" x14ac:dyDescent="0.15">
      <c r="A35" s="1023"/>
      <c r="B35" s="1048"/>
      <c r="C35" s="1049"/>
      <c r="D35" s="1061"/>
      <c r="E35" s="409" t="s">
        <v>491</v>
      </c>
      <c r="F35" s="1065" t="s">
        <v>489</v>
      </c>
      <c r="G35" s="1066"/>
      <c r="H35" s="1066"/>
      <c r="I35" s="1067"/>
    </row>
    <row r="36" spans="1:9" s="84" customFormat="1" ht="19.5" customHeight="1" x14ac:dyDescent="0.15">
      <c r="A36" s="1023"/>
      <c r="B36" s="1048"/>
      <c r="C36" s="1049"/>
      <c r="D36" s="1069" t="s">
        <v>492</v>
      </c>
      <c r="E36" s="1070"/>
      <c r="F36" s="1054" t="s">
        <v>493</v>
      </c>
      <c r="G36" s="1055"/>
      <c r="H36" s="1055"/>
      <c r="I36" s="1056"/>
    </row>
    <row r="37" spans="1:9" s="84" customFormat="1" ht="19.5" customHeight="1" x14ac:dyDescent="0.15">
      <c r="A37" s="1023"/>
      <c r="B37" s="1048"/>
      <c r="C37" s="1049"/>
      <c r="D37" s="1071" t="s">
        <v>494</v>
      </c>
      <c r="E37" s="1072"/>
      <c r="F37" s="411" t="s">
        <v>495</v>
      </c>
      <c r="G37" s="412" t="s">
        <v>496</v>
      </c>
      <c r="H37" s="412"/>
      <c r="I37" s="413"/>
    </row>
    <row r="38" spans="1:9" s="84" customFormat="1" ht="17.25" customHeight="1" thickBot="1" x14ac:dyDescent="0.2">
      <c r="A38" s="1024"/>
      <c r="B38" s="1050"/>
      <c r="C38" s="1051"/>
      <c r="D38" s="1073"/>
      <c r="E38" s="1074"/>
      <c r="F38" s="1043"/>
      <c r="G38" s="1044"/>
      <c r="H38" s="1044"/>
      <c r="I38" s="1045"/>
    </row>
    <row r="39" spans="1:9" s="84" customFormat="1" ht="27" customHeight="1" x14ac:dyDescent="0.15">
      <c r="A39" s="1022" t="s">
        <v>816</v>
      </c>
      <c r="B39" s="1046"/>
      <c r="C39" s="1047"/>
      <c r="D39" s="1052" t="s">
        <v>497</v>
      </c>
      <c r="E39" s="1053"/>
      <c r="F39" s="1033" t="s">
        <v>498</v>
      </c>
      <c r="G39" s="1034"/>
      <c r="H39" s="1034"/>
      <c r="I39" s="1035"/>
    </row>
    <row r="40" spans="1:9" s="84" customFormat="1" ht="19.5" customHeight="1" x14ac:dyDescent="0.15">
      <c r="A40" s="1023"/>
      <c r="B40" s="1048"/>
      <c r="C40" s="1049"/>
      <c r="D40" s="1036" t="s">
        <v>499</v>
      </c>
      <c r="E40" s="1037"/>
      <c r="F40" s="1038" t="s">
        <v>500</v>
      </c>
      <c r="G40" s="1039"/>
      <c r="H40" s="1039"/>
      <c r="I40" s="1040"/>
    </row>
    <row r="41" spans="1:9" s="84" customFormat="1" ht="19.5" customHeight="1" x14ac:dyDescent="0.15">
      <c r="A41" s="1023"/>
      <c r="B41" s="1048"/>
      <c r="C41" s="1049"/>
      <c r="D41" s="1036" t="s">
        <v>501</v>
      </c>
      <c r="E41" s="1037"/>
      <c r="F41" s="1038" t="s">
        <v>502</v>
      </c>
      <c r="G41" s="1039"/>
      <c r="H41" s="1039"/>
      <c r="I41" s="1040"/>
    </row>
    <row r="42" spans="1:9" s="84" customFormat="1" ht="19.5" customHeight="1" x14ac:dyDescent="0.15">
      <c r="A42" s="1023"/>
      <c r="B42" s="1048"/>
      <c r="C42" s="1049"/>
      <c r="D42" s="1036" t="s">
        <v>503</v>
      </c>
      <c r="E42" s="1037"/>
      <c r="F42" s="1038" t="s">
        <v>504</v>
      </c>
      <c r="G42" s="1039"/>
      <c r="H42" s="1039"/>
      <c r="I42" s="1040"/>
    </row>
    <row r="43" spans="1:9" s="84" customFormat="1" ht="19.5" customHeight="1" x14ac:dyDescent="0.15">
      <c r="A43" s="1023"/>
      <c r="B43" s="1048"/>
      <c r="C43" s="1049"/>
      <c r="D43" s="1036"/>
      <c r="E43" s="1037"/>
      <c r="F43" s="1038" t="s">
        <v>505</v>
      </c>
      <c r="G43" s="1039"/>
      <c r="H43" s="1039"/>
      <c r="I43" s="1040"/>
    </row>
    <row r="44" spans="1:9" s="84" customFormat="1" ht="19.5" customHeight="1" x14ac:dyDescent="0.15">
      <c r="A44" s="1023"/>
      <c r="B44" s="1048"/>
      <c r="C44" s="1049"/>
      <c r="D44" s="1036" t="s">
        <v>506</v>
      </c>
      <c r="E44" s="1037"/>
      <c r="F44" s="1038" t="s">
        <v>507</v>
      </c>
      <c r="G44" s="1039"/>
      <c r="H44" s="1039"/>
      <c r="I44" s="1040"/>
    </row>
    <row r="45" spans="1:9" s="84" customFormat="1" ht="19.5" customHeight="1" x14ac:dyDescent="0.15">
      <c r="A45" s="1023"/>
      <c r="B45" s="1048"/>
      <c r="C45" s="1049"/>
      <c r="D45" s="1036" t="s">
        <v>508</v>
      </c>
      <c r="E45" s="1037"/>
      <c r="F45" s="1038" t="s">
        <v>509</v>
      </c>
      <c r="G45" s="1039"/>
      <c r="H45" s="1039"/>
      <c r="I45" s="1040"/>
    </row>
    <row r="46" spans="1:9" s="84" customFormat="1" ht="19.5" customHeight="1" x14ac:dyDescent="0.15">
      <c r="A46" s="1023"/>
      <c r="B46" s="1048"/>
      <c r="C46" s="1049"/>
      <c r="D46" s="1036" t="s">
        <v>510</v>
      </c>
      <c r="E46" s="1037"/>
      <c r="F46" s="1038" t="s">
        <v>511</v>
      </c>
      <c r="G46" s="1039"/>
      <c r="H46" s="1039"/>
      <c r="I46" s="1040"/>
    </row>
    <row r="47" spans="1:9" s="84" customFormat="1" ht="19.5" customHeight="1" x14ac:dyDescent="0.15">
      <c r="A47" s="1023"/>
      <c r="B47" s="1048"/>
      <c r="C47" s="1049"/>
      <c r="D47" s="1036" t="s">
        <v>512</v>
      </c>
      <c r="E47" s="1037"/>
      <c r="F47" s="1038" t="s">
        <v>513</v>
      </c>
      <c r="G47" s="1039"/>
      <c r="H47" s="1039"/>
      <c r="I47" s="1040"/>
    </row>
    <row r="48" spans="1:9" s="84" customFormat="1" ht="19.5" customHeight="1" x14ac:dyDescent="0.15">
      <c r="A48" s="1023"/>
      <c r="B48" s="1048"/>
      <c r="C48" s="1049"/>
      <c r="D48" s="1036" t="s">
        <v>514</v>
      </c>
      <c r="E48" s="1037"/>
      <c r="F48" s="1038" t="s">
        <v>515</v>
      </c>
      <c r="G48" s="1039"/>
      <c r="H48" s="1039"/>
      <c r="I48" s="1040"/>
    </row>
    <row r="49" spans="1:9" s="84" customFormat="1" ht="19.5" customHeight="1" x14ac:dyDescent="0.15">
      <c r="A49" s="1023"/>
      <c r="B49" s="1048"/>
      <c r="C49" s="1049"/>
      <c r="D49" s="1036" t="s">
        <v>516</v>
      </c>
      <c r="E49" s="1037"/>
      <c r="F49" s="1038" t="s">
        <v>517</v>
      </c>
      <c r="G49" s="1039"/>
      <c r="H49" s="1039"/>
      <c r="I49" s="1040"/>
    </row>
    <row r="50" spans="1:9" s="84" customFormat="1" ht="19.5" customHeight="1" x14ac:dyDescent="0.15">
      <c r="A50" s="1023"/>
      <c r="B50" s="1048"/>
      <c r="C50" s="1049"/>
      <c r="D50" s="1036" t="s">
        <v>518</v>
      </c>
      <c r="E50" s="1037"/>
      <c r="F50" s="1038" t="s">
        <v>519</v>
      </c>
      <c r="G50" s="1039"/>
      <c r="H50" s="1039"/>
      <c r="I50" s="1040"/>
    </row>
    <row r="51" spans="1:9" s="84" customFormat="1" ht="19.5" customHeight="1" x14ac:dyDescent="0.15">
      <c r="A51" s="1023"/>
      <c r="B51" s="1048"/>
      <c r="C51" s="1049"/>
      <c r="D51" s="1036" t="s">
        <v>520</v>
      </c>
      <c r="E51" s="1037"/>
      <c r="F51" s="1038" t="s">
        <v>521</v>
      </c>
      <c r="G51" s="1039"/>
      <c r="H51" s="1039"/>
      <c r="I51" s="1040"/>
    </row>
    <row r="52" spans="1:9" s="84" customFormat="1" ht="19.5" customHeight="1" x14ac:dyDescent="0.15">
      <c r="A52" s="1023"/>
      <c r="B52" s="1048"/>
      <c r="C52" s="1049"/>
      <c r="D52" s="1036" t="s">
        <v>522</v>
      </c>
      <c r="E52" s="1037"/>
      <c r="F52" s="1038" t="s">
        <v>523</v>
      </c>
      <c r="G52" s="1039"/>
      <c r="H52" s="1039"/>
      <c r="I52" s="1040"/>
    </row>
    <row r="53" spans="1:9" s="84" customFormat="1" ht="19.5" customHeight="1" x14ac:dyDescent="0.15">
      <c r="A53" s="1023"/>
      <c r="B53" s="1048"/>
      <c r="C53" s="1049"/>
      <c r="D53" s="1036" t="s">
        <v>524</v>
      </c>
      <c r="E53" s="1037"/>
      <c r="F53" s="1038" t="s">
        <v>525</v>
      </c>
      <c r="G53" s="1039"/>
      <c r="H53" s="1039"/>
      <c r="I53" s="1040"/>
    </row>
    <row r="54" spans="1:9" s="84" customFormat="1" ht="21" customHeight="1" thickBot="1" x14ac:dyDescent="0.2">
      <c r="A54" s="1024"/>
      <c r="B54" s="1050"/>
      <c r="C54" s="1051"/>
      <c r="D54" s="1073"/>
      <c r="E54" s="1074"/>
      <c r="F54" s="1043"/>
      <c r="G54" s="1044"/>
      <c r="H54" s="1044"/>
      <c r="I54" s="1045"/>
    </row>
    <row r="55" spans="1:9" s="84" customFormat="1" ht="19.5" customHeight="1" x14ac:dyDescent="0.15">
      <c r="A55" s="1022" t="s">
        <v>817</v>
      </c>
      <c r="B55" s="1075" t="s">
        <v>526</v>
      </c>
      <c r="C55" s="1076"/>
      <c r="D55" s="1052" t="s">
        <v>527</v>
      </c>
      <c r="E55" s="1053"/>
      <c r="F55" s="1054" t="s">
        <v>528</v>
      </c>
      <c r="G55" s="1055"/>
      <c r="H55" s="1055"/>
      <c r="I55" s="1056"/>
    </row>
    <row r="56" spans="1:9" s="84" customFormat="1" ht="19.5" customHeight="1" x14ac:dyDescent="0.15">
      <c r="A56" s="1023"/>
      <c r="B56" s="1077"/>
      <c r="C56" s="1078"/>
      <c r="D56" s="1036" t="s">
        <v>529</v>
      </c>
      <c r="E56" s="1037"/>
      <c r="F56" s="1038" t="s">
        <v>530</v>
      </c>
      <c r="G56" s="1039"/>
      <c r="H56" s="1039"/>
      <c r="I56" s="1040"/>
    </row>
    <row r="57" spans="1:9" s="84" customFormat="1" ht="19.5" customHeight="1" x14ac:dyDescent="0.15">
      <c r="A57" s="1023"/>
      <c r="B57" s="1077"/>
      <c r="C57" s="1078"/>
      <c r="D57" s="1036" t="s">
        <v>531</v>
      </c>
      <c r="E57" s="1037"/>
      <c r="F57" s="1038" t="s">
        <v>532</v>
      </c>
      <c r="G57" s="1039"/>
      <c r="H57" s="1039"/>
      <c r="I57" s="1040"/>
    </row>
    <row r="58" spans="1:9" s="84" customFormat="1" ht="19.5" customHeight="1" x14ac:dyDescent="0.15">
      <c r="A58" s="1023"/>
      <c r="B58" s="1077"/>
      <c r="C58" s="1078"/>
      <c r="D58" s="1036" t="s">
        <v>533</v>
      </c>
      <c r="E58" s="1037"/>
      <c r="F58" s="1038" t="s">
        <v>534</v>
      </c>
      <c r="G58" s="1039"/>
      <c r="H58" s="1039"/>
      <c r="I58" s="1040"/>
    </row>
    <row r="59" spans="1:9" s="84" customFormat="1" ht="19.5" customHeight="1" x14ac:dyDescent="0.15">
      <c r="A59" s="1023"/>
      <c r="B59" s="1077"/>
      <c r="C59" s="1078"/>
      <c r="D59" s="1036" t="s">
        <v>535</v>
      </c>
      <c r="E59" s="1037"/>
      <c r="F59" s="1038" t="s">
        <v>536</v>
      </c>
      <c r="G59" s="1039"/>
      <c r="H59" s="1039"/>
      <c r="I59" s="1040"/>
    </row>
    <row r="60" spans="1:9" s="84" customFormat="1" ht="19.5" customHeight="1" x14ac:dyDescent="0.15">
      <c r="A60" s="1023"/>
      <c r="B60" s="1077"/>
      <c r="C60" s="1078"/>
      <c r="D60" s="1036" t="s">
        <v>537</v>
      </c>
      <c r="E60" s="1037"/>
      <c r="F60" s="1038" t="s">
        <v>538</v>
      </c>
      <c r="G60" s="1039"/>
      <c r="H60" s="1039"/>
      <c r="I60" s="1040"/>
    </row>
    <row r="61" spans="1:9" s="84" customFormat="1" ht="27" customHeight="1" x14ac:dyDescent="0.15">
      <c r="A61" s="1023"/>
      <c r="B61" s="1077"/>
      <c r="C61" s="1078"/>
      <c r="D61" s="1071" t="s">
        <v>808</v>
      </c>
      <c r="E61" s="1072"/>
      <c r="F61" s="1081" t="s">
        <v>809</v>
      </c>
      <c r="G61" s="1082"/>
      <c r="H61" s="1082"/>
      <c r="I61" s="1083"/>
    </row>
    <row r="62" spans="1:9" s="84" customFormat="1" ht="19.5" customHeight="1" x14ac:dyDescent="0.15">
      <c r="A62" s="1023"/>
      <c r="B62" s="1077"/>
      <c r="C62" s="1078"/>
      <c r="D62" s="1036" t="s">
        <v>539</v>
      </c>
      <c r="E62" s="1037"/>
      <c r="F62" s="1038" t="s">
        <v>540</v>
      </c>
      <c r="G62" s="1039"/>
      <c r="H62" s="1039"/>
      <c r="I62" s="1040"/>
    </row>
    <row r="63" spans="1:9" s="84" customFormat="1" ht="19.5" customHeight="1" x14ac:dyDescent="0.15">
      <c r="A63" s="1023"/>
      <c r="B63" s="1077"/>
      <c r="C63" s="1078"/>
      <c r="D63" s="1036" t="s">
        <v>541</v>
      </c>
      <c r="E63" s="1037"/>
      <c r="F63" s="1038" t="s">
        <v>542</v>
      </c>
      <c r="G63" s="1039"/>
      <c r="H63" s="1039"/>
      <c r="I63" s="1040"/>
    </row>
    <row r="64" spans="1:9" s="84" customFormat="1" ht="19.5" customHeight="1" x14ac:dyDescent="0.15">
      <c r="A64" s="1023"/>
      <c r="B64" s="1077"/>
      <c r="C64" s="1078"/>
      <c r="D64" s="1036"/>
      <c r="E64" s="1037"/>
      <c r="F64" s="1038" t="s">
        <v>543</v>
      </c>
      <c r="G64" s="1039"/>
      <c r="H64" s="1039"/>
      <c r="I64" s="1040"/>
    </row>
    <row r="65" spans="1:9" s="84" customFormat="1" ht="19.5" customHeight="1" x14ac:dyDescent="0.15">
      <c r="A65" s="1023"/>
      <c r="B65" s="1077"/>
      <c r="C65" s="1078"/>
      <c r="D65" s="1036" t="s">
        <v>544</v>
      </c>
      <c r="E65" s="1037"/>
      <c r="F65" s="1038" t="s">
        <v>545</v>
      </c>
      <c r="G65" s="1039"/>
      <c r="H65" s="1039"/>
      <c r="I65" s="1040"/>
    </row>
    <row r="66" spans="1:9" s="84" customFormat="1" ht="19.5" customHeight="1" thickBot="1" x14ac:dyDescent="0.2">
      <c r="A66" s="1024"/>
      <c r="B66" s="1079"/>
      <c r="C66" s="1080"/>
      <c r="D66" s="1057"/>
      <c r="E66" s="1058"/>
      <c r="F66" s="1043" t="s">
        <v>546</v>
      </c>
      <c r="G66" s="1044"/>
      <c r="H66" s="1044"/>
      <c r="I66" s="1045"/>
    </row>
    <row r="67" spans="1:9" s="84" customFormat="1" ht="31.5" customHeight="1" thickBot="1" x14ac:dyDescent="0.2">
      <c r="A67" s="1084" t="s">
        <v>547</v>
      </c>
      <c r="B67" s="1085"/>
      <c r="C67" s="1085"/>
      <c r="D67" s="1086" t="s">
        <v>548</v>
      </c>
      <c r="E67" s="1087"/>
      <c r="F67" s="1087"/>
      <c r="G67" s="1087"/>
      <c r="H67" s="1087"/>
      <c r="I67" s="1088"/>
    </row>
    <row r="68" spans="1:9" s="84" customFormat="1" ht="31.5" customHeight="1" thickBot="1" x14ac:dyDescent="0.2">
      <c r="A68" s="1084" t="s">
        <v>549</v>
      </c>
      <c r="B68" s="1085"/>
      <c r="C68" s="1085"/>
      <c r="D68" s="1089"/>
      <c r="E68" s="1090"/>
      <c r="F68" s="1090"/>
      <c r="G68" s="1090"/>
      <c r="H68" s="1090"/>
      <c r="I68" s="1091"/>
    </row>
    <row r="69" spans="1:9" s="84" customFormat="1" ht="31.5" customHeight="1" thickBot="1" x14ac:dyDescent="0.2">
      <c r="A69" s="1084" t="s">
        <v>550</v>
      </c>
      <c r="B69" s="1085"/>
      <c r="C69" s="1085"/>
      <c r="D69" s="1086"/>
      <c r="E69" s="1087"/>
      <c r="F69" s="1087"/>
      <c r="G69" s="1087"/>
      <c r="H69" s="1087"/>
      <c r="I69" s="1088"/>
    </row>
    <row r="70" spans="1:9" s="84" customFormat="1" ht="31.5" customHeight="1" thickBot="1" x14ac:dyDescent="0.2">
      <c r="A70" s="1084" t="s">
        <v>551</v>
      </c>
      <c r="B70" s="1085"/>
      <c r="C70" s="1085"/>
      <c r="D70" s="1086"/>
      <c r="E70" s="1087"/>
      <c r="F70" s="1087"/>
      <c r="G70" s="1087"/>
      <c r="H70" s="1087"/>
      <c r="I70" s="1088"/>
    </row>
    <row r="71" spans="1:9" s="84" customFormat="1" ht="31.5" customHeight="1" thickBot="1" x14ac:dyDescent="0.2">
      <c r="A71" s="1084" t="s">
        <v>552</v>
      </c>
      <c r="B71" s="1085"/>
      <c r="C71" s="1085"/>
      <c r="D71" s="1086"/>
      <c r="E71" s="1087"/>
      <c r="F71" s="1087"/>
      <c r="G71" s="1087"/>
      <c r="H71" s="1087"/>
      <c r="I71" s="1088"/>
    </row>
    <row r="72" spans="1:9" s="84" customFormat="1" x14ac:dyDescent="0.15"/>
  </sheetData>
  <mergeCells count="139">
    <mergeCell ref="A70:C70"/>
    <mergeCell ref="D70:I70"/>
    <mergeCell ref="A71:C71"/>
    <mergeCell ref="D71:I71"/>
    <mergeCell ref="A67:C67"/>
    <mergeCell ref="D67:I67"/>
    <mergeCell ref="A68:C68"/>
    <mergeCell ref="D68:I68"/>
    <mergeCell ref="A69:C69"/>
    <mergeCell ref="D69:I69"/>
    <mergeCell ref="A55:A66"/>
    <mergeCell ref="B55:C66"/>
    <mergeCell ref="D55:E55"/>
    <mergeCell ref="F55:I55"/>
    <mergeCell ref="D56:E56"/>
    <mergeCell ref="F56:I56"/>
    <mergeCell ref="D57:E57"/>
    <mergeCell ref="F57:I57"/>
    <mergeCell ref="D58:E58"/>
    <mergeCell ref="F58:I58"/>
    <mergeCell ref="D59:E59"/>
    <mergeCell ref="F59:I59"/>
    <mergeCell ref="D60:E60"/>
    <mergeCell ref="F60:I60"/>
    <mergeCell ref="D61:E61"/>
    <mergeCell ref="F61:I61"/>
    <mergeCell ref="D62:E62"/>
    <mergeCell ref="F62:I62"/>
    <mergeCell ref="D63:E64"/>
    <mergeCell ref="F63:I63"/>
    <mergeCell ref="F64:I64"/>
    <mergeCell ref="D65:E66"/>
    <mergeCell ref="F65:I65"/>
    <mergeCell ref="F66:I66"/>
    <mergeCell ref="F50:I50"/>
    <mergeCell ref="D51:E51"/>
    <mergeCell ref="F51:I51"/>
    <mergeCell ref="D52:E52"/>
    <mergeCell ref="F52:I52"/>
    <mergeCell ref="D53:E53"/>
    <mergeCell ref="F53:I53"/>
    <mergeCell ref="D54:E54"/>
    <mergeCell ref="F54:I54"/>
    <mergeCell ref="A39:A54"/>
    <mergeCell ref="B39:C54"/>
    <mergeCell ref="D39:E39"/>
    <mergeCell ref="F39:I39"/>
    <mergeCell ref="D40:E40"/>
    <mergeCell ref="F40:I40"/>
    <mergeCell ref="D41:E41"/>
    <mergeCell ref="F41:I41"/>
    <mergeCell ref="D42:E43"/>
    <mergeCell ref="F42:I42"/>
    <mergeCell ref="F43:I43"/>
    <mergeCell ref="D44:E44"/>
    <mergeCell ref="F44:I44"/>
    <mergeCell ref="D45:E45"/>
    <mergeCell ref="F45:I45"/>
    <mergeCell ref="D46:E46"/>
    <mergeCell ref="F46:I46"/>
    <mergeCell ref="D47:E47"/>
    <mergeCell ref="F47:I47"/>
    <mergeCell ref="D48:E48"/>
    <mergeCell ref="F48:I48"/>
    <mergeCell ref="D49:E49"/>
    <mergeCell ref="F49:I49"/>
    <mergeCell ref="D50:E50"/>
    <mergeCell ref="A28:A38"/>
    <mergeCell ref="B28:C38"/>
    <mergeCell ref="D28:D32"/>
    <mergeCell ref="E28:E29"/>
    <mergeCell ref="F28:I28"/>
    <mergeCell ref="F29:I29"/>
    <mergeCell ref="F30:I30"/>
    <mergeCell ref="F31:I31"/>
    <mergeCell ref="F32:I32"/>
    <mergeCell ref="D33:D35"/>
    <mergeCell ref="F33:I33"/>
    <mergeCell ref="F34:I34"/>
    <mergeCell ref="F35:I35"/>
    <mergeCell ref="D36:E36"/>
    <mergeCell ref="F36:I36"/>
    <mergeCell ref="D37:E37"/>
    <mergeCell ref="D38:E38"/>
    <mergeCell ref="F38:I38"/>
    <mergeCell ref="D23:E23"/>
    <mergeCell ref="F23:I23"/>
    <mergeCell ref="D24:E24"/>
    <mergeCell ref="F24:I24"/>
    <mergeCell ref="D25:E25"/>
    <mergeCell ref="F25:I25"/>
    <mergeCell ref="D26:E26"/>
    <mergeCell ref="F26:I26"/>
    <mergeCell ref="D27:E27"/>
    <mergeCell ref="F27:I27"/>
    <mergeCell ref="A12:A27"/>
    <mergeCell ref="B12:C27"/>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1:I1"/>
    <mergeCell ref="A2:C2"/>
    <mergeCell ref="A3:A4"/>
    <mergeCell ref="B3:I4"/>
    <mergeCell ref="B5:C5"/>
    <mergeCell ref="D5:I5"/>
    <mergeCell ref="A6:A11"/>
    <mergeCell ref="B6:C11"/>
    <mergeCell ref="D6:E6"/>
    <mergeCell ref="F6:I6"/>
    <mergeCell ref="D7:E7"/>
    <mergeCell ref="F7:I7"/>
    <mergeCell ref="D8:E8"/>
    <mergeCell ref="F8:I8"/>
    <mergeCell ref="D9:E9"/>
    <mergeCell ref="F9:I9"/>
    <mergeCell ref="D10:E10"/>
    <mergeCell ref="F10:I10"/>
    <mergeCell ref="D11:E11"/>
    <mergeCell ref="F11:I11"/>
  </mergeCells>
  <phoneticPr fontId="2"/>
  <pageMargins left="0.59055118110236227" right="0.39370078740157483" top="0.39370078740157483" bottom="0.19685039370078741" header="0.19685039370078741" footer="0.51181102362204722"/>
  <pageSetup paperSize="9" scale="80" fitToHeight="2" orientation="landscape" r:id="rId1"/>
  <headerFooter alignWithMargins="0">
    <oddHeader>&amp;L様式1-2&amp;R&amp;8鶴岡市</oddHeader>
  </headerFooter>
  <rowBreaks count="1" manualBreakCount="1">
    <brk id="38"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H23"/>
  <sheetViews>
    <sheetView showGridLines="0" view="pageBreakPreview" zoomScaleNormal="100" zoomScaleSheetLayoutView="100" workbookViewId="0">
      <selection activeCell="A2" sqref="A2:X3"/>
    </sheetView>
  </sheetViews>
  <sheetFormatPr defaultColWidth="1.625" defaultRowHeight="14.25" x14ac:dyDescent="0.15"/>
  <cols>
    <col min="1" max="62" width="1.5" style="155" customWidth="1"/>
    <col min="63" max="86" width="1.875" style="155" customWidth="1"/>
    <col min="87" max="87" width="1.5" style="155" customWidth="1"/>
    <col min="88" max="16384" width="1.625" style="155"/>
  </cols>
  <sheetData>
    <row r="1" spans="1:86" s="152" customFormat="1" ht="6" customHeight="1" x14ac:dyDescent="0.15"/>
    <row r="2" spans="1:86" s="153" customFormat="1" ht="21.75" customHeight="1" x14ac:dyDescent="0.15">
      <c r="A2" s="1138" t="s">
        <v>358</v>
      </c>
      <c r="B2" s="1138"/>
      <c r="C2" s="1138"/>
      <c r="D2" s="1138"/>
      <c r="E2" s="1138"/>
      <c r="F2" s="1138"/>
      <c r="G2" s="1138"/>
      <c r="H2" s="1138"/>
      <c r="I2" s="1138"/>
      <c r="J2" s="1138"/>
      <c r="K2" s="1138"/>
      <c r="L2" s="1138"/>
      <c r="M2" s="1138"/>
      <c r="N2" s="1138"/>
      <c r="O2" s="1138"/>
      <c r="P2" s="1138"/>
      <c r="Q2" s="1138"/>
      <c r="R2" s="1138"/>
      <c r="S2" s="1138"/>
      <c r="T2" s="1138"/>
      <c r="U2" s="1138"/>
      <c r="V2" s="1138"/>
      <c r="W2" s="1138"/>
      <c r="X2" s="1138"/>
      <c r="AD2" s="1139" t="s">
        <v>359</v>
      </c>
      <c r="AE2" s="1139"/>
      <c r="AF2" s="1139"/>
      <c r="AG2" s="1139"/>
      <c r="AH2" s="1139"/>
      <c r="AI2" s="1139"/>
      <c r="AJ2" s="1139"/>
      <c r="AK2" s="1139"/>
      <c r="AL2" s="1139"/>
      <c r="AM2" s="1139"/>
      <c r="AN2" s="1139"/>
      <c r="AO2" s="1139"/>
      <c r="AP2" s="1139"/>
      <c r="AQ2" s="1139"/>
      <c r="AR2" s="1139"/>
      <c r="AS2" s="1139"/>
      <c r="AT2" s="1139"/>
      <c r="AU2" s="1139"/>
      <c r="AV2" s="1139"/>
      <c r="AW2" s="1139"/>
      <c r="AX2" s="1139"/>
      <c r="AY2" s="1139"/>
      <c r="AZ2" s="1139"/>
      <c r="BA2" s="1139"/>
      <c r="BF2" s="1140" t="s">
        <v>360</v>
      </c>
      <c r="BG2" s="1140"/>
      <c r="BH2" s="1140"/>
      <c r="BI2" s="1140"/>
      <c r="BJ2" s="1140"/>
      <c r="BK2" s="1140"/>
      <c r="BL2" s="1140"/>
      <c r="BM2" s="1141"/>
      <c r="BN2" s="1141"/>
      <c r="BO2" s="1141"/>
      <c r="BP2" s="1141"/>
      <c r="BQ2" s="1141"/>
      <c r="BR2" s="1141"/>
      <c r="BS2" s="1141"/>
      <c r="BT2" s="1141"/>
      <c r="BU2" s="1141"/>
      <c r="BV2" s="1141"/>
      <c r="BW2" s="1141"/>
      <c r="BX2" s="1141"/>
      <c r="BY2" s="1141"/>
      <c r="BZ2" s="1141"/>
      <c r="CA2" s="1141"/>
      <c r="CB2" s="1141"/>
      <c r="CC2" s="1141"/>
      <c r="CD2" s="1141"/>
      <c r="CE2" s="1141"/>
      <c r="CF2" s="1141"/>
      <c r="CG2" s="1141"/>
      <c r="CH2" s="1141"/>
    </row>
    <row r="3" spans="1:86" s="153" customFormat="1" ht="11.25" customHeight="1" x14ac:dyDescent="0.15">
      <c r="A3" s="1138"/>
      <c r="B3" s="1138"/>
      <c r="C3" s="1138"/>
      <c r="D3" s="1138"/>
      <c r="E3" s="1138"/>
      <c r="F3" s="1138"/>
      <c r="G3" s="1138"/>
      <c r="H3" s="1138"/>
      <c r="I3" s="1138"/>
      <c r="J3" s="1138"/>
      <c r="K3" s="1138"/>
      <c r="L3" s="1138"/>
      <c r="M3" s="1138"/>
      <c r="N3" s="1138"/>
      <c r="O3" s="1138"/>
      <c r="P3" s="1138"/>
      <c r="Q3" s="1138"/>
      <c r="R3" s="1138"/>
      <c r="S3" s="1138"/>
      <c r="T3" s="1138"/>
      <c r="U3" s="1138"/>
      <c r="V3" s="1138"/>
      <c r="W3" s="1138"/>
      <c r="X3" s="1138"/>
      <c r="AD3" s="1139"/>
      <c r="AE3" s="1139"/>
      <c r="AF3" s="1139"/>
      <c r="AG3" s="1139"/>
      <c r="AH3" s="1139"/>
      <c r="AI3" s="1139"/>
      <c r="AJ3" s="1139"/>
      <c r="AK3" s="1139"/>
      <c r="AL3" s="1139"/>
      <c r="AM3" s="1139"/>
      <c r="AN3" s="1139"/>
      <c r="AO3" s="1139"/>
      <c r="AP3" s="1139"/>
      <c r="AQ3" s="1139"/>
      <c r="AR3" s="1139"/>
      <c r="AS3" s="1139"/>
      <c r="AT3" s="1139"/>
      <c r="AU3" s="1139"/>
      <c r="AV3" s="1139"/>
      <c r="AW3" s="1139"/>
      <c r="AX3" s="1139"/>
      <c r="AY3" s="1139"/>
      <c r="AZ3" s="1139"/>
      <c r="BA3" s="1139"/>
    </row>
    <row r="4" spans="1:86" s="153" customFormat="1" ht="11.25" customHeight="1" x14ac:dyDescent="0.15"/>
    <row r="5" spans="1:86" s="154" customFormat="1" ht="29.25" customHeight="1" thickBot="1" x14ac:dyDescent="0.2">
      <c r="S5" s="1147" t="s">
        <v>666</v>
      </c>
      <c r="T5" s="1147"/>
      <c r="U5" s="1147"/>
      <c r="V5" s="1147"/>
      <c r="W5" s="1147"/>
      <c r="X5" s="1147"/>
      <c r="Y5" s="1147"/>
      <c r="Z5" s="1147"/>
      <c r="AA5" s="1147"/>
      <c r="AB5" s="1147"/>
      <c r="AC5" s="1147"/>
      <c r="AD5" s="1147"/>
      <c r="AE5" s="1147"/>
      <c r="AF5" s="1147"/>
      <c r="AG5" s="1147"/>
      <c r="AH5" s="1147"/>
      <c r="AI5" s="1147"/>
      <c r="AJ5" s="1147"/>
      <c r="AK5" s="1147"/>
      <c r="AL5" s="1147"/>
      <c r="AM5" s="1147"/>
      <c r="AN5" s="1147"/>
      <c r="AO5" s="1147"/>
      <c r="AP5" s="1147"/>
      <c r="AQ5" s="1147"/>
      <c r="AR5" s="1147"/>
      <c r="AS5" s="1147"/>
      <c r="AT5" s="1147"/>
      <c r="AU5" s="1147"/>
      <c r="AV5" s="1147"/>
      <c r="AW5" s="1147"/>
      <c r="AX5" s="1147"/>
      <c r="AY5" s="1147"/>
      <c r="AZ5" s="1147"/>
      <c r="BA5" s="1147"/>
      <c r="BB5" s="242" t="s">
        <v>622</v>
      </c>
      <c r="BC5" s="242"/>
      <c r="BD5" s="242"/>
      <c r="BE5" s="242"/>
      <c r="BF5" s="242"/>
      <c r="BG5" s="242"/>
      <c r="BH5" s="242"/>
      <c r="BI5" s="242"/>
      <c r="BJ5" s="242"/>
    </row>
    <row r="6" spans="1:86" s="154" customFormat="1" ht="29.25" customHeight="1" x14ac:dyDescent="0.15">
      <c r="U6" s="722"/>
      <c r="V6" s="722"/>
      <c r="W6" s="722"/>
      <c r="X6" s="722"/>
      <c r="Y6" s="722"/>
      <c r="Z6" s="722"/>
      <c r="AA6" s="722"/>
      <c r="AB6" s="722"/>
      <c r="AC6" s="722"/>
      <c r="AD6" s="722"/>
      <c r="AE6" s="722"/>
      <c r="AF6" s="722"/>
      <c r="AG6" s="722"/>
      <c r="AH6" s="722"/>
      <c r="AI6" s="722"/>
      <c r="AJ6" s="722"/>
      <c r="AK6" s="722"/>
      <c r="AL6" s="722"/>
      <c r="AM6" s="722"/>
      <c r="AN6" s="722"/>
      <c r="AO6" s="722"/>
      <c r="AP6" s="722"/>
      <c r="AQ6" s="722"/>
      <c r="AR6" s="722"/>
      <c r="AS6" s="722"/>
      <c r="AT6" s="722"/>
      <c r="AU6" s="722"/>
      <c r="AV6" s="722"/>
      <c r="AW6" s="722"/>
      <c r="AX6" s="722"/>
      <c r="AY6" s="242"/>
      <c r="AZ6" s="242"/>
      <c r="BA6" s="242"/>
      <c r="BB6" s="242"/>
      <c r="BC6" s="242"/>
      <c r="BD6" s="242"/>
      <c r="BE6" s="242"/>
      <c r="BF6" s="242"/>
      <c r="BG6" s="242"/>
      <c r="BH6" s="242"/>
      <c r="BI6" s="242"/>
      <c r="BJ6" s="242"/>
    </row>
    <row r="7" spans="1:86" s="153" customFormat="1" ht="22.5" customHeight="1" x14ac:dyDescent="0.15">
      <c r="A7" s="155" t="s">
        <v>361</v>
      </c>
      <c r="B7" s="155"/>
      <c r="C7" s="155"/>
      <c r="D7" s="155"/>
      <c r="E7" s="155"/>
      <c r="F7" s="155"/>
      <c r="G7" s="155"/>
      <c r="H7" s="155"/>
      <c r="I7" s="155"/>
      <c r="J7" s="155"/>
      <c r="K7" s="155"/>
      <c r="L7" s="155"/>
      <c r="M7" s="155"/>
      <c r="N7" s="155"/>
      <c r="O7" s="155"/>
      <c r="P7" s="155"/>
      <c r="Q7" s="155"/>
      <c r="R7" s="155"/>
      <c r="S7" s="155"/>
      <c r="T7" s="155"/>
      <c r="U7" s="155"/>
      <c r="V7" s="155"/>
      <c r="BC7" s="155" t="s">
        <v>362</v>
      </c>
      <c r="BD7" s="155"/>
      <c r="BE7" s="155"/>
      <c r="BF7" s="155"/>
      <c r="BG7" s="155"/>
      <c r="BH7" s="155"/>
      <c r="BI7" s="155"/>
      <c r="BJ7" s="155"/>
    </row>
    <row r="8" spans="1:86" s="153" customFormat="1" ht="27" customHeight="1" x14ac:dyDescent="0.15">
      <c r="A8" s="1145"/>
      <c r="B8" s="1145"/>
      <c r="C8" s="1145"/>
      <c r="D8" s="1145"/>
      <c r="E8" s="1145"/>
      <c r="F8" s="1145"/>
      <c r="G8" s="1145"/>
      <c r="H8" s="1145"/>
      <c r="I8" s="1145"/>
      <c r="J8" s="1145"/>
      <c r="K8" s="1145"/>
      <c r="L8" s="1145"/>
      <c r="M8" s="1145"/>
      <c r="N8" s="1145"/>
      <c r="O8" s="1145"/>
      <c r="P8" s="1145"/>
      <c r="Q8" s="1145"/>
      <c r="R8" s="1145"/>
      <c r="S8" s="1145"/>
      <c r="T8" s="1145"/>
      <c r="U8" s="1145"/>
      <c r="V8" s="1145"/>
      <c r="W8" s="720"/>
      <c r="X8" s="720"/>
      <c r="Y8" s="720"/>
      <c r="BC8" s="1146" t="s">
        <v>363</v>
      </c>
      <c r="BD8" s="1146"/>
      <c r="BE8" s="1146"/>
      <c r="BF8" s="1146"/>
      <c r="BG8" s="1146"/>
      <c r="BH8" s="1146"/>
      <c r="BI8" s="1131"/>
      <c r="BJ8" s="1131"/>
      <c r="BK8" s="1131"/>
      <c r="BL8" s="1131"/>
      <c r="BM8" s="1131"/>
      <c r="BN8" s="1131"/>
      <c r="BO8" s="1131"/>
      <c r="BP8" s="1131"/>
      <c r="BQ8" s="1131"/>
      <c r="BR8" s="1131"/>
      <c r="BS8" s="1131"/>
      <c r="BT8" s="1131"/>
      <c r="BU8" s="1131"/>
      <c r="BV8" s="1131"/>
      <c r="BW8" s="1131"/>
      <c r="BX8" s="1131"/>
      <c r="BY8" s="1131"/>
      <c r="BZ8" s="1131"/>
      <c r="CA8" s="1131"/>
      <c r="CB8" s="1131"/>
      <c r="CC8" s="1131"/>
      <c r="CD8" s="1131"/>
      <c r="CE8" s="1131"/>
      <c r="CF8" s="1131"/>
      <c r="CG8" s="1131"/>
      <c r="CH8" s="1131"/>
    </row>
    <row r="9" spans="1:86" s="153" customFormat="1" ht="27" customHeight="1" x14ac:dyDescent="0.15">
      <c r="A9" s="1142"/>
      <c r="B9" s="1142"/>
      <c r="C9" s="1142"/>
      <c r="D9" s="1142"/>
      <c r="E9" s="1142"/>
      <c r="F9" s="1142"/>
      <c r="G9" s="1142"/>
      <c r="H9" s="1142"/>
      <c r="I9" s="1142"/>
      <c r="J9" s="1142"/>
      <c r="K9" s="1142"/>
      <c r="L9" s="1142"/>
      <c r="M9" s="1142"/>
      <c r="N9" s="1142"/>
      <c r="O9" s="1142"/>
      <c r="P9" s="1142"/>
      <c r="Q9" s="1142"/>
      <c r="R9" s="1142"/>
      <c r="S9" s="1142"/>
      <c r="T9" s="1142"/>
      <c r="U9" s="1142"/>
      <c r="V9" s="1142"/>
      <c r="W9" s="1143" t="s">
        <v>61</v>
      </c>
      <c r="X9" s="1143"/>
      <c r="Y9" s="1143"/>
      <c r="Z9" s="1143"/>
      <c r="AA9" s="1143"/>
      <c r="BC9" s="1134" t="s">
        <v>27</v>
      </c>
      <c r="BD9" s="1134"/>
      <c r="BE9" s="1134"/>
      <c r="BF9" s="1134"/>
      <c r="BG9" s="1134"/>
      <c r="BH9" s="1134"/>
      <c r="BI9" s="1144"/>
      <c r="BJ9" s="1144"/>
      <c r="BK9" s="1144"/>
      <c r="BL9" s="1144"/>
      <c r="BM9" s="1144"/>
      <c r="BN9" s="1144"/>
      <c r="BO9" s="1144"/>
      <c r="BP9" s="1144"/>
      <c r="BQ9" s="1144"/>
      <c r="BR9" s="1144"/>
      <c r="BS9" s="1144"/>
      <c r="BT9" s="1144"/>
      <c r="BU9" s="1144"/>
      <c r="BV9" s="1144"/>
      <c r="BW9" s="1144"/>
      <c r="BX9" s="1144"/>
      <c r="BY9" s="1144"/>
      <c r="BZ9" s="1144"/>
      <c r="CA9" s="1144"/>
      <c r="CB9" s="1144"/>
      <c r="CC9" s="1144"/>
      <c r="CD9" s="1144"/>
      <c r="CE9" s="1144"/>
      <c r="CF9" s="1144"/>
      <c r="CG9" s="1144"/>
      <c r="CH9" s="1144"/>
    </row>
    <row r="10" spans="1:86" s="153" customFormat="1" ht="27" customHeight="1" x14ac:dyDescent="0.15">
      <c r="BC10" s="1134" t="s">
        <v>364</v>
      </c>
      <c r="BD10" s="1134"/>
      <c r="BE10" s="1134"/>
      <c r="BF10" s="1134"/>
      <c r="BG10" s="1134"/>
      <c r="BH10" s="1134"/>
      <c r="BI10" s="1135" t="s">
        <v>374</v>
      </c>
      <c r="BJ10" s="1135"/>
      <c r="BK10" s="1135"/>
      <c r="BL10" s="1135"/>
      <c r="BM10" s="1135"/>
      <c r="BN10" s="1135"/>
      <c r="BO10" s="1135"/>
      <c r="BP10" s="1135"/>
      <c r="BQ10" s="1135"/>
      <c r="BR10" s="1135"/>
      <c r="BS10" s="1134" t="s">
        <v>365</v>
      </c>
      <c r="BT10" s="1134"/>
      <c r="BU10" s="1134"/>
      <c r="BV10" s="1134"/>
      <c r="BW10" s="1134"/>
      <c r="BX10" s="1134"/>
      <c r="BY10" s="1135" t="s">
        <v>374</v>
      </c>
      <c r="BZ10" s="1135"/>
      <c r="CA10" s="1135"/>
      <c r="CB10" s="1135"/>
      <c r="CC10" s="1135"/>
      <c r="CD10" s="1135"/>
      <c r="CE10" s="1135"/>
      <c r="CF10" s="1135"/>
      <c r="CG10" s="1135"/>
      <c r="CH10" s="1135"/>
    </row>
    <row r="11" spans="1:86" s="153" customFormat="1" ht="12.75" customHeight="1" x14ac:dyDescent="0.15"/>
    <row r="12" spans="1:86" s="156" customFormat="1" ht="19.5" customHeight="1" x14ac:dyDescent="0.15">
      <c r="A12" s="153"/>
      <c r="B12" s="153" t="s">
        <v>623</v>
      </c>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53"/>
      <c r="CE12" s="153"/>
      <c r="CF12" s="153"/>
      <c r="CG12" s="153"/>
      <c r="CH12" s="153"/>
    </row>
    <row r="13" spans="1:86" s="156" customFormat="1" ht="19.5" customHeight="1" x14ac:dyDescent="0.15">
      <c r="A13" s="153"/>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BU13" s="153"/>
      <c r="BV13" s="153"/>
      <c r="BW13" s="153"/>
      <c r="BX13" s="153"/>
      <c r="BY13" s="153"/>
      <c r="BZ13" s="153"/>
      <c r="CA13" s="153"/>
      <c r="CB13" s="153"/>
      <c r="CC13" s="153"/>
      <c r="CD13" s="153"/>
      <c r="CE13" s="153"/>
      <c r="CF13" s="153"/>
      <c r="CG13" s="153"/>
      <c r="CH13" s="153"/>
    </row>
    <row r="14" spans="1:86" s="153" customFormat="1" ht="27" customHeight="1" x14ac:dyDescent="0.15">
      <c r="B14" s="1136"/>
      <c r="C14" s="1136"/>
      <c r="D14" s="1136"/>
      <c r="E14" s="1136"/>
      <c r="F14" s="1136"/>
      <c r="G14" s="1136"/>
      <c r="H14" s="1136"/>
      <c r="I14" s="1136"/>
      <c r="J14" s="1136"/>
      <c r="K14" s="1136"/>
      <c r="L14" s="1136"/>
      <c r="M14" s="1136"/>
      <c r="N14" s="1136"/>
      <c r="O14" s="1136"/>
      <c r="P14" s="1136"/>
      <c r="Q14" s="1136"/>
      <c r="R14" s="1136"/>
      <c r="S14" s="1136"/>
      <c r="T14" s="1136"/>
      <c r="U14" s="1136"/>
      <c r="V14" s="1136"/>
      <c r="W14" s="1136"/>
      <c r="X14" s="1136"/>
      <c r="Y14" s="1136"/>
      <c r="Z14" s="1136"/>
      <c r="AA14" s="1136"/>
      <c r="AB14" s="1136"/>
      <c r="AC14" s="1136"/>
      <c r="AD14" s="1136"/>
      <c r="AE14" s="1136"/>
      <c r="AF14" s="1136"/>
      <c r="AG14" s="1136"/>
      <c r="AH14" s="1137"/>
      <c r="AI14" s="1137"/>
      <c r="AJ14" s="1137"/>
      <c r="AK14" s="1137"/>
      <c r="AL14" s="1137"/>
      <c r="AM14" s="1137"/>
      <c r="AN14" s="1137"/>
      <c r="AO14" s="1137"/>
      <c r="AP14" s="1137"/>
      <c r="AQ14" s="1137"/>
      <c r="AR14" s="1137"/>
      <c r="AS14" s="1137"/>
      <c r="AU14" s="243"/>
      <c r="AV14" s="243"/>
      <c r="AW14" s="243"/>
      <c r="AX14" s="243"/>
      <c r="AY14" s="243"/>
      <c r="AZ14" s="243"/>
      <c r="BA14" s="243"/>
      <c r="BB14" s="243"/>
      <c r="BC14" s="243"/>
      <c r="BD14" s="243"/>
      <c r="BE14" s="243"/>
      <c r="BF14" s="243"/>
      <c r="BG14" s="243"/>
      <c r="BH14" s="243"/>
      <c r="BI14" s="243"/>
      <c r="BJ14" s="243"/>
      <c r="BK14" s="243"/>
      <c r="BL14" s="243"/>
      <c r="BM14" s="243"/>
      <c r="BN14" s="243"/>
      <c r="BO14" s="243"/>
      <c r="BP14" s="243"/>
      <c r="BQ14" s="243"/>
      <c r="BR14" s="243"/>
      <c r="BS14" s="243"/>
      <c r="BT14" s="243"/>
      <c r="BU14" s="243"/>
      <c r="BV14" s="243"/>
      <c r="BW14" s="243"/>
      <c r="BX14" s="243"/>
      <c r="BY14" s="243"/>
      <c r="BZ14" s="243"/>
      <c r="CA14" s="243"/>
      <c r="CB14" s="243"/>
      <c r="CC14" s="243"/>
      <c r="CD14" s="243"/>
      <c r="CE14" s="243"/>
      <c r="CF14" s="243"/>
      <c r="CG14" s="243"/>
      <c r="CH14" s="243"/>
    </row>
    <row r="15" spans="1:86" s="153" customFormat="1" ht="21.75" customHeight="1" x14ac:dyDescent="0.15">
      <c r="A15" s="155" t="s">
        <v>366</v>
      </c>
    </row>
    <row r="16" spans="1:86" s="720" customFormat="1" ht="25.5" customHeight="1" x14ac:dyDescent="0.15">
      <c r="A16" s="1092" t="s">
        <v>367</v>
      </c>
      <c r="B16" s="1093"/>
      <c r="C16" s="1093"/>
      <c r="D16" s="1093"/>
      <c r="E16" s="1093"/>
      <c r="F16" s="1093"/>
      <c r="G16" s="1093"/>
      <c r="H16" s="1093"/>
      <c r="I16" s="1093"/>
      <c r="J16" s="1093"/>
      <c r="K16" s="1093"/>
      <c r="L16" s="1093"/>
      <c r="M16" s="1093"/>
      <c r="N16" s="1093"/>
      <c r="O16" s="1093"/>
      <c r="P16" s="1093"/>
      <c r="Q16" s="1092" t="s">
        <v>368</v>
      </c>
      <c r="R16" s="1093"/>
      <c r="S16" s="1093"/>
      <c r="T16" s="1093"/>
      <c r="U16" s="1093"/>
      <c r="V16" s="1093"/>
      <c r="W16" s="1093"/>
      <c r="X16" s="1093"/>
      <c r="Y16" s="1093"/>
      <c r="Z16" s="1093"/>
      <c r="AA16" s="1093"/>
      <c r="AB16" s="1093"/>
      <c r="AC16" s="1093"/>
      <c r="AD16" s="1093"/>
      <c r="AE16" s="1094"/>
      <c r="AF16" s="1092" t="s">
        <v>369</v>
      </c>
      <c r="AG16" s="1093"/>
      <c r="AH16" s="1093"/>
      <c r="AI16" s="1093"/>
      <c r="AJ16" s="1093"/>
      <c r="AK16" s="1093"/>
      <c r="AL16" s="1093"/>
      <c r="AM16" s="1093"/>
      <c r="AN16" s="1093"/>
      <c r="AO16" s="1093"/>
      <c r="AP16" s="1093"/>
      <c r="AQ16" s="1093"/>
      <c r="AR16" s="1093"/>
      <c r="AS16" s="1093"/>
      <c r="AT16" s="1093"/>
      <c r="AU16" s="1093"/>
      <c r="AV16" s="1093"/>
      <c r="AW16" s="1093"/>
      <c r="AX16" s="1092" t="s">
        <v>370</v>
      </c>
      <c r="AY16" s="1093"/>
      <c r="AZ16" s="1093"/>
      <c r="BA16" s="1093"/>
      <c r="BB16" s="1093"/>
      <c r="BC16" s="1093"/>
      <c r="BD16" s="1093"/>
      <c r="BE16" s="1094"/>
      <c r="BF16" s="1092" t="s">
        <v>371</v>
      </c>
      <c r="BG16" s="1093"/>
      <c r="BH16" s="1093"/>
      <c r="BI16" s="1093"/>
      <c r="BJ16" s="1093"/>
      <c r="BK16" s="1093"/>
      <c r="BL16" s="1093"/>
      <c r="BM16" s="1093"/>
      <c r="BN16" s="1093"/>
      <c r="BO16" s="1093"/>
      <c r="BP16" s="1093"/>
      <c r="BQ16" s="1093"/>
      <c r="BR16" s="1093"/>
      <c r="BS16" s="1093"/>
      <c r="BT16" s="1093"/>
      <c r="BU16" s="1093"/>
      <c r="BV16" s="1093"/>
      <c r="BW16" s="1093"/>
      <c r="BX16" s="1093"/>
      <c r="BY16" s="1093"/>
      <c r="BZ16" s="1093"/>
      <c r="CA16" s="1093"/>
      <c r="CB16" s="1093"/>
      <c r="CC16" s="1093"/>
      <c r="CD16" s="1093"/>
      <c r="CE16" s="1093"/>
      <c r="CF16" s="1093"/>
      <c r="CG16" s="1093"/>
      <c r="CH16" s="1094"/>
    </row>
    <row r="17" spans="1:86" s="720" customFormat="1" ht="30" customHeight="1" x14ac:dyDescent="0.15">
      <c r="A17" s="1095" t="str">
        <f>[14]共通シート!C22</f>
        <v>羽黒　朝子</v>
      </c>
      <c r="B17" s="1096"/>
      <c r="C17" s="1096"/>
      <c r="D17" s="1096"/>
      <c r="E17" s="1096"/>
      <c r="F17" s="1096"/>
      <c r="G17" s="1096"/>
      <c r="H17" s="1096"/>
      <c r="I17" s="1096"/>
      <c r="J17" s="1096"/>
      <c r="K17" s="1096"/>
      <c r="L17" s="1096"/>
      <c r="M17" s="1096"/>
      <c r="N17" s="1101" t="s">
        <v>61</v>
      </c>
      <c r="O17" s="1101"/>
      <c r="P17" s="1101"/>
      <c r="Q17" s="1104">
        <f>[14]共通シート!H22</f>
        <v>13067</v>
      </c>
      <c r="R17" s="1105"/>
      <c r="S17" s="1105"/>
      <c r="T17" s="1105"/>
      <c r="U17" s="1105"/>
      <c r="V17" s="1105"/>
      <c r="W17" s="1105"/>
      <c r="X17" s="1105"/>
      <c r="Y17" s="1105"/>
      <c r="Z17" s="1105"/>
      <c r="AA17" s="1105"/>
      <c r="AB17" s="1105"/>
      <c r="AC17" s="1105"/>
      <c r="AD17" s="1105"/>
      <c r="AE17" s="1106"/>
      <c r="AF17" s="1113" t="str">
        <f>[14]共通シート!C24</f>
        <v>鶴岡市馬場町９－２５</v>
      </c>
      <c r="AG17" s="1114"/>
      <c r="AH17" s="1114"/>
      <c r="AI17" s="1114"/>
      <c r="AJ17" s="1114"/>
      <c r="AK17" s="1114"/>
      <c r="AL17" s="1114"/>
      <c r="AM17" s="1114"/>
      <c r="AN17" s="1114"/>
      <c r="AO17" s="1114"/>
      <c r="AP17" s="1114"/>
      <c r="AQ17" s="1114"/>
      <c r="AR17" s="1114"/>
      <c r="AS17" s="1114"/>
      <c r="AT17" s="1114"/>
      <c r="AU17" s="1114"/>
      <c r="AV17" s="1114"/>
      <c r="AW17" s="1115"/>
      <c r="AX17" s="1122"/>
      <c r="AY17" s="1123"/>
      <c r="AZ17" s="1123"/>
      <c r="BA17" s="1124" t="s">
        <v>372</v>
      </c>
      <c r="BB17" s="1124"/>
      <c r="BC17" s="1124"/>
      <c r="BD17" s="1124"/>
      <c r="BE17" s="1125"/>
      <c r="BF17" s="1113"/>
      <c r="BG17" s="1114"/>
      <c r="BH17" s="1114"/>
      <c r="BI17" s="1114"/>
      <c r="BJ17" s="1114"/>
      <c r="BK17" s="1114"/>
      <c r="BL17" s="1114"/>
      <c r="BM17" s="1114"/>
      <c r="BN17" s="1114"/>
      <c r="BO17" s="1114"/>
      <c r="BP17" s="1114"/>
      <c r="BQ17" s="1114"/>
      <c r="BR17" s="1114"/>
      <c r="BS17" s="1114"/>
      <c r="BT17" s="1114"/>
      <c r="BU17" s="1114"/>
      <c r="BV17" s="1114"/>
      <c r="BW17" s="1114"/>
      <c r="BX17" s="1114"/>
      <c r="BY17" s="1114"/>
      <c r="BZ17" s="1114"/>
      <c r="CA17" s="1114"/>
      <c r="CB17" s="1114"/>
      <c r="CC17" s="1114"/>
      <c r="CD17" s="1114"/>
      <c r="CE17" s="1114"/>
      <c r="CF17" s="1114"/>
      <c r="CG17" s="1114"/>
      <c r="CH17" s="1115"/>
    </row>
    <row r="18" spans="1:86" s="720" customFormat="1" ht="30" customHeight="1" x14ac:dyDescent="0.15">
      <c r="A18" s="1097"/>
      <c r="B18" s="1098"/>
      <c r="C18" s="1098"/>
      <c r="D18" s="1098"/>
      <c r="E18" s="1098"/>
      <c r="F18" s="1098"/>
      <c r="G18" s="1098"/>
      <c r="H18" s="1098"/>
      <c r="I18" s="1098"/>
      <c r="J18" s="1098"/>
      <c r="K18" s="1098"/>
      <c r="L18" s="1098"/>
      <c r="M18" s="1098"/>
      <c r="N18" s="1102"/>
      <c r="O18" s="1102"/>
      <c r="P18" s="1102"/>
      <c r="Q18" s="1107"/>
      <c r="R18" s="1108"/>
      <c r="S18" s="1108"/>
      <c r="T18" s="1108"/>
      <c r="U18" s="1108"/>
      <c r="V18" s="1108"/>
      <c r="W18" s="1108"/>
      <c r="X18" s="1108"/>
      <c r="Y18" s="1108"/>
      <c r="Z18" s="1108"/>
      <c r="AA18" s="1108"/>
      <c r="AB18" s="1108"/>
      <c r="AC18" s="1108"/>
      <c r="AD18" s="1108"/>
      <c r="AE18" s="1109"/>
      <c r="AF18" s="1116"/>
      <c r="AG18" s="1117"/>
      <c r="AH18" s="1117"/>
      <c r="AI18" s="1117"/>
      <c r="AJ18" s="1117"/>
      <c r="AK18" s="1117"/>
      <c r="AL18" s="1117"/>
      <c r="AM18" s="1117"/>
      <c r="AN18" s="1117"/>
      <c r="AO18" s="1117"/>
      <c r="AP18" s="1117"/>
      <c r="AQ18" s="1117"/>
      <c r="AR18" s="1117"/>
      <c r="AS18" s="1117"/>
      <c r="AT18" s="1117"/>
      <c r="AU18" s="1117"/>
      <c r="AV18" s="1117"/>
      <c r="AW18" s="1118"/>
      <c r="AX18" s="1126"/>
      <c r="AY18" s="1127"/>
      <c r="AZ18" s="1127"/>
      <c r="BA18" s="1128" t="s">
        <v>163</v>
      </c>
      <c r="BB18" s="1128"/>
      <c r="BC18" s="1128"/>
      <c r="BD18" s="1128"/>
      <c r="BE18" s="1129"/>
      <c r="BF18" s="1116"/>
      <c r="BG18" s="1117"/>
      <c r="BH18" s="1117"/>
      <c r="BI18" s="1117"/>
      <c r="BJ18" s="1117"/>
      <c r="BK18" s="1117"/>
      <c r="BL18" s="1117"/>
      <c r="BM18" s="1117"/>
      <c r="BN18" s="1117"/>
      <c r="BO18" s="1117"/>
      <c r="BP18" s="1117"/>
      <c r="BQ18" s="1117"/>
      <c r="BR18" s="1117"/>
      <c r="BS18" s="1117"/>
      <c r="BT18" s="1117"/>
      <c r="BU18" s="1117"/>
      <c r="BV18" s="1117"/>
      <c r="BW18" s="1117"/>
      <c r="BX18" s="1117"/>
      <c r="BY18" s="1117"/>
      <c r="BZ18" s="1117"/>
      <c r="CA18" s="1117"/>
      <c r="CB18" s="1117"/>
      <c r="CC18" s="1117"/>
      <c r="CD18" s="1117"/>
      <c r="CE18" s="1117"/>
      <c r="CF18" s="1117"/>
      <c r="CG18" s="1117"/>
      <c r="CH18" s="1118"/>
    </row>
    <row r="19" spans="1:86" s="720" customFormat="1" ht="30" customHeight="1" x14ac:dyDescent="0.15">
      <c r="A19" s="1099"/>
      <c r="B19" s="1100"/>
      <c r="C19" s="1100"/>
      <c r="D19" s="1100"/>
      <c r="E19" s="1100"/>
      <c r="F19" s="1100"/>
      <c r="G19" s="1100"/>
      <c r="H19" s="1100"/>
      <c r="I19" s="1100"/>
      <c r="J19" s="1100"/>
      <c r="K19" s="1100"/>
      <c r="L19" s="1100"/>
      <c r="M19" s="1100"/>
      <c r="N19" s="1103"/>
      <c r="O19" s="1103"/>
      <c r="P19" s="1103"/>
      <c r="Q19" s="1110"/>
      <c r="R19" s="1111"/>
      <c r="S19" s="1111"/>
      <c r="T19" s="1111"/>
      <c r="U19" s="1111"/>
      <c r="V19" s="1111"/>
      <c r="W19" s="1111"/>
      <c r="X19" s="1111"/>
      <c r="Y19" s="1111"/>
      <c r="Z19" s="1111"/>
      <c r="AA19" s="1111"/>
      <c r="AB19" s="1111"/>
      <c r="AC19" s="1111"/>
      <c r="AD19" s="1111"/>
      <c r="AE19" s="1112"/>
      <c r="AF19" s="1119"/>
      <c r="AG19" s="1120"/>
      <c r="AH19" s="1120"/>
      <c r="AI19" s="1120"/>
      <c r="AJ19" s="1120"/>
      <c r="AK19" s="1120"/>
      <c r="AL19" s="1120"/>
      <c r="AM19" s="1120"/>
      <c r="AN19" s="1120"/>
      <c r="AO19" s="1120"/>
      <c r="AP19" s="1120"/>
      <c r="AQ19" s="1120"/>
      <c r="AR19" s="1120"/>
      <c r="AS19" s="1120"/>
      <c r="AT19" s="1120"/>
      <c r="AU19" s="1120"/>
      <c r="AV19" s="1120"/>
      <c r="AW19" s="1121"/>
      <c r="AX19" s="1130"/>
      <c r="AY19" s="1131"/>
      <c r="AZ19" s="1131"/>
      <c r="BA19" s="1132" t="s">
        <v>373</v>
      </c>
      <c r="BB19" s="1132"/>
      <c r="BC19" s="1132"/>
      <c r="BD19" s="1132"/>
      <c r="BE19" s="1133"/>
      <c r="BF19" s="1119"/>
      <c r="BG19" s="1120"/>
      <c r="BH19" s="1120"/>
      <c r="BI19" s="1120"/>
      <c r="BJ19" s="1120"/>
      <c r="BK19" s="1120"/>
      <c r="BL19" s="1120"/>
      <c r="BM19" s="1120"/>
      <c r="BN19" s="1120"/>
      <c r="BO19" s="1120"/>
      <c r="BP19" s="1120"/>
      <c r="BQ19" s="1120"/>
      <c r="BR19" s="1120"/>
      <c r="BS19" s="1120"/>
      <c r="BT19" s="1120"/>
      <c r="BU19" s="1120"/>
      <c r="BV19" s="1120"/>
      <c r="BW19" s="1120"/>
      <c r="BX19" s="1120"/>
      <c r="BY19" s="1120"/>
      <c r="BZ19" s="1120"/>
      <c r="CA19" s="1120"/>
      <c r="CB19" s="1120"/>
      <c r="CC19" s="1120"/>
      <c r="CD19" s="1120"/>
      <c r="CE19" s="1120"/>
      <c r="CF19" s="1120"/>
      <c r="CG19" s="1120"/>
      <c r="CH19" s="1121"/>
    </row>
    <row r="20" spans="1:86" s="153" customFormat="1" ht="7.5" customHeight="1" x14ac:dyDescent="0.15">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c r="BW20" s="157"/>
      <c r="BX20" s="157"/>
      <c r="BY20" s="157"/>
      <c r="BZ20" s="157"/>
      <c r="CA20" s="157"/>
      <c r="CB20" s="157"/>
      <c r="CC20" s="157"/>
      <c r="CD20" s="157"/>
      <c r="CE20" s="157"/>
      <c r="CF20" s="157"/>
      <c r="CG20" s="157"/>
      <c r="CH20" s="157"/>
    </row>
    <row r="21" spans="1:86" s="153" customFormat="1" ht="11.25" customHeight="1" x14ac:dyDescent="0.15">
      <c r="A21" s="158"/>
      <c r="B21" s="158"/>
      <c r="C21" s="158"/>
      <c r="D21" s="158"/>
      <c r="E21" s="158"/>
      <c r="F21" s="158"/>
      <c r="G21" s="158"/>
      <c r="H21" s="158"/>
      <c r="I21" s="158"/>
      <c r="J21" s="158"/>
      <c r="K21" s="158"/>
      <c r="L21" s="158"/>
      <c r="M21" s="158"/>
      <c r="N21" s="158"/>
      <c r="O21" s="158"/>
      <c r="P21" s="158"/>
      <c r="Q21" s="158"/>
      <c r="R21" s="722"/>
      <c r="S21" s="722"/>
      <c r="T21" s="722"/>
      <c r="U21" s="722"/>
      <c r="V21" s="722"/>
      <c r="W21" s="722"/>
      <c r="X21" s="722"/>
      <c r="Y21" s="722"/>
      <c r="Z21" s="722"/>
      <c r="AA21" s="722"/>
      <c r="AB21" s="722"/>
      <c r="AC21" s="722"/>
      <c r="AD21" s="722"/>
      <c r="AE21" s="722"/>
      <c r="AF21" s="722"/>
      <c r="AG21" s="722"/>
      <c r="AH21" s="722"/>
      <c r="AI21" s="722"/>
      <c r="AJ21" s="722"/>
      <c r="AK21" s="722"/>
      <c r="AL21" s="722"/>
      <c r="AM21" s="722"/>
      <c r="AX21" s="721"/>
      <c r="AY21" s="721"/>
      <c r="AZ21" s="721"/>
      <c r="BA21" s="721"/>
      <c r="BB21" s="721"/>
      <c r="BC21" s="721"/>
      <c r="BD21" s="721"/>
      <c r="BE21" s="721"/>
      <c r="BF21" s="159"/>
      <c r="BG21" s="159"/>
      <c r="BH21" s="159"/>
      <c r="BI21" s="159"/>
      <c r="BJ21" s="159"/>
      <c r="BK21" s="159"/>
      <c r="BL21" s="159"/>
      <c r="BM21" s="159"/>
      <c r="BN21" s="159"/>
      <c r="BO21" s="159"/>
      <c r="BP21" s="159"/>
      <c r="BQ21" s="159"/>
      <c r="BR21" s="159"/>
      <c r="BS21" s="159"/>
      <c r="BT21" s="159"/>
      <c r="BU21" s="159"/>
      <c r="BV21" s="159"/>
      <c r="BW21" s="159"/>
      <c r="BX21" s="159"/>
      <c r="BY21" s="159"/>
      <c r="BZ21" s="159"/>
      <c r="CA21" s="159"/>
      <c r="CB21" s="159"/>
      <c r="CC21" s="159"/>
      <c r="CD21" s="159"/>
      <c r="CE21" s="159"/>
      <c r="CF21" s="159"/>
      <c r="CG21" s="159"/>
      <c r="CH21" s="159"/>
    </row>
    <row r="22" spans="1:86" s="153" customFormat="1" ht="6" customHeight="1" x14ac:dyDescent="0.15"/>
    <row r="23" spans="1:86" s="153" customFormat="1" x14ac:dyDescent="0.15"/>
  </sheetData>
  <mergeCells count="34">
    <mergeCell ref="A2:X3"/>
    <mergeCell ref="AD2:BA3"/>
    <mergeCell ref="BF2:BL2"/>
    <mergeCell ref="BM2:CH2"/>
    <mergeCell ref="A9:V9"/>
    <mergeCell ref="W9:AA9"/>
    <mergeCell ref="BC9:BH9"/>
    <mergeCell ref="BI9:CH9"/>
    <mergeCell ref="A8:V8"/>
    <mergeCell ref="BC8:BH8"/>
    <mergeCell ref="BI8:CH8"/>
    <mergeCell ref="S5:BA5"/>
    <mergeCell ref="BC10:BH10"/>
    <mergeCell ref="BI10:BR10"/>
    <mergeCell ref="BS10:BX10"/>
    <mergeCell ref="BY10:CH10"/>
    <mergeCell ref="B14:AG14"/>
    <mergeCell ref="AH14:AS14"/>
    <mergeCell ref="BF16:CH16"/>
    <mergeCell ref="A17:M19"/>
    <mergeCell ref="N17:P19"/>
    <mergeCell ref="Q17:AE19"/>
    <mergeCell ref="AF17:AW19"/>
    <mergeCell ref="AX17:AZ17"/>
    <mergeCell ref="BA17:BE17"/>
    <mergeCell ref="BF17:CH19"/>
    <mergeCell ref="AX18:AZ18"/>
    <mergeCell ref="BA18:BE18"/>
    <mergeCell ref="AX16:BE16"/>
    <mergeCell ref="A16:P16"/>
    <mergeCell ref="Q16:AE16"/>
    <mergeCell ref="AF16:AW16"/>
    <mergeCell ref="AX19:AZ19"/>
    <mergeCell ref="BA19:BE19"/>
  </mergeCells>
  <phoneticPr fontId="2"/>
  <dataValidations count="4">
    <dataValidation allowBlank="1" showInputMessage="1" showErrorMessage="1" promptTitle="FAX番号の自動参照" prompt="事業所名をリストから選択した場合は、自動でFAX番号を表示します。" sqref="BY10:CH10" xr:uid="{1CA64C13-0898-4125-B320-B7E917DD1D94}"/>
    <dataValidation allowBlank="1" showInputMessage="1" showErrorMessage="1" promptTitle="電話番号の自動参照" prompt="事業所名をリストから選択した場合は、自動で電話番号を表示します。" sqref="BI10:BR10" xr:uid="{0B3E6313-1045-49A4-A1F6-47713B17067F}"/>
    <dataValidation allowBlank="1" showInputMessage="1" showErrorMessage="1" promptTitle="日付入力について" prompt="西暦の入力例）　2011/10/27_x000a_和暦の入力例）_x000a_　①平成23年10月27日_x000a_　②h23/10/27_x000a__x000a_どの方法でも入力しても表示は和暦①になります。" sqref="BM2:CH2 Q17:AE19" xr:uid="{2E084D54-2FF0-40D0-A14E-48F4C5051255}"/>
    <dataValidation type="list" allowBlank="1" showInputMessage="1" showErrorMessage="1" sqref="BI8:CH8" xr:uid="{30528055-41FF-49F3-A8E9-A12E28E24D14}">
      <formula1>計画作成事業者名</formula1>
    </dataValidation>
  </dataValidations>
  <printOptions horizontalCentered="1"/>
  <pageMargins left="0.51181102362204722" right="0.59055118110236227" top="1.1811023622047245" bottom="1.1811023622047245" header="0.39370078740157483" footer="0.39370078740157483"/>
  <pageSetup paperSize="9" orientation="landscape" r:id="rId1"/>
  <headerFooter>
    <oddHeader>&amp;L様式2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6081" r:id="rId4" name="Option Button 1">
              <controlPr defaultSize="0" autoFill="0" autoLine="0" autoPict="0">
                <anchor moveWithCells="1">
                  <from>
                    <xdr:col>50</xdr:col>
                    <xdr:colOff>0</xdr:colOff>
                    <xdr:row>16</xdr:row>
                    <xdr:rowOff>66675</xdr:rowOff>
                  </from>
                  <to>
                    <xdr:col>56</xdr:col>
                    <xdr:colOff>57150</xdr:colOff>
                    <xdr:row>16</xdr:row>
                    <xdr:rowOff>276225</xdr:rowOff>
                  </to>
                </anchor>
              </controlPr>
            </control>
          </mc:Choice>
        </mc:AlternateContent>
        <mc:AlternateContent xmlns:mc="http://schemas.openxmlformats.org/markup-compatibility/2006">
          <mc:Choice Requires="x14">
            <control shapeId="46082" r:id="rId5" name="Option Button 2">
              <controlPr defaultSize="0" autoFill="0" autoLine="0" autoPict="0">
                <anchor moveWithCells="1">
                  <from>
                    <xdr:col>50</xdr:col>
                    <xdr:colOff>0</xdr:colOff>
                    <xdr:row>17</xdr:row>
                    <xdr:rowOff>66675</xdr:rowOff>
                  </from>
                  <to>
                    <xdr:col>56</xdr:col>
                    <xdr:colOff>57150</xdr:colOff>
                    <xdr:row>17</xdr:row>
                    <xdr:rowOff>276225</xdr:rowOff>
                  </to>
                </anchor>
              </controlPr>
            </control>
          </mc:Choice>
        </mc:AlternateContent>
        <mc:AlternateContent xmlns:mc="http://schemas.openxmlformats.org/markup-compatibility/2006">
          <mc:Choice Requires="x14">
            <control shapeId="46083" r:id="rId6" name="Option Button 3">
              <controlPr defaultSize="0" autoFill="0" autoLine="0" autoPict="0">
                <anchor moveWithCells="1">
                  <from>
                    <xdr:col>50</xdr:col>
                    <xdr:colOff>0</xdr:colOff>
                    <xdr:row>18</xdr:row>
                    <xdr:rowOff>66675</xdr:rowOff>
                  </from>
                  <to>
                    <xdr:col>56</xdr:col>
                    <xdr:colOff>57150</xdr:colOff>
                    <xdr:row>18</xdr:row>
                    <xdr:rowOff>276225</xdr:rowOff>
                  </to>
                </anchor>
              </controlPr>
            </control>
          </mc:Choice>
        </mc:AlternateContent>
        <mc:AlternateContent xmlns:mc="http://schemas.openxmlformats.org/markup-compatibility/2006">
          <mc:Choice Requires="x14">
            <control shapeId="46084" r:id="rId7" name="Group Box 4">
              <controlPr defaultSize="0" autoFill="0" autoPict="0">
                <anchor moveWithCells="1">
                  <from>
                    <xdr:col>49</xdr:col>
                    <xdr:colOff>0</xdr:colOff>
                    <xdr:row>15</xdr:row>
                    <xdr:rowOff>238125</xdr:rowOff>
                  </from>
                  <to>
                    <xdr:col>57</xdr:col>
                    <xdr:colOff>76200</xdr:colOff>
                    <xdr:row>18</xdr:row>
                    <xdr:rowOff>333375</xdr:rowOff>
                  </to>
                </anchor>
              </controlPr>
            </control>
          </mc:Choice>
        </mc:AlternateContent>
        <mc:AlternateContent xmlns:mc="http://schemas.openxmlformats.org/markup-compatibility/2006">
          <mc:Choice Requires="x14">
            <control shapeId="46085" r:id="rId8" name="Option Button 5">
              <controlPr defaultSize="0" autoFill="0" autoLine="0" autoPict="0">
                <anchor moveWithCells="1">
                  <from>
                    <xdr:col>50</xdr:col>
                    <xdr:colOff>0</xdr:colOff>
                    <xdr:row>16</xdr:row>
                    <xdr:rowOff>66675</xdr:rowOff>
                  </from>
                  <to>
                    <xdr:col>56</xdr:col>
                    <xdr:colOff>57150</xdr:colOff>
                    <xdr:row>16</xdr:row>
                    <xdr:rowOff>276225</xdr:rowOff>
                  </to>
                </anchor>
              </controlPr>
            </control>
          </mc:Choice>
        </mc:AlternateContent>
        <mc:AlternateContent xmlns:mc="http://schemas.openxmlformats.org/markup-compatibility/2006">
          <mc:Choice Requires="x14">
            <control shapeId="46086" r:id="rId9" name="Option Button 6">
              <controlPr defaultSize="0" autoFill="0" autoLine="0" autoPict="0">
                <anchor moveWithCells="1">
                  <from>
                    <xdr:col>50</xdr:col>
                    <xdr:colOff>0</xdr:colOff>
                    <xdr:row>17</xdr:row>
                    <xdr:rowOff>66675</xdr:rowOff>
                  </from>
                  <to>
                    <xdr:col>56</xdr:col>
                    <xdr:colOff>57150</xdr:colOff>
                    <xdr:row>17</xdr:row>
                    <xdr:rowOff>276225</xdr:rowOff>
                  </to>
                </anchor>
              </controlPr>
            </control>
          </mc:Choice>
        </mc:AlternateContent>
        <mc:AlternateContent xmlns:mc="http://schemas.openxmlformats.org/markup-compatibility/2006">
          <mc:Choice Requires="x14">
            <control shapeId="46087" r:id="rId10" name="Option Button 7">
              <controlPr defaultSize="0" autoFill="0" autoLine="0" autoPict="0">
                <anchor moveWithCells="1">
                  <from>
                    <xdr:col>50</xdr:col>
                    <xdr:colOff>0</xdr:colOff>
                    <xdr:row>18</xdr:row>
                    <xdr:rowOff>66675</xdr:rowOff>
                  </from>
                  <to>
                    <xdr:col>56</xdr:col>
                    <xdr:colOff>57150</xdr:colOff>
                    <xdr:row>18</xdr:row>
                    <xdr:rowOff>276225</xdr:rowOff>
                  </to>
                </anchor>
              </controlPr>
            </control>
          </mc:Choice>
        </mc:AlternateContent>
        <mc:AlternateContent xmlns:mc="http://schemas.openxmlformats.org/markup-compatibility/2006">
          <mc:Choice Requires="x14">
            <control shapeId="46088" r:id="rId11" name="Group Box 8">
              <controlPr defaultSize="0" autoFill="0" autoPict="0">
                <anchor moveWithCells="1">
                  <from>
                    <xdr:col>49</xdr:col>
                    <xdr:colOff>0</xdr:colOff>
                    <xdr:row>15</xdr:row>
                    <xdr:rowOff>238125</xdr:rowOff>
                  </from>
                  <to>
                    <xdr:col>57</xdr:col>
                    <xdr:colOff>76200</xdr:colOff>
                    <xdr:row>18</xdr:row>
                    <xdr:rowOff>333375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33"/>
    <pageSetUpPr fitToPage="1"/>
  </sheetPr>
  <dimension ref="B1:AU91"/>
  <sheetViews>
    <sheetView showGridLines="0" view="pageBreakPreview" topLeftCell="A16" zoomScaleNormal="100" zoomScaleSheetLayoutView="100" workbookViewId="0">
      <selection activeCell="J3" sqref="J3"/>
    </sheetView>
  </sheetViews>
  <sheetFormatPr defaultRowHeight="17.25" customHeight="1" x14ac:dyDescent="0.15"/>
  <cols>
    <col min="1" max="1" width="1.625" customWidth="1"/>
    <col min="2" max="2" width="14.125" customWidth="1"/>
    <col min="3" max="3" width="8.75" customWidth="1"/>
    <col min="4" max="4" width="2.125" customWidth="1"/>
    <col min="5" max="5" width="9.75" customWidth="1"/>
    <col min="6" max="6" width="5.125" customWidth="1"/>
    <col min="7" max="7" width="4" customWidth="1"/>
    <col min="8" max="8" width="7.625" customWidth="1"/>
    <col min="9" max="9" width="7.5" customWidth="1"/>
    <col min="10" max="10" width="8.125" customWidth="1"/>
    <col min="11" max="11" width="3.625" customWidth="1"/>
    <col min="12" max="12" width="2.5" customWidth="1"/>
    <col min="13" max="13" width="4.375" customWidth="1"/>
    <col min="14" max="14" width="4.625" customWidth="1"/>
    <col min="15" max="15" width="2.375" customWidth="1"/>
    <col min="16" max="16" width="7.625" customWidth="1"/>
    <col min="17" max="17" width="4.625" customWidth="1"/>
    <col min="18" max="18" width="2.875" customWidth="1"/>
    <col min="19" max="19" width="5.875" customWidth="1"/>
    <col min="20" max="20" width="3" customWidth="1"/>
    <col min="21" max="21" width="5" customWidth="1"/>
    <col min="22" max="22" width="4.5" customWidth="1"/>
    <col min="23" max="23" width="1.625" customWidth="1"/>
    <col min="31" max="31" width="4.875" customWidth="1"/>
    <col min="32" max="32" width="2.75" customWidth="1"/>
    <col min="33" max="33" width="4.875" customWidth="1"/>
  </cols>
  <sheetData>
    <row r="1" spans="2:47" ht="23.25" customHeight="1" x14ac:dyDescent="0.15"/>
    <row r="2" spans="2:47" s="84" customFormat="1" ht="25.5" customHeight="1" x14ac:dyDescent="0.15">
      <c r="B2" s="1332" t="s">
        <v>70</v>
      </c>
      <c r="C2" s="1332"/>
      <c r="D2" s="1332"/>
      <c r="E2" s="1332"/>
      <c r="F2" s="1332"/>
      <c r="G2" s="1332"/>
      <c r="H2" s="1332"/>
      <c r="I2" s="1332"/>
      <c r="J2" s="1332"/>
      <c r="K2" s="1332"/>
      <c r="L2" s="1332"/>
      <c r="M2" s="1332"/>
      <c r="N2" s="1332"/>
      <c r="O2" s="1332"/>
      <c r="P2" s="1332"/>
      <c r="Q2" s="1332"/>
      <c r="R2" s="1332"/>
      <c r="S2" s="1332"/>
      <c r="T2" s="1332"/>
      <c r="U2" s="1332"/>
      <c r="V2" s="200"/>
      <c r="W2" s="200"/>
      <c r="AD2" s="151"/>
      <c r="AE2" s="671"/>
      <c r="AF2" s="151"/>
      <c r="AG2" s="196"/>
      <c r="AH2" s="151"/>
      <c r="AI2" s="151"/>
      <c r="AJ2" s="151"/>
      <c r="AK2" s="151"/>
      <c r="AL2" s="151"/>
      <c r="AM2" s="151"/>
      <c r="AN2" s="151"/>
      <c r="AO2" s="151"/>
      <c r="AP2" s="151"/>
      <c r="AQ2" s="151"/>
      <c r="AR2" s="151"/>
      <c r="AS2" s="151"/>
      <c r="AT2" s="151"/>
      <c r="AU2" s="151"/>
    </row>
    <row r="3" spans="2:47" ht="17.25" customHeight="1" thickBot="1" x14ac:dyDescent="0.2">
      <c r="B3" s="414" t="s">
        <v>84</v>
      </c>
      <c r="C3" s="14"/>
      <c r="D3" s="14"/>
      <c r="E3" s="14"/>
      <c r="F3" s="14"/>
      <c r="G3" s="14"/>
      <c r="H3" s="14"/>
      <c r="I3" s="14"/>
      <c r="J3" s="14"/>
      <c r="K3" s="14"/>
      <c r="L3" s="14"/>
      <c r="M3" s="14"/>
      <c r="N3" s="14"/>
      <c r="O3" s="15"/>
      <c r="P3" s="15"/>
      <c r="Q3" s="15"/>
      <c r="R3" s="15"/>
      <c r="S3" s="15"/>
      <c r="T3" s="15"/>
      <c r="U3" s="15"/>
      <c r="V3" s="15"/>
      <c r="W3" s="15"/>
      <c r="AD3" s="1"/>
      <c r="AE3" s="675"/>
      <c r="AF3" s="1"/>
      <c r="AG3" s="700"/>
      <c r="AH3" s="1"/>
      <c r="AI3" s="1"/>
      <c r="AJ3" s="1"/>
      <c r="AK3" s="1"/>
      <c r="AL3" s="1"/>
      <c r="AM3" s="1"/>
      <c r="AN3" s="1"/>
      <c r="AO3" s="1"/>
      <c r="AP3" s="1"/>
      <c r="AQ3" s="1"/>
      <c r="AR3" s="1"/>
      <c r="AS3" s="1"/>
      <c r="AT3" s="1"/>
      <c r="AU3" s="1"/>
    </row>
    <row r="4" spans="2:47" ht="17.25" customHeight="1" thickBot="1" x14ac:dyDescent="0.2">
      <c r="B4" s="1333" t="s">
        <v>121</v>
      </c>
      <c r="C4" s="1335" t="str">
        <f>共通シート!H19</f>
        <v>0001234567</v>
      </c>
      <c r="D4" s="1336"/>
      <c r="E4" s="1336"/>
      <c r="F4" s="14"/>
      <c r="G4" s="14"/>
      <c r="H4" s="14"/>
      <c r="I4" s="14"/>
      <c r="J4" s="415" t="s">
        <v>212</v>
      </c>
      <c r="K4" s="45"/>
      <c r="L4" s="1338" t="str">
        <f>IF(共通シート!C5&lt;&gt;0,共通シート!C5,"")</f>
        <v>鶴岡　花子</v>
      </c>
      <c r="M4" s="1338"/>
      <c r="N4" s="1338"/>
      <c r="O4" s="1338"/>
      <c r="P4" s="1338"/>
      <c r="Q4" s="1338"/>
      <c r="R4" s="1338"/>
      <c r="S4" s="1338"/>
      <c r="T4" s="1338"/>
      <c r="U4" s="1338"/>
      <c r="V4" s="58"/>
      <c r="W4" s="60"/>
      <c r="AD4" s="1"/>
      <c r="AE4" s="675"/>
      <c r="AF4" s="1"/>
      <c r="AG4" s="700"/>
      <c r="AH4" s="1"/>
      <c r="AI4" s="1"/>
      <c r="AJ4" s="1"/>
      <c r="AK4" s="1"/>
      <c r="AL4" s="1"/>
      <c r="AM4" s="1"/>
      <c r="AN4" s="1"/>
      <c r="AO4" s="1"/>
      <c r="AP4" s="1"/>
      <c r="AQ4" s="1"/>
      <c r="AR4" s="1"/>
      <c r="AS4" s="1"/>
      <c r="AT4" s="1"/>
      <c r="AU4" s="1"/>
    </row>
    <row r="5" spans="2:47" ht="17.25" customHeight="1" thickBot="1" x14ac:dyDescent="0.2">
      <c r="B5" s="1334"/>
      <c r="C5" s="1337"/>
      <c r="D5" s="1337"/>
      <c r="E5" s="1337"/>
      <c r="F5" s="46"/>
      <c r="G5" s="1"/>
      <c r="H5" s="1"/>
      <c r="I5" s="1"/>
      <c r="J5" s="13"/>
      <c r="K5" s="13"/>
      <c r="L5" s="13"/>
      <c r="M5" s="1"/>
      <c r="N5" s="1"/>
      <c r="O5" s="1"/>
      <c r="P5" s="1"/>
      <c r="Q5" s="1"/>
      <c r="R5" s="1"/>
      <c r="S5" s="1"/>
      <c r="T5" s="1"/>
      <c r="U5" s="1"/>
      <c r="V5" s="1"/>
      <c r="W5" s="1"/>
      <c r="AD5" s="1"/>
      <c r="AE5" s="675"/>
      <c r="AF5" s="1"/>
      <c r="AG5" s="700"/>
      <c r="AH5" s="1"/>
      <c r="AI5" s="1"/>
      <c r="AJ5" s="1"/>
      <c r="AK5" s="1"/>
      <c r="AL5" s="1"/>
      <c r="AM5" s="1"/>
      <c r="AN5" s="1"/>
      <c r="AO5" s="1"/>
      <c r="AP5" s="1"/>
      <c r="AQ5" s="1"/>
      <c r="AR5" s="1"/>
      <c r="AS5" s="1"/>
      <c r="AT5" s="1"/>
      <c r="AU5" s="1"/>
    </row>
    <row r="6" spans="2:47" s="2" customFormat="1" ht="19.5" customHeight="1" x14ac:dyDescent="0.15">
      <c r="B6" s="1222" t="s">
        <v>71</v>
      </c>
      <c r="C6" s="1339">
        <f>共通シート!F27</f>
        <v>44441</v>
      </c>
      <c r="D6" s="1340"/>
      <c r="E6" s="1340"/>
      <c r="F6" s="1343">
        <f>IF(共通シート!F27&lt;&gt;0,WEEKDAY(共通シート!F27),"")</f>
        <v>5</v>
      </c>
      <c r="G6" s="1345" t="str">
        <f>IF(共通シート!F28="来所",共通シート!F28,"来所 ")</f>
        <v xml:space="preserve">来所 </v>
      </c>
      <c r="H6" s="1346"/>
      <c r="I6" s="416" t="s">
        <v>612</v>
      </c>
      <c r="J6" s="417" t="str">
        <f>IF(共通シート!F28="電話",共通シート!F28,"電話  ")</f>
        <v xml:space="preserve">電話  </v>
      </c>
      <c r="K6" s="417"/>
      <c r="L6" s="417"/>
      <c r="M6" s="436"/>
      <c r="N6" s="437"/>
      <c r="O6" s="1345" t="str">
        <f>IF(共通シート!F29="初回","初回","初回 ")</f>
        <v xml:space="preserve">初回 </v>
      </c>
      <c r="P6" s="1346"/>
      <c r="Q6" s="1347"/>
      <c r="R6" s="1347"/>
      <c r="S6" s="1348"/>
      <c r="T6" s="436"/>
      <c r="U6" s="436"/>
      <c r="V6" s="439"/>
      <c r="W6" s="61"/>
      <c r="AD6" s="3"/>
      <c r="AE6" s="680"/>
      <c r="AF6" s="3"/>
      <c r="AG6" s="705"/>
      <c r="AH6" s="3"/>
      <c r="AI6" s="3"/>
      <c r="AJ6" s="3"/>
      <c r="AK6" s="3"/>
      <c r="AL6" s="3"/>
      <c r="AM6" s="3"/>
      <c r="AN6" s="3"/>
      <c r="AO6" s="3"/>
      <c r="AP6" s="3"/>
      <c r="AQ6" s="3"/>
      <c r="AR6" s="3"/>
      <c r="AS6" s="3"/>
      <c r="AT6" s="3"/>
      <c r="AU6" s="3"/>
    </row>
    <row r="7" spans="2:47" s="2" customFormat="1" ht="18" customHeight="1" x14ac:dyDescent="0.15">
      <c r="B7" s="1192"/>
      <c r="C7" s="1341"/>
      <c r="D7" s="1342"/>
      <c r="E7" s="1342"/>
      <c r="F7" s="1344"/>
      <c r="G7" s="1314" t="str">
        <f>IF(共通シート!F28="その他",共通シート!F28,"その他 ")</f>
        <v>その他</v>
      </c>
      <c r="H7" s="1315"/>
      <c r="I7" s="418" t="s">
        <v>35</v>
      </c>
      <c r="J7" s="1316" t="str">
        <f>IF(共通シート!J28&lt;&gt;"",共通シート!J28,"")</f>
        <v>訪問</v>
      </c>
      <c r="K7" s="1317"/>
      <c r="L7" s="1317"/>
      <c r="M7" s="419" t="s">
        <v>36</v>
      </c>
      <c r="N7" s="438"/>
      <c r="O7" s="1318" t="str">
        <f>IF(共通シート!F29="再来","再来","再来 ")</f>
        <v>再来</v>
      </c>
      <c r="P7" s="1319"/>
      <c r="Q7" s="420" t="s">
        <v>224</v>
      </c>
      <c r="R7" s="418" t="s">
        <v>37</v>
      </c>
      <c r="S7" s="1320">
        <f>IF(共通シート!F30&lt;&gt;0,共通シート!F30,"")</f>
        <v>44321</v>
      </c>
      <c r="T7" s="1321"/>
      <c r="U7" s="1321"/>
      <c r="V7" s="59" t="s">
        <v>38</v>
      </c>
      <c r="W7" s="62"/>
      <c r="AD7" s="3"/>
      <c r="AE7" s="680"/>
      <c r="AF7" s="3"/>
      <c r="AG7" s="705"/>
      <c r="AH7" s="3"/>
      <c r="AI7" s="3"/>
      <c r="AJ7" s="3"/>
      <c r="AK7" s="3"/>
      <c r="AL7" s="3"/>
      <c r="AM7" s="3"/>
      <c r="AN7" s="3"/>
      <c r="AO7" s="3"/>
      <c r="AP7" s="3"/>
      <c r="AQ7" s="3"/>
      <c r="AR7" s="3"/>
      <c r="AS7" s="3"/>
      <c r="AT7" s="3"/>
      <c r="AU7" s="3"/>
    </row>
    <row r="8" spans="2:47" s="2" customFormat="1" ht="23.1" customHeight="1" x14ac:dyDescent="0.15">
      <c r="B8" s="1208" t="s">
        <v>83</v>
      </c>
      <c r="C8" s="1322"/>
      <c r="D8" s="1323"/>
      <c r="E8" s="1323"/>
      <c r="F8" s="1324"/>
      <c r="G8" s="1328"/>
      <c r="H8" s="1328"/>
      <c r="I8" s="1328"/>
      <c r="J8" s="1328"/>
      <c r="K8" s="1328"/>
      <c r="L8" s="1328"/>
      <c r="M8" s="1328"/>
      <c r="N8" s="1328"/>
      <c r="O8" s="1328"/>
      <c r="P8" s="1328"/>
      <c r="Q8" s="1328"/>
      <c r="R8" s="1328"/>
      <c r="S8" s="1328"/>
      <c r="T8" s="1328"/>
      <c r="U8" s="1328"/>
      <c r="V8" s="1329"/>
      <c r="W8" s="63"/>
      <c r="AD8" s="3"/>
      <c r="AE8" s="680"/>
      <c r="AF8" s="3"/>
      <c r="AG8" s="705"/>
      <c r="AH8" s="3"/>
      <c r="AI8" s="3"/>
      <c r="AJ8" s="3"/>
      <c r="AK8" s="3"/>
      <c r="AL8" s="3"/>
      <c r="AM8" s="3"/>
      <c r="AN8" s="3"/>
      <c r="AO8" s="3"/>
      <c r="AP8" s="3"/>
      <c r="AQ8" s="3"/>
      <c r="AR8" s="3"/>
      <c r="AS8" s="3"/>
      <c r="AT8" s="3"/>
      <c r="AU8" s="3"/>
    </row>
    <row r="9" spans="2:47" s="2" customFormat="1" ht="34.5" customHeight="1" x14ac:dyDescent="0.15">
      <c r="B9" s="1192"/>
      <c r="C9" s="1325"/>
      <c r="D9" s="1326"/>
      <c r="E9" s="1326"/>
      <c r="F9" s="1327"/>
      <c r="G9" s="1330"/>
      <c r="H9" s="1330"/>
      <c r="I9" s="1330"/>
      <c r="J9" s="1330"/>
      <c r="K9" s="1330"/>
      <c r="L9" s="1330"/>
      <c r="M9" s="1330"/>
      <c r="N9" s="1330"/>
      <c r="O9" s="1330"/>
      <c r="P9" s="1330"/>
      <c r="Q9" s="1330"/>
      <c r="R9" s="1330"/>
      <c r="S9" s="1330"/>
      <c r="T9" s="1330"/>
      <c r="U9" s="1330"/>
      <c r="V9" s="1331"/>
      <c r="W9" s="63"/>
      <c r="AD9" s="3"/>
      <c r="AE9" s="680"/>
      <c r="AF9" s="3"/>
      <c r="AG9" s="705"/>
      <c r="AH9" s="3"/>
      <c r="AI9" s="3"/>
      <c r="AJ9" s="3"/>
      <c r="AK9" s="3"/>
      <c r="AL9" s="3"/>
      <c r="AM9" s="3"/>
      <c r="AN9" s="3"/>
      <c r="AO9" s="3"/>
      <c r="AP9" s="3"/>
      <c r="AQ9" s="3"/>
      <c r="AR9" s="3"/>
      <c r="AS9" s="3"/>
      <c r="AT9" s="3"/>
      <c r="AU9" s="3"/>
    </row>
    <row r="10" spans="2:47" ht="22.5" customHeight="1" x14ac:dyDescent="0.15">
      <c r="B10" s="1191" t="s">
        <v>56</v>
      </c>
      <c r="C10" s="1291" t="str">
        <f>IF(共通シート!C21&lt;&gt;0,共通シート!C21,"")</f>
        <v>ﾊｸﾞﾛ ｱｻｺ</v>
      </c>
      <c r="D10" s="1292"/>
      <c r="E10" s="1292"/>
      <c r="F10" s="1292"/>
      <c r="G10" s="1292"/>
      <c r="H10" s="1293"/>
      <c r="I10" s="1293"/>
      <c r="J10" s="1294"/>
      <c r="K10" s="1291" t="str">
        <f>IF(共通シート!G21&lt;&gt;0,共通シート!G21,"")</f>
        <v>女</v>
      </c>
      <c r="L10" s="1295"/>
      <c r="M10" s="1200" t="s">
        <v>213</v>
      </c>
      <c r="N10" s="1201"/>
      <c r="O10" s="1298"/>
      <c r="P10" s="1299"/>
      <c r="Q10" s="1291" t="s">
        <v>248</v>
      </c>
      <c r="R10" s="1295"/>
      <c r="S10" s="1300">
        <f ca="1">共通シート!M21</f>
        <v>86</v>
      </c>
      <c r="T10" s="1301"/>
      <c r="U10" s="1301"/>
      <c r="V10" s="1302"/>
      <c r="W10" s="64"/>
      <c r="AD10" s="1"/>
      <c r="AE10" s="675"/>
      <c r="AF10" s="1"/>
      <c r="AG10" s="700"/>
      <c r="AH10" s="1"/>
      <c r="AI10" s="1"/>
      <c r="AJ10" s="1"/>
      <c r="AK10" s="1"/>
      <c r="AL10" s="1"/>
      <c r="AM10" s="1"/>
      <c r="AN10" s="1"/>
      <c r="AO10" s="1"/>
      <c r="AP10" s="1"/>
      <c r="AQ10" s="1"/>
      <c r="AR10" s="1"/>
      <c r="AS10" s="1"/>
      <c r="AT10" s="1"/>
      <c r="AU10" s="1"/>
    </row>
    <row r="11" spans="2:47" ht="41.25" customHeight="1" x14ac:dyDescent="0.15">
      <c r="B11" s="1192"/>
      <c r="C11" s="1306" t="str">
        <f>IF(共通シート!C22&lt;&gt;0,共通シート!C22,"")</f>
        <v>羽黒　朝子</v>
      </c>
      <c r="D11" s="1307"/>
      <c r="E11" s="1307"/>
      <c r="F11" s="1307"/>
      <c r="G11" s="1307"/>
      <c r="H11" s="1308"/>
      <c r="I11" s="1308"/>
      <c r="J11" s="1309"/>
      <c r="K11" s="1296"/>
      <c r="L11" s="1297"/>
      <c r="M11" s="1310">
        <f>共通シート!H22</f>
        <v>13067</v>
      </c>
      <c r="N11" s="1311"/>
      <c r="O11" s="1312"/>
      <c r="P11" s="1313"/>
      <c r="Q11" s="1296"/>
      <c r="R11" s="1297"/>
      <c r="S11" s="1303"/>
      <c r="T11" s="1304"/>
      <c r="U11" s="1304"/>
      <c r="V11" s="1305"/>
      <c r="W11" s="64"/>
      <c r="AD11" s="1"/>
      <c r="AE11" s="675"/>
      <c r="AF11" s="1"/>
      <c r="AG11" s="700"/>
      <c r="AH11" s="1"/>
      <c r="AI11" s="1"/>
      <c r="AJ11" s="1"/>
      <c r="AK11" s="1"/>
      <c r="AL11" s="1"/>
      <c r="AM11" s="1"/>
      <c r="AN11" s="1"/>
      <c r="AO11" s="1"/>
      <c r="AP11" s="1"/>
      <c r="AQ11" s="1"/>
      <c r="AR11" s="1"/>
      <c r="AS11" s="1"/>
      <c r="AT11" s="1"/>
      <c r="AU11" s="1"/>
    </row>
    <row r="12" spans="2:47" ht="21" customHeight="1" x14ac:dyDescent="0.15">
      <c r="B12" s="1208" t="s">
        <v>57</v>
      </c>
      <c r="C12" s="1267" t="str">
        <f>IF(共通シート!D23&lt;&gt;0,共通シート!C23&amp;共通シート!D23,"")</f>
        <v>〒123-4567</v>
      </c>
      <c r="D12" s="1268"/>
      <c r="E12" s="1268"/>
      <c r="F12" s="1268"/>
      <c r="G12" s="1268"/>
      <c r="H12" s="1268"/>
      <c r="I12" s="1268"/>
      <c r="J12" s="1269"/>
      <c r="K12" s="1270" t="s">
        <v>214</v>
      </c>
      <c r="L12" s="1271"/>
      <c r="M12" s="1272" t="str">
        <f>IF(共通シート!I23&lt;&gt;0,共通シート!I23,"")</f>
        <v>29-2111</v>
      </c>
      <c r="N12" s="1273"/>
      <c r="O12" s="1273"/>
      <c r="P12" s="1273"/>
      <c r="Q12" s="1273"/>
      <c r="R12" s="1273"/>
      <c r="S12" s="1273"/>
      <c r="T12" s="1273"/>
      <c r="U12" s="1273"/>
      <c r="V12" s="1274"/>
      <c r="W12" s="65"/>
      <c r="AD12" s="1"/>
      <c r="AE12" s="675"/>
      <c r="AF12" s="1"/>
      <c r="AG12" s="700"/>
      <c r="AH12" s="1"/>
      <c r="AI12" s="1"/>
      <c r="AJ12" s="1"/>
      <c r="AK12" s="1"/>
      <c r="AL12" s="1"/>
      <c r="AM12" s="1"/>
      <c r="AN12" s="1"/>
      <c r="AO12" s="1"/>
      <c r="AP12" s="1"/>
      <c r="AQ12" s="1"/>
      <c r="AR12" s="1"/>
      <c r="AS12" s="1"/>
      <c r="AT12" s="1"/>
      <c r="AU12" s="1"/>
    </row>
    <row r="13" spans="2:47" ht="18" customHeight="1" x14ac:dyDescent="0.15">
      <c r="B13" s="1222"/>
      <c r="C13" s="1275" t="str">
        <f>IF(共通シート!C24&lt;&gt;0,共通シート!C24,"")</f>
        <v>鶴岡市馬場町９－２５</v>
      </c>
      <c r="D13" s="1276"/>
      <c r="E13" s="1276"/>
      <c r="F13" s="1276"/>
      <c r="G13" s="1276"/>
      <c r="H13" s="1276"/>
      <c r="I13" s="1276"/>
      <c r="J13" s="1277"/>
      <c r="K13" s="1278"/>
      <c r="L13" s="1279"/>
      <c r="M13" s="1280"/>
      <c r="N13" s="1281"/>
      <c r="O13" s="1281"/>
      <c r="P13" s="1281"/>
      <c r="Q13" s="1281"/>
      <c r="R13" s="1281"/>
      <c r="S13" s="1281"/>
      <c r="T13" s="1281"/>
      <c r="U13" s="1281"/>
      <c r="V13" s="1282"/>
      <c r="W13" s="65"/>
      <c r="AD13" s="1"/>
      <c r="AE13" s="675"/>
      <c r="AF13" s="1"/>
      <c r="AG13" s="700"/>
      <c r="AH13" s="1"/>
      <c r="AI13" s="1"/>
      <c r="AJ13" s="1"/>
      <c r="AK13" s="1"/>
      <c r="AL13" s="1"/>
      <c r="AM13" s="1"/>
      <c r="AN13" s="1"/>
      <c r="AO13" s="1"/>
      <c r="AP13" s="1"/>
      <c r="AQ13" s="1"/>
      <c r="AR13" s="1"/>
      <c r="AS13" s="1"/>
      <c r="AT13" s="1"/>
      <c r="AU13" s="1"/>
    </row>
    <row r="14" spans="2:47" ht="24.75" customHeight="1" x14ac:dyDescent="0.15">
      <c r="B14" s="1192"/>
      <c r="C14" s="1283" t="str">
        <f>IF(共通シート!C25&lt;&gt;0,共通シート!C25,"")</f>
        <v/>
      </c>
      <c r="D14" s="1284"/>
      <c r="E14" s="1284"/>
      <c r="F14" s="1284"/>
      <c r="G14" s="1284"/>
      <c r="H14" s="1284"/>
      <c r="I14" s="1284"/>
      <c r="J14" s="1285"/>
      <c r="K14" s="1286" t="s">
        <v>215</v>
      </c>
      <c r="L14" s="1287"/>
      <c r="M14" s="1288" t="str">
        <f>IF(共通シート!I25&lt;&gt;0,共通シート!I25,"")</f>
        <v/>
      </c>
      <c r="N14" s="1289"/>
      <c r="O14" s="1289"/>
      <c r="P14" s="1289"/>
      <c r="Q14" s="1289"/>
      <c r="R14" s="1289"/>
      <c r="S14" s="1289"/>
      <c r="T14" s="1289"/>
      <c r="U14" s="1289"/>
      <c r="V14" s="1290"/>
      <c r="W14" s="65"/>
      <c r="AD14" s="1"/>
      <c r="AE14" s="675"/>
      <c r="AF14" s="1"/>
      <c r="AG14" s="700"/>
      <c r="AH14" s="1"/>
      <c r="AI14" s="1"/>
      <c r="AJ14" s="1"/>
      <c r="AK14" s="1"/>
      <c r="AL14" s="1"/>
      <c r="AM14" s="1"/>
      <c r="AN14" s="1"/>
      <c r="AO14" s="1"/>
      <c r="AP14" s="1"/>
      <c r="AQ14" s="1"/>
      <c r="AR14" s="1"/>
      <c r="AS14" s="1"/>
      <c r="AT14" s="1"/>
      <c r="AU14" s="1"/>
    </row>
    <row r="15" spans="2:47" s="2" customFormat="1" ht="21" customHeight="1" x14ac:dyDescent="0.15">
      <c r="B15" s="1249" t="s">
        <v>82</v>
      </c>
      <c r="C15" s="1250" t="s">
        <v>216</v>
      </c>
      <c r="D15" s="1251"/>
      <c r="E15" s="1252"/>
      <c r="F15" s="1253"/>
      <c r="G15" s="1254"/>
      <c r="H15" s="1254"/>
      <c r="I15" s="1254"/>
      <c r="J15" s="1254"/>
      <c r="K15" s="1254"/>
      <c r="L15" s="1254"/>
      <c r="M15" s="1254"/>
      <c r="N15" s="1254"/>
      <c r="O15" s="1254"/>
      <c r="P15" s="1254"/>
      <c r="Q15" s="1254"/>
      <c r="R15" s="1254"/>
      <c r="S15" s="1254"/>
      <c r="T15" s="1254"/>
      <c r="U15" s="1254"/>
      <c r="V15" s="141"/>
      <c r="W15" s="66"/>
      <c r="AD15" s="3"/>
      <c r="AE15" s="680"/>
      <c r="AF15" s="3"/>
      <c r="AG15" s="705"/>
      <c r="AH15" s="3"/>
      <c r="AI15" s="3"/>
      <c r="AJ15" s="3"/>
      <c r="AK15" s="3"/>
      <c r="AL15" s="3"/>
      <c r="AM15" s="3"/>
      <c r="AN15" s="3"/>
      <c r="AO15" s="3"/>
      <c r="AP15" s="3"/>
      <c r="AQ15" s="3"/>
      <c r="AR15" s="3"/>
      <c r="AS15" s="3"/>
      <c r="AT15" s="3"/>
      <c r="AU15" s="3"/>
    </row>
    <row r="16" spans="2:47" s="2" customFormat="1" ht="21" customHeight="1" x14ac:dyDescent="0.15">
      <c r="B16" s="1192"/>
      <c r="C16" s="1255" t="s">
        <v>217</v>
      </c>
      <c r="D16" s="1256"/>
      <c r="E16" s="1257"/>
      <c r="F16" s="1258"/>
      <c r="G16" s="1259"/>
      <c r="H16" s="1259"/>
      <c r="I16" s="1259"/>
      <c r="J16" s="1259"/>
      <c r="K16" s="1259"/>
      <c r="L16" s="1259"/>
      <c r="M16" s="1259"/>
      <c r="N16" s="1259"/>
      <c r="O16" s="1259"/>
      <c r="P16" s="1259"/>
      <c r="Q16" s="1259"/>
      <c r="R16" s="1259"/>
      <c r="S16" s="1259"/>
      <c r="T16" s="1259"/>
      <c r="U16" s="1259"/>
      <c r="V16" s="57"/>
      <c r="W16" s="67"/>
      <c r="AD16" s="3"/>
      <c r="AE16" s="680"/>
      <c r="AF16" s="3"/>
      <c r="AG16" s="705"/>
      <c r="AH16" s="3"/>
      <c r="AI16" s="3"/>
      <c r="AJ16" s="3"/>
      <c r="AK16" s="3"/>
      <c r="AL16" s="3"/>
      <c r="AM16" s="3"/>
      <c r="AN16" s="3"/>
      <c r="AO16" s="3"/>
      <c r="AP16" s="3"/>
      <c r="AQ16" s="3"/>
      <c r="AR16" s="3"/>
      <c r="AS16" s="3"/>
      <c r="AT16" s="3"/>
      <c r="AU16" s="3"/>
    </row>
    <row r="17" spans="2:47" s="2" customFormat="1" ht="34.5" customHeight="1" x14ac:dyDescent="0.15">
      <c r="B17" s="1191" t="s">
        <v>662</v>
      </c>
      <c r="C17" s="1260" t="str">
        <f>共通シート!F41</f>
        <v>要支援２</v>
      </c>
      <c r="D17" s="1261"/>
      <c r="E17" s="1261"/>
      <c r="F17" s="433"/>
      <c r="G17" s="433"/>
      <c r="H17" s="1262" t="s">
        <v>307</v>
      </c>
      <c r="I17" s="1262"/>
      <c r="J17" s="1262"/>
      <c r="K17" s="1262"/>
      <c r="L17" s="1263">
        <f>共通シート!F39</f>
        <v>44470</v>
      </c>
      <c r="M17" s="1263"/>
      <c r="N17" s="1263"/>
      <c r="O17" s="1263"/>
      <c r="P17" s="1263"/>
      <c r="Q17" s="1263"/>
      <c r="R17" s="1264"/>
      <c r="S17" s="1265"/>
      <c r="T17" s="1265"/>
      <c r="U17" s="1265"/>
      <c r="V17" s="1266"/>
      <c r="W17" s="68"/>
      <c r="AD17" s="3"/>
      <c r="AE17" s="680"/>
      <c r="AF17" s="3"/>
      <c r="AG17" s="705"/>
      <c r="AH17" s="3"/>
      <c r="AI17" s="3"/>
      <c r="AJ17" s="3"/>
      <c r="AK17" s="3"/>
      <c r="AL17" s="3"/>
      <c r="AM17" s="3"/>
      <c r="AN17" s="3"/>
      <c r="AO17" s="3"/>
      <c r="AP17" s="3"/>
      <c r="AQ17" s="3"/>
      <c r="AR17" s="3"/>
      <c r="AS17" s="3"/>
      <c r="AT17" s="3"/>
      <c r="AU17" s="3"/>
    </row>
    <row r="18" spans="2:47" s="2" customFormat="1" ht="32.25" customHeight="1" x14ac:dyDescent="0.15">
      <c r="B18" s="1192"/>
      <c r="C18" s="422" t="s">
        <v>227</v>
      </c>
      <c r="D18" s="1241">
        <f>IF(共通シート!F40&lt;&gt;0,共通シート!F40,"")</f>
        <v>44441</v>
      </c>
      <c r="E18" s="1241"/>
      <c r="F18" s="1241"/>
      <c r="G18" s="1242"/>
      <c r="H18" s="423" t="s">
        <v>3</v>
      </c>
      <c r="I18" s="1241">
        <f>IF(共通シート!K40&lt;&gt;0,共通シート!K40,"")</f>
        <v>44804</v>
      </c>
      <c r="J18" s="1243"/>
      <c r="K18" s="1243"/>
      <c r="L18" s="1243"/>
      <c r="M18" s="424"/>
      <c r="N18" s="424"/>
      <c r="O18" s="1244" t="s">
        <v>810</v>
      </c>
      <c r="P18" s="1245"/>
      <c r="Q18" s="1245"/>
      <c r="R18" s="434"/>
      <c r="S18" s="1244" t="str">
        <f>IF(共通シート!L41&lt;&gt;0,共通シート!L41,"")</f>
        <v/>
      </c>
      <c r="T18" s="1244"/>
      <c r="U18" s="424" t="s">
        <v>36</v>
      </c>
      <c r="V18" s="435"/>
      <c r="W18" s="69"/>
      <c r="AF18" s="3"/>
      <c r="AG18" s="705"/>
      <c r="AH18" s="3"/>
      <c r="AI18" s="3"/>
      <c r="AJ18" s="3"/>
      <c r="AK18" s="3"/>
      <c r="AL18" s="3"/>
      <c r="AM18" s="3"/>
      <c r="AN18" s="3"/>
      <c r="AO18" s="3"/>
      <c r="AP18" s="3"/>
      <c r="AQ18" s="3"/>
      <c r="AR18" s="3"/>
      <c r="AS18" s="3"/>
      <c r="AT18" s="3"/>
      <c r="AU18" s="3"/>
    </row>
    <row r="19" spans="2:47" s="2" customFormat="1" ht="21" customHeight="1" x14ac:dyDescent="0.15">
      <c r="B19" s="1208" t="s">
        <v>81</v>
      </c>
      <c r="C19" s="530"/>
      <c r="D19" s="531" t="s">
        <v>37</v>
      </c>
      <c r="E19" s="1246"/>
      <c r="F19" s="1246"/>
      <c r="G19" s="531" t="s">
        <v>38</v>
      </c>
      <c r="H19" s="532"/>
      <c r="I19" s="531" t="s">
        <v>811</v>
      </c>
      <c r="J19" s="1246"/>
      <c r="K19" s="1246"/>
      <c r="L19" s="531" t="s">
        <v>38</v>
      </c>
      <c r="M19" s="532"/>
      <c r="N19" s="532"/>
      <c r="O19" s="531" t="s">
        <v>37</v>
      </c>
      <c r="P19" s="1246"/>
      <c r="Q19" s="1246"/>
      <c r="R19" s="532"/>
      <c r="S19" s="531" t="s">
        <v>38</v>
      </c>
      <c r="T19" s="533"/>
      <c r="U19" s="533"/>
      <c r="V19" s="534"/>
      <c r="W19" s="70"/>
      <c r="AF19" s="3"/>
    </row>
    <row r="20" spans="2:47" s="2" customFormat="1" ht="21" customHeight="1" x14ac:dyDescent="0.15">
      <c r="B20" s="1192"/>
      <c r="C20" s="535"/>
      <c r="D20" s="531" t="s">
        <v>37</v>
      </c>
      <c r="E20" s="1247"/>
      <c r="F20" s="1248"/>
      <c r="G20" s="531" t="s">
        <v>38</v>
      </c>
      <c r="H20" s="1229"/>
      <c r="I20" s="1229"/>
      <c r="J20" s="1229"/>
      <c r="K20" s="1229"/>
      <c r="L20" s="1229"/>
      <c r="M20" s="1229"/>
      <c r="N20" s="1229"/>
      <c r="O20" s="1229"/>
      <c r="P20" s="1229"/>
      <c r="Q20" s="1229"/>
      <c r="R20" s="1229"/>
      <c r="S20" s="1229"/>
      <c r="T20" s="1229"/>
      <c r="U20" s="1229"/>
      <c r="V20" s="56"/>
      <c r="W20" s="71"/>
      <c r="AE20" s="692"/>
      <c r="AF20" s="3"/>
      <c r="AG20" s="715"/>
      <c r="AH20" s="3"/>
      <c r="AI20" s="3"/>
    </row>
    <row r="21" spans="2:47" s="2" customFormat="1" ht="23.25" customHeight="1" x14ac:dyDescent="0.15">
      <c r="B21" s="1230" t="s">
        <v>80</v>
      </c>
      <c r="C21" s="27" t="s">
        <v>218</v>
      </c>
      <c r="D21" s="29"/>
      <c r="E21" s="30"/>
      <c r="F21" s="30"/>
      <c r="G21" s="30"/>
      <c r="H21" s="30"/>
      <c r="I21" s="426" t="s">
        <v>231</v>
      </c>
      <c r="J21" s="29"/>
      <c r="K21" s="29"/>
      <c r="L21" s="201"/>
      <c r="M21" s="425">
        <v>1</v>
      </c>
      <c r="N21" s="202" t="s">
        <v>229</v>
      </c>
      <c r="O21" s="203" t="s">
        <v>812</v>
      </c>
      <c r="P21" s="204"/>
      <c r="Q21" s="205"/>
      <c r="R21" s="30"/>
      <c r="S21" s="53"/>
      <c r="T21" s="53"/>
      <c r="U21" s="1232"/>
      <c r="V21" s="1233"/>
      <c r="W21" s="72"/>
      <c r="AE21" s="692"/>
      <c r="AF21" s="3"/>
      <c r="AG21" s="715"/>
      <c r="AH21" s="3"/>
      <c r="AI21" s="3"/>
    </row>
    <row r="22" spans="2:47" s="2" customFormat="1" ht="36" customHeight="1" x14ac:dyDescent="0.15">
      <c r="B22" s="1231"/>
      <c r="C22" s="1193"/>
      <c r="D22" s="1194"/>
      <c r="E22" s="1234"/>
      <c r="F22" s="1194"/>
      <c r="G22" s="1194"/>
      <c r="H22" s="1194"/>
      <c r="I22" s="1194"/>
      <c r="J22" s="1194"/>
      <c r="K22" s="1194"/>
      <c r="L22" s="1194"/>
      <c r="M22" s="1194"/>
      <c r="N22" s="1194"/>
      <c r="O22" s="1194"/>
      <c r="P22" s="1194"/>
      <c r="Q22" s="1194"/>
      <c r="R22" s="1194"/>
      <c r="S22" s="1194"/>
      <c r="T22" s="1194"/>
      <c r="U22" s="1194"/>
      <c r="V22" s="1235"/>
      <c r="W22" s="73"/>
      <c r="AE22" s="692"/>
      <c r="AF22" s="3"/>
      <c r="AG22" s="715"/>
      <c r="AH22" s="3"/>
      <c r="AI22" s="3"/>
    </row>
    <row r="23" spans="2:47" s="2" customFormat="1" ht="27" customHeight="1" x14ac:dyDescent="0.15">
      <c r="B23" s="1208" t="s">
        <v>79</v>
      </c>
      <c r="C23" s="82"/>
      <c r="D23" s="1148"/>
      <c r="E23" s="1236"/>
      <c r="F23" s="1236"/>
      <c r="G23" s="1236"/>
      <c r="H23" s="1236"/>
      <c r="I23" s="1236"/>
      <c r="J23" s="1236"/>
      <c r="K23" s="1236"/>
      <c r="L23" s="1236"/>
      <c r="M23" s="1236"/>
      <c r="N23" s="1236"/>
      <c r="O23" s="1236"/>
      <c r="P23" s="1236"/>
      <c r="Q23" s="1236"/>
      <c r="R23" s="1236"/>
      <c r="S23" s="1236"/>
      <c r="T23" s="1236"/>
      <c r="U23" s="1236"/>
      <c r="V23" s="1237"/>
      <c r="W23" s="74"/>
      <c r="AE23" s="692"/>
      <c r="AF23" s="3"/>
      <c r="AG23" s="715"/>
      <c r="AH23" s="3"/>
      <c r="AI23" s="3"/>
    </row>
    <row r="24" spans="2:47" s="2" customFormat="1" ht="27" customHeight="1" x14ac:dyDescent="0.15">
      <c r="B24" s="1192"/>
      <c r="C24" s="83"/>
      <c r="D24" s="1238"/>
      <c r="E24" s="1239"/>
      <c r="F24" s="1239"/>
      <c r="G24" s="1239"/>
      <c r="H24" s="1239"/>
      <c r="I24" s="1239"/>
      <c r="J24" s="1239"/>
      <c r="K24" s="1239"/>
      <c r="L24" s="1239"/>
      <c r="M24" s="1239"/>
      <c r="N24" s="1239"/>
      <c r="O24" s="1239"/>
      <c r="P24" s="1239"/>
      <c r="Q24" s="1239" t="s">
        <v>280</v>
      </c>
      <c r="R24" s="1239"/>
      <c r="S24" s="1239"/>
      <c r="T24" s="1239"/>
      <c r="U24" s="1239"/>
      <c r="V24" s="1240"/>
      <c r="W24" s="74"/>
    </row>
    <row r="25" spans="2:47" s="2" customFormat="1" ht="23.1" customHeight="1" x14ac:dyDescent="0.15">
      <c r="B25" s="1191" t="s">
        <v>77</v>
      </c>
      <c r="C25" s="1193"/>
      <c r="D25" s="1194"/>
      <c r="E25" s="1194"/>
      <c r="F25" s="1194"/>
      <c r="G25" s="1194"/>
      <c r="H25" s="1195"/>
      <c r="I25" s="1196" t="s">
        <v>219</v>
      </c>
      <c r="J25" s="1200" t="s">
        <v>78</v>
      </c>
      <c r="K25" s="1201"/>
      <c r="L25" s="1201"/>
      <c r="M25" s="1201"/>
      <c r="N25" s="1201"/>
      <c r="O25" s="1202" t="s">
        <v>226</v>
      </c>
      <c r="P25" s="1202"/>
      <c r="Q25" s="1202"/>
      <c r="R25" s="1202"/>
      <c r="S25" s="1202"/>
      <c r="T25" s="1202"/>
      <c r="U25" s="1202"/>
      <c r="V25" s="1203"/>
      <c r="W25" s="75"/>
    </row>
    <row r="26" spans="2:47" s="2" customFormat="1" ht="23.1" customHeight="1" x14ac:dyDescent="0.15">
      <c r="B26" s="1192"/>
      <c r="C26" s="1193"/>
      <c r="D26" s="1194"/>
      <c r="E26" s="1194"/>
      <c r="F26" s="1194"/>
      <c r="G26" s="1194"/>
      <c r="H26" s="1195"/>
      <c r="I26" s="1197"/>
      <c r="J26" s="519" t="s">
        <v>72</v>
      </c>
      <c r="K26" s="520" t="s">
        <v>252</v>
      </c>
      <c r="L26" s="431" t="s">
        <v>250</v>
      </c>
      <c r="M26" s="1206" t="s">
        <v>251</v>
      </c>
      <c r="N26" s="1207"/>
      <c r="O26" s="1204"/>
      <c r="P26" s="1204"/>
      <c r="Q26" s="1204"/>
      <c r="R26" s="1204"/>
      <c r="S26" s="1204"/>
      <c r="T26" s="1204"/>
      <c r="U26" s="1204"/>
      <c r="V26" s="1205"/>
      <c r="W26" s="75"/>
    </row>
    <row r="27" spans="2:47" s="2" customFormat="1" ht="23.1" customHeight="1" x14ac:dyDescent="0.15">
      <c r="B27" s="1208" t="s">
        <v>76</v>
      </c>
      <c r="C27" s="1193"/>
      <c r="D27" s="1209"/>
      <c r="E27" s="1209"/>
      <c r="F27" s="1210"/>
      <c r="G27" s="1220" t="s">
        <v>613</v>
      </c>
      <c r="H27" s="1152"/>
      <c r="I27" s="1197"/>
      <c r="J27" s="521" t="s">
        <v>767</v>
      </c>
      <c r="K27" s="522" t="s">
        <v>59</v>
      </c>
      <c r="L27" s="523" t="s">
        <v>813</v>
      </c>
      <c r="M27" s="1177"/>
      <c r="N27" s="1178"/>
      <c r="O27" s="1211" t="s">
        <v>202</v>
      </c>
      <c r="P27" s="1212"/>
      <c r="Q27" s="1212"/>
      <c r="R27" s="1212"/>
      <c r="S27" s="1213"/>
      <c r="T27" s="1213"/>
      <c r="U27" s="1201" t="s">
        <v>614</v>
      </c>
      <c r="V27" s="1214"/>
      <c r="W27" s="76"/>
    </row>
    <row r="28" spans="2:47" s="2" customFormat="1" ht="23.1" customHeight="1" x14ac:dyDescent="0.15">
      <c r="B28" s="1192"/>
      <c r="C28" s="1193"/>
      <c r="D28" s="1209"/>
      <c r="E28" s="1209"/>
      <c r="F28" s="1210"/>
      <c r="G28" s="1221"/>
      <c r="H28" s="1153"/>
      <c r="I28" s="1197"/>
      <c r="J28" s="524"/>
      <c r="K28" s="525"/>
      <c r="L28" s="526"/>
      <c r="M28" s="1177"/>
      <c r="N28" s="1178"/>
      <c r="O28" s="1215"/>
      <c r="P28" s="1216"/>
      <c r="Q28" s="1216"/>
      <c r="R28" s="1216"/>
      <c r="S28" s="1216"/>
      <c r="T28" s="1217"/>
      <c r="U28" s="1218"/>
      <c r="V28" s="1219"/>
      <c r="W28" s="77"/>
    </row>
    <row r="29" spans="2:47" s="2" customFormat="1" ht="23.1" customHeight="1" x14ac:dyDescent="0.15">
      <c r="B29" s="1208" t="s">
        <v>74</v>
      </c>
      <c r="C29" s="1182" t="s">
        <v>72</v>
      </c>
      <c r="D29" s="1183"/>
      <c r="E29" s="430" t="s">
        <v>73</v>
      </c>
      <c r="F29" s="1224" t="s">
        <v>75</v>
      </c>
      <c r="G29" s="1225"/>
      <c r="H29" s="1226"/>
      <c r="I29" s="1197"/>
      <c r="J29" s="524"/>
      <c r="K29" s="527"/>
      <c r="L29" s="527"/>
      <c r="M29" s="1177"/>
      <c r="N29" s="1178"/>
      <c r="O29" s="1179"/>
      <c r="P29" s="1180"/>
      <c r="Q29" s="1180"/>
      <c r="R29" s="1180"/>
      <c r="S29" s="1180"/>
      <c r="T29" s="1181"/>
      <c r="U29" s="1184"/>
      <c r="V29" s="1185"/>
      <c r="W29" s="78"/>
    </row>
    <row r="30" spans="2:47" ht="23.1" customHeight="1" x14ac:dyDescent="0.15">
      <c r="B30" s="1222"/>
      <c r="C30" s="1148"/>
      <c r="D30" s="1149"/>
      <c r="E30" s="1152"/>
      <c r="F30" s="1154"/>
      <c r="G30" s="1155"/>
      <c r="H30" s="1156"/>
      <c r="I30" s="1197"/>
      <c r="J30" s="524"/>
      <c r="K30" s="527"/>
      <c r="L30" s="528"/>
      <c r="M30" s="1177"/>
      <c r="N30" s="1178"/>
      <c r="O30" s="1179"/>
      <c r="P30" s="1180"/>
      <c r="Q30" s="1180"/>
      <c r="R30" s="1180"/>
      <c r="S30" s="1180"/>
      <c r="T30" s="1181"/>
      <c r="U30" s="1184"/>
      <c r="V30" s="1185"/>
      <c r="W30" s="78"/>
    </row>
    <row r="31" spans="2:47" ht="23.1" customHeight="1" x14ac:dyDescent="0.15">
      <c r="B31" s="1222"/>
      <c r="C31" s="1227"/>
      <c r="D31" s="1228"/>
      <c r="E31" s="1176"/>
      <c r="F31" s="1173"/>
      <c r="G31" s="1174"/>
      <c r="H31" s="1175"/>
      <c r="I31" s="1197"/>
      <c r="J31" s="524"/>
      <c r="K31" s="527"/>
      <c r="L31" s="528"/>
      <c r="M31" s="1177"/>
      <c r="N31" s="1178"/>
      <c r="O31" s="1179"/>
      <c r="P31" s="1180"/>
      <c r="Q31" s="1180"/>
      <c r="R31" s="1180"/>
      <c r="S31" s="1180"/>
      <c r="T31" s="1181"/>
      <c r="U31" s="1184"/>
      <c r="V31" s="1185"/>
      <c r="W31" s="78"/>
    </row>
    <row r="32" spans="2:47" ht="23.1" customHeight="1" x14ac:dyDescent="0.15">
      <c r="B32" s="1222"/>
      <c r="C32" s="1148"/>
      <c r="D32" s="1149"/>
      <c r="E32" s="1152"/>
      <c r="F32" s="1154"/>
      <c r="G32" s="1155"/>
      <c r="H32" s="1156"/>
      <c r="I32" s="1197"/>
      <c r="J32" s="524"/>
      <c r="K32" s="527"/>
      <c r="L32" s="527"/>
      <c r="M32" s="1177"/>
      <c r="N32" s="1178"/>
      <c r="O32" s="1179"/>
      <c r="P32" s="1180"/>
      <c r="Q32" s="1180"/>
      <c r="R32" s="1180"/>
      <c r="S32" s="1180"/>
      <c r="T32" s="1181"/>
      <c r="U32" s="1184"/>
      <c r="V32" s="1185"/>
      <c r="W32" s="78"/>
    </row>
    <row r="33" spans="2:23" ht="23.1" customHeight="1" x14ac:dyDescent="0.15">
      <c r="B33" s="1222"/>
      <c r="C33" s="1150"/>
      <c r="D33" s="1151"/>
      <c r="E33" s="1153"/>
      <c r="F33" s="1154"/>
      <c r="G33" s="1155"/>
      <c r="H33" s="1156"/>
      <c r="I33" s="1197"/>
      <c r="J33" s="524"/>
      <c r="K33" s="529"/>
      <c r="L33" s="529"/>
      <c r="M33" s="1177"/>
      <c r="N33" s="1178"/>
      <c r="O33" s="1186"/>
      <c r="P33" s="1187"/>
      <c r="Q33" s="1187"/>
      <c r="R33" s="1187"/>
      <c r="S33" s="1187"/>
      <c r="T33" s="1188"/>
      <c r="U33" s="1189"/>
      <c r="V33" s="1190"/>
      <c r="W33" s="79"/>
    </row>
    <row r="34" spans="2:23" ht="21.95" customHeight="1" thickBot="1" x14ac:dyDescent="0.2">
      <c r="B34" s="1222"/>
      <c r="C34" s="1148"/>
      <c r="D34" s="1149"/>
      <c r="E34" s="1152"/>
      <c r="F34" s="1154"/>
      <c r="G34" s="1155"/>
      <c r="H34" s="1156"/>
      <c r="I34" s="1197"/>
      <c r="J34" s="432" t="s">
        <v>615</v>
      </c>
      <c r="K34" s="142"/>
      <c r="L34" s="142"/>
      <c r="M34" s="143"/>
      <c r="N34" s="143"/>
      <c r="O34" s="144"/>
      <c r="P34" s="145"/>
      <c r="Q34" s="145"/>
      <c r="R34" s="145"/>
      <c r="S34" s="145"/>
      <c r="T34" s="146"/>
      <c r="U34" s="146"/>
      <c r="V34" s="147"/>
      <c r="W34" s="20"/>
    </row>
    <row r="35" spans="2:23" ht="21.95" customHeight="1" x14ac:dyDescent="0.15">
      <c r="B35" s="1222"/>
      <c r="C35" s="1150"/>
      <c r="D35" s="1151"/>
      <c r="E35" s="1153"/>
      <c r="F35" s="1154"/>
      <c r="G35" s="1155"/>
      <c r="H35" s="1156"/>
      <c r="I35" s="1198"/>
      <c r="J35" s="1157"/>
      <c r="K35" s="1158"/>
      <c r="L35" s="1158"/>
      <c r="M35" s="1158"/>
      <c r="N35" s="1158"/>
      <c r="O35" s="1158"/>
      <c r="P35" s="1158"/>
      <c r="Q35" s="1158"/>
      <c r="R35" s="1158"/>
      <c r="S35" s="1158"/>
      <c r="T35" s="1158"/>
      <c r="U35" s="1158"/>
      <c r="V35" s="1159"/>
      <c r="W35" s="63"/>
    </row>
    <row r="36" spans="2:23" ht="21.95" customHeight="1" x14ac:dyDescent="0.15">
      <c r="B36" s="1222"/>
      <c r="C36" s="1172"/>
      <c r="D36" s="1149"/>
      <c r="E36" s="1152"/>
      <c r="F36" s="1173"/>
      <c r="G36" s="1174"/>
      <c r="H36" s="1175"/>
      <c r="I36" s="1198"/>
      <c r="J36" s="1160"/>
      <c r="K36" s="1161"/>
      <c r="L36" s="1161"/>
      <c r="M36" s="1161"/>
      <c r="N36" s="1161"/>
      <c r="O36" s="1161"/>
      <c r="P36" s="1161"/>
      <c r="Q36" s="1161"/>
      <c r="R36" s="1161"/>
      <c r="S36" s="1161"/>
      <c r="T36" s="1161"/>
      <c r="U36" s="1161"/>
      <c r="V36" s="1162"/>
      <c r="W36" s="63"/>
    </row>
    <row r="37" spans="2:23" ht="21.95" customHeight="1" x14ac:dyDescent="0.15">
      <c r="B37" s="1222"/>
      <c r="C37" s="1150"/>
      <c r="D37" s="1151"/>
      <c r="E37" s="1153"/>
      <c r="F37" s="1173"/>
      <c r="G37" s="1174"/>
      <c r="H37" s="1175"/>
      <c r="I37" s="1198"/>
      <c r="J37" s="1160"/>
      <c r="K37" s="1161"/>
      <c r="L37" s="1161"/>
      <c r="M37" s="1161"/>
      <c r="N37" s="1161"/>
      <c r="O37" s="1161"/>
      <c r="P37" s="1161"/>
      <c r="Q37" s="1161"/>
      <c r="R37" s="1161"/>
      <c r="S37" s="1161"/>
      <c r="T37" s="1161"/>
      <c r="U37" s="1161"/>
      <c r="V37" s="1162"/>
      <c r="W37" s="63"/>
    </row>
    <row r="38" spans="2:23" ht="21.95" customHeight="1" x14ac:dyDescent="0.15">
      <c r="B38" s="1222"/>
      <c r="C38" s="1148"/>
      <c r="D38" s="1149"/>
      <c r="E38" s="1152"/>
      <c r="F38" s="1154"/>
      <c r="G38" s="1155"/>
      <c r="H38" s="1156"/>
      <c r="I38" s="1198"/>
      <c r="J38" s="1160"/>
      <c r="K38" s="1161"/>
      <c r="L38" s="1161"/>
      <c r="M38" s="1161"/>
      <c r="N38" s="1161"/>
      <c r="O38" s="1161"/>
      <c r="P38" s="1161"/>
      <c r="Q38" s="1161"/>
      <c r="R38" s="1161"/>
      <c r="S38" s="1161"/>
      <c r="T38" s="1161"/>
      <c r="U38" s="1161"/>
      <c r="V38" s="1162"/>
      <c r="W38" s="63"/>
    </row>
    <row r="39" spans="2:23" ht="21.95" customHeight="1" thickBot="1" x14ac:dyDescent="0.2">
      <c r="B39" s="1223"/>
      <c r="C39" s="1166"/>
      <c r="D39" s="1167"/>
      <c r="E39" s="1168"/>
      <c r="F39" s="1169"/>
      <c r="G39" s="1170"/>
      <c r="H39" s="1171"/>
      <c r="I39" s="1199"/>
      <c r="J39" s="1163"/>
      <c r="K39" s="1164"/>
      <c r="L39" s="1164"/>
      <c r="M39" s="1164"/>
      <c r="N39" s="1164"/>
      <c r="O39" s="1164"/>
      <c r="P39" s="1164"/>
      <c r="Q39" s="1164"/>
      <c r="R39" s="1164"/>
      <c r="S39" s="1164"/>
      <c r="T39" s="1164"/>
      <c r="U39" s="1164"/>
      <c r="V39" s="1165"/>
      <c r="W39" s="63"/>
    </row>
    <row r="40" spans="2:23" ht="10.5" customHeight="1" x14ac:dyDescent="0.15">
      <c r="B40" s="1"/>
      <c r="C40" s="1"/>
      <c r="D40" s="1"/>
      <c r="E40" s="1"/>
      <c r="F40" s="1"/>
      <c r="G40" s="1"/>
      <c r="H40" s="1"/>
      <c r="I40" s="1"/>
      <c r="J40" s="1"/>
      <c r="K40" s="1"/>
      <c r="L40" s="26"/>
      <c r="M40" s="1"/>
      <c r="N40" s="1"/>
      <c r="O40" s="1"/>
      <c r="P40" s="1"/>
      <c r="Q40" s="1"/>
      <c r="R40" s="1"/>
      <c r="S40" s="1"/>
      <c r="T40" s="1"/>
      <c r="U40" s="1"/>
      <c r="V40" s="1"/>
      <c r="W40" s="1"/>
    </row>
    <row r="41" spans="2:23" ht="17.25" customHeight="1" x14ac:dyDescent="0.15">
      <c r="B41" s="1"/>
      <c r="C41" s="1"/>
      <c r="D41" s="1"/>
      <c r="E41" s="1"/>
      <c r="F41" s="1"/>
      <c r="G41" s="1"/>
      <c r="H41" s="1"/>
      <c r="I41" s="1"/>
      <c r="J41" s="1"/>
      <c r="K41" s="1"/>
      <c r="L41" s="1"/>
      <c r="M41" s="1"/>
      <c r="N41" s="1"/>
      <c r="O41" s="1"/>
      <c r="P41" s="1"/>
      <c r="Q41" s="1"/>
      <c r="R41" s="1"/>
      <c r="S41" s="1"/>
      <c r="T41" s="1"/>
      <c r="U41" s="1"/>
      <c r="V41" s="1"/>
      <c r="W41" s="1"/>
    </row>
    <row r="42" spans="2:23" ht="17.25" customHeight="1" x14ac:dyDescent="0.15">
      <c r="B42" s="1"/>
      <c r="C42" s="1"/>
      <c r="D42" s="1"/>
      <c r="E42" s="1"/>
      <c r="F42" s="1"/>
      <c r="G42" s="1"/>
      <c r="H42" s="1"/>
      <c r="I42" s="1"/>
      <c r="J42" s="1"/>
      <c r="K42" s="1"/>
      <c r="L42" s="1"/>
      <c r="M42" s="1"/>
      <c r="N42" s="1"/>
      <c r="O42" s="1"/>
      <c r="P42" s="1"/>
      <c r="Q42" s="1"/>
      <c r="R42" s="1"/>
      <c r="S42" s="1"/>
      <c r="T42" s="1"/>
      <c r="U42" s="1"/>
      <c r="V42" s="1"/>
      <c r="W42" s="1"/>
    </row>
    <row r="43" spans="2:23" ht="17.25" customHeight="1" x14ac:dyDescent="0.15">
      <c r="B43" s="1"/>
      <c r="C43" s="1"/>
      <c r="D43" s="1"/>
      <c r="E43" s="1"/>
      <c r="F43" s="1"/>
      <c r="G43" s="1"/>
      <c r="H43" s="1"/>
      <c r="I43" s="1"/>
      <c r="J43" s="1"/>
      <c r="K43" s="1"/>
      <c r="L43" s="1"/>
      <c r="M43" s="1"/>
      <c r="N43" s="1"/>
      <c r="O43" s="1"/>
      <c r="P43" s="1"/>
      <c r="Q43" s="1"/>
      <c r="R43" s="1"/>
      <c r="S43" s="1"/>
      <c r="T43" s="1"/>
      <c r="U43" s="1"/>
      <c r="V43" s="1"/>
      <c r="W43" s="1"/>
    </row>
    <row r="44" spans="2:23" ht="17.25" customHeight="1" x14ac:dyDescent="0.15">
      <c r="B44" s="1"/>
      <c r="C44" s="1"/>
      <c r="D44" s="1"/>
      <c r="E44" s="1"/>
      <c r="F44" s="1"/>
      <c r="G44" s="1"/>
      <c r="H44" s="1"/>
      <c r="I44" s="1"/>
      <c r="J44" s="1"/>
      <c r="K44" s="1"/>
      <c r="L44" s="1"/>
      <c r="M44" s="1"/>
      <c r="N44" s="1"/>
      <c r="O44" s="1"/>
      <c r="P44" s="1"/>
      <c r="Q44" s="1"/>
      <c r="R44" s="1"/>
      <c r="S44" s="1"/>
      <c r="T44" s="1"/>
      <c r="U44" s="1"/>
      <c r="V44" s="1"/>
      <c r="W44" s="1"/>
    </row>
    <row r="45" spans="2:23" ht="17.25" customHeight="1" x14ac:dyDescent="0.15">
      <c r="B45" s="1"/>
      <c r="C45" s="1"/>
      <c r="D45" s="1"/>
      <c r="E45" s="1"/>
      <c r="F45" s="1"/>
      <c r="G45" s="1"/>
      <c r="H45" s="1"/>
      <c r="I45" s="1"/>
      <c r="J45" s="1"/>
      <c r="K45" s="1"/>
      <c r="L45" s="1"/>
      <c r="M45" s="1"/>
      <c r="N45" s="1"/>
      <c r="O45" s="1"/>
      <c r="P45" s="1"/>
      <c r="Q45" s="1"/>
      <c r="R45" s="1"/>
      <c r="S45" s="1"/>
      <c r="T45" s="1"/>
      <c r="U45" s="1"/>
      <c r="V45" s="1"/>
      <c r="W45" s="1"/>
    </row>
    <row r="46" spans="2:23" ht="17.25" customHeight="1" x14ac:dyDescent="0.15">
      <c r="B46" s="1"/>
      <c r="C46" s="1"/>
      <c r="D46" s="1"/>
      <c r="E46" s="1"/>
      <c r="F46" s="1"/>
      <c r="G46" s="1"/>
      <c r="H46" s="1"/>
      <c r="I46" s="1"/>
      <c r="J46" s="1"/>
      <c r="K46" s="1"/>
      <c r="L46" s="1"/>
      <c r="M46" s="1"/>
      <c r="N46" s="1"/>
      <c r="O46" s="1"/>
      <c r="P46" s="1"/>
      <c r="Q46" s="1"/>
      <c r="R46" s="1"/>
      <c r="S46" s="1"/>
      <c r="T46" s="1"/>
      <c r="U46" s="1"/>
      <c r="V46" s="1"/>
      <c r="W46" s="1"/>
    </row>
    <row r="47" spans="2:23" ht="17.25" customHeight="1" x14ac:dyDescent="0.15">
      <c r="B47" s="1"/>
      <c r="C47" s="1"/>
      <c r="D47" s="1"/>
      <c r="E47" s="1"/>
      <c r="F47" s="1"/>
      <c r="G47" s="1"/>
      <c r="H47" s="1"/>
      <c r="I47" s="1"/>
      <c r="J47" s="1"/>
      <c r="K47" s="1"/>
      <c r="L47" s="1"/>
      <c r="M47" s="1"/>
      <c r="N47" s="1"/>
      <c r="O47" s="1"/>
      <c r="P47" s="1"/>
      <c r="Q47" s="1"/>
      <c r="R47" s="1"/>
      <c r="S47" s="1"/>
      <c r="T47" s="1"/>
      <c r="U47" s="1"/>
      <c r="V47" s="1"/>
      <c r="W47" s="1"/>
    </row>
    <row r="48" spans="2:23" ht="17.25" customHeight="1" x14ac:dyDescent="0.15">
      <c r="B48" s="1"/>
      <c r="C48" s="1"/>
      <c r="D48" s="1"/>
      <c r="E48" s="1"/>
      <c r="F48" s="1"/>
      <c r="G48" s="1"/>
      <c r="H48" s="1"/>
      <c r="I48" s="1"/>
      <c r="J48" s="1"/>
      <c r="K48" s="1"/>
      <c r="L48" s="1"/>
      <c r="M48" s="1"/>
      <c r="N48" s="1"/>
      <c r="O48" s="1"/>
      <c r="P48" s="1"/>
      <c r="Q48" s="1"/>
      <c r="R48" s="1"/>
      <c r="S48" s="1"/>
      <c r="T48" s="1"/>
      <c r="U48" s="1"/>
      <c r="V48" s="1"/>
      <c r="W48" s="1"/>
    </row>
    <row r="49" spans="2:23" ht="17.25" customHeight="1" x14ac:dyDescent="0.15">
      <c r="B49" s="1"/>
      <c r="C49" s="1"/>
      <c r="D49" s="1"/>
      <c r="E49" s="1"/>
      <c r="F49" s="1"/>
      <c r="G49" s="1"/>
      <c r="H49" s="1"/>
      <c r="I49" s="1"/>
      <c r="J49" s="1"/>
      <c r="K49" s="1"/>
      <c r="L49" s="1"/>
      <c r="M49" s="1"/>
      <c r="N49" s="1"/>
      <c r="O49" s="1"/>
      <c r="P49" s="1"/>
      <c r="Q49" s="1"/>
      <c r="R49" s="1"/>
      <c r="S49" s="1"/>
      <c r="T49" s="1"/>
      <c r="U49" s="1"/>
      <c r="V49" s="1"/>
      <c r="W49" s="1"/>
    </row>
    <row r="50" spans="2:23" ht="17.25" customHeight="1" x14ac:dyDescent="0.15">
      <c r="B50" s="1"/>
      <c r="C50" s="1"/>
      <c r="D50" s="1"/>
      <c r="E50" s="1"/>
      <c r="F50" s="1"/>
      <c r="G50" s="1"/>
      <c r="H50" s="1"/>
      <c r="I50" s="1"/>
      <c r="J50" s="1"/>
      <c r="K50" s="1"/>
      <c r="L50" s="1"/>
      <c r="M50" s="1"/>
      <c r="N50" s="1"/>
      <c r="O50" s="1"/>
      <c r="P50" s="1"/>
      <c r="Q50" s="1"/>
      <c r="R50" s="1"/>
      <c r="S50" s="1"/>
      <c r="T50" s="1"/>
      <c r="U50" s="1"/>
      <c r="V50" s="1"/>
      <c r="W50" s="1"/>
    </row>
    <row r="51" spans="2:23" ht="17.25" customHeight="1" x14ac:dyDescent="0.15">
      <c r="B51" s="1"/>
      <c r="C51" s="1"/>
      <c r="D51" s="1"/>
      <c r="E51" s="1"/>
      <c r="F51" s="1"/>
      <c r="G51" s="1"/>
      <c r="H51" s="1"/>
      <c r="I51" s="1"/>
      <c r="J51" s="1"/>
      <c r="K51" s="1"/>
      <c r="L51" s="1"/>
      <c r="M51" s="1"/>
      <c r="N51" s="1"/>
      <c r="O51" s="1"/>
      <c r="P51" s="1"/>
      <c r="Q51" s="1"/>
      <c r="R51" s="1"/>
      <c r="S51" s="1"/>
      <c r="T51" s="1"/>
      <c r="U51" s="1"/>
      <c r="V51" s="1"/>
      <c r="W51" s="1"/>
    </row>
    <row r="52" spans="2:23" ht="17.25" customHeight="1" x14ac:dyDescent="0.15">
      <c r="B52" s="1"/>
      <c r="C52" s="1"/>
      <c r="D52" s="1"/>
      <c r="E52" s="1"/>
      <c r="F52" s="1"/>
      <c r="G52" s="1"/>
      <c r="H52" s="1"/>
      <c r="I52" s="1"/>
      <c r="J52" s="1"/>
      <c r="K52" s="1"/>
      <c r="L52" s="1"/>
      <c r="M52" s="1"/>
      <c r="N52" s="1"/>
      <c r="O52" s="1"/>
      <c r="P52" s="1"/>
      <c r="Q52" s="1"/>
      <c r="R52" s="1"/>
      <c r="S52" s="1"/>
      <c r="T52" s="1"/>
      <c r="U52" s="1"/>
      <c r="V52" s="1"/>
      <c r="W52" s="1"/>
    </row>
    <row r="53" spans="2:23" ht="17.25" customHeight="1" x14ac:dyDescent="0.15">
      <c r="B53" s="1"/>
      <c r="C53" s="1"/>
      <c r="D53" s="1"/>
      <c r="E53" s="1"/>
      <c r="F53" s="1"/>
      <c r="G53" s="1"/>
      <c r="H53" s="1"/>
      <c r="I53" s="1"/>
      <c r="J53" s="1"/>
      <c r="K53" s="1"/>
      <c r="L53" s="1"/>
      <c r="M53" s="1"/>
      <c r="N53" s="1"/>
      <c r="O53" s="1"/>
      <c r="P53" s="1"/>
      <c r="Q53" s="1"/>
      <c r="R53" s="1"/>
      <c r="S53" s="1"/>
      <c r="T53" s="1"/>
      <c r="U53" s="1"/>
      <c r="V53" s="1"/>
      <c r="W53" s="1"/>
    </row>
    <row r="54" spans="2:23" ht="17.25" customHeight="1" x14ac:dyDescent="0.15">
      <c r="B54" s="1"/>
      <c r="C54" s="1"/>
      <c r="D54" s="1"/>
      <c r="E54" s="1"/>
      <c r="F54" s="1"/>
      <c r="G54" s="1"/>
      <c r="H54" s="1"/>
      <c r="I54" s="1"/>
      <c r="J54" s="1"/>
      <c r="K54" s="1"/>
      <c r="L54" s="1"/>
      <c r="M54" s="1"/>
      <c r="N54" s="1"/>
      <c r="O54" s="1"/>
      <c r="P54" s="1"/>
      <c r="Q54" s="1"/>
      <c r="R54" s="1"/>
      <c r="S54" s="1"/>
      <c r="T54" s="1"/>
      <c r="U54" s="1"/>
      <c r="V54" s="1"/>
      <c r="W54" s="1"/>
    </row>
    <row r="55" spans="2:23" ht="17.25" customHeight="1" x14ac:dyDescent="0.15">
      <c r="B55" s="1"/>
      <c r="C55" s="1"/>
      <c r="D55" s="1"/>
      <c r="E55" s="1"/>
      <c r="F55" s="1"/>
      <c r="G55" s="1"/>
      <c r="H55" s="1"/>
      <c r="I55" s="1"/>
      <c r="J55" s="1"/>
      <c r="K55" s="1"/>
      <c r="L55" s="1"/>
      <c r="M55" s="1"/>
      <c r="N55" s="1"/>
      <c r="O55" s="1"/>
      <c r="P55" s="1"/>
      <c r="Q55" s="1"/>
      <c r="R55" s="1"/>
      <c r="S55" s="1"/>
      <c r="T55" s="1"/>
      <c r="U55" s="1"/>
      <c r="V55" s="1"/>
      <c r="W55" s="1"/>
    </row>
    <row r="56" spans="2:23" ht="17.25" customHeight="1" x14ac:dyDescent="0.15">
      <c r="B56" s="1"/>
      <c r="C56" s="1"/>
      <c r="D56" s="1"/>
      <c r="E56" s="1"/>
      <c r="F56" s="1"/>
      <c r="G56" s="1"/>
      <c r="H56" s="1"/>
      <c r="I56" s="1"/>
      <c r="J56" s="1"/>
      <c r="K56" s="1"/>
      <c r="L56" s="1"/>
      <c r="M56" s="1"/>
      <c r="N56" s="1"/>
      <c r="O56" s="1"/>
      <c r="P56" s="1"/>
      <c r="Q56" s="1"/>
      <c r="R56" s="1"/>
      <c r="S56" s="1"/>
      <c r="T56" s="1"/>
      <c r="U56" s="1"/>
      <c r="V56" s="1"/>
      <c r="W56" s="1"/>
    </row>
    <row r="57" spans="2:23" ht="17.25" customHeight="1" x14ac:dyDescent="0.15">
      <c r="B57" s="1"/>
      <c r="C57" s="1"/>
      <c r="D57" s="1"/>
      <c r="E57" s="1"/>
      <c r="F57" s="1"/>
      <c r="G57" s="1"/>
      <c r="H57" s="1"/>
      <c r="I57" s="1"/>
      <c r="J57" s="1"/>
      <c r="K57" s="1"/>
      <c r="L57" s="1"/>
      <c r="M57" s="1"/>
      <c r="N57" s="1"/>
      <c r="O57" s="1"/>
      <c r="P57" s="1"/>
      <c r="Q57" s="1"/>
      <c r="R57" s="1"/>
      <c r="S57" s="1"/>
      <c r="T57" s="1"/>
      <c r="U57" s="1"/>
      <c r="V57" s="1"/>
      <c r="W57" s="1"/>
    </row>
    <row r="58" spans="2:23" ht="17.25" customHeight="1" x14ac:dyDescent="0.15">
      <c r="B58" s="1"/>
      <c r="C58" s="1"/>
      <c r="D58" s="1"/>
      <c r="E58" s="1"/>
      <c r="F58" s="1"/>
      <c r="G58" s="1"/>
      <c r="H58" s="1"/>
      <c r="I58" s="1"/>
      <c r="J58" s="1"/>
      <c r="K58" s="1"/>
      <c r="L58" s="1"/>
      <c r="M58" s="1"/>
      <c r="N58" s="1"/>
      <c r="O58" s="1"/>
      <c r="P58" s="1"/>
      <c r="Q58" s="1"/>
      <c r="R58" s="1"/>
      <c r="S58" s="1"/>
      <c r="T58" s="1"/>
      <c r="U58" s="1"/>
      <c r="V58" s="1"/>
      <c r="W58" s="1"/>
    </row>
    <row r="59" spans="2:23" ht="17.25" customHeight="1" x14ac:dyDescent="0.15">
      <c r="B59" s="1"/>
      <c r="C59" s="1"/>
      <c r="D59" s="1"/>
      <c r="E59" s="1"/>
      <c r="F59" s="1"/>
      <c r="G59" s="1"/>
      <c r="H59" s="1"/>
      <c r="I59" s="1"/>
      <c r="J59" s="1"/>
      <c r="K59" s="1"/>
      <c r="L59" s="1"/>
      <c r="M59" s="1"/>
      <c r="N59" s="1"/>
      <c r="O59" s="1"/>
      <c r="P59" s="1"/>
      <c r="Q59" s="1"/>
      <c r="R59" s="1"/>
      <c r="S59" s="1"/>
      <c r="T59" s="1"/>
      <c r="U59" s="1"/>
      <c r="V59" s="1"/>
      <c r="W59" s="1"/>
    </row>
    <row r="60" spans="2:23" ht="17.25" customHeight="1" x14ac:dyDescent="0.15">
      <c r="B60" s="1"/>
      <c r="C60" s="1"/>
      <c r="D60" s="1"/>
      <c r="E60" s="1"/>
      <c r="F60" s="1"/>
      <c r="G60" s="1"/>
      <c r="H60" s="1"/>
      <c r="I60" s="1"/>
      <c r="J60" s="1"/>
      <c r="K60" s="1"/>
      <c r="L60" s="1"/>
      <c r="M60" s="1"/>
      <c r="N60" s="1"/>
      <c r="O60" s="1"/>
      <c r="P60" s="1"/>
      <c r="Q60" s="1"/>
      <c r="R60" s="1"/>
      <c r="S60" s="1"/>
      <c r="T60" s="1"/>
      <c r="U60" s="1"/>
      <c r="V60" s="1"/>
      <c r="W60" s="1"/>
    </row>
    <row r="61" spans="2:23" ht="17.25" customHeight="1" x14ac:dyDescent="0.15">
      <c r="B61" s="1"/>
      <c r="C61" s="1"/>
      <c r="D61" s="1"/>
      <c r="E61" s="1"/>
      <c r="F61" s="1"/>
      <c r="G61" s="1"/>
      <c r="H61" s="1"/>
      <c r="I61" s="1"/>
      <c r="J61" s="1"/>
      <c r="K61" s="1"/>
      <c r="L61" s="1"/>
      <c r="M61" s="1"/>
      <c r="N61" s="1"/>
      <c r="O61" s="1"/>
      <c r="P61" s="1"/>
      <c r="Q61" s="1"/>
      <c r="R61" s="1"/>
      <c r="S61" s="1"/>
      <c r="T61" s="1"/>
      <c r="U61" s="1"/>
      <c r="V61" s="1"/>
      <c r="W61" s="1"/>
    </row>
    <row r="62" spans="2:23" ht="17.25" customHeight="1" x14ac:dyDescent="0.15">
      <c r="B62" s="1"/>
      <c r="C62" s="1"/>
      <c r="D62" s="1"/>
      <c r="E62" s="1"/>
      <c r="F62" s="1"/>
      <c r="G62" s="1"/>
      <c r="H62" s="1"/>
      <c r="I62" s="1"/>
      <c r="J62" s="1"/>
      <c r="K62" s="1"/>
      <c r="L62" s="1"/>
      <c r="M62" s="1"/>
      <c r="N62" s="1"/>
      <c r="O62" s="1"/>
      <c r="P62" s="1"/>
      <c r="Q62" s="1"/>
      <c r="R62" s="1"/>
      <c r="S62" s="1"/>
      <c r="T62" s="1"/>
      <c r="U62" s="1"/>
      <c r="V62" s="1"/>
      <c r="W62" s="1"/>
    </row>
    <row r="63" spans="2:23" ht="17.25" customHeight="1" x14ac:dyDescent="0.15">
      <c r="B63" s="1"/>
      <c r="C63" s="1"/>
      <c r="D63" s="1"/>
      <c r="E63" s="1"/>
      <c r="F63" s="1"/>
      <c r="G63" s="1"/>
      <c r="H63" s="1"/>
      <c r="I63" s="1"/>
      <c r="J63" s="1"/>
      <c r="K63" s="1"/>
      <c r="L63" s="1"/>
      <c r="M63" s="1"/>
      <c r="N63" s="1"/>
      <c r="O63" s="1"/>
      <c r="P63" s="1"/>
      <c r="Q63" s="1"/>
      <c r="R63" s="1"/>
      <c r="S63" s="1"/>
      <c r="T63" s="1"/>
      <c r="U63" s="1"/>
      <c r="V63" s="1"/>
      <c r="W63" s="1"/>
    </row>
    <row r="64" spans="2:23" ht="17.25" customHeight="1" x14ac:dyDescent="0.15">
      <c r="B64" s="1"/>
      <c r="C64" s="1"/>
      <c r="D64" s="1"/>
      <c r="E64" s="1"/>
      <c r="F64" s="1"/>
      <c r="G64" s="1"/>
      <c r="H64" s="1"/>
      <c r="I64" s="1"/>
      <c r="J64" s="1"/>
      <c r="K64" s="1"/>
      <c r="L64" s="1"/>
      <c r="M64" s="1"/>
      <c r="N64" s="1"/>
      <c r="O64" s="1"/>
      <c r="P64" s="1"/>
      <c r="Q64" s="1"/>
      <c r="R64" s="1"/>
      <c r="S64" s="1"/>
      <c r="T64" s="1"/>
      <c r="U64" s="1"/>
      <c r="V64" s="1"/>
      <c r="W64" s="1"/>
    </row>
    <row r="65" spans="2:23" ht="17.25" customHeight="1" x14ac:dyDescent="0.15">
      <c r="B65" s="1"/>
      <c r="C65" s="1"/>
      <c r="D65" s="1"/>
      <c r="E65" s="1"/>
      <c r="F65" s="1"/>
      <c r="G65" s="1"/>
      <c r="H65" s="1"/>
      <c r="I65" s="1"/>
      <c r="J65" s="1"/>
      <c r="K65" s="1"/>
      <c r="L65" s="1"/>
      <c r="M65" s="1"/>
      <c r="N65" s="1"/>
      <c r="O65" s="1"/>
      <c r="P65" s="1"/>
      <c r="Q65" s="1"/>
      <c r="R65" s="1"/>
      <c r="S65" s="1"/>
      <c r="T65" s="1"/>
      <c r="U65" s="1"/>
      <c r="V65" s="1"/>
      <c r="W65" s="1"/>
    </row>
    <row r="66" spans="2:23" ht="17.25" customHeight="1" x14ac:dyDescent="0.15">
      <c r="B66" s="1"/>
      <c r="C66" s="1"/>
      <c r="D66" s="1"/>
      <c r="E66" s="1"/>
      <c r="F66" s="1"/>
      <c r="G66" s="1"/>
      <c r="H66" s="1"/>
      <c r="I66" s="1"/>
      <c r="J66" s="1"/>
      <c r="K66" s="1"/>
      <c r="L66" s="1"/>
      <c r="M66" s="1"/>
      <c r="N66" s="1"/>
      <c r="O66" s="1"/>
      <c r="P66" s="1"/>
      <c r="Q66" s="1"/>
      <c r="R66" s="1"/>
      <c r="S66" s="1"/>
      <c r="T66" s="1"/>
      <c r="U66" s="1"/>
      <c r="V66" s="1"/>
      <c r="W66" s="1"/>
    </row>
    <row r="67" spans="2:23" ht="17.25" customHeight="1" x14ac:dyDescent="0.15">
      <c r="B67" s="1"/>
      <c r="C67" s="1"/>
      <c r="D67" s="1"/>
      <c r="E67" s="1"/>
      <c r="F67" s="1"/>
      <c r="G67" s="1"/>
      <c r="H67" s="1"/>
      <c r="I67" s="1"/>
      <c r="J67" s="1"/>
      <c r="K67" s="1"/>
      <c r="L67" s="1"/>
      <c r="M67" s="1"/>
      <c r="N67" s="1"/>
      <c r="O67" s="1"/>
      <c r="P67" s="1"/>
      <c r="Q67" s="1"/>
      <c r="R67" s="1"/>
      <c r="S67" s="1"/>
      <c r="T67" s="1"/>
      <c r="U67" s="1"/>
      <c r="V67" s="1"/>
      <c r="W67" s="1"/>
    </row>
    <row r="68" spans="2:23" ht="17.25" customHeight="1" x14ac:dyDescent="0.15">
      <c r="B68" s="1"/>
      <c r="C68" s="1"/>
      <c r="D68" s="1"/>
      <c r="E68" s="1"/>
      <c r="F68" s="1"/>
      <c r="G68" s="1"/>
      <c r="H68" s="1"/>
      <c r="I68" s="1"/>
      <c r="J68" s="1"/>
      <c r="K68" s="1"/>
      <c r="L68" s="1"/>
      <c r="M68" s="1"/>
      <c r="N68" s="1"/>
      <c r="O68" s="1"/>
      <c r="P68" s="1"/>
      <c r="Q68" s="1"/>
      <c r="R68" s="1"/>
      <c r="S68" s="1"/>
      <c r="T68" s="1"/>
      <c r="U68" s="1"/>
      <c r="V68" s="1"/>
      <c r="W68" s="1"/>
    </row>
    <row r="69" spans="2:23" ht="17.25" customHeight="1" x14ac:dyDescent="0.15">
      <c r="B69" s="1"/>
      <c r="C69" s="1"/>
      <c r="D69" s="1"/>
      <c r="E69" s="1"/>
      <c r="F69" s="1"/>
      <c r="G69" s="1"/>
      <c r="H69" s="1"/>
      <c r="I69" s="1"/>
      <c r="J69" s="1"/>
      <c r="K69" s="1"/>
      <c r="L69" s="1"/>
      <c r="M69" s="1"/>
      <c r="N69" s="1"/>
      <c r="O69" s="1"/>
      <c r="P69" s="1"/>
      <c r="Q69" s="1"/>
      <c r="R69" s="1"/>
      <c r="S69" s="1"/>
      <c r="T69" s="1"/>
      <c r="U69" s="1"/>
      <c r="V69" s="1"/>
      <c r="W69" s="1"/>
    </row>
    <row r="70" spans="2:23" ht="17.25" customHeight="1" x14ac:dyDescent="0.15">
      <c r="B70" s="1"/>
      <c r="C70" s="1"/>
      <c r="D70" s="1"/>
      <c r="E70" s="1"/>
      <c r="F70" s="1"/>
      <c r="G70" s="1"/>
      <c r="H70" s="1"/>
      <c r="I70" s="1"/>
      <c r="J70" s="1"/>
      <c r="K70" s="1"/>
      <c r="L70" s="1"/>
      <c r="M70" s="1"/>
      <c r="N70" s="1"/>
      <c r="O70" s="1"/>
      <c r="P70" s="1"/>
      <c r="Q70" s="1"/>
      <c r="R70" s="1"/>
      <c r="S70" s="1"/>
      <c r="T70" s="1"/>
      <c r="U70" s="1"/>
      <c r="V70" s="1"/>
      <c r="W70" s="1"/>
    </row>
    <row r="71" spans="2:23" ht="17.25" customHeight="1" x14ac:dyDescent="0.15">
      <c r="B71" s="1"/>
      <c r="C71" s="1"/>
      <c r="D71" s="1"/>
      <c r="E71" s="1"/>
      <c r="F71" s="1"/>
      <c r="G71" s="1"/>
      <c r="H71" s="1"/>
      <c r="I71" s="1"/>
      <c r="J71" s="1"/>
      <c r="K71" s="1"/>
      <c r="L71" s="1"/>
      <c r="M71" s="1"/>
      <c r="N71" s="1"/>
      <c r="O71" s="1"/>
      <c r="P71" s="1"/>
      <c r="Q71" s="1"/>
      <c r="R71" s="1"/>
      <c r="S71" s="1"/>
      <c r="T71" s="1"/>
      <c r="U71" s="1"/>
      <c r="V71" s="1"/>
      <c r="W71" s="1"/>
    </row>
    <row r="72" spans="2:23" ht="17.25" customHeight="1" x14ac:dyDescent="0.15">
      <c r="B72" s="1"/>
      <c r="C72" s="1"/>
      <c r="D72" s="1"/>
      <c r="E72" s="1"/>
      <c r="F72" s="1"/>
      <c r="G72" s="1"/>
      <c r="H72" s="1"/>
      <c r="I72" s="1"/>
      <c r="J72" s="1"/>
      <c r="K72" s="1"/>
      <c r="L72" s="1"/>
      <c r="M72" s="1"/>
      <c r="N72" s="1"/>
      <c r="O72" s="1"/>
      <c r="P72" s="1"/>
      <c r="Q72" s="1"/>
      <c r="R72" s="1"/>
      <c r="S72" s="1"/>
      <c r="T72" s="1"/>
      <c r="U72" s="1"/>
      <c r="V72" s="1"/>
      <c r="W72" s="1"/>
    </row>
    <row r="73" spans="2:23" ht="17.25" customHeight="1" x14ac:dyDescent="0.15">
      <c r="B73" s="1"/>
      <c r="C73" s="1"/>
      <c r="D73" s="1"/>
      <c r="E73" s="1"/>
      <c r="F73" s="1"/>
      <c r="G73" s="1"/>
      <c r="H73" s="1"/>
      <c r="I73" s="1"/>
      <c r="J73" s="1"/>
      <c r="K73" s="1"/>
      <c r="L73" s="1"/>
      <c r="M73" s="1"/>
      <c r="N73" s="1"/>
      <c r="O73" s="1"/>
      <c r="P73" s="1"/>
      <c r="Q73" s="1"/>
      <c r="R73" s="1"/>
      <c r="S73" s="1"/>
      <c r="T73" s="1"/>
      <c r="U73" s="1"/>
      <c r="V73" s="1"/>
      <c r="W73" s="1"/>
    </row>
    <row r="74" spans="2:23" ht="17.25" customHeight="1" x14ac:dyDescent="0.15">
      <c r="B74" s="1"/>
      <c r="C74" s="1"/>
      <c r="D74" s="1"/>
      <c r="E74" s="1"/>
      <c r="F74" s="1"/>
      <c r="G74" s="1"/>
      <c r="H74" s="1"/>
      <c r="I74" s="1"/>
      <c r="J74" s="1"/>
      <c r="K74" s="1"/>
      <c r="L74" s="1"/>
      <c r="M74" s="1"/>
      <c r="N74" s="1"/>
      <c r="O74" s="1"/>
      <c r="P74" s="1"/>
      <c r="Q74" s="1"/>
      <c r="R74" s="1"/>
      <c r="S74" s="1"/>
      <c r="T74" s="1"/>
      <c r="U74" s="1"/>
      <c r="V74" s="1"/>
      <c r="W74" s="1"/>
    </row>
    <row r="75" spans="2:23" ht="17.25" customHeight="1" x14ac:dyDescent="0.15">
      <c r="B75" s="1"/>
      <c r="C75" s="1"/>
      <c r="D75" s="1"/>
      <c r="E75" s="1"/>
      <c r="F75" s="1"/>
      <c r="G75" s="1"/>
      <c r="H75" s="1"/>
      <c r="I75" s="1"/>
      <c r="J75" s="1"/>
      <c r="K75" s="1"/>
      <c r="L75" s="1"/>
      <c r="M75" s="1"/>
      <c r="N75" s="1"/>
      <c r="O75" s="1"/>
      <c r="P75" s="1"/>
      <c r="Q75" s="1"/>
      <c r="R75" s="1"/>
      <c r="S75" s="1"/>
      <c r="T75" s="1"/>
      <c r="U75" s="1"/>
      <c r="V75" s="1"/>
      <c r="W75" s="1"/>
    </row>
    <row r="76" spans="2:23" ht="17.25" customHeight="1" x14ac:dyDescent="0.15">
      <c r="B76" s="1"/>
      <c r="C76" s="1"/>
      <c r="D76" s="1"/>
      <c r="E76" s="1"/>
      <c r="F76" s="1"/>
      <c r="G76" s="1"/>
      <c r="H76" s="1"/>
      <c r="I76" s="1"/>
      <c r="J76" s="1"/>
      <c r="K76" s="1"/>
      <c r="L76" s="1"/>
      <c r="M76" s="1"/>
      <c r="N76" s="1"/>
      <c r="O76" s="1"/>
      <c r="P76" s="1"/>
      <c r="Q76" s="1"/>
      <c r="R76" s="1"/>
      <c r="S76" s="1"/>
      <c r="T76" s="1"/>
      <c r="U76" s="1"/>
      <c r="V76" s="1"/>
      <c r="W76" s="1"/>
    </row>
    <row r="77" spans="2:23" ht="17.25" customHeight="1" x14ac:dyDescent="0.15">
      <c r="B77" s="1"/>
      <c r="C77" s="1"/>
      <c r="D77" s="1"/>
      <c r="E77" s="1"/>
      <c r="F77" s="1"/>
      <c r="G77" s="1"/>
      <c r="H77" s="1"/>
      <c r="I77" s="1"/>
      <c r="J77" s="1"/>
      <c r="K77" s="1"/>
      <c r="L77" s="1"/>
      <c r="M77" s="1"/>
      <c r="N77" s="1"/>
      <c r="O77" s="1"/>
      <c r="P77" s="1"/>
      <c r="Q77" s="1"/>
      <c r="R77" s="1"/>
      <c r="S77" s="1"/>
      <c r="T77" s="1"/>
      <c r="U77" s="1"/>
      <c r="V77" s="1"/>
      <c r="W77" s="1"/>
    </row>
    <row r="78" spans="2:23" ht="17.25" customHeight="1" x14ac:dyDescent="0.15">
      <c r="B78" s="1"/>
      <c r="C78" s="1"/>
      <c r="D78" s="1"/>
      <c r="E78" s="1"/>
      <c r="F78" s="1"/>
      <c r="G78" s="1"/>
      <c r="H78" s="1"/>
      <c r="I78" s="1"/>
      <c r="J78" s="1"/>
      <c r="K78" s="1"/>
      <c r="L78" s="1"/>
      <c r="M78" s="1"/>
      <c r="N78" s="1"/>
      <c r="O78" s="1"/>
      <c r="P78" s="1"/>
      <c r="Q78" s="1"/>
      <c r="R78" s="1"/>
      <c r="S78" s="1"/>
      <c r="T78" s="1"/>
      <c r="U78" s="1"/>
      <c r="V78" s="1"/>
      <c r="W78" s="1"/>
    </row>
    <row r="79" spans="2:23" ht="17.25" customHeight="1" x14ac:dyDescent="0.15">
      <c r="B79" s="1"/>
      <c r="C79" s="1"/>
      <c r="D79" s="1"/>
      <c r="E79" s="1"/>
      <c r="F79" s="1"/>
      <c r="G79" s="1"/>
      <c r="H79" s="1"/>
      <c r="I79" s="1"/>
      <c r="J79" s="1"/>
      <c r="K79" s="1"/>
      <c r="L79" s="1"/>
      <c r="M79" s="1"/>
      <c r="N79" s="1"/>
      <c r="O79" s="1"/>
      <c r="P79" s="1"/>
      <c r="Q79" s="1"/>
      <c r="R79" s="1"/>
      <c r="S79" s="1"/>
      <c r="T79" s="1"/>
      <c r="U79" s="1"/>
      <c r="V79" s="1"/>
      <c r="W79" s="1"/>
    </row>
    <row r="80" spans="2:23" ht="17.25" customHeight="1" x14ac:dyDescent="0.15">
      <c r="B80" s="1"/>
      <c r="C80" s="1"/>
      <c r="D80" s="1"/>
      <c r="E80" s="1"/>
      <c r="F80" s="1"/>
      <c r="G80" s="1"/>
      <c r="H80" s="1"/>
      <c r="I80" s="1"/>
      <c r="J80" s="1"/>
      <c r="K80" s="1"/>
      <c r="L80" s="1"/>
      <c r="M80" s="1"/>
      <c r="N80" s="1"/>
      <c r="O80" s="1"/>
      <c r="P80" s="1"/>
      <c r="Q80" s="1"/>
      <c r="R80" s="1"/>
      <c r="S80" s="1"/>
      <c r="T80" s="1"/>
      <c r="U80" s="1"/>
      <c r="V80" s="1"/>
      <c r="W80" s="1"/>
    </row>
    <row r="81" spans="2:23" ht="17.25" customHeight="1" x14ac:dyDescent="0.15">
      <c r="B81" s="1"/>
      <c r="C81" s="1"/>
      <c r="D81" s="1"/>
      <c r="E81" s="1"/>
      <c r="F81" s="1"/>
      <c r="G81" s="1"/>
      <c r="H81" s="1"/>
      <c r="I81" s="1"/>
      <c r="J81" s="1"/>
      <c r="K81" s="1"/>
      <c r="L81" s="1"/>
      <c r="M81" s="1"/>
      <c r="N81" s="1"/>
      <c r="O81" s="1"/>
      <c r="P81" s="1"/>
      <c r="Q81" s="1"/>
      <c r="R81" s="1"/>
      <c r="S81" s="1"/>
      <c r="T81" s="1"/>
      <c r="U81" s="1"/>
      <c r="V81" s="1"/>
      <c r="W81" s="1"/>
    </row>
    <row r="82" spans="2:23" ht="17.25" customHeight="1" x14ac:dyDescent="0.15">
      <c r="B82" s="1"/>
      <c r="C82" s="1"/>
      <c r="D82" s="1"/>
      <c r="E82" s="1"/>
      <c r="F82" s="1"/>
      <c r="G82" s="1"/>
      <c r="H82" s="1"/>
      <c r="I82" s="1"/>
      <c r="J82" s="1"/>
      <c r="K82" s="1"/>
      <c r="L82" s="1"/>
      <c r="M82" s="1"/>
      <c r="N82" s="1"/>
      <c r="O82" s="1"/>
      <c r="P82" s="1"/>
      <c r="Q82" s="1"/>
      <c r="R82" s="1"/>
      <c r="S82" s="1"/>
      <c r="T82" s="1"/>
      <c r="U82" s="1"/>
      <c r="V82" s="1"/>
      <c r="W82" s="1"/>
    </row>
    <row r="83" spans="2:23" ht="17.25" customHeight="1" x14ac:dyDescent="0.15">
      <c r="B83" s="1"/>
      <c r="C83" s="1"/>
      <c r="D83" s="1"/>
      <c r="E83" s="1"/>
      <c r="F83" s="1"/>
      <c r="G83" s="1"/>
      <c r="H83" s="1"/>
      <c r="I83" s="1"/>
      <c r="J83" s="1"/>
      <c r="K83" s="1"/>
      <c r="L83" s="1"/>
      <c r="M83" s="1"/>
      <c r="N83" s="1"/>
      <c r="O83" s="1"/>
      <c r="P83" s="1"/>
      <c r="Q83" s="1"/>
      <c r="R83" s="1"/>
      <c r="S83" s="1"/>
      <c r="T83" s="1"/>
      <c r="U83" s="1"/>
      <c r="V83" s="1"/>
      <c r="W83" s="1"/>
    </row>
    <row r="84" spans="2:23" ht="17.25" customHeight="1" x14ac:dyDescent="0.15">
      <c r="B84" s="1"/>
      <c r="C84" s="1"/>
      <c r="D84" s="1"/>
      <c r="E84" s="1"/>
      <c r="F84" s="1"/>
      <c r="G84" s="1"/>
      <c r="H84" s="1"/>
      <c r="I84" s="1"/>
      <c r="J84" s="1"/>
      <c r="K84" s="1"/>
      <c r="L84" s="1"/>
      <c r="M84" s="1"/>
      <c r="N84" s="1"/>
      <c r="O84" s="1"/>
      <c r="P84" s="1"/>
      <c r="Q84" s="1"/>
      <c r="R84" s="1"/>
      <c r="S84" s="1"/>
      <c r="T84" s="1"/>
      <c r="U84" s="1"/>
      <c r="V84" s="1"/>
      <c r="W84" s="1"/>
    </row>
    <row r="85" spans="2:23" ht="17.25" customHeight="1" x14ac:dyDescent="0.15">
      <c r="B85" s="1"/>
      <c r="C85" s="1"/>
      <c r="D85" s="1"/>
      <c r="E85" s="1"/>
      <c r="F85" s="1"/>
      <c r="G85" s="1"/>
      <c r="H85" s="1"/>
      <c r="I85" s="1"/>
      <c r="J85" s="1"/>
      <c r="K85" s="1"/>
      <c r="L85" s="1"/>
      <c r="M85" s="1"/>
      <c r="N85" s="1"/>
      <c r="O85" s="1"/>
      <c r="P85" s="1"/>
      <c r="Q85" s="1"/>
      <c r="R85" s="1"/>
      <c r="S85" s="1"/>
      <c r="T85" s="1"/>
      <c r="U85" s="1"/>
      <c r="V85" s="1"/>
      <c r="W85" s="1"/>
    </row>
    <row r="86" spans="2:23" ht="17.25" customHeight="1" x14ac:dyDescent="0.15">
      <c r="B86" s="1"/>
      <c r="C86" s="1"/>
      <c r="D86" s="1"/>
      <c r="E86" s="1"/>
      <c r="F86" s="1"/>
      <c r="G86" s="1"/>
      <c r="H86" s="1"/>
      <c r="I86" s="1"/>
      <c r="J86" s="1"/>
      <c r="K86" s="1"/>
      <c r="L86" s="1"/>
      <c r="M86" s="1"/>
      <c r="N86" s="1"/>
      <c r="O86" s="1"/>
      <c r="P86" s="1"/>
      <c r="Q86" s="1"/>
      <c r="R86" s="1"/>
      <c r="S86" s="1"/>
      <c r="T86" s="1"/>
      <c r="U86" s="1"/>
      <c r="V86" s="1"/>
      <c r="W86" s="1"/>
    </row>
    <row r="87" spans="2:23" ht="17.25" customHeight="1" x14ac:dyDescent="0.15">
      <c r="B87" s="1"/>
      <c r="C87" s="1"/>
      <c r="D87" s="1"/>
      <c r="E87" s="1"/>
      <c r="F87" s="1"/>
      <c r="G87" s="1"/>
      <c r="H87" s="1"/>
      <c r="I87" s="1"/>
      <c r="J87" s="1"/>
      <c r="K87" s="1"/>
      <c r="L87" s="1"/>
      <c r="M87" s="1"/>
      <c r="N87" s="1"/>
      <c r="O87" s="1"/>
      <c r="P87" s="1"/>
      <c r="Q87" s="1"/>
      <c r="R87" s="1"/>
      <c r="S87" s="1"/>
      <c r="T87" s="1"/>
      <c r="U87" s="1"/>
      <c r="V87" s="1"/>
      <c r="W87" s="1"/>
    </row>
    <row r="88" spans="2:23" ht="17.25" customHeight="1" x14ac:dyDescent="0.15">
      <c r="B88" s="1"/>
      <c r="C88" s="1"/>
      <c r="D88" s="1"/>
      <c r="E88" s="1"/>
      <c r="F88" s="1"/>
      <c r="G88" s="1"/>
      <c r="H88" s="1"/>
      <c r="I88" s="1"/>
      <c r="J88" s="1"/>
      <c r="K88" s="1"/>
      <c r="L88" s="1"/>
      <c r="M88" s="1"/>
      <c r="N88" s="1"/>
      <c r="O88" s="1"/>
      <c r="P88" s="1"/>
      <c r="Q88" s="1"/>
      <c r="R88" s="1"/>
      <c r="S88" s="1"/>
      <c r="T88" s="1"/>
      <c r="U88" s="1"/>
      <c r="V88" s="1"/>
      <c r="W88" s="1"/>
    </row>
    <row r="89" spans="2:23" ht="17.25" customHeight="1" x14ac:dyDescent="0.15">
      <c r="B89" s="1"/>
      <c r="C89" s="1"/>
      <c r="D89" s="1"/>
      <c r="E89" s="1"/>
      <c r="F89" s="1"/>
      <c r="G89" s="1"/>
      <c r="H89" s="1"/>
      <c r="I89" s="1"/>
      <c r="J89" s="1"/>
      <c r="K89" s="1"/>
      <c r="L89" s="1"/>
      <c r="M89" s="1"/>
      <c r="N89" s="1"/>
      <c r="O89" s="1"/>
      <c r="P89" s="1"/>
      <c r="Q89" s="1"/>
      <c r="R89" s="1"/>
      <c r="S89" s="1"/>
      <c r="T89" s="1"/>
      <c r="U89" s="1"/>
      <c r="V89" s="1"/>
      <c r="W89" s="1"/>
    </row>
    <row r="90" spans="2:23" ht="17.25" customHeight="1" x14ac:dyDescent="0.15">
      <c r="B90" s="1"/>
      <c r="C90" s="1"/>
      <c r="D90" s="1"/>
      <c r="E90" s="1"/>
      <c r="F90" s="1"/>
      <c r="G90" s="1"/>
      <c r="H90" s="1"/>
      <c r="I90" s="1"/>
      <c r="J90" s="1"/>
      <c r="K90" s="1"/>
      <c r="L90" s="1"/>
      <c r="M90" s="1"/>
      <c r="N90" s="1"/>
      <c r="O90" s="1"/>
      <c r="P90" s="1"/>
      <c r="Q90" s="1"/>
      <c r="R90" s="1"/>
      <c r="S90" s="1"/>
      <c r="T90" s="1"/>
      <c r="U90" s="1"/>
      <c r="V90" s="1"/>
      <c r="W90" s="1"/>
    </row>
    <row r="91" spans="2:23" ht="17.25" customHeight="1" x14ac:dyDescent="0.15">
      <c r="B91" s="1"/>
      <c r="C91" s="1"/>
      <c r="D91" s="1"/>
      <c r="E91" s="1"/>
      <c r="F91" s="1"/>
      <c r="G91" s="1"/>
      <c r="H91" s="1"/>
      <c r="I91" s="1"/>
      <c r="J91" s="1"/>
      <c r="K91" s="1"/>
      <c r="L91" s="1"/>
      <c r="M91" s="1"/>
      <c r="N91" s="1"/>
      <c r="O91" s="1"/>
      <c r="P91" s="1"/>
      <c r="Q91" s="1"/>
      <c r="R91" s="1"/>
      <c r="S91" s="1"/>
      <c r="T91" s="1"/>
      <c r="U91" s="1"/>
      <c r="V91" s="1"/>
      <c r="W91" s="1"/>
    </row>
  </sheetData>
  <mergeCells count="119">
    <mergeCell ref="B2:U2"/>
    <mergeCell ref="B4:B5"/>
    <mergeCell ref="C4:E5"/>
    <mergeCell ref="L4:U4"/>
    <mergeCell ref="B6:B7"/>
    <mergeCell ref="C6:E7"/>
    <mergeCell ref="F6:F7"/>
    <mergeCell ref="G6:H6"/>
    <mergeCell ref="O6:P6"/>
    <mergeCell ref="Q6:S6"/>
    <mergeCell ref="B10:B11"/>
    <mergeCell ref="C10:J10"/>
    <mergeCell ref="K10:L11"/>
    <mergeCell ref="M10:P10"/>
    <mergeCell ref="Q10:R11"/>
    <mergeCell ref="S10:V11"/>
    <mergeCell ref="C11:J11"/>
    <mergeCell ref="M11:P11"/>
    <mergeCell ref="G7:H7"/>
    <mergeCell ref="J7:L7"/>
    <mergeCell ref="O7:P7"/>
    <mergeCell ref="S7:U7"/>
    <mergeCell ref="B8:B9"/>
    <mergeCell ref="C8:F9"/>
    <mergeCell ref="G8:V9"/>
    <mergeCell ref="B12:B14"/>
    <mergeCell ref="C12:J12"/>
    <mergeCell ref="K12:L12"/>
    <mergeCell ref="M12:V12"/>
    <mergeCell ref="C13:J13"/>
    <mergeCell ref="K13:L13"/>
    <mergeCell ref="M13:V13"/>
    <mergeCell ref="C14:J14"/>
    <mergeCell ref="K14:L14"/>
    <mergeCell ref="M14:V14"/>
    <mergeCell ref="B15:B16"/>
    <mergeCell ref="C15:E15"/>
    <mergeCell ref="F15:U15"/>
    <mergeCell ref="C16:E16"/>
    <mergeCell ref="F16:U16"/>
    <mergeCell ref="B17:B18"/>
    <mergeCell ref="C17:E17"/>
    <mergeCell ref="H17:K17"/>
    <mergeCell ref="L17:Q17"/>
    <mergeCell ref="R17:V17"/>
    <mergeCell ref="H20:U20"/>
    <mergeCell ref="B21:B22"/>
    <mergeCell ref="U21:V21"/>
    <mergeCell ref="C22:V22"/>
    <mergeCell ref="B23:B24"/>
    <mergeCell ref="D23:V23"/>
    <mergeCell ref="D24:P24"/>
    <mergeCell ref="Q24:V24"/>
    <mergeCell ref="D18:G18"/>
    <mergeCell ref="I18:L18"/>
    <mergeCell ref="O18:Q18"/>
    <mergeCell ref="S18:T18"/>
    <mergeCell ref="B19:B20"/>
    <mergeCell ref="E19:F19"/>
    <mergeCell ref="J19:K19"/>
    <mergeCell ref="P19:Q19"/>
    <mergeCell ref="E20:F20"/>
    <mergeCell ref="B25:B26"/>
    <mergeCell ref="C25:H25"/>
    <mergeCell ref="I25:I39"/>
    <mergeCell ref="J25:N25"/>
    <mergeCell ref="O25:V26"/>
    <mergeCell ref="C26:H26"/>
    <mergeCell ref="M26:N26"/>
    <mergeCell ref="B27:B28"/>
    <mergeCell ref="C27:F27"/>
    <mergeCell ref="H27:H28"/>
    <mergeCell ref="M27:N27"/>
    <mergeCell ref="O27:T27"/>
    <mergeCell ref="U27:V27"/>
    <mergeCell ref="C28:F28"/>
    <mergeCell ref="M28:N28"/>
    <mergeCell ref="O28:T28"/>
    <mergeCell ref="U28:V28"/>
    <mergeCell ref="G27:G28"/>
    <mergeCell ref="B29:B39"/>
    <mergeCell ref="F29:H29"/>
    <mergeCell ref="M29:N29"/>
    <mergeCell ref="O29:T29"/>
    <mergeCell ref="U29:V29"/>
    <mergeCell ref="C30:D31"/>
    <mergeCell ref="E30:E31"/>
    <mergeCell ref="F30:H30"/>
    <mergeCell ref="M30:N30"/>
    <mergeCell ref="O30:T30"/>
    <mergeCell ref="C29:D29"/>
    <mergeCell ref="U30:V30"/>
    <mergeCell ref="C32:D33"/>
    <mergeCell ref="E32:E33"/>
    <mergeCell ref="F32:H32"/>
    <mergeCell ref="M32:N32"/>
    <mergeCell ref="O32:T32"/>
    <mergeCell ref="U32:V32"/>
    <mergeCell ref="F33:H33"/>
    <mergeCell ref="M33:N33"/>
    <mergeCell ref="O33:T33"/>
    <mergeCell ref="U33:V33"/>
    <mergeCell ref="M31:N31"/>
    <mergeCell ref="O31:T31"/>
    <mergeCell ref="U31:V31"/>
    <mergeCell ref="F31:H31"/>
    <mergeCell ref="C34:D35"/>
    <mergeCell ref="E34:E35"/>
    <mergeCell ref="F34:H34"/>
    <mergeCell ref="F35:H35"/>
    <mergeCell ref="J35:V39"/>
    <mergeCell ref="C38:D39"/>
    <mergeCell ref="E38:E39"/>
    <mergeCell ref="F38:H38"/>
    <mergeCell ref="F39:H39"/>
    <mergeCell ref="C36:D37"/>
    <mergeCell ref="E36:E37"/>
    <mergeCell ref="F36:H36"/>
    <mergeCell ref="F37:H37"/>
  </mergeCells>
  <phoneticPr fontId="2"/>
  <conditionalFormatting sqref="I6">
    <cfRule type="cellIs" dxfId="6" priority="1" stopIfTrue="1" operator="equal">
      <formula>"来所"</formula>
    </cfRule>
  </conditionalFormatting>
  <conditionalFormatting sqref="Q6:R6">
    <cfRule type="cellIs" dxfId="5" priority="2" stopIfTrue="1" operator="equal">
      <formula>"紹介"</formula>
    </cfRule>
  </conditionalFormatting>
  <conditionalFormatting sqref="G6:H6">
    <cfRule type="cellIs" dxfId="4" priority="3" stopIfTrue="1" operator="equal">
      <formula>"来所"</formula>
    </cfRule>
  </conditionalFormatting>
  <conditionalFormatting sqref="J6:J7">
    <cfRule type="cellIs" dxfId="3" priority="4" stopIfTrue="1" operator="equal">
      <formula>"電話"</formula>
    </cfRule>
  </conditionalFormatting>
  <conditionalFormatting sqref="G7:H7">
    <cfRule type="cellIs" dxfId="2" priority="5" stopIfTrue="1" operator="equal">
      <formula>"その他"</formula>
    </cfRule>
  </conditionalFormatting>
  <conditionalFormatting sqref="O6:P6">
    <cfRule type="cellIs" dxfId="1" priority="6" stopIfTrue="1" operator="equal">
      <formula>"初回"</formula>
    </cfRule>
  </conditionalFormatting>
  <conditionalFormatting sqref="O7:P7">
    <cfRule type="cellIs" dxfId="0" priority="7" stopIfTrue="1" operator="equal">
      <formula>"再来"</formula>
    </cfRule>
  </conditionalFormatting>
  <printOptions horizontalCentered="1" verticalCentered="1"/>
  <pageMargins left="0.31496062992125984" right="0.31496062992125984" top="0.27559055118110237" bottom="0.23622047244094491" header="0.19685039370078741" footer="0.19685039370078741"/>
  <pageSetup paperSize="9" scale="84" orientation="portrait" r:id="rId1"/>
  <headerFooter alignWithMargins="0">
    <oddHeader>&amp;L様式3-1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4033" r:id="rId4" name="Option Button 1">
              <controlPr defaultSize="0" autoFill="0" autoLine="0" autoPict="0">
                <anchor moveWithCells="1">
                  <from>
                    <xdr:col>5</xdr:col>
                    <xdr:colOff>76200</xdr:colOff>
                    <xdr:row>14</xdr:row>
                    <xdr:rowOff>19050</xdr:rowOff>
                  </from>
                  <to>
                    <xdr:col>6</xdr:col>
                    <xdr:colOff>171450</xdr:colOff>
                    <xdr:row>14</xdr:row>
                    <xdr:rowOff>257175</xdr:rowOff>
                  </to>
                </anchor>
              </controlPr>
            </control>
          </mc:Choice>
        </mc:AlternateContent>
        <mc:AlternateContent xmlns:mc="http://schemas.openxmlformats.org/markup-compatibility/2006">
          <mc:Choice Requires="x14">
            <control shapeId="44034" r:id="rId5" name="Option Button 2">
              <controlPr defaultSize="0" autoFill="0" autoLine="0" autoPict="0">
                <anchor moveWithCells="1">
                  <from>
                    <xdr:col>7</xdr:col>
                    <xdr:colOff>38100</xdr:colOff>
                    <xdr:row>14</xdr:row>
                    <xdr:rowOff>19050</xdr:rowOff>
                  </from>
                  <to>
                    <xdr:col>8</xdr:col>
                    <xdr:colOff>19050</xdr:colOff>
                    <xdr:row>14</xdr:row>
                    <xdr:rowOff>257175</xdr:rowOff>
                  </to>
                </anchor>
              </controlPr>
            </control>
          </mc:Choice>
        </mc:AlternateContent>
        <mc:AlternateContent xmlns:mc="http://schemas.openxmlformats.org/markup-compatibility/2006">
          <mc:Choice Requires="x14">
            <control shapeId="44035" r:id="rId6" name="Option Button 3">
              <controlPr defaultSize="0" autoFill="0" autoLine="0" autoPict="0">
                <anchor moveWithCells="1">
                  <from>
                    <xdr:col>7</xdr:col>
                    <xdr:colOff>419100</xdr:colOff>
                    <xdr:row>14</xdr:row>
                    <xdr:rowOff>19050</xdr:rowOff>
                  </from>
                  <to>
                    <xdr:col>8</xdr:col>
                    <xdr:colOff>190500</xdr:colOff>
                    <xdr:row>14</xdr:row>
                    <xdr:rowOff>257175</xdr:rowOff>
                  </to>
                </anchor>
              </controlPr>
            </control>
          </mc:Choice>
        </mc:AlternateContent>
        <mc:AlternateContent xmlns:mc="http://schemas.openxmlformats.org/markup-compatibility/2006">
          <mc:Choice Requires="x14">
            <control shapeId="44036" r:id="rId7" name="Option Button 4">
              <controlPr defaultSize="0" autoFill="0" autoLine="0" autoPict="0">
                <anchor moveWithCells="1">
                  <from>
                    <xdr:col>9</xdr:col>
                    <xdr:colOff>19050</xdr:colOff>
                    <xdr:row>14</xdr:row>
                    <xdr:rowOff>19050</xdr:rowOff>
                  </from>
                  <to>
                    <xdr:col>9</xdr:col>
                    <xdr:colOff>390525</xdr:colOff>
                    <xdr:row>14</xdr:row>
                    <xdr:rowOff>257175</xdr:rowOff>
                  </to>
                </anchor>
              </controlPr>
            </control>
          </mc:Choice>
        </mc:AlternateContent>
        <mc:AlternateContent xmlns:mc="http://schemas.openxmlformats.org/markup-compatibility/2006">
          <mc:Choice Requires="x14">
            <control shapeId="44037" r:id="rId8" name="Option Button 5">
              <controlPr defaultSize="0" autoFill="0" autoLine="0" autoPict="0">
                <anchor moveWithCells="1">
                  <from>
                    <xdr:col>9</xdr:col>
                    <xdr:colOff>504825</xdr:colOff>
                    <xdr:row>14</xdr:row>
                    <xdr:rowOff>19050</xdr:rowOff>
                  </from>
                  <to>
                    <xdr:col>11</xdr:col>
                    <xdr:colOff>9525</xdr:colOff>
                    <xdr:row>14</xdr:row>
                    <xdr:rowOff>257175</xdr:rowOff>
                  </to>
                </anchor>
              </controlPr>
            </control>
          </mc:Choice>
        </mc:AlternateContent>
        <mc:AlternateContent xmlns:mc="http://schemas.openxmlformats.org/markup-compatibility/2006">
          <mc:Choice Requires="x14">
            <control shapeId="44038" r:id="rId9" name="Option Button 6">
              <controlPr defaultSize="0" autoFill="0" autoLine="0" autoPict="0">
                <anchor moveWithCells="1">
                  <from>
                    <xdr:col>11</xdr:col>
                    <xdr:colOff>66675</xdr:colOff>
                    <xdr:row>14</xdr:row>
                    <xdr:rowOff>19050</xdr:rowOff>
                  </from>
                  <to>
                    <xdr:col>12</xdr:col>
                    <xdr:colOff>219075</xdr:colOff>
                    <xdr:row>14</xdr:row>
                    <xdr:rowOff>257175</xdr:rowOff>
                  </to>
                </anchor>
              </controlPr>
            </control>
          </mc:Choice>
        </mc:AlternateContent>
        <mc:AlternateContent xmlns:mc="http://schemas.openxmlformats.org/markup-compatibility/2006">
          <mc:Choice Requires="x14">
            <control shapeId="44039" r:id="rId10" name="Option Button 7">
              <controlPr defaultSize="0" autoFill="0" autoLine="0" autoPict="0">
                <anchor moveWithCells="1">
                  <from>
                    <xdr:col>13</xdr:col>
                    <xdr:colOff>104775</xdr:colOff>
                    <xdr:row>14</xdr:row>
                    <xdr:rowOff>19050</xdr:rowOff>
                  </from>
                  <to>
                    <xdr:col>14</xdr:col>
                    <xdr:colOff>123825</xdr:colOff>
                    <xdr:row>14</xdr:row>
                    <xdr:rowOff>257175</xdr:rowOff>
                  </to>
                </anchor>
              </controlPr>
            </control>
          </mc:Choice>
        </mc:AlternateContent>
        <mc:AlternateContent xmlns:mc="http://schemas.openxmlformats.org/markup-compatibility/2006">
          <mc:Choice Requires="x14">
            <control shapeId="44040" r:id="rId11" name="Option Button 8">
              <controlPr defaultSize="0" autoFill="0" autoLine="0" autoPict="0">
                <anchor moveWithCells="1">
                  <from>
                    <xdr:col>15</xdr:col>
                    <xdr:colOff>57150</xdr:colOff>
                    <xdr:row>14</xdr:row>
                    <xdr:rowOff>19050</xdr:rowOff>
                  </from>
                  <to>
                    <xdr:col>15</xdr:col>
                    <xdr:colOff>400050</xdr:colOff>
                    <xdr:row>14</xdr:row>
                    <xdr:rowOff>257175</xdr:rowOff>
                  </to>
                </anchor>
              </controlPr>
            </control>
          </mc:Choice>
        </mc:AlternateContent>
        <mc:AlternateContent xmlns:mc="http://schemas.openxmlformats.org/markup-compatibility/2006">
          <mc:Choice Requires="x14">
            <control shapeId="44041" r:id="rId12" name="Option Button 9">
              <controlPr defaultSize="0" autoFill="0" autoLine="0" autoPict="0">
                <anchor moveWithCells="1">
                  <from>
                    <xdr:col>15</xdr:col>
                    <xdr:colOff>495300</xdr:colOff>
                    <xdr:row>14</xdr:row>
                    <xdr:rowOff>19050</xdr:rowOff>
                  </from>
                  <to>
                    <xdr:col>16</xdr:col>
                    <xdr:colOff>304800</xdr:colOff>
                    <xdr:row>14</xdr:row>
                    <xdr:rowOff>257175</xdr:rowOff>
                  </to>
                </anchor>
              </controlPr>
            </control>
          </mc:Choice>
        </mc:AlternateContent>
        <mc:AlternateContent xmlns:mc="http://schemas.openxmlformats.org/markup-compatibility/2006">
          <mc:Choice Requires="x14">
            <control shapeId="44042" r:id="rId13" name="Group Box 10">
              <controlPr defaultSize="0" autoFill="0" autoPict="0">
                <anchor moveWithCells="1">
                  <from>
                    <xdr:col>5</xdr:col>
                    <xdr:colOff>0</xdr:colOff>
                    <xdr:row>14</xdr:row>
                    <xdr:rowOff>0</xdr:rowOff>
                  </from>
                  <to>
                    <xdr:col>21</xdr:col>
                    <xdr:colOff>123825</xdr:colOff>
                    <xdr:row>15</xdr:row>
                    <xdr:rowOff>0</xdr:rowOff>
                  </to>
                </anchor>
              </controlPr>
            </control>
          </mc:Choice>
        </mc:AlternateContent>
        <mc:AlternateContent xmlns:mc="http://schemas.openxmlformats.org/markup-compatibility/2006">
          <mc:Choice Requires="x14">
            <control shapeId="44043" r:id="rId14" name="Option Button 11">
              <controlPr defaultSize="0" autoFill="0" autoLine="0" autoPict="0">
                <anchor moveWithCells="1">
                  <from>
                    <xdr:col>7</xdr:col>
                    <xdr:colOff>38100</xdr:colOff>
                    <xdr:row>15</xdr:row>
                    <xdr:rowOff>38100</xdr:rowOff>
                  </from>
                  <to>
                    <xdr:col>7</xdr:col>
                    <xdr:colOff>419100</xdr:colOff>
                    <xdr:row>15</xdr:row>
                    <xdr:rowOff>257175</xdr:rowOff>
                  </to>
                </anchor>
              </controlPr>
            </control>
          </mc:Choice>
        </mc:AlternateContent>
        <mc:AlternateContent xmlns:mc="http://schemas.openxmlformats.org/markup-compatibility/2006">
          <mc:Choice Requires="x14">
            <control shapeId="44044" r:id="rId15" name="Option Button 12">
              <controlPr defaultSize="0" autoFill="0" autoLine="0" autoPict="0">
                <anchor moveWithCells="1">
                  <from>
                    <xdr:col>5</xdr:col>
                    <xdr:colOff>76200</xdr:colOff>
                    <xdr:row>15</xdr:row>
                    <xdr:rowOff>28575</xdr:rowOff>
                  </from>
                  <to>
                    <xdr:col>6</xdr:col>
                    <xdr:colOff>171450</xdr:colOff>
                    <xdr:row>15</xdr:row>
                    <xdr:rowOff>238125</xdr:rowOff>
                  </to>
                </anchor>
              </controlPr>
            </control>
          </mc:Choice>
        </mc:AlternateContent>
        <mc:AlternateContent xmlns:mc="http://schemas.openxmlformats.org/markup-compatibility/2006">
          <mc:Choice Requires="x14">
            <control shapeId="44045" r:id="rId16" name="Option Button 13">
              <controlPr defaultSize="0" autoFill="0" autoLine="0" autoPict="0">
                <anchor moveWithCells="1">
                  <from>
                    <xdr:col>7</xdr:col>
                    <xdr:colOff>419100</xdr:colOff>
                    <xdr:row>15</xdr:row>
                    <xdr:rowOff>38100</xdr:rowOff>
                  </from>
                  <to>
                    <xdr:col>8</xdr:col>
                    <xdr:colOff>238125</xdr:colOff>
                    <xdr:row>15</xdr:row>
                    <xdr:rowOff>257175</xdr:rowOff>
                  </to>
                </anchor>
              </controlPr>
            </control>
          </mc:Choice>
        </mc:AlternateContent>
        <mc:AlternateContent xmlns:mc="http://schemas.openxmlformats.org/markup-compatibility/2006">
          <mc:Choice Requires="x14">
            <control shapeId="44046" r:id="rId17" name="Option Button 14">
              <controlPr defaultSize="0" autoFill="0" autoLine="0" autoPict="0">
                <anchor moveWithCells="1">
                  <from>
                    <xdr:col>9</xdr:col>
                    <xdr:colOff>504825</xdr:colOff>
                    <xdr:row>15</xdr:row>
                    <xdr:rowOff>28575</xdr:rowOff>
                  </from>
                  <to>
                    <xdr:col>11</xdr:col>
                    <xdr:colOff>38100</xdr:colOff>
                    <xdr:row>15</xdr:row>
                    <xdr:rowOff>238125</xdr:rowOff>
                  </to>
                </anchor>
              </controlPr>
            </control>
          </mc:Choice>
        </mc:AlternateContent>
        <mc:AlternateContent xmlns:mc="http://schemas.openxmlformats.org/markup-compatibility/2006">
          <mc:Choice Requires="x14">
            <control shapeId="44047" r:id="rId18" name="Option Button 15">
              <controlPr defaultSize="0" autoFill="0" autoLine="0" autoPict="0">
                <anchor moveWithCells="1">
                  <from>
                    <xdr:col>13</xdr:col>
                    <xdr:colOff>114300</xdr:colOff>
                    <xdr:row>15</xdr:row>
                    <xdr:rowOff>28575</xdr:rowOff>
                  </from>
                  <to>
                    <xdr:col>14</xdr:col>
                    <xdr:colOff>104775</xdr:colOff>
                    <xdr:row>15</xdr:row>
                    <xdr:rowOff>238125</xdr:rowOff>
                  </to>
                </anchor>
              </controlPr>
            </control>
          </mc:Choice>
        </mc:AlternateContent>
        <mc:AlternateContent xmlns:mc="http://schemas.openxmlformats.org/markup-compatibility/2006">
          <mc:Choice Requires="x14">
            <control shapeId="44048" r:id="rId19" name="Option Button 16">
              <controlPr defaultSize="0" autoFill="0" autoLine="0" autoPict="0">
                <anchor moveWithCells="1">
                  <from>
                    <xdr:col>9</xdr:col>
                    <xdr:colOff>19050</xdr:colOff>
                    <xdr:row>15</xdr:row>
                    <xdr:rowOff>38100</xdr:rowOff>
                  </from>
                  <to>
                    <xdr:col>9</xdr:col>
                    <xdr:colOff>428625</xdr:colOff>
                    <xdr:row>15</xdr:row>
                    <xdr:rowOff>257175</xdr:rowOff>
                  </to>
                </anchor>
              </controlPr>
            </control>
          </mc:Choice>
        </mc:AlternateContent>
        <mc:AlternateContent xmlns:mc="http://schemas.openxmlformats.org/markup-compatibility/2006">
          <mc:Choice Requires="x14">
            <control shapeId="44049" r:id="rId20" name="Option Button 17">
              <controlPr defaultSize="0" autoFill="0" autoLine="0" autoPict="0">
                <anchor moveWithCells="1">
                  <from>
                    <xdr:col>11</xdr:col>
                    <xdr:colOff>57150</xdr:colOff>
                    <xdr:row>15</xdr:row>
                    <xdr:rowOff>28575</xdr:rowOff>
                  </from>
                  <to>
                    <xdr:col>12</xdr:col>
                    <xdr:colOff>314325</xdr:colOff>
                    <xdr:row>15</xdr:row>
                    <xdr:rowOff>238125</xdr:rowOff>
                  </to>
                </anchor>
              </controlPr>
            </control>
          </mc:Choice>
        </mc:AlternateContent>
        <mc:AlternateContent xmlns:mc="http://schemas.openxmlformats.org/markup-compatibility/2006">
          <mc:Choice Requires="x14">
            <control shapeId="44050" r:id="rId21" name="Option Button 18">
              <controlPr defaultSize="0" autoFill="0" autoLine="0" autoPict="0">
                <anchor moveWithCells="1">
                  <from>
                    <xdr:col>15</xdr:col>
                    <xdr:colOff>47625</xdr:colOff>
                    <xdr:row>15</xdr:row>
                    <xdr:rowOff>28575</xdr:rowOff>
                  </from>
                  <to>
                    <xdr:col>15</xdr:col>
                    <xdr:colOff>352425</xdr:colOff>
                    <xdr:row>15</xdr:row>
                    <xdr:rowOff>238125</xdr:rowOff>
                  </to>
                </anchor>
              </controlPr>
            </control>
          </mc:Choice>
        </mc:AlternateContent>
        <mc:AlternateContent xmlns:mc="http://schemas.openxmlformats.org/markup-compatibility/2006">
          <mc:Choice Requires="x14">
            <control shapeId="44051" r:id="rId22" name="Group Box 19">
              <controlPr defaultSize="0" autoFill="0" autoPict="0">
                <anchor moveWithCells="1">
                  <from>
                    <xdr:col>5</xdr:col>
                    <xdr:colOff>0</xdr:colOff>
                    <xdr:row>15</xdr:row>
                    <xdr:rowOff>0</xdr:rowOff>
                  </from>
                  <to>
                    <xdr:col>21</xdr:col>
                    <xdr:colOff>104775</xdr:colOff>
                    <xdr:row>16</xdr:row>
                    <xdr:rowOff>0</xdr:rowOff>
                  </to>
                </anchor>
              </controlPr>
            </control>
          </mc:Choice>
        </mc:AlternateContent>
        <mc:AlternateContent xmlns:mc="http://schemas.openxmlformats.org/markup-compatibility/2006">
          <mc:Choice Requires="x14">
            <control shapeId="44052" r:id="rId23" name="Check Box 20">
              <controlPr defaultSize="0" autoFill="0" autoLine="0" autoPict="0">
                <anchor moveWithCells="1">
                  <from>
                    <xdr:col>2</xdr:col>
                    <xdr:colOff>38100</xdr:colOff>
                    <xdr:row>18</xdr:row>
                    <xdr:rowOff>57150</xdr:rowOff>
                  </from>
                  <to>
                    <xdr:col>2</xdr:col>
                    <xdr:colOff>542925</xdr:colOff>
                    <xdr:row>19</xdr:row>
                    <xdr:rowOff>0</xdr:rowOff>
                  </to>
                </anchor>
              </controlPr>
            </control>
          </mc:Choice>
        </mc:AlternateContent>
        <mc:AlternateContent xmlns:mc="http://schemas.openxmlformats.org/markup-compatibility/2006">
          <mc:Choice Requires="x14">
            <control shapeId="44053" r:id="rId24" name="Check Box 21">
              <controlPr defaultSize="0" autoFill="0" autoLine="0" autoPict="0">
                <anchor moveWithCells="1">
                  <from>
                    <xdr:col>7</xdr:col>
                    <xdr:colOff>352425</xdr:colOff>
                    <xdr:row>18</xdr:row>
                    <xdr:rowOff>28575</xdr:rowOff>
                  </from>
                  <to>
                    <xdr:col>8</xdr:col>
                    <xdr:colOff>342900</xdr:colOff>
                    <xdr:row>19</xdr:row>
                    <xdr:rowOff>9525</xdr:rowOff>
                  </to>
                </anchor>
              </controlPr>
            </control>
          </mc:Choice>
        </mc:AlternateContent>
        <mc:AlternateContent xmlns:mc="http://schemas.openxmlformats.org/markup-compatibility/2006">
          <mc:Choice Requires="x14">
            <control shapeId="44054" r:id="rId25" name="Check Box 22">
              <controlPr defaultSize="0" autoFill="0" autoLine="0" autoPict="0">
                <anchor moveWithCells="1">
                  <from>
                    <xdr:col>12</xdr:col>
                    <xdr:colOff>28575</xdr:colOff>
                    <xdr:row>18</xdr:row>
                    <xdr:rowOff>28575</xdr:rowOff>
                  </from>
                  <to>
                    <xdr:col>13</xdr:col>
                    <xdr:colOff>200025</xdr:colOff>
                    <xdr:row>19</xdr:row>
                    <xdr:rowOff>9525</xdr:rowOff>
                  </to>
                </anchor>
              </controlPr>
            </control>
          </mc:Choice>
        </mc:AlternateContent>
        <mc:AlternateContent xmlns:mc="http://schemas.openxmlformats.org/markup-compatibility/2006">
          <mc:Choice Requires="x14">
            <control shapeId="44055" r:id="rId26" name="Check Box 23">
              <controlPr defaultSize="0" autoFill="0" autoLine="0" autoPict="0">
                <anchor moveWithCells="1">
                  <from>
                    <xdr:col>2</xdr:col>
                    <xdr:colOff>38100</xdr:colOff>
                    <xdr:row>19</xdr:row>
                    <xdr:rowOff>28575</xdr:rowOff>
                  </from>
                  <to>
                    <xdr:col>2</xdr:col>
                    <xdr:colOff>561975</xdr:colOff>
                    <xdr:row>19</xdr:row>
                    <xdr:rowOff>238125</xdr:rowOff>
                  </to>
                </anchor>
              </controlPr>
            </control>
          </mc:Choice>
        </mc:AlternateContent>
        <mc:AlternateContent xmlns:mc="http://schemas.openxmlformats.org/markup-compatibility/2006">
          <mc:Choice Requires="x14">
            <control shapeId="44056" r:id="rId27" name="Option Button 24">
              <controlPr locked="0" defaultSize="0" autoFill="0" autoLine="0" autoPict="0">
                <anchor moveWithCells="1">
                  <from>
                    <xdr:col>2</xdr:col>
                    <xdr:colOff>171450</xdr:colOff>
                    <xdr:row>7</xdr:row>
                    <xdr:rowOff>104775</xdr:rowOff>
                  </from>
                  <to>
                    <xdr:col>3</xdr:col>
                    <xdr:colOff>38100</xdr:colOff>
                    <xdr:row>8</xdr:row>
                    <xdr:rowOff>333375</xdr:rowOff>
                  </to>
                </anchor>
              </controlPr>
            </control>
          </mc:Choice>
        </mc:AlternateContent>
        <mc:AlternateContent xmlns:mc="http://schemas.openxmlformats.org/markup-compatibility/2006">
          <mc:Choice Requires="x14">
            <control shapeId="44057" r:id="rId28" name="Option Button 25">
              <controlPr locked="0" defaultSize="0" autoFill="0" autoLine="0" autoPict="0">
                <anchor moveWithCells="1">
                  <from>
                    <xdr:col>4</xdr:col>
                    <xdr:colOff>9525</xdr:colOff>
                    <xdr:row>7</xdr:row>
                    <xdr:rowOff>171450</xdr:rowOff>
                  </from>
                  <to>
                    <xdr:col>5</xdr:col>
                    <xdr:colOff>266700</xdr:colOff>
                    <xdr:row>8</xdr:row>
                    <xdr:rowOff>247650</xdr:rowOff>
                  </to>
                </anchor>
              </controlPr>
            </control>
          </mc:Choice>
        </mc:AlternateContent>
        <mc:AlternateContent xmlns:mc="http://schemas.openxmlformats.org/markup-compatibility/2006">
          <mc:Choice Requires="x14">
            <control shapeId="44058" r:id="rId29" name="Group Box 26">
              <controlPr defaultSize="0" autoFill="0" autoPict="0">
                <anchor moveWithCells="1">
                  <from>
                    <xdr:col>2</xdr:col>
                    <xdr:colOff>0</xdr:colOff>
                    <xdr:row>7</xdr:row>
                    <xdr:rowOff>0</xdr:rowOff>
                  </from>
                  <to>
                    <xdr:col>6</xdr:col>
                    <xdr:colOff>57150</xdr:colOff>
                    <xdr:row>9</xdr:row>
                    <xdr:rowOff>9525</xdr:rowOff>
                  </to>
                </anchor>
              </controlPr>
            </control>
          </mc:Choice>
        </mc:AlternateContent>
        <mc:AlternateContent xmlns:mc="http://schemas.openxmlformats.org/markup-compatibility/2006">
          <mc:Choice Requires="x14">
            <control shapeId="44059" r:id="rId30" name="Option Button 27">
              <controlPr defaultSize="0" autoFill="0" autoLine="0" autoPict="0">
                <anchor moveWithCells="1">
                  <from>
                    <xdr:col>2</xdr:col>
                    <xdr:colOff>28575</xdr:colOff>
                    <xdr:row>20</xdr:row>
                    <xdr:rowOff>28575</xdr:rowOff>
                  </from>
                  <to>
                    <xdr:col>2</xdr:col>
                    <xdr:colOff>523875</xdr:colOff>
                    <xdr:row>20</xdr:row>
                    <xdr:rowOff>238125</xdr:rowOff>
                  </to>
                </anchor>
              </controlPr>
            </control>
          </mc:Choice>
        </mc:AlternateContent>
        <mc:AlternateContent xmlns:mc="http://schemas.openxmlformats.org/markup-compatibility/2006">
          <mc:Choice Requires="x14">
            <control shapeId="44060" r:id="rId31" name="Option Button 28">
              <controlPr defaultSize="0" autoFill="0" autoLine="0" autoPict="0">
                <anchor moveWithCells="1">
                  <from>
                    <xdr:col>2</xdr:col>
                    <xdr:colOff>552450</xdr:colOff>
                    <xdr:row>20</xdr:row>
                    <xdr:rowOff>28575</xdr:rowOff>
                  </from>
                  <to>
                    <xdr:col>4</xdr:col>
                    <xdr:colOff>219075</xdr:colOff>
                    <xdr:row>20</xdr:row>
                    <xdr:rowOff>247650</xdr:rowOff>
                  </to>
                </anchor>
              </controlPr>
            </control>
          </mc:Choice>
        </mc:AlternateContent>
        <mc:AlternateContent xmlns:mc="http://schemas.openxmlformats.org/markup-compatibility/2006">
          <mc:Choice Requires="x14">
            <control shapeId="44061" r:id="rId32" name="Option Button 29">
              <controlPr defaultSize="0" autoFill="0" autoLine="0" autoPict="0">
                <anchor moveWithCells="1">
                  <from>
                    <xdr:col>4</xdr:col>
                    <xdr:colOff>390525</xdr:colOff>
                    <xdr:row>20</xdr:row>
                    <xdr:rowOff>28575</xdr:rowOff>
                  </from>
                  <to>
                    <xdr:col>5</xdr:col>
                    <xdr:colOff>314325</xdr:colOff>
                    <xdr:row>20</xdr:row>
                    <xdr:rowOff>247650</xdr:rowOff>
                  </to>
                </anchor>
              </controlPr>
            </control>
          </mc:Choice>
        </mc:AlternateContent>
        <mc:AlternateContent xmlns:mc="http://schemas.openxmlformats.org/markup-compatibility/2006">
          <mc:Choice Requires="x14">
            <control shapeId="44062" r:id="rId33" name="Option Button 30">
              <controlPr defaultSize="0" autoFill="0" autoLine="0" autoPict="0">
                <anchor moveWithCells="1">
                  <from>
                    <xdr:col>6</xdr:col>
                    <xdr:colOff>38100</xdr:colOff>
                    <xdr:row>20</xdr:row>
                    <xdr:rowOff>28575</xdr:rowOff>
                  </from>
                  <to>
                    <xdr:col>7</xdr:col>
                    <xdr:colOff>485775</xdr:colOff>
                    <xdr:row>20</xdr:row>
                    <xdr:rowOff>257175</xdr:rowOff>
                  </to>
                </anchor>
              </controlPr>
            </control>
          </mc:Choice>
        </mc:AlternateContent>
        <mc:AlternateContent xmlns:mc="http://schemas.openxmlformats.org/markup-compatibility/2006">
          <mc:Choice Requires="x14">
            <control shapeId="44063" r:id="rId34" name="Group Box 31">
              <controlPr defaultSize="0" autoFill="0" autoPict="0">
                <anchor moveWithCells="1">
                  <from>
                    <xdr:col>2</xdr:col>
                    <xdr:colOff>0</xdr:colOff>
                    <xdr:row>20</xdr:row>
                    <xdr:rowOff>0</xdr:rowOff>
                  </from>
                  <to>
                    <xdr:col>4</xdr:col>
                    <xdr:colOff>352425</xdr:colOff>
                    <xdr:row>21</xdr:row>
                    <xdr:rowOff>0</xdr:rowOff>
                  </to>
                </anchor>
              </controlPr>
            </control>
          </mc:Choice>
        </mc:AlternateContent>
        <mc:AlternateContent xmlns:mc="http://schemas.openxmlformats.org/markup-compatibility/2006">
          <mc:Choice Requires="x14">
            <control shapeId="44064" r:id="rId35" name="Option Button 32">
              <controlPr defaultSize="0" autoFill="0" autoLine="0" autoPict="0">
                <anchor moveWithCells="1">
                  <from>
                    <xdr:col>17</xdr:col>
                    <xdr:colOff>114300</xdr:colOff>
                    <xdr:row>20</xdr:row>
                    <xdr:rowOff>47625</xdr:rowOff>
                  </from>
                  <to>
                    <xdr:col>18</xdr:col>
                    <xdr:colOff>304800</xdr:colOff>
                    <xdr:row>20</xdr:row>
                    <xdr:rowOff>257175</xdr:rowOff>
                  </to>
                </anchor>
              </controlPr>
            </control>
          </mc:Choice>
        </mc:AlternateContent>
        <mc:AlternateContent xmlns:mc="http://schemas.openxmlformats.org/markup-compatibility/2006">
          <mc:Choice Requires="x14">
            <control shapeId="44065" r:id="rId36" name="Option Button 33">
              <controlPr defaultSize="0" autoFill="0" autoLine="0" autoPict="0">
                <anchor moveWithCells="1">
                  <from>
                    <xdr:col>19</xdr:col>
                    <xdr:colOff>0</xdr:colOff>
                    <xdr:row>20</xdr:row>
                    <xdr:rowOff>38100</xdr:rowOff>
                  </from>
                  <to>
                    <xdr:col>20</xdr:col>
                    <xdr:colOff>152400</xdr:colOff>
                    <xdr:row>20</xdr:row>
                    <xdr:rowOff>276225</xdr:rowOff>
                  </to>
                </anchor>
              </controlPr>
            </control>
          </mc:Choice>
        </mc:AlternateContent>
        <mc:AlternateContent xmlns:mc="http://schemas.openxmlformats.org/markup-compatibility/2006">
          <mc:Choice Requires="x14">
            <control shapeId="44066" r:id="rId37" name="Group Box 34">
              <controlPr defaultSize="0" autoFill="0" autoPict="0">
                <anchor moveWithCells="1">
                  <from>
                    <xdr:col>14</xdr:col>
                    <xdr:colOff>0</xdr:colOff>
                    <xdr:row>20</xdr:row>
                    <xdr:rowOff>0</xdr:rowOff>
                  </from>
                  <to>
                    <xdr:col>21</xdr:col>
                    <xdr:colOff>104775</xdr:colOff>
                    <xdr:row>20</xdr:row>
                    <xdr:rowOff>285750</xdr:rowOff>
                  </to>
                </anchor>
              </controlPr>
            </control>
          </mc:Choice>
        </mc:AlternateContent>
        <mc:AlternateContent xmlns:mc="http://schemas.openxmlformats.org/markup-compatibility/2006">
          <mc:Choice Requires="x14">
            <control shapeId="44067" r:id="rId38" name="Option Button 35">
              <controlPr defaultSize="0" autoFill="0" autoLine="0" autoPict="0">
                <anchor moveWithCells="1">
                  <from>
                    <xdr:col>9</xdr:col>
                    <xdr:colOff>104775</xdr:colOff>
                    <xdr:row>20</xdr:row>
                    <xdr:rowOff>28575</xdr:rowOff>
                  </from>
                  <to>
                    <xdr:col>9</xdr:col>
                    <xdr:colOff>457200</xdr:colOff>
                    <xdr:row>20</xdr:row>
                    <xdr:rowOff>238125</xdr:rowOff>
                  </to>
                </anchor>
              </controlPr>
            </control>
          </mc:Choice>
        </mc:AlternateContent>
        <mc:AlternateContent xmlns:mc="http://schemas.openxmlformats.org/markup-compatibility/2006">
          <mc:Choice Requires="x14">
            <control shapeId="44068" r:id="rId39" name="Option Button 36">
              <controlPr defaultSize="0" autoFill="0" autoLine="0" autoPict="0">
                <anchor moveWithCells="1">
                  <from>
                    <xdr:col>9</xdr:col>
                    <xdr:colOff>542925</xdr:colOff>
                    <xdr:row>19</xdr:row>
                    <xdr:rowOff>257175</xdr:rowOff>
                  </from>
                  <to>
                    <xdr:col>11</xdr:col>
                    <xdr:colOff>19050</xdr:colOff>
                    <xdr:row>20</xdr:row>
                    <xdr:rowOff>276225</xdr:rowOff>
                  </to>
                </anchor>
              </controlPr>
            </control>
          </mc:Choice>
        </mc:AlternateContent>
        <mc:AlternateContent xmlns:mc="http://schemas.openxmlformats.org/markup-compatibility/2006">
          <mc:Choice Requires="x14">
            <control shapeId="44069" r:id="rId40" name="Group Box 37">
              <controlPr defaultSize="0" autoFill="0" autoPict="0">
                <anchor moveWithCells="1">
                  <from>
                    <xdr:col>8</xdr:col>
                    <xdr:colOff>0</xdr:colOff>
                    <xdr:row>20</xdr:row>
                    <xdr:rowOff>0</xdr:rowOff>
                  </from>
                  <to>
                    <xdr:col>12</xdr:col>
                    <xdr:colOff>19050</xdr:colOff>
                    <xdr:row>20</xdr:row>
                    <xdr:rowOff>285750</xdr:rowOff>
                  </to>
                </anchor>
              </controlPr>
            </control>
          </mc:Choice>
        </mc:AlternateContent>
        <mc:AlternateContent xmlns:mc="http://schemas.openxmlformats.org/markup-compatibility/2006">
          <mc:Choice Requires="x14">
            <control shapeId="44070" r:id="rId41" name="Group Box 38">
              <controlPr defaultSize="0" autoFill="0" autoPict="0">
                <anchor moveWithCells="1">
                  <from>
                    <xdr:col>4</xdr:col>
                    <xdr:colOff>323850</xdr:colOff>
                    <xdr:row>20</xdr:row>
                    <xdr:rowOff>0</xdr:rowOff>
                  </from>
                  <to>
                    <xdr:col>7</xdr:col>
                    <xdr:colOff>571500</xdr:colOff>
                    <xdr:row>21</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33"/>
    <pageSetUpPr fitToPage="1"/>
  </sheetPr>
  <dimension ref="A1:AU98"/>
  <sheetViews>
    <sheetView showGridLines="0" view="pageBreakPreview" topLeftCell="A4" zoomScaleNormal="100" zoomScaleSheetLayoutView="100" workbookViewId="0">
      <selection activeCell="J3" sqref="J3"/>
    </sheetView>
  </sheetViews>
  <sheetFormatPr defaultRowHeight="17.25" customHeight="1" x14ac:dyDescent="0.15"/>
  <cols>
    <col min="1" max="1" width="2.75" style="2" customWidth="1"/>
    <col min="2" max="2" width="12.5" style="2" customWidth="1"/>
    <col min="3" max="5" width="10.625" style="2" customWidth="1"/>
    <col min="6" max="6" width="2.625" style="2" customWidth="1"/>
    <col min="7" max="7" width="17.625" style="2" customWidth="1"/>
    <col min="8" max="8" width="13.375" customWidth="1"/>
    <col min="9" max="9" width="17.125" customWidth="1"/>
    <col min="31" max="31" width="4.875" customWidth="1"/>
    <col min="32" max="32" width="2.75" customWidth="1"/>
    <col min="33" max="33" width="4.875" customWidth="1"/>
  </cols>
  <sheetData>
    <row r="1" spans="1:47" ht="17.25" customHeight="1" thickBot="1" x14ac:dyDescent="0.2">
      <c r="A1" s="1"/>
      <c r="B1" s="414" t="s">
        <v>85</v>
      </c>
      <c r="C1" s="463"/>
      <c r="D1" s="463"/>
      <c r="E1" s="463"/>
      <c r="F1" s="463"/>
      <c r="G1" s="463"/>
      <c r="H1" s="463"/>
      <c r="I1" s="463"/>
    </row>
    <row r="2" spans="1:47" s="2" customFormat="1" ht="23.1" customHeight="1" x14ac:dyDescent="0.15">
      <c r="A2" s="6"/>
      <c r="B2" s="1385" t="s">
        <v>101</v>
      </c>
      <c r="C2" s="1388"/>
      <c r="D2" s="1389"/>
      <c r="E2" s="1389"/>
      <c r="F2" s="1389"/>
      <c r="G2" s="1389"/>
      <c r="H2" s="1389"/>
      <c r="I2" s="1390"/>
      <c r="AD2" s="3"/>
      <c r="AE2" s="680"/>
      <c r="AF2" s="3"/>
      <c r="AG2" s="705"/>
      <c r="AH2" s="3"/>
      <c r="AI2" s="3"/>
      <c r="AJ2" s="3"/>
      <c r="AK2" s="3"/>
      <c r="AL2" s="3"/>
      <c r="AM2" s="3"/>
      <c r="AN2" s="3"/>
      <c r="AO2" s="3"/>
      <c r="AP2" s="3"/>
      <c r="AQ2" s="3"/>
      <c r="AR2" s="3"/>
      <c r="AS2" s="3"/>
      <c r="AT2" s="3"/>
      <c r="AU2" s="3"/>
    </row>
    <row r="3" spans="1:47" s="2" customFormat="1" ht="23.1" customHeight="1" x14ac:dyDescent="0.15">
      <c r="A3" s="7"/>
      <c r="B3" s="1386"/>
      <c r="C3" s="1391"/>
      <c r="D3" s="1392"/>
      <c r="E3" s="1392"/>
      <c r="F3" s="1392"/>
      <c r="G3" s="1392"/>
      <c r="H3" s="1392"/>
      <c r="I3" s="1393"/>
      <c r="AD3" s="3"/>
      <c r="AE3" s="680"/>
      <c r="AF3" s="3"/>
      <c r="AG3" s="705"/>
      <c r="AH3" s="3"/>
      <c r="AI3" s="3"/>
      <c r="AJ3" s="3"/>
      <c r="AK3" s="3"/>
      <c r="AL3" s="3"/>
      <c r="AM3" s="3"/>
      <c r="AN3" s="3"/>
      <c r="AO3" s="3"/>
      <c r="AP3" s="3"/>
      <c r="AQ3" s="3"/>
      <c r="AR3" s="3"/>
      <c r="AS3" s="3"/>
      <c r="AT3" s="3"/>
      <c r="AU3" s="3"/>
    </row>
    <row r="4" spans="1:47" s="2" customFormat="1" ht="23.1" customHeight="1" x14ac:dyDescent="0.15">
      <c r="A4" s="7"/>
      <c r="B4" s="1387"/>
      <c r="C4" s="1394"/>
      <c r="D4" s="1395"/>
      <c r="E4" s="1395"/>
      <c r="F4" s="1395"/>
      <c r="G4" s="1395"/>
      <c r="H4" s="1395"/>
      <c r="I4" s="1396"/>
      <c r="AD4" s="3"/>
      <c r="AE4" s="680"/>
      <c r="AF4" s="3"/>
      <c r="AG4" s="705"/>
      <c r="AH4" s="3"/>
      <c r="AI4" s="3"/>
      <c r="AJ4" s="3"/>
      <c r="AK4" s="3"/>
      <c r="AL4" s="3"/>
      <c r="AM4" s="3"/>
      <c r="AN4" s="3"/>
      <c r="AO4" s="3"/>
      <c r="AP4" s="3"/>
      <c r="AQ4" s="3"/>
      <c r="AR4" s="3"/>
      <c r="AS4" s="3"/>
      <c r="AT4" s="3"/>
      <c r="AU4" s="3"/>
    </row>
    <row r="5" spans="1:47" ht="23.1" customHeight="1" x14ac:dyDescent="0.15">
      <c r="A5" s="8"/>
      <c r="B5" s="1400" t="s">
        <v>100</v>
      </c>
      <c r="C5" s="1200" t="s">
        <v>99</v>
      </c>
      <c r="D5" s="1201"/>
      <c r="E5" s="1201"/>
      <c r="F5" s="1201"/>
      <c r="G5" s="1397"/>
      <c r="H5" s="1200" t="s">
        <v>102</v>
      </c>
      <c r="I5" s="1214"/>
      <c r="AD5" s="1"/>
      <c r="AE5" s="675"/>
      <c r="AF5" s="1"/>
      <c r="AG5" s="700"/>
      <c r="AH5" s="1"/>
      <c r="AI5" s="1"/>
      <c r="AJ5" s="1"/>
      <c r="AK5" s="1"/>
      <c r="AL5" s="1"/>
      <c r="AM5" s="1"/>
      <c r="AN5" s="1"/>
      <c r="AO5" s="1"/>
      <c r="AP5" s="1"/>
      <c r="AQ5" s="1"/>
      <c r="AR5" s="1"/>
      <c r="AS5" s="1"/>
      <c r="AT5" s="1"/>
      <c r="AU5" s="1"/>
    </row>
    <row r="6" spans="1:47" ht="23.1" customHeight="1" x14ac:dyDescent="0.15">
      <c r="A6" s="8"/>
      <c r="B6" s="1401"/>
      <c r="C6" s="1398"/>
      <c r="D6" s="1399"/>
      <c r="E6" s="1399"/>
      <c r="F6" s="1399"/>
      <c r="G6" s="1399"/>
      <c r="H6" s="1408"/>
      <c r="I6" s="1409"/>
      <c r="AD6" s="1"/>
      <c r="AE6" s="675"/>
      <c r="AF6" s="1"/>
      <c r="AG6" s="700"/>
      <c r="AH6" s="1"/>
      <c r="AI6" s="1"/>
      <c r="AJ6" s="1"/>
      <c r="AK6" s="1"/>
      <c r="AL6" s="1"/>
      <c r="AM6" s="1"/>
      <c r="AN6" s="1"/>
      <c r="AO6" s="1"/>
      <c r="AP6" s="1"/>
      <c r="AQ6" s="1"/>
      <c r="AR6" s="1"/>
      <c r="AS6" s="1"/>
      <c r="AT6" s="1"/>
      <c r="AU6" s="1"/>
    </row>
    <row r="7" spans="1:47" ht="23.1" customHeight="1" x14ac:dyDescent="0.15">
      <c r="A7" s="9"/>
      <c r="B7" s="1401"/>
      <c r="C7" s="1391"/>
      <c r="D7" s="1392"/>
      <c r="E7" s="1392"/>
      <c r="F7" s="1392"/>
      <c r="G7" s="1392"/>
      <c r="H7" s="1410"/>
      <c r="I7" s="1411"/>
      <c r="AD7" s="1"/>
      <c r="AE7" s="675"/>
      <c r="AF7" s="1"/>
      <c r="AG7" s="700"/>
      <c r="AH7" s="1"/>
      <c r="AI7" s="1"/>
      <c r="AJ7" s="1"/>
      <c r="AK7" s="1"/>
      <c r="AL7" s="1"/>
      <c r="AM7" s="1"/>
      <c r="AN7" s="1"/>
      <c r="AO7" s="1"/>
      <c r="AP7" s="1"/>
      <c r="AQ7" s="1"/>
      <c r="AR7" s="1"/>
      <c r="AS7" s="1"/>
      <c r="AT7" s="1"/>
      <c r="AU7" s="1"/>
    </row>
    <row r="8" spans="1:47" ht="23.1" customHeight="1" x14ac:dyDescent="0.15">
      <c r="A8" s="9"/>
      <c r="B8" s="1401"/>
      <c r="C8" s="1394"/>
      <c r="D8" s="1395"/>
      <c r="E8" s="1395"/>
      <c r="F8" s="1395"/>
      <c r="G8" s="1395"/>
      <c r="H8" s="1410"/>
      <c r="I8" s="1411"/>
      <c r="AD8" s="1"/>
      <c r="AE8" s="675"/>
      <c r="AF8" s="1"/>
      <c r="AG8" s="700"/>
      <c r="AH8" s="1"/>
      <c r="AI8" s="1"/>
      <c r="AJ8" s="1"/>
      <c r="AK8" s="1"/>
      <c r="AL8" s="1"/>
      <c r="AM8" s="1"/>
      <c r="AN8" s="1"/>
      <c r="AO8" s="1"/>
      <c r="AP8" s="1"/>
      <c r="AQ8" s="1"/>
      <c r="AR8" s="1"/>
      <c r="AS8" s="1"/>
      <c r="AT8" s="1"/>
      <c r="AU8" s="1"/>
    </row>
    <row r="9" spans="1:47" ht="23.1" customHeight="1" x14ac:dyDescent="0.15">
      <c r="A9" s="9"/>
      <c r="B9" s="1401"/>
      <c r="C9" s="421" t="s">
        <v>94</v>
      </c>
      <c r="D9" s="1200" t="s">
        <v>59</v>
      </c>
      <c r="E9" s="1397"/>
      <c r="F9" s="1200" t="s">
        <v>95</v>
      </c>
      <c r="G9" s="1403"/>
      <c r="H9" s="1412"/>
      <c r="I9" s="1413"/>
      <c r="AD9" s="1"/>
      <c r="AE9" s="675"/>
      <c r="AF9" s="1"/>
      <c r="AG9" s="700"/>
      <c r="AH9" s="1"/>
      <c r="AI9" s="1"/>
      <c r="AJ9" s="1"/>
      <c r="AK9" s="1"/>
      <c r="AL9" s="1"/>
      <c r="AM9" s="1"/>
      <c r="AN9" s="1"/>
      <c r="AO9" s="1"/>
      <c r="AP9" s="1"/>
      <c r="AQ9" s="1"/>
      <c r="AR9" s="1"/>
      <c r="AS9" s="1"/>
      <c r="AT9" s="1"/>
      <c r="AU9" s="1"/>
    </row>
    <row r="10" spans="1:47" ht="23.1" customHeight="1" x14ac:dyDescent="0.15">
      <c r="A10" s="9"/>
      <c r="B10" s="1401"/>
      <c r="C10" s="464"/>
      <c r="D10" s="1406" t="s">
        <v>274</v>
      </c>
      <c r="E10" s="1407"/>
      <c r="F10" s="1406"/>
      <c r="G10" s="1407"/>
      <c r="H10" s="1414"/>
      <c r="I10" s="1415"/>
      <c r="AD10" s="1"/>
      <c r="AE10" s="675"/>
      <c r="AF10" s="1"/>
      <c r="AG10" s="700"/>
      <c r="AH10" s="1"/>
      <c r="AI10" s="1"/>
      <c r="AJ10" s="1"/>
      <c r="AK10" s="1"/>
      <c r="AL10" s="1"/>
      <c r="AM10" s="1"/>
      <c r="AN10" s="1"/>
      <c r="AO10" s="1"/>
      <c r="AP10" s="1"/>
      <c r="AQ10" s="1"/>
      <c r="AR10" s="1"/>
      <c r="AS10" s="1"/>
      <c r="AT10" s="1"/>
      <c r="AU10" s="1"/>
    </row>
    <row r="11" spans="1:47" ht="23.1" customHeight="1" x14ac:dyDescent="0.15">
      <c r="A11" s="9"/>
      <c r="B11" s="1401"/>
      <c r="C11" s="465"/>
      <c r="D11" s="1404" t="s">
        <v>277</v>
      </c>
      <c r="E11" s="1405"/>
      <c r="F11" s="1404"/>
      <c r="G11" s="1405"/>
      <c r="H11" s="1200" t="s">
        <v>103</v>
      </c>
      <c r="I11" s="1214"/>
      <c r="AD11" s="1"/>
      <c r="AE11" s="675"/>
      <c r="AF11" s="1"/>
      <c r="AG11" s="700"/>
      <c r="AH11" s="1"/>
      <c r="AI11" s="1"/>
      <c r="AJ11" s="1"/>
      <c r="AK11" s="1"/>
      <c r="AL11" s="1"/>
      <c r="AM11" s="1"/>
      <c r="AN11" s="1"/>
      <c r="AO11" s="1"/>
      <c r="AP11" s="1"/>
      <c r="AQ11" s="1"/>
      <c r="AR11" s="1"/>
      <c r="AS11" s="1"/>
      <c r="AT11" s="1"/>
      <c r="AU11" s="1"/>
    </row>
    <row r="12" spans="1:47" s="2" customFormat="1" ht="23.1" customHeight="1" x14ac:dyDescent="0.15">
      <c r="A12" s="7"/>
      <c r="B12" s="1401"/>
      <c r="C12" s="465"/>
      <c r="D12" s="1404"/>
      <c r="E12" s="1405"/>
      <c r="F12" s="1404"/>
      <c r="G12" s="1405"/>
      <c r="H12" s="1408"/>
      <c r="I12" s="1409"/>
      <c r="AD12" s="3"/>
      <c r="AE12" s="680"/>
      <c r="AF12" s="3"/>
      <c r="AG12" s="705"/>
      <c r="AH12" s="3"/>
      <c r="AI12" s="3"/>
      <c r="AJ12" s="3"/>
      <c r="AK12" s="3"/>
      <c r="AL12" s="3"/>
      <c r="AM12" s="3"/>
      <c r="AN12" s="3"/>
      <c r="AO12" s="3"/>
      <c r="AP12" s="3"/>
      <c r="AQ12" s="3"/>
      <c r="AR12" s="3"/>
      <c r="AS12" s="3"/>
      <c r="AT12" s="3"/>
      <c r="AU12" s="3"/>
    </row>
    <row r="13" spans="1:47" ht="23.1" customHeight="1" x14ac:dyDescent="0.15">
      <c r="A13" s="9"/>
      <c r="B13" s="1401"/>
      <c r="C13" s="465"/>
      <c r="D13" s="1404" t="s">
        <v>275</v>
      </c>
      <c r="E13" s="1405"/>
      <c r="F13" s="1404"/>
      <c r="G13" s="1405"/>
      <c r="H13" s="1410"/>
      <c r="I13" s="1411"/>
      <c r="AD13" s="1"/>
      <c r="AE13" s="675"/>
      <c r="AF13" s="1"/>
      <c r="AG13" s="700"/>
      <c r="AH13" s="1"/>
      <c r="AI13" s="1"/>
      <c r="AJ13" s="1"/>
      <c r="AK13" s="1"/>
      <c r="AL13" s="1"/>
      <c r="AM13" s="1"/>
      <c r="AN13" s="1"/>
      <c r="AO13" s="1"/>
      <c r="AP13" s="1"/>
      <c r="AQ13" s="1"/>
      <c r="AR13" s="1"/>
      <c r="AS13" s="1"/>
      <c r="AT13" s="1"/>
      <c r="AU13" s="1"/>
    </row>
    <row r="14" spans="1:47" s="2" customFormat="1" ht="23.1" customHeight="1" x14ac:dyDescent="0.15">
      <c r="A14" s="7"/>
      <c r="B14" s="1401"/>
      <c r="C14" s="466"/>
      <c r="D14" s="467"/>
      <c r="E14" s="468"/>
      <c r="F14" s="1404"/>
      <c r="G14" s="1405"/>
      <c r="H14" s="1410"/>
      <c r="I14" s="1411"/>
      <c r="AD14" s="3"/>
      <c r="AE14" s="680"/>
      <c r="AF14" s="3"/>
      <c r="AG14" s="705"/>
      <c r="AH14" s="3"/>
      <c r="AI14" s="3"/>
      <c r="AJ14" s="3"/>
      <c r="AK14" s="3"/>
      <c r="AL14" s="3"/>
      <c r="AM14" s="3"/>
      <c r="AN14" s="3"/>
      <c r="AO14" s="3"/>
      <c r="AP14" s="3"/>
      <c r="AQ14" s="3"/>
      <c r="AR14" s="3"/>
      <c r="AS14" s="3"/>
      <c r="AT14" s="3"/>
      <c r="AU14" s="3"/>
    </row>
    <row r="15" spans="1:47" ht="23.1" customHeight="1" x14ac:dyDescent="0.15">
      <c r="A15" s="9"/>
      <c r="B15" s="1401"/>
      <c r="C15" s="465"/>
      <c r="D15" s="467" t="s">
        <v>276</v>
      </c>
      <c r="E15" s="468"/>
      <c r="F15" s="1404"/>
      <c r="G15" s="1405"/>
      <c r="H15" s="1412"/>
      <c r="I15" s="1413"/>
      <c r="AD15" s="1"/>
      <c r="AE15" s="675"/>
      <c r="AF15" s="1"/>
      <c r="AG15" s="700"/>
      <c r="AH15" s="1"/>
      <c r="AI15" s="1"/>
      <c r="AJ15" s="1"/>
      <c r="AK15" s="1"/>
      <c r="AL15" s="1"/>
      <c r="AM15" s="1"/>
      <c r="AN15" s="1"/>
      <c r="AO15" s="1"/>
      <c r="AP15" s="1"/>
      <c r="AQ15" s="1"/>
      <c r="AR15" s="1"/>
      <c r="AS15" s="1"/>
      <c r="AT15" s="1"/>
      <c r="AU15" s="1"/>
    </row>
    <row r="16" spans="1:47" s="2" customFormat="1" ht="23.1" customHeight="1" x14ac:dyDescent="0.15">
      <c r="A16" s="7"/>
      <c r="B16" s="1401"/>
      <c r="C16" s="469"/>
      <c r="D16" s="1404"/>
      <c r="E16" s="1405"/>
      <c r="F16" s="1404"/>
      <c r="G16" s="1405"/>
      <c r="H16" s="1412"/>
      <c r="I16" s="1413"/>
      <c r="AD16" s="3"/>
      <c r="AE16" s="680"/>
      <c r="AF16" s="3"/>
      <c r="AG16" s="705"/>
      <c r="AH16" s="3"/>
      <c r="AI16" s="3"/>
      <c r="AJ16" s="3"/>
      <c r="AK16" s="3"/>
      <c r="AL16" s="3"/>
      <c r="AM16" s="3"/>
      <c r="AN16" s="3"/>
      <c r="AO16" s="3"/>
      <c r="AP16" s="3"/>
      <c r="AQ16" s="3"/>
      <c r="AR16" s="3"/>
      <c r="AS16" s="3"/>
      <c r="AT16" s="3"/>
      <c r="AU16" s="3"/>
    </row>
    <row r="17" spans="1:47" s="2" customFormat="1" ht="23.1" customHeight="1" thickBot="1" x14ac:dyDescent="0.2">
      <c r="A17" s="10"/>
      <c r="B17" s="1402"/>
      <c r="C17" s="470"/>
      <c r="D17" s="1421" t="s">
        <v>278</v>
      </c>
      <c r="E17" s="1422"/>
      <c r="F17" s="1421"/>
      <c r="G17" s="1422"/>
      <c r="H17" s="1416"/>
      <c r="I17" s="1417"/>
      <c r="AD17" s="3"/>
      <c r="AE17" s="680"/>
      <c r="AF17" s="3"/>
      <c r="AG17" s="705"/>
      <c r="AH17" s="3"/>
      <c r="AI17" s="3"/>
      <c r="AJ17" s="3"/>
      <c r="AK17" s="3"/>
      <c r="AL17" s="3"/>
      <c r="AM17" s="3"/>
      <c r="AN17" s="3"/>
      <c r="AO17" s="3"/>
      <c r="AP17" s="3"/>
      <c r="AQ17" s="3"/>
      <c r="AR17" s="3"/>
      <c r="AS17" s="3"/>
      <c r="AT17" s="3"/>
      <c r="AU17" s="3"/>
    </row>
    <row r="18" spans="1:47" s="2" customFormat="1" ht="21" customHeight="1" thickBot="1" x14ac:dyDescent="0.2">
      <c r="A18" s="10"/>
      <c r="B18" s="414" t="s">
        <v>91</v>
      </c>
      <c r="C18" s="463"/>
      <c r="D18" s="463"/>
      <c r="E18" s="463"/>
      <c r="F18" s="463"/>
      <c r="G18" s="463"/>
      <c r="H18" s="463"/>
      <c r="I18" s="463"/>
      <c r="AF18" s="3"/>
      <c r="AG18" s="705"/>
      <c r="AH18" s="3"/>
      <c r="AI18" s="3"/>
      <c r="AJ18" s="3"/>
      <c r="AK18" s="3"/>
      <c r="AL18" s="3"/>
      <c r="AM18" s="3"/>
      <c r="AN18" s="3"/>
      <c r="AO18" s="3"/>
      <c r="AP18" s="3"/>
      <c r="AQ18" s="3"/>
      <c r="AR18" s="3"/>
      <c r="AS18" s="3"/>
      <c r="AT18" s="3"/>
      <c r="AU18" s="3"/>
    </row>
    <row r="19" spans="1:47" s="2" customFormat="1" ht="21" customHeight="1" x14ac:dyDescent="0.15">
      <c r="A19" s="28"/>
      <c r="B19" s="1385" t="s">
        <v>92</v>
      </c>
      <c r="C19" s="1423" t="s">
        <v>93</v>
      </c>
      <c r="D19" s="1425" t="s">
        <v>225</v>
      </c>
      <c r="E19" s="1426"/>
      <c r="F19" s="1426"/>
      <c r="G19" s="1427"/>
      <c r="H19" s="1423" t="s">
        <v>96</v>
      </c>
      <c r="I19" s="1432" t="s">
        <v>97</v>
      </c>
      <c r="AF19" s="3"/>
    </row>
    <row r="20" spans="1:47" s="2" customFormat="1" ht="21" customHeight="1" x14ac:dyDescent="0.15">
      <c r="A20" s="7"/>
      <c r="B20" s="1420"/>
      <c r="C20" s="1424"/>
      <c r="D20" s="1428"/>
      <c r="E20" s="1429"/>
      <c r="F20" s="1429"/>
      <c r="G20" s="1430"/>
      <c r="H20" s="1424"/>
      <c r="I20" s="1433"/>
      <c r="AE20" s="692"/>
      <c r="AF20" s="3"/>
      <c r="AG20" s="715"/>
      <c r="AH20" s="3"/>
      <c r="AI20" s="3"/>
    </row>
    <row r="21" spans="1:47" s="2" customFormat="1" ht="21" customHeight="1" x14ac:dyDescent="0.15">
      <c r="A21" s="7"/>
      <c r="B21" s="1356"/>
      <c r="C21" s="1354"/>
      <c r="D21" s="1148"/>
      <c r="E21" s="1361"/>
      <c r="F21" s="1354"/>
      <c r="G21" s="471" t="s">
        <v>51</v>
      </c>
      <c r="H21" s="1352"/>
      <c r="I21" s="1383"/>
      <c r="AE21" s="692"/>
      <c r="AF21" s="3"/>
      <c r="AG21" s="715"/>
      <c r="AH21" s="3"/>
      <c r="AI21" s="3"/>
    </row>
    <row r="22" spans="1:47" s="2" customFormat="1" ht="21" customHeight="1" x14ac:dyDescent="0.15">
      <c r="A22" s="7"/>
      <c r="B22" s="1356"/>
      <c r="C22" s="1365"/>
      <c r="D22" s="1366"/>
      <c r="E22" s="1367"/>
      <c r="F22" s="1419"/>
      <c r="G22" s="472"/>
      <c r="H22" s="1353"/>
      <c r="I22" s="1431"/>
      <c r="AE22" s="692"/>
      <c r="AF22" s="3"/>
      <c r="AG22" s="715"/>
      <c r="AH22" s="3"/>
      <c r="AI22" s="3"/>
    </row>
    <row r="23" spans="1:47" s="2" customFormat="1" ht="21" customHeight="1" x14ac:dyDescent="0.15">
      <c r="A23" s="7"/>
      <c r="B23" s="1356"/>
      <c r="C23" s="1354"/>
      <c r="D23" s="1148"/>
      <c r="E23" s="1361"/>
      <c r="F23" s="1354"/>
      <c r="G23" s="471" t="s">
        <v>233</v>
      </c>
      <c r="H23" s="1352"/>
      <c r="I23" s="1383"/>
      <c r="AE23" s="692"/>
      <c r="AF23" s="3"/>
      <c r="AG23" s="715"/>
      <c r="AH23" s="3"/>
      <c r="AI23" s="3"/>
    </row>
    <row r="24" spans="1:47" s="2" customFormat="1" ht="21" customHeight="1" x14ac:dyDescent="0.15">
      <c r="A24" s="7"/>
      <c r="B24" s="1356"/>
      <c r="C24" s="1365"/>
      <c r="D24" s="1366"/>
      <c r="E24" s="1367"/>
      <c r="F24" s="1419"/>
      <c r="G24" s="472"/>
      <c r="H24" s="1353"/>
      <c r="I24" s="1431"/>
    </row>
    <row r="25" spans="1:47" s="2" customFormat="1" ht="21" customHeight="1" x14ac:dyDescent="0.15">
      <c r="A25" s="5"/>
      <c r="B25" s="1356"/>
      <c r="C25" s="1354"/>
      <c r="D25" s="1148"/>
      <c r="E25" s="1361"/>
      <c r="F25" s="1354"/>
      <c r="G25" s="471" t="s">
        <v>234</v>
      </c>
      <c r="H25" s="1352"/>
      <c r="I25" s="473"/>
    </row>
    <row r="26" spans="1:47" s="2" customFormat="1" ht="21" customHeight="1" x14ac:dyDescent="0.15">
      <c r="A26" s="5"/>
      <c r="B26" s="1356"/>
      <c r="C26" s="1365"/>
      <c r="D26" s="1366"/>
      <c r="E26" s="1367"/>
      <c r="F26" s="1419"/>
      <c r="G26" s="472"/>
      <c r="H26" s="1353"/>
      <c r="I26" s="474"/>
    </row>
    <row r="27" spans="1:47" s="2" customFormat="1" ht="21" customHeight="1" x14ac:dyDescent="0.15">
      <c r="A27" s="5"/>
      <c r="B27" s="1356"/>
      <c r="C27" s="1354"/>
      <c r="D27" s="1148"/>
      <c r="E27" s="1361"/>
      <c r="F27" s="1354"/>
      <c r="G27" s="471" t="s">
        <v>235</v>
      </c>
      <c r="H27" s="1352"/>
      <c r="I27" s="1383"/>
    </row>
    <row r="28" spans="1:47" s="2" customFormat="1" ht="21" customHeight="1" thickBot="1" x14ac:dyDescent="0.2">
      <c r="A28" s="5"/>
      <c r="B28" s="1360"/>
      <c r="C28" s="1355"/>
      <c r="D28" s="1362"/>
      <c r="E28" s="1363"/>
      <c r="F28" s="1418"/>
      <c r="G28" s="475"/>
      <c r="H28" s="1364"/>
      <c r="I28" s="1384"/>
    </row>
    <row r="29" spans="1:47" ht="23.1" customHeight="1" thickBot="1" x14ac:dyDescent="0.2">
      <c r="A29" s="1"/>
      <c r="B29" s="414" t="s">
        <v>87</v>
      </c>
      <c r="C29" s="463"/>
      <c r="D29" s="463"/>
      <c r="E29" s="463"/>
      <c r="F29" s="463"/>
      <c r="G29" s="463"/>
      <c r="H29" s="463"/>
      <c r="I29" s="463"/>
    </row>
    <row r="30" spans="1:47" ht="21" customHeight="1" x14ac:dyDescent="0.15">
      <c r="A30" s="1"/>
      <c r="B30" s="1350" t="s">
        <v>86</v>
      </c>
      <c r="C30" s="1351"/>
      <c r="D30" s="1351"/>
      <c r="E30" s="1351"/>
      <c r="F30" s="1357" t="s">
        <v>98</v>
      </c>
      <c r="G30" s="1358"/>
      <c r="H30" s="1358"/>
      <c r="I30" s="1359"/>
    </row>
    <row r="31" spans="1:47" s="19" customFormat="1" ht="25.5" customHeight="1" x14ac:dyDescent="0.15">
      <c r="A31" s="20"/>
      <c r="B31" s="1368"/>
      <c r="C31" s="1369"/>
      <c r="D31" s="1369"/>
      <c r="E31" s="1370"/>
      <c r="F31" s="1377"/>
      <c r="G31" s="1369"/>
      <c r="H31" s="1369"/>
      <c r="I31" s="1378"/>
    </row>
    <row r="32" spans="1:47" ht="21" customHeight="1" x14ac:dyDescent="0.15">
      <c r="A32" s="1"/>
      <c r="B32" s="1371"/>
      <c r="C32" s="1372"/>
      <c r="D32" s="1372"/>
      <c r="E32" s="1373"/>
      <c r="F32" s="1379"/>
      <c r="G32" s="1372"/>
      <c r="H32" s="1372"/>
      <c r="I32" s="1380"/>
    </row>
    <row r="33" spans="1:9" ht="21" customHeight="1" thickBot="1" x14ac:dyDescent="0.2">
      <c r="A33" s="1"/>
      <c r="B33" s="1374"/>
      <c r="C33" s="1375"/>
      <c r="D33" s="1375"/>
      <c r="E33" s="1376"/>
      <c r="F33" s="1381"/>
      <c r="G33" s="1375"/>
      <c r="H33" s="1375"/>
      <c r="I33" s="1382"/>
    </row>
    <row r="34" spans="1:9" ht="9" customHeight="1" x14ac:dyDescent="0.15">
      <c r="A34" s="1"/>
      <c r="B34" s="139"/>
      <c r="C34" s="139"/>
      <c r="D34" s="139"/>
      <c r="E34" s="139"/>
      <c r="F34" s="148"/>
      <c r="G34" s="148"/>
      <c r="H34" s="148"/>
      <c r="I34" s="148"/>
    </row>
    <row r="35" spans="1:9" ht="18" customHeight="1" x14ac:dyDescent="0.15">
      <c r="A35" s="3"/>
      <c r="B35" s="1349"/>
      <c r="C35" s="1349"/>
      <c r="D35" s="1349"/>
      <c r="E35" s="1349"/>
      <c r="F35" s="1349"/>
      <c r="G35" s="1349"/>
      <c r="H35" s="1349"/>
      <c r="I35" s="1349"/>
    </row>
    <row r="36" spans="1:9" ht="39.75" customHeight="1" x14ac:dyDescent="0.15">
      <c r="A36" s="3"/>
      <c r="B36" s="1349"/>
      <c r="C36" s="1349"/>
      <c r="D36" s="1349"/>
      <c r="E36" s="1349"/>
      <c r="F36" s="1349"/>
      <c r="G36" s="1349"/>
      <c r="H36" s="1349"/>
      <c r="I36" s="1349"/>
    </row>
    <row r="37" spans="1:9" ht="17.25" customHeight="1" x14ac:dyDescent="0.15">
      <c r="A37" s="3"/>
      <c r="B37" s="3"/>
      <c r="C37" s="3"/>
      <c r="D37" s="3"/>
      <c r="E37" s="3"/>
      <c r="F37" s="3"/>
      <c r="G37" s="3"/>
    </row>
    <row r="38" spans="1:9" ht="17.25" customHeight="1" x14ac:dyDescent="0.15">
      <c r="A38" s="3"/>
      <c r="B38" s="3"/>
      <c r="C38" s="3"/>
      <c r="D38" s="3"/>
      <c r="E38" s="3"/>
      <c r="F38" s="3"/>
      <c r="G38" s="3"/>
    </row>
    <row r="39" spans="1:9" ht="17.25" customHeight="1" x14ac:dyDescent="0.15">
      <c r="A39" s="3"/>
      <c r="B39" s="3"/>
      <c r="C39" s="3"/>
      <c r="D39" s="3"/>
      <c r="E39" s="3"/>
      <c r="F39" s="3"/>
      <c r="G39" s="3"/>
    </row>
    <row r="40" spans="1:9" ht="17.25" customHeight="1" x14ac:dyDescent="0.15">
      <c r="A40" s="3"/>
      <c r="B40" s="3"/>
      <c r="C40" s="3"/>
      <c r="D40" s="3"/>
      <c r="E40" s="3"/>
      <c r="F40" s="3"/>
      <c r="G40" s="3"/>
    </row>
    <row r="41" spans="1:9" ht="17.25" customHeight="1" x14ac:dyDescent="0.15">
      <c r="A41" s="3"/>
      <c r="B41" s="3"/>
      <c r="C41" s="3"/>
      <c r="D41" s="3"/>
      <c r="E41" s="3"/>
      <c r="F41" s="3"/>
      <c r="G41" s="3"/>
    </row>
    <row r="42" spans="1:9" ht="17.25" customHeight="1" x14ac:dyDescent="0.15">
      <c r="A42" s="3"/>
      <c r="B42" s="3"/>
      <c r="C42" s="3"/>
      <c r="D42" s="3"/>
      <c r="E42" s="3"/>
      <c r="F42" s="3"/>
      <c r="G42" s="3"/>
    </row>
    <row r="43" spans="1:9" ht="17.25" customHeight="1" x14ac:dyDescent="0.15">
      <c r="A43" s="3"/>
      <c r="B43" s="3"/>
      <c r="C43" s="3"/>
      <c r="D43" s="3"/>
      <c r="E43" s="3"/>
      <c r="F43" s="3"/>
      <c r="G43" s="3"/>
    </row>
    <row r="44" spans="1:9" ht="17.25" customHeight="1" x14ac:dyDescent="0.15">
      <c r="A44" s="3"/>
      <c r="B44" s="3"/>
      <c r="C44" s="3"/>
      <c r="D44" s="3"/>
      <c r="E44" s="3"/>
      <c r="F44" s="3"/>
      <c r="G44" s="3"/>
    </row>
    <row r="45" spans="1:9" ht="17.25" customHeight="1" x14ac:dyDescent="0.15">
      <c r="A45" s="3"/>
      <c r="B45" s="3"/>
      <c r="C45" s="3"/>
      <c r="D45" s="3"/>
      <c r="E45" s="3"/>
      <c r="F45" s="3"/>
      <c r="G45" s="3"/>
    </row>
    <row r="46" spans="1:9" ht="17.25" customHeight="1" x14ac:dyDescent="0.15">
      <c r="A46" s="3"/>
      <c r="B46" s="3"/>
      <c r="C46" s="3"/>
      <c r="D46" s="3"/>
      <c r="E46" s="3"/>
      <c r="F46" s="3"/>
      <c r="G46" s="3"/>
    </row>
    <row r="47" spans="1:9" ht="17.25" customHeight="1" x14ac:dyDescent="0.15">
      <c r="A47" s="3"/>
      <c r="B47" s="3"/>
      <c r="C47" s="3"/>
      <c r="D47" s="3"/>
      <c r="E47" s="3"/>
      <c r="F47" s="3"/>
      <c r="G47" s="3"/>
    </row>
    <row r="48" spans="1:9" ht="17.25" customHeight="1" x14ac:dyDescent="0.15">
      <c r="A48" s="3"/>
      <c r="B48" s="3"/>
      <c r="C48" s="3"/>
      <c r="D48" s="3"/>
      <c r="E48" s="3"/>
      <c r="F48" s="3"/>
      <c r="G48" s="3"/>
    </row>
    <row r="49" spans="1:7" ht="17.25" customHeight="1" x14ac:dyDescent="0.15">
      <c r="A49" s="3"/>
      <c r="B49" s="3"/>
      <c r="C49" s="3"/>
      <c r="D49" s="3"/>
      <c r="E49" s="3"/>
      <c r="F49" s="3"/>
      <c r="G49" s="3"/>
    </row>
    <row r="50" spans="1:7" ht="17.25" customHeight="1" x14ac:dyDescent="0.15">
      <c r="A50" s="3"/>
      <c r="B50" s="3"/>
      <c r="C50" s="3"/>
      <c r="D50" s="3"/>
      <c r="E50" s="3"/>
      <c r="F50" s="3"/>
      <c r="G50" s="3"/>
    </row>
    <row r="51" spans="1:7" ht="17.25" customHeight="1" x14ac:dyDescent="0.15">
      <c r="A51" s="3"/>
      <c r="B51" s="3"/>
      <c r="C51" s="3"/>
      <c r="D51" s="3"/>
      <c r="E51" s="3"/>
      <c r="F51" s="3"/>
      <c r="G51" s="3"/>
    </row>
    <row r="52" spans="1:7" ht="17.25" customHeight="1" x14ac:dyDescent="0.15">
      <c r="A52" s="3"/>
      <c r="B52" s="3"/>
      <c r="C52" s="3"/>
      <c r="D52" s="3"/>
      <c r="E52" s="3"/>
      <c r="F52" s="3"/>
      <c r="G52" s="3"/>
    </row>
    <row r="53" spans="1:7" ht="17.25" customHeight="1" x14ac:dyDescent="0.15">
      <c r="A53" s="3"/>
      <c r="B53" s="3"/>
      <c r="C53" s="3"/>
      <c r="D53" s="3"/>
      <c r="E53" s="3"/>
      <c r="F53" s="3"/>
      <c r="G53" s="3"/>
    </row>
    <row r="54" spans="1:7" ht="17.25" customHeight="1" x14ac:dyDescent="0.15">
      <c r="A54" s="3"/>
      <c r="B54" s="3"/>
      <c r="C54" s="3"/>
      <c r="D54" s="3"/>
      <c r="E54" s="3"/>
      <c r="F54" s="3"/>
      <c r="G54" s="3"/>
    </row>
    <row r="55" spans="1:7" ht="17.25" customHeight="1" x14ac:dyDescent="0.15">
      <c r="A55" s="3"/>
      <c r="B55" s="3"/>
      <c r="C55" s="3"/>
      <c r="D55" s="3"/>
      <c r="E55" s="3"/>
      <c r="F55" s="3"/>
      <c r="G55" s="3"/>
    </row>
    <row r="56" spans="1:7" ht="17.25" customHeight="1" x14ac:dyDescent="0.15">
      <c r="A56" s="3"/>
      <c r="B56" s="3"/>
      <c r="C56" s="3"/>
      <c r="D56" s="3"/>
      <c r="E56" s="3"/>
      <c r="F56" s="3"/>
      <c r="G56" s="3"/>
    </row>
    <row r="57" spans="1:7" ht="17.25" customHeight="1" x14ac:dyDescent="0.15">
      <c r="A57" s="3"/>
      <c r="B57" s="3"/>
      <c r="C57" s="3"/>
      <c r="D57" s="3"/>
      <c r="E57" s="3"/>
      <c r="F57" s="3"/>
      <c r="G57" s="3"/>
    </row>
    <row r="58" spans="1:7" ht="17.25" customHeight="1" x14ac:dyDescent="0.15">
      <c r="A58" s="3"/>
      <c r="B58" s="3"/>
      <c r="C58" s="3"/>
      <c r="D58" s="3"/>
      <c r="E58" s="3"/>
      <c r="F58" s="3"/>
      <c r="G58" s="3"/>
    </row>
    <row r="59" spans="1:7" ht="17.25" customHeight="1" x14ac:dyDescent="0.15">
      <c r="A59" s="3"/>
      <c r="B59" s="3"/>
      <c r="C59" s="3"/>
      <c r="D59" s="3"/>
      <c r="E59" s="3"/>
      <c r="F59" s="3"/>
      <c r="G59" s="3"/>
    </row>
    <row r="60" spans="1:7" ht="17.25" customHeight="1" x14ac:dyDescent="0.15">
      <c r="A60" s="3"/>
      <c r="B60" s="3"/>
      <c r="C60" s="3"/>
      <c r="D60" s="3"/>
      <c r="E60" s="3"/>
      <c r="F60" s="3"/>
      <c r="G60" s="3"/>
    </row>
    <row r="61" spans="1:7" ht="17.25" customHeight="1" x14ac:dyDescent="0.15">
      <c r="A61" s="3"/>
      <c r="B61" s="3"/>
      <c r="C61" s="3"/>
      <c r="D61" s="3"/>
      <c r="E61" s="3"/>
      <c r="F61" s="3"/>
      <c r="G61" s="3"/>
    </row>
    <row r="62" spans="1:7" ht="17.25" customHeight="1" x14ac:dyDescent="0.15">
      <c r="A62" s="3"/>
      <c r="B62" s="3"/>
      <c r="C62" s="3"/>
      <c r="D62" s="3"/>
      <c r="E62" s="3"/>
      <c r="F62" s="3"/>
      <c r="G62" s="3"/>
    </row>
    <row r="63" spans="1:7" ht="17.25" customHeight="1" x14ac:dyDescent="0.15">
      <c r="A63" s="3"/>
      <c r="B63" s="3"/>
      <c r="C63" s="3"/>
      <c r="D63" s="3"/>
      <c r="E63" s="3"/>
      <c r="F63" s="3"/>
      <c r="G63" s="3"/>
    </row>
    <row r="64" spans="1:7" ht="17.25" customHeight="1" x14ac:dyDescent="0.15">
      <c r="A64" s="3"/>
      <c r="B64" s="3"/>
      <c r="C64" s="3"/>
      <c r="D64" s="3"/>
      <c r="E64" s="3"/>
      <c r="F64" s="3"/>
      <c r="G64" s="3"/>
    </row>
    <row r="65" spans="1:7" ht="17.25" customHeight="1" x14ac:dyDescent="0.15">
      <c r="A65" s="3"/>
      <c r="B65" s="3"/>
      <c r="C65" s="3"/>
      <c r="D65" s="3"/>
      <c r="E65" s="3"/>
      <c r="F65" s="3"/>
      <c r="G65" s="3"/>
    </row>
    <row r="66" spans="1:7" ht="17.25" customHeight="1" x14ac:dyDescent="0.15">
      <c r="A66" s="3"/>
      <c r="B66" s="3"/>
      <c r="C66" s="3"/>
      <c r="D66" s="3"/>
      <c r="E66" s="3"/>
      <c r="F66" s="3"/>
      <c r="G66" s="3"/>
    </row>
    <row r="67" spans="1:7" ht="17.25" customHeight="1" x14ac:dyDescent="0.15">
      <c r="A67" s="3"/>
      <c r="B67" s="3"/>
      <c r="C67" s="3"/>
      <c r="D67" s="3"/>
      <c r="E67" s="3"/>
      <c r="F67" s="3"/>
      <c r="G67" s="3"/>
    </row>
    <row r="68" spans="1:7" ht="17.25" customHeight="1" x14ac:dyDescent="0.15">
      <c r="A68" s="3"/>
      <c r="B68" s="3"/>
      <c r="C68" s="3"/>
      <c r="D68" s="3"/>
      <c r="E68" s="3"/>
      <c r="F68" s="3"/>
      <c r="G68" s="3"/>
    </row>
    <row r="69" spans="1:7" ht="17.25" customHeight="1" x14ac:dyDescent="0.15">
      <c r="A69" s="3"/>
      <c r="B69" s="3"/>
      <c r="C69" s="3"/>
      <c r="D69" s="3"/>
      <c r="E69" s="3"/>
      <c r="F69" s="3"/>
      <c r="G69" s="3"/>
    </row>
    <row r="70" spans="1:7" ht="17.25" customHeight="1" x14ac:dyDescent="0.15">
      <c r="A70" s="3"/>
      <c r="B70" s="3"/>
      <c r="C70" s="3"/>
      <c r="D70" s="3"/>
      <c r="E70" s="3"/>
      <c r="F70" s="3"/>
      <c r="G70" s="3"/>
    </row>
    <row r="71" spans="1:7" ht="17.25" customHeight="1" x14ac:dyDescent="0.15">
      <c r="A71" s="3"/>
      <c r="B71" s="3"/>
      <c r="C71" s="3"/>
      <c r="D71" s="3"/>
      <c r="E71" s="3"/>
      <c r="F71" s="3"/>
      <c r="G71" s="3"/>
    </row>
    <row r="72" spans="1:7" ht="17.25" customHeight="1" x14ac:dyDescent="0.15">
      <c r="A72" s="3"/>
      <c r="B72" s="3"/>
      <c r="C72" s="3"/>
      <c r="D72" s="3"/>
      <c r="E72" s="3"/>
      <c r="F72" s="3"/>
      <c r="G72" s="3"/>
    </row>
    <row r="73" spans="1:7" ht="17.25" customHeight="1" x14ac:dyDescent="0.15">
      <c r="A73" s="3"/>
      <c r="B73" s="3"/>
      <c r="C73" s="3"/>
      <c r="D73" s="3"/>
      <c r="E73" s="3"/>
      <c r="F73" s="3"/>
      <c r="G73" s="3"/>
    </row>
    <row r="74" spans="1:7" ht="17.25" customHeight="1" x14ac:dyDescent="0.15">
      <c r="A74" s="3"/>
      <c r="B74" s="3"/>
      <c r="C74" s="3"/>
      <c r="D74" s="3"/>
      <c r="E74" s="3"/>
      <c r="F74" s="3"/>
      <c r="G74" s="3"/>
    </row>
    <row r="75" spans="1:7" ht="17.25" customHeight="1" x14ac:dyDescent="0.15">
      <c r="A75" s="3"/>
      <c r="B75" s="3"/>
      <c r="C75" s="3"/>
      <c r="D75" s="3"/>
      <c r="E75" s="3"/>
      <c r="F75" s="3"/>
      <c r="G75" s="3"/>
    </row>
    <row r="76" spans="1:7" ht="17.25" customHeight="1" x14ac:dyDescent="0.15">
      <c r="A76" s="3"/>
      <c r="B76" s="3"/>
      <c r="C76" s="3"/>
      <c r="D76" s="3"/>
      <c r="E76" s="3"/>
      <c r="F76" s="3"/>
      <c r="G76" s="3"/>
    </row>
    <row r="77" spans="1:7" ht="17.25" customHeight="1" x14ac:dyDescent="0.15">
      <c r="A77" s="3"/>
      <c r="B77" s="3"/>
      <c r="C77" s="3"/>
      <c r="D77" s="3"/>
      <c r="E77" s="3"/>
      <c r="F77" s="3"/>
      <c r="G77" s="3"/>
    </row>
    <row r="78" spans="1:7" ht="17.25" customHeight="1" x14ac:dyDescent="0.15">
      <c r="A78" s="3"/>
      <c r="B78" s="3"/>
      <c r="C78" s="3"/>
      <c r="D78" s="3"/>
      <c r="E78" s="3"/>
      <c r="F78" s="3"/>
      <c r="G78" s="3"/>
    </row>
    <row r="79" spans="1:7" ht="17.25" customHeight="1" x14ac:dyDescent="0.15">
      <c r="A79" s="3"/>
      <c r="B79" s="3"/>
      <c r="C79" s="3"/>
      <c r="D79" s="3"/>
      <c r="E79" s="3"/>
      <c r="F79" s="3"/>
      <c r="G79" s="3"/>
    </row>
    <row r="80" spans="1:7" ht="17.25" customHeight="1" x14ac:dyDescent="0.15">
      <c r="A80" s="3"/>
      <c r="B80" s="3"/>
      <c r="C80" s="3"/>
      <c r="D80" s="3"/>
      <c r="E80" s="3"/>
      <c r="F80" s="3"/>
      <c r="G80" s="3"/>
    </row>
    <row r="81" spans="1:7" ht="17.25" customHeight="1" x14ac:dyDescent="0.15">
      <c r="A81" s="3"/>
      <c r="B81" s="3"/>
      <c r="C81" s="3"/>
      <c r="D81" s="3"/>
      <c r="E81" s="3"/>
      <c r="F81" s="3"/>
      <c r="G81" s="3"/>
    </row>
    <row r="82" spans="1:7" ht="17.25" customHeight="1" x14ac:dyDescent="0.15">
      <c r="A82" s="3"/>
      <c r="B82" s="3"/>
      <c r="C82" s="3"/>
      <c r="D82" s="3"/>
      <c r="E82" s="3"/>
      <c r="F82" s="3"/>
      <c r="G82" s="3"/>
    </row>
    <row r="83" spans="1:7" ht="17.25" customHeight="1" x14ac:dyDescent="0.15">
      <c r="A83" s="3"/>
      <c r="B83" s="3"/>
      <c r="C83" s="3"/>
      <c r="D83" s="3"/>
      <c r="E83" s="3"/>
      <c r="F83" s="3"/>
      <c r="G83" s="3"/>
    </row>
    <row r="84" spans="1:7" ht="17.25" customHeight="1" x14ac:dyDescent="0.15">
      <c r="A84" s="3"/>
      <c r="B84" s="3"/>
      <c r="C84" s="3"/>
      <c r="D84" s="3"/>
      <c r="E84" s="3"/>
      <c r="F84" s="3"/>
      <c r="G84" s="3"/>
    </row>
    <row r="85" spans="1:7" ht="17.25" customHeight="1" x14ac:dyDescent="0.15">
      <c r="A85" s="3"/>
      <c r="B85" s="3"/>
      <c r="C85" s="3"/>
      <c r="D85" s="3"/>
      <c r="E85" s="3"/>
      <c r="F85" s="3"/>
      <c r="G85" s="3"/>
    </row>
    <row r="86" spans="1:7" ht="17.25" customHeight="1" x14ac:dyDescent="0.15">
      <c r="A86" s="3"/>
      <c r="B86" s="3"/>
      <c r="C86" s="3"/>
      <c r="D86" s="3"/>
      <c r="E86" s="3"/>
      <c r="F86" s="3"/>
      <c r="G86" s="3"/>
    </row>
    <row r="87" spans="1:7" ht="17.25" customHeight="1" x14ac:dyDescent="0.15">
      <c r="A87" s="3"/>
      <c r="B87" s="3"/>
      <c r="C87" s="3"/>
      <c r="D87" s="3"/>
      <c r="E87" s="3"/>
      <c r="F87" s="3"/>
      <c r="G87" s="3"/>
    </row>
    <row r="88" spans="1:7" ht="17.25" customHeight="1" x14ac:dyDescent="0.15">
      <c r="A88" s="3"/>
      <c r="B88" s="3"/>
      <c r="C88" s="3"/>
      <c r="D88" s="3"/>
      <c r="E88" s="3"/>
      <c r="F88" s="3"/>
      <c r="G88" s="3"/>
    </row>
    <row r="89" spans="1:7" ht="17.25" customHeight="1" x14ac:dyDescent="0.15">
      <c r="A89" s="3"/>
      <c r="B89" s="3"/>
      <c r="C89" s="3"/>
      <c r="D89" s="3"/>
      <c r="E89" s="3"/>
      <c r="F89" s="3"/>
      <c r="G89" s="3"/>
    </row>
    <row r="90" spans="1:7" ht="17.25" customHeight="1" x14ac:dyDescent="0.15">
      <c r="A90" s="3"/>
      <c r="B90" s="3"/>
      <c r="C90" s="3"/>
      <c r="D90" s="3"/>
      <c r="E90" s="3"/>
      <c r="F90" s="3"/>
      <c r="G90" s="3"/>
    </row>
    <row r="91" spans="1:7" ht="17.25" customHeight="1" x14ac:dyDescent="0.15">
      <c r="A91" s="3"/>
      <c r="B91" s="3"/>
      <c r="C91" s="3"/>
      <c r="D91" s="3"/>
      <c r="E91" s="3"/>
      <c r="F91" s="3"/>
      <c r="G91" s="3"/>
    </row>
    <row r="92" spans="1:7" ht="17.25" customHeight="1" x14ac:dyDescent="0.15">
      <c r="A92" s="3"/>
      <c r="B92" s="3"/>
      <c r="C92" s="3"/>
      <c r="D92" s="3"/>
      <c r="E92" s="3"/>
      <c r="F92" s="3"/>
      <c r="G92" s="3"/>
    </row>
    <row r="93" spans="1:7" ht="17.25" customHeight="1" x14ac:dyDescent="0.15">
      <c r="A93" s="3"/>
      <c r="B93" s="3"/>
      <c r="C93" s="3"/>
      <c r="D93" s="3"/>
      <c r="E93" s="3"/>
      <c r="F93" s="3"/>
      <c r="G93" s="3"/>
    </row>
    <row r="94" spans="1:7" ht="17.25" customHeight="1" x14ac:dyDescent="0.15">
      <c r="A94" s="3"/>
      <c r="B94" s="3"/>
      <c r="C94" s="3"/>
      <c r="D94" s="3"/>
      <c r="E94" s="3"/>
      <c r="F94" s="3"/>
      <c r="G94" s="3"/>
    </row>
    <row r="95" spans="1:7" ht="17.25" customHeight="1" x14ac:dyDescent="0.15">
      <c r="A95" s="3"/>
      <c r="B95" s="3"/>
      <c r="C95" s="3"/>
      <c r="D95" s="3"/>
      <c r="E95" s="3"/>
      <c r="F95" s="3"/>
      <c r="G95" s="3"/>
    </row>
    <row r="96" spans="1:7" ht="17.25" customHeight="1" x14ac:dyDescent="0.15">
      <c r="A96" s="3"/>
      <c r="B96" s="3"/>
      <c r="C96" s="3"/>
      <c r="D96" s="3"/>
      <c r="E96" s="3"/>
      <c r="F96" s="3"/>
      <c r="G96" s="3"/>
    </row>
    <row r="97" spans="1:7" ht="17.25" customHeight="1" x14ac:dyDescent="0.15">
      <c r="A97" s="3"/>
      <c r="B97" s="3"/>
      <c r="C97" s="3"/>
      <c r="D97" s="3"/>
      <c r="E97" s="3"/>
      <c r="F97" s="3"/>
      <c r="G97" s="3"/>
    </row>
    <row r="98" spans="1:7" ht="17.25" customHeight="1" x14ac:dyDescent="0.15">
      <c r="A98" s="3"/>
      <c r="B98" s="3"/>
      <c r="C98" s="3"/>
      <c r="D98" s="3"/>
      <c r="E98" s="3"/>
      <c r="F98" s="3"/>
      <c r="G98" s="3"/>
    </row>
  </sheetData>
  <mergeCells count="58">
    <mergeCell ref="I23:I24"/>
    <mergeCell ref="H21:H22"/>
    <mergeCell ref="H23:H24"/>
    <mergeCell ref="H19:H20"/>
    <mergeCell ref="I19:I20"/>
    <mergeCell ref="I21:I22"/>
    <mergeCell ref="B19:B20"/>
    <mergeCell ref="D17:E17"/>
    <mergeCell ref="C19:C20"/>
    <mergeCell ref="D19:G20"/>
    <mergeCell ref="F12:G12"/>
    <mergeCell ref="F14:G14"/>
    <mergeCell ref="F13:G13"/>
    <mergeCell ref="D16:E16"/>
    <mergeCell ref="D13:E13"/>
    <mergeCell ref="F17:G17"/>
    <mergeCell ref="F15:G15"/>
    <mergeCell ref="F16:G16"/>
    <mergeCell ref="D12:E12"/>
    <mergeCell ref="B23:B24"/>
    <mergeCell ref="D23:E24"/>
    <mergeCell ref="D21:E22"/>
    <mergeCell ref="C23:C24"/>
    <mergeCell ref="F27:F28"/>
    <mergeCell ref="F25:F26"/>
    <mergeCell ref="B21:B22"/>
    <mergeCell ref="C21:C22"/>
    <mergeCell ref="F23:F24"/>
    <mergeCell ref="F21:F22"/>
    <mergeCell ref="B2:B4"/>
    <mergeCell ref="C2:I4"/>
    <mergeCell ref="C5:G5"/>
    <mergeCell ref="H5:I5"/>
    <mergeCell ref="C6:G8"/>
    <mergeCell ref="B5:B17"/>
    <mergeCell ref="F9:G9"/>
    <mergeCell ref="D11:E11"/>
    <mergeCell ref="F10:G10"/>
    <mergeCell ref="F11:G11"/>
    <mergeCell ref="H6:I10"/>
    <mergeCell ref="H11:I11"/>
    <mergeCell ref="H12:I17"/>
    <mergeCell ref="D9:E9"/>
    <mergeCell ref="D10:E10"/>
    <mergeCell ref="B35:I36"/>
    <mergeCell ref="B30:E30"/>
    <mergeCell ref="H25:H26"/>
    <mergeCell ref="C27:C28"/>
    <mergeCell ref="B25:B26"/>
    <mergeCell ref="F30:I30"/>
    <mergeCell ref="B27:B28"/>
    <mergeCell ref="D27:E28"/>
    <mergeCell ref="H27:H28"/>
    <mergeCell ref="C25:C26"/>
    <mergeCell ref="D25:E26"/>
    <mergeCell ref="B31:E33"/>
    <mergeCell ref="F31:I33"/>
    <mergeCell ref="I27:I28"/>
  </mergeCells>
  <phoneticPr fontId="2"/>
  <printOptions horizontalCentered="1" verticalCentered="1"/>
  <pageMargins left="0.19685039370078741" right="0.23622047244094491" top="0.27559055118110237" bottom="0.23622047244094491" header="0.19685039370078741" footer="0.19685039370078741"/>
  <pageSetup paperSize="9" orientation="portrait" r:id="rId1"/>
  <headerFooter alignWithMargins="0">
    <oddHeader>&amp;L様式3-2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293" r:id="rId4" name="Check Box 29">
              <controlPr defaultSize="0" autoFill="0" autoLine="0" autoPict="0">
                <anchor moveWithCells="1">
                  <from>
                    <xdr:col>7</xdr:col>
                    <xdr:colOff>47625</xdr:colOff>
                    <xdr:row>20</xdr:row>
                    <xdr:rowOff>9525</xdr:rowOff>
                  </from>
                  <to>
                    <xdr:col>7</xdr:col>
                    <xdr:colOff>638175</xdr:colOff>
                    <xdr:row>20</xdr:row>
                    <xdr:rowOff>219075</xdr:rowOff>
                  </to>
                </anchor>
              </controlPr>
            </control>
          </mc:Choice>
        </mc:AlternateContent>
        <mc:AlternateContent xmlns:mc="http://schemas.openxmlformats.org/markup-compatibility/2006">
          <mc:Choice Requires="x14">
            <control shapeId="11294" r:id="rId5" name="Check Box 30">
              <controlPr defaultSize="0" autoFill="0" autoLine="0" autoPict="0">
                <anchor moveWithCells="1">
                  <from>
                    <xdr:col>7</xdr:col>
                    <xdr:colOff>47625</xdr:colOff>
                    <xdr:row>20</xdr:row>
                    <xdr:rowOff>171450</xdr:rowOff>
                  </from>
                  <to>
                    <xdr:col>7</xdr:col>
                    <xdr:colOff>914400</xdr:colOff>
                    <xdr:row>21</xdr:row>
                    <xdr:rowOff>114300</xdr:rowOff>
                  </to>
                </anchor>
              </controlPr>
            </control>
          </mc:Choice>
        </mc:AlternateContent>
        <mc:AlternateContent xmlns:mc="http://schemas.openxmlformats.org/markup-compatibility/2006">
          <mc:Choice Requires="x14">
            <control shapeId="11295" r:id="rId6" name="Check Box 31">
              <controlPr defaultSize="0" autoFill="0" autoLine="0" autoPict="0">
                <anchor moveWithCells="1">
                  <from>
                    <xdr:col>7</xdr:col>
                    <xdr:colOff>47625</xdr:colOff>
                    <xdr:row>21</xdr:row>
                    <xdr:rowOff>66675</xdr:rowOff>
                  </from>
                  <to>
                    <xdr:col>7</xdr:col>
                    <xdr:colOff>714375</xdr:colOff>
                    <xdr:row>22</xdr:row>
                    <xdr:rowOff>9525</xdr:rowOff>
                  </to>
                </anchor>
              </controlPr>
            </control>
          </mc:Choice>
        </mc:AlternateContent>
        <mc:AlternateContent xmlns:mc="http://schemas.openxmlformats.org/markup-compatibility/2006">
          <mc:Choice Requires="x14">
            <control shapeId="11296" r:id="rId7" name="Check Box 32">
              <controlPr defaultSize="0" autoFill="0" autoLine="0" autoPict="0">
                <anchor moveWithCells="1">
                  <from>
                    <xdr:col>7</xdr:col>
                    <xdr:colOff>47625</xdr:colOff>
                    <xdr:row>22</xdr:row>
                    <xdr:rowOff>9525</xdr:rowOff>
                  </from>
                  <to>
                    <xdr:col>7</xdr:col>
                    <xdr:colOff>638175</xdr:colOff>
                    <xdr:row>22</xdr:row>
                    <xdr:rowOff>219075</xdr:rowOff>
                  </to>
                </anchor>
              </controlPr>
            </control>
          </mc:Choice>
        </mc:AlternateContent>
        <mc:AlternateContent xmlns:mc="http://schemas.openxmlformats.org/markup-compatibility/2006">
          <mc:Choice Requires="x14">
            <control shapeId="11298" r:id="rId8" name="Check Box 34">
              <controlPr defaultSize="0" autoFill="0" autoLine="0" autoPict="0">
                <anchor moveWithCells="1">
                  <from>
                    <xdr:col>7</xdr:col>
                    <xdr:colOff>47625</xdr:colOff>
                    <xdr:row>23</xdr:row>
                    <xdr:rowOff>66675</xdr:rowOff>
                  </from>
                  <to>
                    <xdr:col>7</xdr:col>
                    <xdr:colOff>714375</xdr:colOff>
                    <xdr:row>24</xdr:row>
                    <xdr:rowOff>9525</xdr:rowOff>
                  </to>
                </anchor>
              </controlPr>
            </control>
          </mc:Choice>
        </mc:AlternateContent>
        <mc:AlternateContent xmlns:mc="http://schemas.openxmlformats.org/markup-compatibility/2006">
          <mc:Choice Requires="x14">
            <control shapeId="11299" r:id="rId9" name="Check Box 35">
              <controlPr defaultSize="0" autoFill="0" autoLine="0" autoPict="0">
                <anchor moveWithCells="1">
                  <from>
                    <xdr:col>7</xdr:col>
                    <xdr:colOff>47625</xdr:colOff>
                    <xdr:row>24</xdr:row>
                    <xdr:rowOff>9525</xdr:rowOff>
                  </from>
                  <to>
                    <xdr:col>7</xdr:col>
                    <xdr:colOff>638175</xdr:colOff>
                    <xdr:row>24</xdr:row>
                    <xdr:rowOff>219075</xdr:rowOff>
                  </to>
                </anchor>
              </controlPr>
            </control>
          </mc:Choice>
        </mc:AlternateContent>
        <mc:AlternateContent xmlns:mc="http://schemas.openxmlformats.org/markup-compatibility/2006">
          <mc:Choice Requires="x14">
            <control shapeId="11301" r:id="rId10" name="Check Box 37">
              <controlPr defaultSize="0" autoFill="0" autoLine="0" autoPict="0">
                <anchor moveWithCells="1">
                  <from>
                    <xdr:col>7</xdr:col>
                    <xdr:colOff>47625</xdr:colOff>
                    <xdr:row>25</xdr:row>
                    <xdr:rowOff>66675</xdr:rowOff>
                  </from>
                  <to>
                    <xdr:col>7</xdr:col>
                    <xdr:colOff>714375</xdr:colOff>
                    <xdr:row>26</xdr:row>
                    <xdr:rowOff>9525</xdr:rowOff>
                  </to>
                </anchor>
              </controlPr>
            </control>
          </mc:Choice>
        </mc:AlternateContent>
        <mc:AlternateContent xmlns:mc="http://schemas.openxmlformats.org/markup-compatibility/2006">
          <mc:Choice Requires="x14">
            <control shapeId="11302" r:id="rId11" name="Check Box 38">
              <controlPr defaultSize="0" autoFill="0" autoLine="0" autoPict="0">
                <anchor moveWithCells="1">
                  <from>
                    <xdr:col>7</xdr:col>
                    <xdr:colOff>47625</xdr:colOff>
                    <xdr:row>26</xdr:row>
                    <xdr:rowOff>9525</xdr:rowOff>
                  </from>
                  <to>
                    <xdr:col>7</xdr:col>
                    <xdr:colOff>638175</xdr:colOff>
                    <xdr:row>26</xdr:row>
                    <xdr:rowOff>219075</xdr:rowOff>
                  </to>
                </anchor>
              </controlPr>
            </control>
          </mc:Choice>
        </mc:AlternateContent>
        <mc:AlternateContent xmlns:mc="http://schemas.openxmlformats.org/markup-compatibility/2006">
          <mc:Choice Requires="x14">
            <control shapeId="11304" r:id="rId12" name="Check Box 40">
              <controlPr defaultSize="0" autoFill="0" autoLine="0" autoPict="0">
                <anchor moveWithCells="1">
                  <from>
                    <xdr:col>7</xdr:col>
                    <xdr:colOff>47625</xdr:colOff>
                    <xdr:row>27</xdr:row>
                    <xdr:rowOff>66675</xdr:rowOff>
                  </from>
                  <to>
                    <xdr:col>7</xdr:col>
                    <xdr:colOff>714375</xdr:colOff>
                    <xdr:row>28</xdr:row>
                    <xdr:rowOff>9525</xdr:rowOff>
                  </to>
                </anchor>
              </controlPr>
            </control>
          </mc:Choice>
        </mc:AlternateContent>
        <mc:AlternateContent xmlns:mc="http://schemas.openxmlformats.org/markup-compatibility/2006">
          <mc:Choice Requires="x14">
            <control shapeId="11315" r:id="rId13" name="Check Box 51">
              <controlPr defaultSize="0" autoFill="0" autoLine="0" autoPict="0">
                <anchor moveWithCells="1">
                  <from>
                    <xdr:col>7</xdr:col>
                    <xdr:colOff>47625</xdr:colOff>
                    <xdr:row>22</xdr:row>
                    <xdr:rowOff>180975</xdr:rowOff>
                  </from>
                  <to>
                    <xdr:col>7</xdr:col>
                    <xdr:colOff>895350</xdr:colOff>
                    <xdr:row>23</xdr:row>
                    <xdr:rowOff>123825</xdr:rowOff>
                  </to>
                </anchor>
              </controlPr>
            </control>
          </mc:Choice>
        </mc:AlternateContent>
        <mc:AlternateContent xmlns:mc="http://schemas.openxmlformats.org/markup-compatibility/2006">
          <mc:Choice Requires="x14">
            <control shapeId="11316" r:id="rId14" name="Check Box 52">
              <controlPr defaultSize="0" autoFill="0" autoLine="0" autoPict="0">
                <anchor moveWithCells="1">
                  <from>
                    <xdr:col>7</xdr:col>
                    <xdr:colOff>47625</xdr:colOff>
                    <xdr:row>24</xdr:row>
                    <xdr:rowOff>180975</xdr:rowOff>
                  </from>
                  <to>
                    <xdr:col>7</xdr:col>
                    <xdr:colOff>885825</xdr:colOff>
                    <xdr:row>25</xdr:row>
                    <xdr:rowOff>123825</xdr:rowOff>
                  </to>
                </anchor>
              </controlPr>
            </control>
          </mc:Choice>
        </mc:AlternateContent>
        <mc:AlternateContent xmlns:mc="http://schemas.openxmlformats.org/markup-compatibility/2006">
          <mc:Choice Requires="x14">
            <control shapeId="11317" r:id="rId15" name="Check Box 53">
              <controlPr defaultSize="0" autoFill="0" autoLine="0" autoPict="0">
                <anchor moveWithCells="1">
                  <from>
                    <xdr:col>7</xdr:col>
                    <xdr:colOff>47625</xdr:colOff>
                    <xdr:row>26</xdr:row>
                    <xdr:rowOff>190500</xdr:rowOff>
                  </from>
                  <to>
                    <xdr:col>7</xdr:col>
                    <xdr:colOff>904875</xdr:colOff>
                    <xdr:row>27</xdr:row>
                    <xdr:rowOff>133350</xdr:rowOff>
                  </to>
                </anchor>
              </controlPr>
            </control>
          </mc:Choice>
        </mc:AlternateContent>
        <mc:AlternateContent xmlns:mc="http://schemas.openxmlformats.org/markup-compatibility/2006">
          <mc:Choice Requires="x14">
            <control shapeId="11319" r:id="rId16" name="Check Box 55">
              <controlPr defaultSize="0" autoFill="0" autoLine="0" autoPict="0">
                <anchor moveWithCells="1">
                  <from>
                    <xdr:col>7</xdr:col>
                    <xdr:colOff>47625</xdr:colOff>
                    <xdr:row>21</xdr:row>
                    <xdr:rowOff>66675</xdr:rowOff>
                  </from>
                  <to>
                    <xdr:col>7</xdr:col>
                    <xdr:colOff>714375</xdr:colOff>
                    <xdr:row>22</xdr:row>
                    <xdr:rowOff>9525</xdr:rowOff>
                  </to>
                </anchor>
              </controlPr>
            </control>
          </mc:Choice>
        </mc:AlternateContent>
        <mc:AlternateContent xmlns:mc="http://schemas.openxmlformats.org/markup-compatibility/2006">
          <mc:Choice Requires="x14">
            <control shapeId="11321" r:id="rId17" name="Check Box 57">
              <controlPr defaultSize="0" autoFill="0" autoLine="0" autoPict="0">
                <anchor moveWithCells="1">
                  <from>
                    <xdr:col>7</xdr:col>
                    <xdr:colOff>47625</xdr:colOff>
                    <xdr:row>23</xdr:row>
                    <xdr:rowOff>66675</xdr:rowOff>
                  </from>
                  <to>
                    <xdr:col>7</xdr:col>
                    <xdr:colOff>714375</xdr:colOff>
                    <xdr:row>24</xdr:row>
                    <xdr:rowOff>9525</xdr:rowOff>
                  </to>
                </anchor>
              </controlPr>
            </control>
          </mc:Choice>
        </mc:AlternateContent>
        <mc:AlternateContent xmlns:mc="http://schemas.openxmlformats.org/markup-compatibility/2006">
          <mc:Choice Requires="x14">
            <control shapeId="11323" r:id="rId18" name="Check Box 59">
              <controlPr defaultSize="0" autoFill="0" autoLine="0" autoPict="0">
                <anchor moveWithCells="1">
                  <from>
                    <xdr:col>7</xdr:col>
                    <xdr:colOff>47625</xdr:colOff>
                    <xdr:row>25</xdr:row>
                    <xdr:rowOff>66675</xdr:rowOff>
                  </from>
                  <to>
                    <xdr:col>7</xdr:col>
                    <xdr:colOff>714375</xdr:colOff>
                    <xdr:row>26</xdr:row>
                    <xdr:rowOff>9525</xdr:rowOff>
                  </to>
                </anchor>
              </controlPr>
            </control>
          </mc:Choice>
        </mc:AlternateContent>
        <mc:AlternateContent xmlns:mc="http://schemas.openxmlformats.org/markup-compatibility/2006">
          <mc:Choice Requires="x14">
            <control shapeId="11325" r:id="rId19" name="Check Box 61">
              <controlPr defaultSize="0" autoFill="0" autoLine="0" autoPict="0">
                <anchor moveWithCells="1">
                  <from>
                    <xdr:col>7</xdr:col>
                    <xdr:colOff>47625</xdr:colOff>
                    <xdr:row>27</xdr:row>
                    <xdr:rowOff>66675</xdr:rowOff>
                  </from>
                  <to>
                    <xdr:col>7</xdr:col>
                    <xdr:colOff>714375</xdr:colOff>
                    <xdr:row>28</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tabColor rgb="FFC00000"/>
    <pageSetUpPr fitToPage="1"/>
  </sheetPr>
  <dimension ref="A1:AW30"/>
  <sheetViews>
    <sheetView showGridLines="0" view="pageBreakPreview" topLeftCell="W1" zoomScale="70" zoomScaleNormal="75" zoomScaleSheetLayoutView="70" workbookViewId="0">
      <selection activeCell="J3" sqref="J3"/>
    </sheetView>
  </sheetViews>
  <sheetFormatPr defaultColWidth="9" defaultRowHeight="13.5" x14ac:dyDescent="0.15"/>
  <cols>
    <col min="1" max="1" width="9.5" style="100" customWidth="1"/>
    <col min="2" max="6" width="4.5" style="100" customWidth="1"/>
    <col min="7" max="7" width="7.75" style="100" customWidth="1"/>
    <col min="8" max="8" width="1.125" style="100" customWidth="1"/>
    <col min="9" max="9" width="8.625" style="100" customWidth="1"/>
    <col min="10" max="10" width="5.375" style="100" customWidth="1"/>
    <col min="11" max="11" width="9.125" style="100" customWidth="1"/>
    <col min="12" max="12" width="6.875" style="570" customWidth="1"/>
    <col min="13" max="13" width="6.5" style="570" customWidth="1"/>
    <col min="14" max="14" width="6.875" style="570" customWidth="1"/>
    <col min="15" max="15" width="3.125" style="570" customWidth="1"/>
    <col min="16" max="16" width="4.5" style="571" customWidth="1"/>
    <col min="17" max="17" width="2.875" style="100" customWidth="1"/>
    <col min="18" max="18" width="8.375" style="100" customWidth="1"/>
    <col min="19" max="19" width="2.875" style="100" customWidth="1"/>
    <col min="20" max="20" width="10.75" style="100" customWidth="1"/>
    <col min="21" max="21" width="8.5" style="100" customWidth="1"/>
    <col min="22" max="22" width="9" style="100"/>
    <col min="23" max="23" width="7.5" style="100" customWidth="1"/>
    <col min="24" max="24" width="9" style="100" hidden="1" customWidth="1"/>
    <col min="25" max="25" width="2.375" style="100" customWidth="1"/>
    <col min="26" max="26" width="2.25" style="100" customWidth="1"/>
    <col min="27" max="27" width="3.375" style="100" customWidth="1"/>
    <col min="28" max="28" width="7.375" style="100" customWidth="1"/>
    <col min="29" max="30" width="9" style="100" hidden="1" customWidth="1"/>
    <col min="31" max="31" width="4.875" style="100" customWidth="1"/>
    <col min="32" max="32" width="2.75" style="100" customWidth="1"/>
    <col min="33" max="33" width="4.875" style="100" customWidth="1"/>
    <col min="34" max="34" width="3.75" style="100" customWidth="1"/>
    <col min="35" max="35" width="5.875" style="100" customWidth="1"/>
    <col min="36" max="36" width="4.375" style="100" customWidth="1"/>
    <col min="37" max="37" width="5.875" style="100" customWidth="1"/>
    <col min="38" max="38" width="17.25" style="100" customWidth="1"/>
    <col min="39" max="39" width="19.75" style="100" customWidth="1"/>
    <col min="40" max="40" width="5.875" style="100" customWidth="1"/>
    <col min="41" max="41" width="8.75" style="100" customWidth="1"/>
    <col min="42" max="42" width="14.875" style="100" customWidth="1"/>
    <col min="43" max="43" width="5.875" style="100" customWidth="1"/>
    <col min="44" max="44" width="14.875" style="100" customWidth="1"/>
    <col min="45" max="45" width="3" style="100" customWidth="1"/>
    <col min="46" max="46" width="20.625" style="100" customWidth="1"/>
    <col min="47" max="47" width="14.125" style="100" customWidth="1"/>
    <col min="48" max="48" width="11.375" style="100" customWidth="1"/>
    <col min="49" max="16384" width="9" style="100"/>
  </cols>
  <sheetData>
    <row r="1" spans="1:49" ht="24" customHeight="1" thickBot="1" x14ac:dyDescent="0.2">
      <c r="A1" s="1580" t="s">
        <v>667</v>
      </c>
      <c r="B1" s="1580"/>
      <c r="C1" s="1580"/>
      <c r="D1" s="1580"/>
      <c r="E1" s="1580"/>
      <c r="F1" s="1580"/>
      <c r="G1" s="1580"/>
      <c r="H1" s="1580"/>
      <c r="I1" s="1580"/>
      <c r="J1" s="1580"/>
      <c r="K1" s="1580"/>
      <c r="L1" s="1580"/>
      <c r="M1" s="1580"/>
      <c r="N1" s="1580"/>
      <c r="O1" s="1580"/>
      <c r="P1" s="1580"/>
      <c r="Q1" s="1580"/>
      <c r="R1" s="1580"/>
      <c r="S1" s="1580"/>
      <c r="T1" s="1581"/>
      <c r="U1" s="160" t="s">
        <v>232</v>
      </c>
      <c r="V1" s="1583">
        <f>共通シート!F43</f>
        <v>44484</v>
      </c>
      <c r="W1" s="1584"/>
      <c r="X1" s="1584"/>
      <c r="Y1" s="1584"/>
      <c r="Z1" s="1584"/>
      <c r="AA1" s="1584"/>
      <c r="AB1" s="1585"/>
      <c r="AC1" s="86"/>
      <c r="AD1" s="86"/>
      <c r="AE1" s="86"/>
      <c r="AF1" s="86"/>
      <c r="AG1" s="86"/>
      <c r="AI1" s="1597" t="str">
        <f>共通シート!C22</f>
        <v>羽黒　朝子</v>
      </c>
      <c r="AJ1" s="1597"/>
      <c r="AK1" s="1597"/>
      <c r="AL1" s="1597"/>
      <c r="AM1" s="100" t="s">
        <v>61</v>
      </c>
      <c r="AT1" s="129" t="s">
        <v>840</v>
      </c>
      <c r="AU1" s="1582">
        <f>V1</f>
        <v>44484</v>
      </c>
      <c r="AV1" s="1434"/>
    </row>
    <row r="2" spans="1:49" ht="30.75" customHeight="1" x14ac:dyDescent="0.15">
      <c r="A2" s="1550" t="s">
        <v>112</v>
      </c>
      <c r="B2" s="1617" t="str">
        <f>共通シート!C22</f>
        <v>羽黒　朝子</v>
      </c>
      <c r="C2" s="1618"/>
      <c r="D2" s="1618"/>
      <c r="E2" s="1618"/>
      <c r="F2" s="1618"/>
      <c r="G2" s="1606" t="s">
        <v>262</v>
      </c>
      <c r="H2" s="1607"/>
      <c r="I2" s="1621" t="s">
        <v>662</v>
      </c>
      <c r="J2" s="1544" t="str">
        <f>共通シート!F41</f>
        <v>要支援２</v>
      </c>
      <c r="K2" s="1545"/>
      <c r="L2" s="1548" t="s">
        <v>668</v>
      </c>
      <c r="M2" s="1600">
        <f>共通シート!F39</f>
        <v>44470</v>
      </c>
      <c r="N2" s="1601"/>
      <c r="O2" s="1601"/>
      <c r="P2" s="1602"/>
      <c r="Q2" s="1586" t="s">
        <v>26</v>
      </c>
      <c r="R2" s="1587"/>
      <c r="S2" s="1588"/>
      <c r="T2" s="1591">
        <f>共通シート!F40</f>
        <v>44441</v>
      </c>
      <c r="U2" s="1592"/>
      <c r="V2" s="1595" t="s">
        <v>259</v>
      </c>
      <c r="W2" s="1595">
        <f>共通シート!K40</f>
        <v>44804</v>
      </c>
      <c r="X2" s="1595"/>
      <c r="Y2" s="1595"/>
      <c r="Z2" s="1595"/>
      <c r="AA2" s="1595"/>
      <c r="AB2" s="1595"/>
      <c r="AC2" s="101"/>
      <c r="AD2" s="101"/>
      <c r="AE2" s="102"/>
      <c r="AF2" s="91"/>
      <c r="AG2" s="564"/>
      <c r="AH2" s="1598" t="s">
        <v>33</v>
      </c>
      <c r="AI2" s="1599"/>
      <c r="AJ2" s="1599"/>
      <c r="AK2" s="1599"/>
      <c r="AL2" s="1616" t="s">
        <v>700</v>
      </c>
      <c r="AM2" s="1616"/>
      <c r="AN2" s="1552" t="s">
        <v>266</v>
      </c>
      <c r="AO2" s="1553"/>
      <c r="AP2" s="1554"/>
      <c r="AQ2" s="1610" t="s">
        <v>701</v>
      </c>
      <c r="AR2" s="1610"/>
      <c r="AS2" s="1610"/>
      <c r="AT2" s="1611"/>
      <c r="AU2" s="1611"/>
      <c r="AV2" s="1612"/>
      <c r="AW2" s="93"/>
    </row>
    <row r="3" spans="1:49" ht="24" customHeight="1" thickBot="1" x14ac:dyDescent="0.2">
      <c r="A3" s="1551"/>
      <c r="B3" s="1619"/>
      <c r="C3" s="1620"/>
      <c r="D3" s="1620"/>
      <c r="E3" s="1620"/>
      <c r="F3" s="1620"/>
      <c r="G3" s="1608"/>
      <c r="H3" s="1609"/>
      <c r="I3" s="1622"/>
      <c r="J3" s="1546"/>
      <c r="K3" s="1547"/>
      <c r="L3" s="1549"/>
      <c r="M3" s="1603"/>
      <c r="N3" s="1604"/>
      <c r="O3" s="1604"/>
      <c r="P3" s="1605"/>
      <c r="Q3" s="1589"/>
      <c r="R3" s="1549"/>
      <c r="S3" s="1590"/>
      <c r="T3" s="1593"/>
      <c r="U3" s="1594"/>
      <c r="V3" s="1596"/>
      <c r="W3" s="1596"/>
      <c r="X3" s="1596"/>
      <c r="Y3" s="1596"/>
      <c r="Z3" s="1596"/>
      <c r="AA3" s="1596"/>
      <c r="AB3" s="1596"/>
      <c r="AC3" s="91"/>
      <c r="AD3" s="91"/>
      <c r="AE3" s="103"/>
      <c r="AF3" s="91"/>
      <c r="AG3" s="564"/>
      <c r="AH3" s="1613" t="s">
        <v>21</v>
      </c>
      <c r="AI3" s="1614"/>
      <c r="AJ3" s="1614"/>
      <c r="AK3" s="1614"/>
      <c r="AL3" s="1614"/>
      <c r="AM3" s="1614"/>
      <c r="AN3" s="1614"/>
      <c r="AO3" s="1614"/>
      <c r="AP3" s="1614"/>
      <c r="AQ3" s="1614"/>
      <c r="AR3" s="1614"/>
      <c r="AS3" s="1614"/>
      <c r="AT3" s="1614"/>
      <c r="AU3" s="1614"/>
      <c r="AV3" s="1615"/>
      <c r="AW3" s="93"/>
    </row>
    <row r="4" spans="1:49" ht="46.5" customHeight="1" x14ac:dyDescent="0.15">
      <c r="A4" s="565" t="s">
        <v>121</v>
      </c>
      <c r="B4" s="1565" t="str">
        <f>共通シート!H19</f>
        <v>0001234567</v>
      </c>
      <c r="C4" s="1566"/>
      <c r="D4" s="1566"/>
      <c r="E4" s="1566"/>
      <c r="F4" s="1567"/>
      <c r="G4" s="1559" t="s">
        <v>265</v>
      </c>
      <c r="H4" s="1560"/>
      <c r="I4" s="1556" t="str">
        <f>共通シート!C11</f>
        <v>○○あんしん支援センター</v>
      </c>
      <c r="J4" s="1557"/>
      <c r="K4" s="1558"/>
      <c r="L4" s="566" t="s">
        <v>27</v>
      </c>
      <c r="M4" s="1568" t="str">
        <f>共通シート!C7</f>
        <v>藤島　太郎</v>
      </c>
      <c r="N4" s="1569"/>
      <c r="O4" s="1569"/>
      <c r="P4" s="1569"/>
      <c r="Q4" s="1627" t="s">
        <v>28</v>
      </c>
      <c r="R4" s="1628"/>
      <c r="S4" s="1628"/>
      <c r="T4" s="1628"/>
      <c r="U4" s="1628"/>
      <c r="V4" s="1628"/>
      <c r="W4" s="1628"/>
      <c r="X4" s="1629"/>
      <c r="Y4" s="1630" t="s">
        <v>258</v>
      </c>
      <c r="Z4" s="1631"/>
      <c r="AA4" s="1631"/>
      <c r="AB4" s="1631"/>
      <c r="AC4" s="94"/>
      <c r="AD4" s="94"/>
      <c r="AE4" s="95"/>
      <c r="AF4" s="723"/>
      <c r="AG4" s="564"/>
      <c r="AH4" s="1623" t="s">
        <v>32</v>
      </c>
      <c r="AI4" s="1578"/>
      <c r="AJ4" s="1578"/>
      <c r="AK4" s="1578"/>
      <c r="AL4" s="1579"/>
      <c r="AM4" s="1532" t="s">
        <v>271</v>
      </c>
      <c r="AN4" s="1578"/>
      <c r="AO4" s="1579"/>
      <c r="AP4" s="1532" t="s">
        <v>553</v>
      </c>
      <c r="AQ4" s="1578"/>
      <c r="AR4" s="1579"/>
      <c r="AS4" s="1532" t="s">
        <v>848</v>
      </c>
      <c r="AT4" s="1579"/>
      <c r="AU4" s="54" t="s">
        <v>64</v>
      </c>
      <c r="AV4" s="55" t="s">
        <v>65</v>
      </c>
      <c r="AW4" s="93"/>
    </row>
    <row r="5" spans="1:49" ht="39.75" customHeight="1" x14ac:dyDescent="0.15">
      <c r="A5" s="1561" t="s">
        <v>712</v>
      </c>
      <c r="B5" s="1562"/>
      <c r="C5" s="1562"/>
      <c r="D5" s="1562"/>
      <c r="E5" s="1563"/>
      <c r="F5" s="1563"/>
      <c r="G5" s="1564"/>
      <c r="H5" s="1532" t="s">
        <v>267</v>
      </c>
      <c r="I5" s="1533"/>
      <c r="J5" s="1533"/>
      <c r="K5" s="1534"/>
      <c r="L5" s="85" t="s">
        <v>268</v>
      </c>
      <c r="M5" s="1526" t="s">
        <v>269</v>
      </c>
      <c r="N5" s="1527"/>
      <c r="O5" s="1527"/>
      <c r="P5" s="1527"/>
      <c r="Q5" s="1532" t="s">
        <v>63</v>
      </c>
      <c r="R5" s="1533"/>
      <c r="S5" s="1533"/>
      <c r="T5" s="1534"/>
      <c r="U5" s="1532" t="s">
        <v>279</v>
      </c>
      <c r="V5" s="1533"/>
      <c r="W5" s="1533"/>
      <c r="X5" s="1534"/>
      <c r="Y5" s="1632"/>
      <c r="Z5" s="1633"/>
      <c r="AA5" s="1633"/>
      <c r="AB5" s="1633"/>
      <c r="AC5" s="96"/>
      <c r="AD5" s="96"/>
      <c r="AE5" s="97"/>
      <c r="AF5" s="723"/>
      <c r="AG5" s="564"/>
      <c r="AH5" s="99" t="str">
        <f>Q6</f>
        <v>1.</v>
      </c>
      <c r="AI5" s="1528" t="str">
        <f>R6</f>
        <v>肉や魚、野菜などなるべく多くの食材を取り入れ、１日１食、自分で食事を作る。</v>
      </c>
      <c r="AJ5" s="1528"/>
      <c r="AK5" s="1528"/>
      <c r="AL5" s="1529"/>
      <c r="AM5" s="1576" t="s">
        <v>745</v>
      </c>
      <c r="AN5" s="1528"/>
      <c r="AO5" s="1571"/>
      <c r="AP5" s="1570" t="s">
        <v>743</v>
      </c>
      <c r="AQ5" s="1528"/>
      <c r="AR5" s="1571"/>
      <c r="AS5" s="1570" t="s">
        <v>849</v>
      </c>
      <c r="AT5" s="1571"/>
      <c r="AU5" s="1436" t="s">
        <v>744</v>
      </c>
      <c r="AV5" s="1639" t="s">
        <v>838</v>
      </c>
      <c r="AW5" s="93"/>
    </row>
    <row r="6" spans="1:49" ht="23.25" customHeight="1" x14ac:dyDescent="0.15">
      <c r="A6" s="1459" t="s">
        <v>686</v>
      </c>
      <c r="B6" s="1460"/>
      <c r="C6" s="1460"/>
      <c r="D6" s="1460"/>
      <c r="E6" s="1460"/>
      <c r="F6" s="1460"/>
      <c r="G6" s="1461"/>
      <c r="H6" s="1542" t="s">
        <v>687</v>
      </c>
      <c r="I6" s="1535"/>
      <c r="J6" s="1535"/>
      <c r="K6" s="1536"/>
      <c r="L6" s="130"/>
      <c r="M6" s="1642" t="s">
        <v>694</v>
      </c>
      <c r="N6" s="1643"/>
      <c r="O6" s="1643"/>
      <c r="P6" s="1644"/>
      <c r="Q6" s="111" t="s">
        <v>272</v>
      </c>
      <c r="R6" s="1535" t="s">
        <v>699</v>
      </c>
      <c r="S6" s="1535"/>
      <c r="T6" s="1536"/>
      <c r="U6" s="1504" t="s">
        <v>695</v>
      </c>
      <c r="V6" s="1504"/>
      <c r="W6" s="1504"/>
      <c r="X6" s="559"/>
      <c r="Y6" s="31" t="s">
        <v>272</v>
      </c>
      <c r="Z6" s="1442" t="s">
        <v>289</v>
      </c>
      <c r="AA6" s="1442"/>
      <c r="AB6" s="1442"/>
      <c r="AC6" s="558"/>
      <c r="AD6" s="655"/>
      <c r="AE6" s="657"/>
      <c r="AF6" s="656"/>
      <c r="AG6" s="564"/>
      <c r="AH6" s="87"/>
      <c r="AI6" s="1538"/>
      <c r="AJ6" s="1538"/>
      <c r="AK6" s="1538"/>
      <c r="AL6" s="1539"/>
      <c r="AM6" s="1624"/>
      <c r="AN6" s="1538"/>
      <c r="AO6" s="1573"/>
      <c r="AP6" s="1572"/>
      <c r="AQ6" s="1538"/>
      <c r="AR6" s="1573"/>
      <c r="AS6" s="1572"/>
      <c r="AT6" s="1573"/>
      <c r="AU6" s="1637"/>
      <c r="AV6" s="1640"/>
      <c r="AW6" s="93"/>
    </row>
    <row r="7" spans="1:49" ht="42.75" customHeight="1" x14ac:dyDescent="0.15">
      <c r="A7" s="1459"/>
      <c r="B7" s="1460"/>
      <c r="C7" s="1460"/>
      <c r="D7" s="1460"/>
      <c r="E7" s="1460"/>
      <c r="F7" s="1460"/>
      <c r="G7" s="1461"/>
      <c r="H7" s="1438"/>
      <c r="I7" s="1439"/>
      <c r="J7" s="1439"/>
      <c r="K7" s="1537"/>
      <c r="L7" s="131"/>
      <c r="M7" s="1645"/>
      <c r="N7" s="1646"/>
      <c r="O7" s="1646"/>
      <c r="P7" s="1647"/>
      <c r="Q7" s="112"/>
      <c r="R7" s="1439"/>
      <c r="S7" s="1439"/>
      <c r="T7" s="1537"/>
      <c r="U7" s="1504"/>
      <c r="V7" s="1504"/>
      <c r="W7" s="1504"/>
      <c r="X7" s="559"/>
      <c r="Y7" s="128"/>
      <c r="Z7" s="1509" t="s">
        <v>698</v>
      </c>
      <c r="AA7" s="1634"/>
      <c r="AB7" s="1634"/>
      <c r="AC7" s="106"/>
      <c r="AD7" s="106"/>
      <c r="AE7" s="107"/>
      <c r="AF7" s="106"/>
      <c r="AG7" s="564"/>
      <c r="AH7" s="89"/>
      <c r="AI7" s="1540"/>
      <c r="AJ7" s="1540"/>
      <c r="AK7" s="1540"/>
      <c r="AL7" s="1541"/>
      <c r="AM7" s="1624"/>
      <c r="AN7" s="1538"/>
      <c r="AO7" s="1573"/>
      <c r="AP7" s="1572"/>
      <c r="AQ7" s="1538"/>
      <c r="AR7" s="1573"/>
      <c r="AS7" s="1572"/>
      <c r="AT7" s="1573"/>
      <c r="AU7" s="1637"/>
      <c r="AV7" s="1640"/>
      <c r="AW7" s="93"/>
    </row>
    <row r="8" spans="1:49" ht="20.25" customHeight="1" x14ac:dyDescent="0.15">
      <c r="A8" s="1523"/>
      <c r="B8" s="1524"/>
      <c r="C8" s="1524"/>
      <c r="D8" s="1524"/>
      <c r="E8" s="1524"/>
      <c r="F8" s="1524"/>
      <c r="G8" s="1525"/>
      <c r="H8" s="1502"/>
      <c r="I8" s="1543"/>
      <c r="J8" s="1543"/>
      <c r="K8" s="1501"/>
      <c r="L8" s="132"/>
      <c r="M8" s="1645"/>
      <c r="N8" s="1646"/>
      <c r="O8" s="1646"/>
      <c r="P8" s="1647"/>
      <c r="Q8" s="113"/>
      <c r="R8" s="1439"/>
      <c r="S8" s="1439"/>
      <c r="T8" s="1537"/>
      <c r="U8" s="1555"/>
      <c r="V8" s="1555"/>
      <c r="W8" s="1555"/>
      <c r="X8" s="138"/>
      <c r="Y8" s="90"/>
      <c r="Z8" s="1635"/>
      <c r="AA8" s="1635"/>
      <c r="AB8" s="1635"/>
      <c r="AC8" s="105"/>
      <c r="AD8" s="105"/>
      <c r="AE8" s="108"/>
      <c r="AF8" s="106"/>
      <c r="AG8" s="564"/>
      <c r="AH8" s="99">
        <f>Q9</f>
        <v>0</v>
      </c>
      <c r="AI8" s="1528" t="str">
        <f>R12</f>
        <v>以前のように１５分先のＳさん家に遊びにいけるようになる。</v>
      </c>
      <c r="AJ8" s="1528"/>
      <c r="AK8" s="1528"/>
      <c r="AL8" s="1529"/>
      <c r="AM8" s="1624"/>
      <c r="AN8" s="1538"/>
      <c r="AO8" s="1573"/>
      <c r="AP8" s="1572"/>
      <c r="AQ8" s="1538"/>
      <c r="AR8" s="1573"/>
      <c r="AS8" s="1572"/>
      <c r="AT8" s="1573"/>
      <c r="AU8" s="1637"/>
      <c r="AV8" s="1640"/>
      <c r="AW8" s="93"/>
    </row>
    <row r="9" spans="1:49" ht="25.5" customHeight="1" x14ac:dyDescent="0.15">
      <c r="A9" s="1521" t="s">
        <v>29</v>
      </c>
      <c r="B9" s="1522"/>
      <c r="C9" s="1522"/>
      <c r="D9" s="1522"/>
      <c r="E9" s="1522"/>
      <c r="F9" s="1522"/>
      <c r="G9" s="1522"/>
      <c r="H9" s="1542" t="s">
        <v>689</v>
      </c>
      <c r="I9" s="1535"/>
      <c r="J9" s="1535"/>
      <c r="K9" s="1536"/>
      <c r="L9" s="133"/>
      <c r="M9" s="1648"/>
      <c r="N9" s="1649"/>
      <c r="O9" s="1649"/>
      <c r="P9" s="1650"/>
      <c r="Q9" s="32"/>
      <c r="R9" s="1439"/>
      <c r="S9" s="1439"/>
      <c r="T9" s="1439"/>
      <c r="U9" s="1438" t="s">
        <v>696</v>
      </c>
      <c r="V9" s="1439"/>
      <c r="W9" s="1439"/>
      <c r="X9" s="1439"/>
      <c r="Y9" s="31" t="s">
        <v>30</v>
      </c>
      <c r="Z9" s="1442" t="s">
        <v>289</v>
      </c>
      <c r="AA9" s="1442"/>
      <c r="AB9" s="1442"/>
      <c r="AC9" s="558"/>
      <c r="AD9" s="655"/>
      <c r="AE9" s="657"/>
      <c r="AF9" s="656"/>
      <c r="AG9" s="564"/>
      <c r="AH9" s="87"/>
      <c r="AI9" s="1538"/>
      <c r="AJ9" s="1538"/>
      <c r="AK9" s="1538"/>
      <c r="AL9" s="1539"/>
      <c r="AM9" s="1624"/>
      <c r="AN9" s="1538"/>
      <c r="AO9" s="1573"/>
      <c r="AP9" s="1572"/>
      <c r="AQ9" s="1538"/>
      <c r="AR9" s="1573"/>
      <c r="AS9" s="1572"/>
      <c r="AT9" s="1573"/>
      <c r="AU9" s="1637"/>
      <c r="AV9" s="1640"/>
      <c r="AW9" s="93"/>
    </row>
    <row r="10" spans="1:49" ht="40.5" customHeight="1" x14ac:dyDescent="0.15">
      <c r="A10" s="1459" t="s">
        <v>688</v>
      </c>
      <c r="B10" s="1460"/>
      <c r="C10" s="1460"/>
      <c r="D10" s="1460"/>
      <c r="E10" s="1460"/>
      <c r="F10" s="1460"/>
      <c r="G10" s="1461"/>
      <c r="H10" s="1438"/>
      <c r="I10" s="1439"/>
      <c r="J10" s="1439"/>
      <c r="K10" s="1537"/>
      <c r="L10" s="134"/>
      <c r="M10" s="1648"/>
      <c r="N10" s="1649"/>
      <c r="O10" s="1649"/>
      <c r="P10" s="1650"/>
      <c r="Q10" s="32"/>
      <c r="R10" s="1439"/>
      <c r="S10" s="1439"/>
      <c r="T10" s="1439"/>
      <c r="U10" s="1438"/>
      <c r="V10" s="1439"/>
      <c r="W10" s="1439"/>
      <c r="X10" s="1439"/>
      <c r="Y10" s="32"/>
      <c r="Z10" s="1509" t="s">
        <v>290</v>
      </c>
      <c r="AA10" s="1634"/>
      <c r="AB10" s="1634"/>
      <c r="AC10" s="106"/>
      <c r="AD10" s="106"/>
      <c r="AE10" s="107"/>
      <c r="AF10" s="106"/>
      <c r="AG10" s="564"/>
      <c r="AH10" s="89"/>
      <c r="AI10" s="1540"/>
      <c r="AJ10" s="1540"/>
      <c r="AK10" s="1540"/>
      <c r="AL10" s="1541"/>
      <c r="AM10" s="1625"/>
      <c r="AN10" s="1540"/>
      <c r="AO10" s="1626"/>
      <c r="AP10" s="1572"/>
      <c r="AQ10" s="1538"/>
      <c r="AR10" s="1573"/>
      <c r="AS10" s="1572"/>
      <c r="AT10" s="1573"/>
      <c r="AU10" s="1637"/>
      <c r="AV10" s="1640"/>
      <c r="AW10" s="93"/>
    </row>
    <row r="11" spans="1:49" ht="35.25" customHeight="1" x14ac:dyDescent="0.15">
      <c r="A11" s="1523"/>
      <c r="B11" s="1524"/>
      <c r="C11" s="1524"/>
      <c r="D11" s="1524"/>
      <c r="E11" s="1524"/>
      <c r="F11" s="1524"/>
      <c r="G11" s="1525"/>
      <c r="H11" s="1502"/>
      <c r="I11" s="1543"/>
      <c r="J11" s="1543"/>
      <c r="K11" s="1501"/>
      <c r="L11" s="135"/>
      <c r="M11" s="1648"/>
      <c r="N11" s="1649"/>
      <c r="O11" s="1649"/>
      <c r="P11" s="1650"/>
      <c r="Q11" s="33"/>
      <c r="R11" s="1439"/>
      <c r="S11" s="1439"/>
      <c r="T11" s="1439"/>
      <c r="U11" s="1438"/>
      <c r="V11" s="1439"/>
      <c r="W11" s="1439"/>
      <c r="X11" s="1439"/>
      <c r="Y11" s="34"/>
      <c r="Z11" s="1635"/>
      <c r="AA11" s="1635"/>
      <c r="AB11" s="1635"/>
      <c r="AC11" s="109"/>
      <c r="AD11" s="109"/>
      <c r="AE11" s="108"/>
      <c r="AF11" s="106"/>
      <c r="AG11" s="564"/>
      <c r="AH11" s="99"/>
      <c r="AI11" s="1528"/>
      <c r="AJ11" s="1528"/>
      <c r="AK11" s="1528"/>
      <c r="AL11" s="1529"/>
      <c r="AM11" s="1576"/>
      <c r="AN11" s="1528"/>
      <c r="AO11" s="1571"/>
      <c r="AP11" s="1572"/>
      <c r="AQ11" s="1538"/>
      <c r="AR11" s="1573"/>
      <c r="AS11" s="1572"/>
      <c r="AT11" s="1573"/>
      <c r="AU11" s="1637"/>
      <c r="AV11" s="1640"/>
      <c r="AW11" s="93"/>
    </row>
    <row r="12" spans="1:49" ht="23.25" customHeight="1" x14ac:dyDescent="0.15">
      <c r="A12" s="1521" t="s">
        <v>270</v>
      </c>
      <c r="B12" s="1522"/>
      <c r="C12" s="1522"/>
      <c r="D12" s="1522"/>
      <c r="E12" s="1453"/>
      <c r="F12" s="1453"/>
      <c r="G12" s="1454"/>
      <c r="H12" s="1542" t="s">
        <v>691</v>
      </c>
      <c r="I12" s="1535"/>
      <c r="J12" s="1535"/>
      <c r="K12" s="1536"/>
      <c r="L12" s="133"/>
      <c r="M12" s="1648"/>
      <c r="N12" s="1649"/>
      <c r="O12" s="1649"/>
      <c r="P12" s="1650"/>
      <c r="Q12" s="32" t="s">
        <v>30</v>
      </c>
      <c r="R12" s="1439" t="s">
        <v>697</v>
      </c>
      <c r="S12" s="1439"/>
      <c r="T12" s="1439"/>
      <c r="U12" s="1438" t="s">
        <v>702</v>
      </c>
      <c r="V12" s="1439"/>
      <c r="W12" s="1440"/>
      <c r="X12" s="1440"/>
      <c r="Y12" s="31" t="s">
        <v>220</v>
      </c>
      <c r="Z12" s="1442" t="s">
        <v>289</v>
      </c>
      <c r="AA12" s="1442"/>
      <c r="AB12" s="1442"/>
      <c r="AC12" s="122"/>
      <c r="AD12" s="122"/>
      <c r="AE12" s="123"/>
      <c r="AF12" s="124"/>
      <c r="AG12" s="564"/>
      <c r="AH12" s="87"/>
      <c r="AI12" s="1538"/>
      <c r="AJ12" s="1538"/>
      <c r="AK12" s="1538"/>
      <c r="AL12" s="1539"/>
      <c r="AM12" s="1624"/>
      <c r="AN12" s="1538"/>
      <c r="AO12" s="1573"/>
      <c r="AP12" s="1572"/>
      <c r="AQ12" s="1538"/>
      <c r="AR12" s="1573"/>
      <c r="AS12" s="1572"/>
      <c r="AT12" s="1573"/>
      <c r="AU12" s="1637"/>
      <c r="AV12" s="1640"/>
      <c r="AW12" s="93"/>
    </row>
    <row r="13" spans="1:49" ht="34.5" customHeight="1" x14ac:dyDescent="0.15">
      <c r="A13" s="1459" t="s">
        <v>690</v>
      </c>
      <c r="B13" s="1460"/>
      <c r="C13" s="1460"/>
      <c r="D13" s="1460"/>
      <c r="E13" s="1460"/>
      <c r="F13" s="1460"/>
      <c r="G13" s="1461"/>
      <c r="H13" s="1438"/>
      <c r="I13" s="1439"/>
      <c r="J13" s="1439"/>
      <c r="K13" s="1537"/>
      <c r="L13" s="135"/>
      <c r="M13" s="1648"/>
      <c r="N13" s="1649"/>
      <c r="O13" s="1649"/>
      <c r="P13" s="1650"/>
      <c r="Q13" s="33"/>
      <c r="R13" s="1439"/>
      <c r="S13" s="1439"/>
      <c r="T13" s="1439"/>
      <c r="U13" s="1441"/>
      <c r="V13" s="1440"/>
      <c r="W13" s="1440"/>
      <c r="X13" s="1440"/>
      <c r="Y13" s="33"/>
      <c r="Z13" s="1509" t="s">
        <v>290</v>
      </c>
      <c r="AA13" s="1634"/>
      <c r="AB13" s="1634"/>
      <c r="AC13" s="124"/>
      <c r="AD13" s="124"/>
      <c r="AE13" s="125"/>
      <c r="AF13" s="124"/>
      <c r="AG13" s="724"/>
      <c r="AH13" s="89"/>
      <c r="AI13" s="1540"/>
      <c r="AJ13" s="1540"/>
      <c r="AK13" s="1540"/>
      <c r="AL13" s="1541"/>
      <c r="AM13" s="1625"/>
      <c r="AN13" s="1540"/>
      <c r="AO13" s="1626"/>
      <c r="AP13" s="1572"/>
      <c r="AQ13" s="1538"/>
      <c r="AR13" s="1573"/>
      <c r="AS13" s="1636"/>
      <c r="AT13" s="1626"/>
      <c r="AU13" s="1638"/>
      <c r="AV13" s="1641"/>
      <c r="AW13" s="93"/>
    </row>
    <row r="14" spans="1:49" ht="45.75" customHeight="1" x14ac:dyDescent="0.15">
      <c r="A14" s="1523"/>
      <c r="B14" s="1524"/>
      <c r="C14" s="1524"/>
      <c r="D14" s="1524"/>
      <c r="E14" s="1524"/>
      <c r="F14" s="1524"/>
      <c r="G14" s="1525"/>
      <c r="H14" s="1502"/>
      <c r="I14" s="1543"/>
      <c r="J14" s="1543"/>
      <c r="K14" s="1501"/>
      <c r="L14" s="136"/>
      <c r="M14" s="1648"/>
      <c r="N14" s="1649"/>
      <c r="O14" s="1649"/>
      <c r="P14" s="1650"/>
      <c r="Q14" s="33"/>
      <c r="R14" s="1439"/>
      <c r="S14" s="1439"/>
      <c r="T14" s="1439"/>
      <c r="U14" s="1441"/>
      <c r="V14" s="1440"/>
      <c r="W14" s="1440"/>
      <c r="X14" s="1440"/>
      <c r="Y14" s="34"/>
      <c r="Z14" s="1635"/>
      <c r="AA14" s="1635"/>
      <c r="AB14" s="1635"/>
      <c r="AC14" s="265"/>
      <c r="AD14" s="265"/>
      <c r="AE14" s="126"/>
      <c r="AF14" s="124"/>
      <c r="AG14" s="724"/>
      <c r="AH14" s="99"/>
      <c r="AI14" s="1528"/>
      <c r="AJ14" s="1528"/>
      <c r="AK14" s="1528"/>
      <c r="AL14" s="1529"/>
      <c r="AM14" s="1576"/>
      <c r="AN14" s="1528"/>
      <c r="AO14" s="1571"/>
      <c r="AP14" s="1572"/>
      <c r="AQ14" s="1538"/>
      <c r="AR14" s="1573"/>
      <c r="AS14" s="1570"/>
      <c r="AT14" s="1571"/>
      <c r="AU14" s="1436"/>
      <c r="AV14" s="1639"/>
      <c r="AW14" s="93"/>
    </row>
    <row r="15" spans="1:49" ht="13.5" customHeight="1" thickBot="1" x14ac:dyDescent="0.2">
      <c r="A15" s="1452" t="s">
        <v>66</v>
      </c>
      <c r="B15" s="1453"/>
      <c r="C15" s="1453"/>
      <c r="D15" s="1453"/>
      <c r="E15" s="1453"/>
      <c r="F15" s="1453"/>
      <c r="G15" s="1454"/>
      <c r="H15" s="1443" t="s">
        <v>693</v>
      </c>
      <c r="I15" s="1444"/>
      <c r="J15" s="1444"/>
      <c r="K15" s="1445"/>
      <c r="L15" s="133"/>
      <c r="M15" s="1648"/>
      <c r="N15" s="1649"/>
      <c r="O15" s="1649"/>
      <c r="P15" s="1650"/>
      <c r="Q15" s="113"/>
      <c r="R15" s="1501"/>
      <c r="S15" s="1497"/>
      <c r="T15" s="1502"/>
      <c r="U15" s="1497"/>
      <c r="V15" s="1497"/>
      <c r="W15" s="1498"/>
      <c r="X15" s="1498"/>
      <c r="Y15" s="31" t="s">
        <v>221</v>
      </c>
      <c r="Z15" s="1442" t="s">
        <v>289</v>
      </c>
      <c r="AA15" s="1442"/>
      <c r="AB15" s="1442"/>
      <c r="AC15" s="122"/>
      <c r="AD15" s="122"/>
      <c r="AE15" s="123"/>
      <c r="AF15" s="124"/>
      <c r="AG15" s="567"/>
      <c r="AH15" s="88"/>
      <c r="AI15" s="1530"/>
      <c r="AJ15" s="1530"/>
      <c r="AK15" s="1530"/>
      <c r="AL15" s="1531"/>
      <c r="AM15" s="1577"/>
      <c r="AN15" s="1530"/>
      <c r="AO15" s="1575"/>
      <c r="AP15" s="1574"/>
      <c r="AQ15" s="1530"/>
      <c r="AR15" s="1575"/>
      <c r="AS15" s="1574"/>
      <c r="AT15" s="1575"/>
      <c r="AU15" s="1437"/>
      <c r="AV15" s="1654"/>
    </row>
    <row r="16" spans="1:49" ht="13.5" customHeight="1" x14ac:dyDescent="0.15">
      <c r="A16" s="1459" t="s">
        <v>692</v>
      </c>
      <c r="B16" s="1460"/>
      <c r="C16" s="1460"/>
      <c r="D16" s="1460"/>
      <c r="E16" s="1460"/>
      <c r="F16" s="1460"/>
      <c r="G16" s="1461"/>
      <c r="H16" s="1446"/>
      <c r="I16" s="1447"/>
      <c r="J16" s="1447"/>
      <c r="K16" s="1448"/>
      <c r="L16" s="135"/>
      <c r="M16" s="1648"/>
      <c r="N16" s="1649"/>
      <c r="O16" s="1649"/>
      <c r="P16" s="1650"/>
      <c r="Q16" s="112"/>
      <c r="R16" s="1503"/>
      <c r="S16" s="1504"/>
      <c r="T16" s="1505"/>
      <c r="U16" s="1499"/>
      <c r="V16" s="1499"/>
      <c r="W16" s="1499"/>
      <c r="X16" s="1499"/>
      <c r="Y16" s="33"/>
      <c r="Z16" s="1509" t="s">
        <v>290</v>
      </c>
      <c r="AA16" s="1510"/>
      <c r="AB16" s="1510"/>
      <c r="AC16" s="124"/>
      <c r="AD16" s="124"/>
      <c r="AE16" s="125"/>
      <c r="AF16" s="124"/>
      <c r="AG16" s="567"/>
      <c r="AH16" s="564" t="s">
        <v>257</v>
      </c>
      <c r="AI16" s="104"/>
      <c r="AJ16" s="104"/>
      <c r="AK16" s="104"/>
      <c r="AL16" s="104"/>
      <c r="AM16" s="104"/>
      <c r="AN16" s="564"/>
      <c r="AO16" s="564"/>
      <c r="AP16" s="564"/>
      <c r="AQ16" s="537" t="s">
        <v>67</v>
      </c>
      <c r="AR16" s="564"/>
      <c r="AS16" s="564"/>
      <c r="AT16" s="564"/>
      <c r="AU16" s="564"/>
      <c r="AV16" s="725"/>
    </row>
    <row r="17" spans="1:48" ht="52.5" customHeight="1" thickBot="1" x14ac:dyDescent="0.2">
      <c r="A17" s="1462"/>
      <c r="B17" s="1463"/>
      <c r="C17" s="1463"/>
      <c r="D17" s="1463"/>
      <c r="E17" s="1463"/>
      <c r="F17" s="1463"/>
      <c r="G17" s="1464"/>
      <c r="H17" s="1449"/>
      <c r="I17" s="1450"/>
      <c r="J17" s="1450"/>
      <c r="K17" s="1451"/>
      <c r="L17" s="137"/>
      <c r="M17" s="1651"/>
      <c r="N17" s="1652"/>
      <c r="O17" s="1652"/>
      <c r="P17" s="1653"/>
      <c r="Q17" s="114"/>
      <c r="R17" s="1506"/>
      <c r="S17" s="1507"/>
      <c r="T17" s="1508"/>
      <c r="U17" s="1500"/>
      <c r="V17" s="1500"/>
      <c r="W17" s="1500"/>
      <c r="X17" s="1500"/>
      <c r="Y17" s="92"/>
      <c r="Z17" s="1511"/>
      <c r="AA17" s="1511"/>
      <c r="AB17" s="1511"/>
      <c r="AC17" s="127"/>
      <c r="AD17" s="256"/>
      <c r="AE17" s="669"/>
      <c r="AF17" s="124"/>
      <c r="AG17" s="567"/>
      <c r="AH17" s="1477"/>
      <c r="AI17" s="1478"/>
      <c r="AJ17" s="1478"/>
      <c r="AK17" s="1478"/>
      <c r="AL17" s="1478"/>
      <c r="AM17" s="1478"/>
      <c r="AN17" s="1478"/>
      <c r="AO17" s="1478"/>
      <c r="AP17" s="1479"/>
      <c r="AQ17" s="1455" t="s">
        <v>703</v>
      </c>
      <c r="AR17" s="1455"/>
      <c r="AS17" s="1455"/>
      <c r="AT17" s="1455"/>
      <c r="AU17" s="1455"/>
      <c r="AV17" s="1456"/>
    </row>
    <row r="18" spans="1:48" ht="15" customHeight="1" x14ac:dyDescent="0.15">
      <c r="B18" s="98"/>
      <c r="C18" s="98"/>
      <c r="D18" s="98"/>
      <c r="E18" s="98"/>
      <c r="F18" s="98"/>
      <c r="G18" s="98"/>
      <c r="H18" s="98"/>
      <c r="I18" s="98"/>
      <c r="J18" s="98"/>
      <c r="K18" s="98"/>
      <c r="L18" s="569"/>
      <c r="M18" s="569"/>
      <c r="N18" s="569"/>
      <c r="O18" s="569"/>
      <c r="P18" s="98" t="s">
        <v>31</v>
      </c>
      <c r="R18" s="100" t="s">
        <v>255</v>
      </c>
      <c r="AF18" s="564"/>
      <c r="AG18" s="567"/>
      <c r="AH18" s="1480"/>
      <c r="AI18" s="1481"/>
      <c r="AJ18" s="1481"/>
      <c r="AK18" s="1481"/>
      <c r="AL18" s="1481"/>
      <c r="AM18" s="1481"/>
      <c r="AN18" s="1481"/>
      <c r="AO18" s="1481"/>
      <c r="AP18" s="1482"/>
      <c r="AQ18" s="1457"/>
      <c r="AR18" s="1457"/>
      <c r="AS18" s="1457"/>
      <c r="AT18" s="1457"/>
      <c r="AU18" s="1457"/>
      <c r="AV18" s="1458"/>
    </row>
    <row r="19" spans="1:48" ht="12.75" customHeight="1" x14ac:dyDescent="0.15">
      <c r="A19" s="98" t="s">
        <v>25</v>
      </c>
      <c r="R19" s="100" t="s">
        <v>256</v>
      </c>
      <c r="AF19" s="564"/>
      <c r="AG19" s="567"/>
      <c r="AL19" s="119"/>
      <c r="AM19" s="119"/>
      <c r="AN19" s="119"/>
      <c r="AO19" s="119"/>
      <c r="AP19" s="119"/>
      <c r="AQ19" s="572"/>
      <c r="AR19" s="121"/>
      <c r="AS19" s="121"/>
      <c r="AT19" s="121"/>
      <c r="AU19" s="121"/>
      <c r="AV19" s="654"/>
    </row>
    <row r="20" spans="1:48" ht="18.75" customHeight="1" x14ac:dyDescent="0.15">
      <c r="A20" s="1435"/>
      <c r="B20" s="1465" t="s">
        <v>18</v>
      </c>
      <c r="C20" s="1434"/>
      <c r="D20" s="1434"/>
      <c r="E20" s="1434" t="s">
        <v>19</v>
      </c>
      <c r="F20" s="1434"/>
      <c r="G20" s="1434"/>
      <c r="H20" s="1434" t="s">
        <v>253</v>
      </c>
      <c r="I20" s="1434"/>
      <c r="J20" s="1434"/>
      <c r="K20" s="1434" t="s">
        <v>20</v>
      </c>
      <c r="L20" s="1434"/>
      <c r="M20" s="1434" t="s">
        <v>254</v>
      </c>
      <c r="N20" s="1434"/>
      <c r="O20" s="1434" t="s">
        <v>68</v>
      </c>
      <c r="P20" s="1434"/>
      <c r="Q20" s="1434"/>
      <c r="R20" s="1512" t="s">
        <v>742</v>
      </c>
      <c r="S20" s="1513"/>
      <c r="T20" s="1513"/>
      <c r="U20" s="1513"/>
      <c r="V20" s="1513"/>
      <c r="W20" s="1513"/>
      <c r="X20" s="1513"/>
      <c r="Y20" s="1513"/>
      <c r="Z20" s="1513"/>
      <c r="AA20" s="1513"/>
      <c r="AB20" s="1513"/>
      <c r="AC20" s="1513"/>
      <c r="AD20" s="1513"/>
      <c r="AE20" s="1514"/>
      <c r="AF20" s="567"/>
      <c r="AG20" s="567"/>
      <c r="AH20" s="1468" t="s">
        <v>69</v>
      </c>
      <c r="AI20" s="1469"/>
      <c r="AJ20" s="1470"/>
      <c r="AK20" s="118"/>
      <c r="AL20" s="1483"/>
      <c r="AM20" s="1483"/>
      <c r="AN20" s="1483"/>
      <c r="AO20" s="1483"/>
      <c r="AP20" s="1484"/>
      <c r="AQ20" s="1490" t="s">
        <v>839</v>
      </c>
      <c r="AR20" s="1491"/>
      <c r="AS20" s="1491"/>
      <c r="AT20" s="1491"/>
      <c r="AU20" s="1491"/>
      <c r="AV20" s="1492"/>
    </row>
    <row r="21" spans="1:48" ht="12" customHeight="1" x14ac:dyDescent="0.15">
      <c r="A21" s="1467"/>
      <c r="B21" s="1465"/>
      <c r="C21" s="1434"/>
      <c r="D21" s="1434"/>
      <c r="E21" s="1434"/>
      <c r="F21" s="1434"/>
      <c r="G21" s="1434"/>
      <c r="H21" s="1434"/>
      <c r="I21" s="1434"/>
      <c r="J21" s="1434"/>
      <c r="K21" s="1434"/>
      <c r="L21" s="1434"/>
      <c r="M21" s="1434"/>
      <c r="N21" s="1434"/>
      <c r="O21" s="1434"/>
      <c r="P21" s="1434"/>
      <c r="Q21" s="1434"/>
      <c r="R21" s="1515"/>
      <c r="S21" s="1516"/>
      <c r="T21" s="1516"/>
      <c r="U21" s="1516"/>
      <c r="V21" s="1516"/>
      <c r="W21" s="1516"/>
      <c r="X21" s="1516"/>
      <c r="Y21" s="1516"/>
      <c r="Z21" s="1516"/>
      <c r="AA21" s="1516"/>
      <c r="AB21" s="1516"/>
      <c r="AC21" s="1516"/>
      <c r="AD21" s="1516"/>
      <c r="AE21" s="1517"/>
      <c r="AF21" s="567"/>
      <c r="AG21" s="567"/>
      <c r="AH21" s="1471"/>
      <c r="AI21" s="1472"/>
      <c r="AJ21" s="1473"/>
      <c r="AK21" s="120"/>
      <c r="AL21" s="1485"/>
      <c r="AM21" s="1485"/>
      <c r="AN21" s="1485"/>
      <c r="AO21" s="1485"/>
      <c r="AP21" s="1486"/>
      <c r="AQ21" s="1493"/>
      <c r="AR21" s="1494"/>
      <c r="AS21" s="1494"/>
      <c r="AT21" s="1494"/>
      <c r="AU21" s="1494"/>
      <c r="AV21" s="1495"/>
    </row>
    <row r="22" spans="1:48" ht="30" customHeight="1" x14ac:dyDescent="0.15">
      <c r="A22" s="1466" t="s">
        <v>308</v>
      </c>
      <c r="B22" s="1435">
        <v>5</v>
      </c>
      <c r="C22" s="1435"/>
      <c r="D22" s="1435"/>
      <c r="E22" s="1435">
        <v>1</v>
      </c>
      <c r="F22" s="1435"/>
      <c r="G22" s="1435"/>
      <c r="H22" s="1435">
        <v>1</v>
      </c>
      <c r="I22" s="1435"/>
      <c r="J22" s="1435"/>
      <c r="K22" s="1435">
        <v>2</v>
      </c>
      <c r="L22" s="1435"/>
      <c r="M22" s="1435">
        <v>2</v>
      </c>
      <c r="N22" s="1435"/>
      <c r="O22" s="1435">
        <v>4</v>
      </c>
      <c r="P22" s="1435"/>
      <c r="Q22" s="1435"/>
      <c r="R22" s="1515"/>
      <c r="S22" s="1516"/>
      <c r="T22" s="1516"/>
      <c r="U22" s="1516"/>
      <c r="V22" s="1516"/>
      <c r="W22" s="1516"/>
      <c r="X22" s="1516"/>
      <c r="Y22" s="1516"/>
      <c r="Z22" s="1516"/>
      <c r="AA22" s="1516"/>
      <c r="AB22" s="1516"/>
      <c r="AC22" s="1516"/>
      <c r="AD22" s="1516"/>
      <c r="AE22" s="1517"/>
      <c r="AF22" s="567"/>
      <c r="AG22" s="567"/>
      <c r="AH22" s="1471"/>
      <c r="AI22" s="1472"/>
      <c r="AJ22" s="1473"/>
      <c r="AK22" s="120"/>
      <c r="AL22" s="1485"/>
      <c r="AM22" s="1485"/>
      <c r="AN22" s="1485"/>
      <c r="AO22" s="1485"/>
      <c r="AP22" s="1486"/>
      <c r="AQ22" s="1493"/>
      <c r="AR22" s="1494"/>
      <c r="AS22" s="1494"/>
      <c r="AT22" s="1494"/>
      <c r="AU22" s="1494"/>
      <c r="AV22" s="1495"/>
    </row>
    <row r="23" spans="1:48" ht="25.5" customHeight="1" x14ac:dyDescent="0.15">
      <c r="A23" s="1467"/>
      <c r="B23" s="574"/>
      <c r="C23" s="115" t="s">
        <v>58</v>
      </c>
      <c r="D23" s="257">
        <v>5</v>
      </c>
      <c r="E23" s="574"/>
      <c r="F23" s="115" t="s">
        <v>58</v>
      </c>
      <c r="G23" s="257">
        <v>2</v>
      </c>
      <c r="H23" s="574"/>
      <c r="I23" s="115" t="s">
        <v>58</v>
      </c>
      <c r="J23" s="257">
        <v>3</v>
      </c>
      <c r="K23" s="116" t="s">
        <v>58</v>
      </c>
      <c r="L23" s="257">
        <v>2</v>
      </c>
      <c r="M23" s="116" t="s">
        <v>58</v>
      </c>
      <c r="N23" s="257">
        <v>3</v>
      </c>
      <c r="O23" s="575"/>
      <c r="P23" s="115" t="s">
        <v>58</v>
      </c>
      <c r="Q23" s="257">
        <v>5</v>
      </c>
      <c r="R23" s="1518"/>
      <c r="S23" s="1519"/>
      <c r="T23" s="1519"/>
      <c r="U23" s="1519"/>
      <c r="V23" s="1519"/>
      <c r="W23" s="1519"/>
      <c r="X23" s="1519"/>
      <c r="Y23" s="1519"/>
      <c r="Z23" s="1519"/>
      <c r="AA23" s="1519"/>
      <c r="AB23" s="1519"/>
      <c r="AC23" s="1519"/>
      <c r="AD23" s="1519"/>
      <c r="AE23" s="1520"/>
      <c r="AF23" s="567"/>
      <c r="AG23" s="567"/>
      <c r="AH23" s="1474"/>
      <c r="AI23" s="1475"/>
      <c r="AJ23" s="1476"/>
      <c r="AK23" s="1487"/>
      <c r="AL23" s="1488"/>
      <c r="AM23" s="1488"/>
      <c r="AN23" s="1488"/>
      <c r="AO23" s="1488"/>
      <c r="AP23" s="1489"/>
      <c r="AQ23" s="543" t="s">
        <v>850</v>
      </c>
      <c r="AR23" s="544"/>
      <c r="AS23" s="577"/>
      <c r="AT23" s="578" t="s">
        <v>166</v>
      </c>
      <c r="AU23" s="577"/>
      <c r="AV23" s="545"/>
    </row>
    <row r="24" spans="1:48" ht="39.75" customHeight="1" x14ac:dyDescent="0.15">
      <c r="V24" s="1496"/>
      <c r="W24" s="1496"/>
      <c r="X24" s="1496"/>
      <c r="Y24" s="1496"/>
      <c r="Z24" s="1496"/>
      <c r="AA24" s="1496"/>
      <c r="AB24" s="1496"/>
      <c r="AC24" s="1496"/>
      <c r="AD24" s="1496"/>
      <c r="AE24" s="1496"/>
      <c r="AF24" s="1496"/>
      <c r="AG24" s="1496"/>
    </row>
    <row r="25" spans="1:48" ht="27.75" customHeight="1" x14ac:dyDescent="0.15">
      <c r="AG25" s="567"/>
    </row>
    <row r="26" spans="1:48" ht="23.25" customHeight="1" x14ac:dyDescent="0.15">
      <c r="AG26" s="567"/>
    </row>
    <row r="27" spans="1:48" ht="18.75" customHeight="1" x14ac:dyDescent="0.15">
      <c r="AG27" s="567"/>
    </row>
    <row r="28" spans="1:48" x14ac:dyDescent="0.15">
      <c r="AG28" s="567"/>
    </row>
    <row r="29" spans="1:48" x14ac:dyDescent="0.15">
      <c r="AG29" s="567"/>
    </row>
    <row r="30" spans="1:48" x14ac:dyDescent="0.15">
      <c r="AG30" s="567"/>
    </row>
  </sheetData>
  <mergeCells count="99">
    <mergeCell ref="AU5:AU13"/>
    <mergeCell ref="AV5:AV13"/>
    <mergeCell ref="AI11:AL13"/>
    <mergeCell ref="H9:K11"/>
    <mergeCell ref="Q5:T5"/>
    <mergeCell ref="M6:P17"/>
    <mergeCell ref="R12:T14"/>
    <mergeCell ref="Z13:AB14"/>
    <mergeCell ref="AV14:AV15"/>
    <mergeCell ref="AS14:AT15"/>
    <mergeCell ref="AH4:AL4"/>
    <mergeCell ref="AS4:AT4"/>
    <mergeCell ref="AM4:AO4"/>
    <mergeCell ref="AM11:AO13"/>
    <mergeCell ref="Q4:X4"/>
    <mergeCell ref="Z6:AB6"/>
    <mergeCell ref="AI5:AL7"/>
    <mergeCell ref="Y4:AB5"/>
    <mergeCell ref="Z7:AB8"/>
    <mergeCell ref="U9:X11"/>
    <mergeCell ref="Z10:AB11"/>
    <mergeCell ref="AS5:AT13"/>
    <mergeCell ref="AM5:AO10"/>
    <mergeCell ref="A1:T1"/>
    <mergeCell ref="AU1:AV1"/>
    <mergeCell ref="V1:AB1"/>
    <mergeCell ref="Q2:S3"/>
    <mergeCell ref="T2:U3"/>
    <mergeCell ref="V2:V3"/>
    <mergeCell ref="AI1:AL1"/>
    <mergeCell ref="AH2:AK2"/>
    <mergeCell ref="M2:P3"/>
    <mergeCell ref="W2:AB3"/>
    <mergeCell ref="G2:H3"/>
    <mergeCell ref="AQ2:AV2"/>
    <mergeCell ref="AH3:AV3"/>
    <mergeCell ref="AL2:AM2"/>
    <mergeCell ref="B2:F3"/>
    <mergeCell ref="I2:I3"/>
    <mergeCell ref="J2:K3"/>
    <mergeCell ref="L2:L3"/>
    <mergeCell ref="A2:A3"/>
    <mergeCell ref="AN2:AP2"/>
    <mergeCell ref="U6:W8"/>
    <mergeCell ref="I4:K4"/>
    <mergeCell ref="H6:K8"/>
    <mergeCell ref="G4:H4"/>
    <mergeCell ref="A5:G5"/>
    <mergeCell ref="H5:K5"/>
    <mergeCell ref="A6:G8"/>
    <mergeCell ref="B4:F4"/>
    <mergeCell ref="M4:P4"/>
    <mergeCell ref="AP5:AR15"/>
    <mergeCell ref="AM14:AO15"/>
    <mergeCell ref="AP4:AR4"/>
    <mergeCell ref="A9:G9"/>
    <mergeCell ref="A10:G11"/>
    <mergeCell ref="M5:P5"/>
    <mergeCell ref="AI14:AL15"/>
    <mergeCell ref="R9:T11"/>
    <mergeCell ref="Z15:AB15"/>
    <mergeCell ref="U5:X5"/>
    <mergeCell ref="R6:T8"/>
    <mergeCell ref="AI8:AL10"/>
    <mergeCell ref="Z9:AB9"/>
    <mergeCell ref="A13:G14"/>
    <mergeCell ref="A12:G12"/>
    <mergeCell ref="H12:K14"/>
    <mergeCell ref="V24:AG24"/>
    <mergeCell ref="U15:X17"/>
    <mergeCell ref="R15:T17"/>
    <mergeCell ref="Z16:AB17"/>
    <mergeCell ref="R20:AE23"/>
    <mergeCell ref="AH20:AJ23"/>
    <mergeCell ref="AH17:AP18"/>
    <mergeCell ref="AL20:AP22"/>
    <mergeCell ref="AK23:AP23"/>
    <mergeCell ref="AQ20:AV22"/>
    <mergeCell ref="E20:G21"/>
    <mergeCell ref="B20:D21"/>
    <mergeCell ref="A22:A23"/>
    <mergeCell ref="B22:D22"/>
    <mergeCell ref="A20:A21"/>
    <mergeCell ref="H20:J21"/>
    <mergeCell ref="E22:G22"/>
    <mergeCell ref="AU14:AU15"/>
    <mergeCell ref="O22:Q22"/>
    <mergeCell ref="O20:Q21"/>
    <mergeCell ref="K22:L22"/>
    <mergeCell ref="M20:N21"/>
    <mergeCell ref="K20:L21"/>
    <mergeCell ref="U12:X14"/>
    <mergeCell ref="Z12:AB12"/>
    <mergeCell ref="M22:N22"/>
    <mergeCell ref="H15:K17"/>
    <mergeCell ref="A15:G15"/>
    <mergeCell ref="AQ17:AV18"/>
    <mergeCell ref="H22:J22"/>
    <mergeCell ref="A16:G17"/>
  </mergeCells>
  <phoneticPr fontId="2"/>
  <printOptions horizontalCentered="1"/>
  <pageMargins left="0.19685039370078741" right="0" top="0.59055118110236227" bottom="0.19685039370078741" header="0.19685039370078741" footer="0.51181102362204722"/>
  <pageSetup paperSize="9" scale="88" fitToWidth="2" orientation="landscape" r:id="rId1"/>
  <headerFooter alignWithMargins="0">
    <oddHeader>&amp;L様式4</oddHeader>
  </headerFooter>
  <colBreaks count="1" manualBreakCount="1">
    <brk id="33" max="22" man="1"/>
  </colBreaks>
  <drawing r:id="rId2"/>
  <legacyDrawing r:id="rId3"/>
  <mc:AlternateContent xmlns:mc="http://schemas.openxmlformats.org/markup-compatibility/2006">
    <mc:Choice Requires="x14">
      <controls>
        <mc:AlternateContent xmlns:mc="http://schemas.openxmlformats.org/markup-compatibility/2006">
          <mc:Choice Requires="x14">
            <control shapeId="22570" r:id="rId4" name="Option Button 42">
              <controlPr locked="0" defaultSize="0" autoFill="0" autoLine="0" autoPict="0">
                <anchor moveWithCells="1" sizeWithCells="1">
                  <from>
                    <xdr:col>10</xdr:col>
                    <xdr:colOff>104775</xdr:colOff>
                    <xdr:row>9</xdr:row>
                    <xdr:rowOff>419100</xdr:rowOff>
                  </from>
                  <to>
                    <xdr:col>10</xdr:col>
                    <xdr:colOff>561975</xdr:colOff>
                    <xdr:row>10</xdr:row>
                    <xdr:rowOff>209550</xdr:rowOff>
                  </to>
                </anchor>
              </controlPr>
            </control>
          </mc:Choice>
        </mc:AlternateContent>
        <mc:AlternateContent xmlns:mc="http://schemas.openxmlformats.org/markup-compatibility/2006">
          <mc:Choice Requires="x14">
            <control shapeId="22571" r:id="rId5" name="Option Button 43">
              <controlPr locked="0" defaultSize="0" autoFill="0" autoLine="0" autoPict="0">
                <anchor moveWithCells="1" sizeWithCells="1">
                  <from>
                    <xdr:col>10</xdr:col>
                    <xdr:colOff>104775</xdr:colOff>
                    <xdr:row>10</xdr:row>
                    <xdr:rowOff>171450</xdr:rowOff>
                  </from>
                  <to>
                    <xdr:col>10</xdr:col>
                    <xdr:colOff>561975</xdr:colOff>
                    <xdr:row>11</xdr:row>
                    <xdr:rowOff>104775</xdr:rowOff>
                  </to>
                </anchor>
              </controlPr>
            </control>
          </mc:Choice>
        </mc:AlternateContent>
        <mc:AlternateContent xmlns:mc="http://schemas.openxmlformats.org/markup-compatibility/2006">
          <mc:Choice Requires="x14">
            <control shapeId="22572" r:id="rId6" name="Group Box 44">
              <controlPr defaultSize="0" autoFill="0" autoPict="0">
                <anchor moveWithCells="1" sizeWithCells="1">
                  <from>
                    <xdr:col>10</xdr:col>
                    <xdr:colOff>104775</xdr:colOff>
                    <xdr:row>9</xdr:row>
                    <xdr:rowOff>419100</xdr:rowOff>
                  </from>
                  <to>
                    <xdr:col>10</xdr:col>
                    <xdr:colOff>561975</xdr:colOff>
                    <xdr:row>12</xdr:row>
                    <xdr:rowOff>314325</xdr:rowOff>
                  </to>
                </anchor>
              </controlPr>
            </control>
          </mc:Choice>
        </mc:AlternateContent>
        <mc:AlternateContent xmlns:mc="http://schemas.openxmlformats.org/markup-compatibility/2006">
          <mc:Choice Requires="x14">
            <control shapeId="22566" r:id="rId7" name="Option Button 38">
              <controlPr locked="0" defaultSize="0" autoFill="0" autoLine="0" autoPict="0">
                <anchor moveWithCells="1" sizeWithCells="1">
                  <from>
                    <xdr:col>10</xdr:col>
                    <xdr:colOff>104775</xdr:colOff>
                    <xdr:row>12</xdr:row>
                    <xdr:rowOff>323850</xdr:rowOff>
                  </from>
                  <to>
                    <xdr:col>10</xdr:col>
                    <xdr:colOff>561975</xdr:colOff>
                    <xdr:row>13</xdr:row>
                    <xdr:rowOff>190500</xdr:rowOff>
                  </to>
                </anchor>
              </controlPr>
            </control>
          </mc:Choice>
        </mc:AlternateContent>
        <mc:AlternateContent xmlns:mc="http://schemas.openxmlformats.org/markup-compatibility/2006">
          <mc:Choice Requires="x14">
            <control shapeId="22567" r:id="rId8" name="Option Button 39">
              <controlPr locked="0" defaultSize="0" autoFill="0" autoLine="0" autoPict="0">
                <anchor moveWithCells="1" sizeWithCells="1">
                  <from>
                    <xdr:col>10</xdr:col>
                    <xdr:colOff>104775</xdr:colOff>
                    <xdr:row>13</xdr:row>
                    <xdr:rowOff>190500</xdr:rowOff>
                  </from>
                  <to>
                    <xdr:col>10</xdr:col>
                    <xdr:colOff>561975</xdr:colOff>
                    <xdr:row>15</xdr:row>
                    <xdr:rowOff>28575</xdr:rowOff>
                  </to>
                </anchor>
              </controlPr>
            </control>
          </mc:Choice>
        </mc:AlternateContent>
        <mc:AlternateContent xmlns:mc="http://schemas.openxmlformats.org/markup-compatibility/2006">
          <mc:Choice Requires="x14">
            <control shapeId="22568" r:id="rId9" name="Group Box 40">
              <controlPr defaultSize="0" autoFill="0" autoPict="0">
                <anchor moveWithCells="1" sizeWithCells="1">
                  <from>
                    <xdr:col>10</xdr:col>
                    <xdr:colOff>104775</xdr:colOff>
                    <xdr:row>12</xdr:row>
                    <xdr:rowOff>323850</xdr:rowOff>
                  </from>
                  <to>
                    <xdr:col>10</xdr:col>
                    <xdr:colOff>561975</xdr:colOff>
                    <xdr:row>15</xdr:row>
                    <xdr:rowOff>19050</xdr:rowOff>
                  </to>
                </anchor>
              </controlPr>
            </control>
          </mc:Choice>
        </mc:AlternateContent>
        <mc:AlternateContent xmlns:mc="http://schemas.openxmlformats.org/markup-compatibility/2006">
          <mc:Choice Requires="x14">
            <control shapeId="22560" r:id="rId10" name="Option Button 32">
              <controlPr locked="0" defaultSize="0" autoFill="0" autoLine="0" autoPict="0">
                <anchor moveWithCells="1" sizeWithCells="1">
                  <from>
                    <xdr:col>10</xdr:col>
                    <xdr:colOff>104775</xdr:colOff>
                    <xdr:row>6</xdr:row>
                    <xdr:rowOff>419100</xdr:rowOff>
                  </from>
                  <to>
                    <xdr:col>10</xdr:col>
                    <xdr:colOff>561975</xdr:colOff>
                    <xdr:row>7</xdr:row>
                    <xdr:rowOff>171450</xdr:rowOff>
                  </to>
                </anchor>
              </controlPr>
            </control>
          </mc:Choice>
        </mc:AlternateContent>
        <mc:AlternateContent xmlns:mc="http://schemas.openxmlformats.org/markup-compatibility/2006">
          <mc:Choice Requires="x14">
            <control shapeId="22561" r:id="rId11" name="Option Button 33">
              <controlPr locked="0" defaultSize="0" autoFill="0" autoLine="0" autoPict="0">
                <anchor moveWithCells="1" sizeWithCells="1">
                  <from>
                    <xdr:col>10</xdr:col>
                    <xdr:colOff>104775</xdr:colOff>
                    <xdr:row>7</xdr:row>
                    <xdr:rowOff>161925</xdr:rowOff>
                  </from>
                  <to>
                    <xdr:col>10</xdr:col>
                    <xdr:colOff>561975</xdr:colOff>
                    <xdr:row>9</xdr:row>
                    <xdr:rowOff>47625</xdr:rowOff>
                  </to>
                </anchor>
              </controlPr>
            </control>
          </mc:Choice>
        </mc:AlternateContent>
        <mc:AlternateContent xmlns:mc="http://schemas.openxmlformats.org/markup-compatibility/2006">
          <mc:Choice Requires="x14">
            <control shapeId="22562" r:id="rId12" name="Group Box 34">
              <controlPr defaultSize="0" autoFill="0" autoPict="0">
                <anchor moveWithCells="1" sizeWithCells="1">
                  <from>
                    <xdr:col>10</xdr:col>
                    <xdr:colOff>104775</xdr:colOff>
                    <xdr:row>6</xdr:row>
                    <xdr:rowOff>419100</xdr:rowOff>
                  </from>
                  <to>
                    <xdr:col>10</xdr:col>
                    <xdr:colOff>561975</xdr:colOff>
                    <xdr:row>9</xdr:row>
                    <xdr:rowOff>428625</xdr:rowOff>
                  </to>
                </anchor>
              </controlPr>
            </control>
          </mc:Choice>
        </mc:AlternateContent>
        <mc:AlternateContent xmlns:mc="http://schemas.openxmlformats.org/markup-compatibility/2006">
          <mc:Choice Requires="x14">
            <control shapeId="22536" r:id="rId13" name="Option Button 8">
              <controlPr locked="0" defaultSize="0" autoFill="0" autoLine="0" autoPict="0">
                <anchor moveWithCells="1" sizeWithCells="1">
                  <from>
                    <xdr:col>10</xdr:col>
                    <xdr:colOff>104775</xdr:colOff>
                    <xdr:row>4</xdr:row>
                    <xdr:rowOff>247650</xdr:rowOff>
                  </from>
                  <to>
                    <xdr:col>10</xdr:col>
                    <xdr:colOff>561975</xdr:colOff>
                    <xdr:row>5</xdr:row>
                    <xdr:rowOff>0</xdr:rowOff>
                  </to>
                </anchor>
              </controlPr>
            </control>
          </mc:Choice>
        </mc:AlternateContent>
        <mc:AlternateContent xmlns:mc="http://schemas.openxmlformats.org/markup-compatibility/2006">
          <mc:Choice Requires="x14">
            <control shapeId="22537" r:id="rId14" name="Option Button 9">
              <controlPr locked="0" defaultSize="0" autoFill="0" autoLine="0" autoPict="0">
                <anchor moveWithCells="1" sizeWithCells="1">
                  <from>
                    <xdr:col>10</xdr:col>
                    <xdr:colOff>104775</xdr:colOff>
                    <xdr:row>5</xdr:row>
                    <xdr:rowOff>9525</xdr:rowOff>
                  </from>
                  <to>
                    <xdr:col>10</xdr:col>
                    <xdr:colOff>561975</xdr:colOff>
                    <xdr:row>6</xdr:row>
                    <xdr:rowOff>190500</xdr:rowOff>
                  </to>
                </anchor>
              </controlPr>
            </control>
          </mc:Choice>
        </mc:AlternateContent>
        <mc:AlternateContent xmlns:mc="http://schemas.openxmlformats.org/markup-compatibility/2006">
          <mc:Choice Requires="x14">
            <control shapeId="22538" r:id="rId15" name="Group Box 10">
              <controlPr defaultSize="0" autoFill="0" autoPict="0">
                <anchor moveWithCells="1" sizeWithCells="1">
                  <from>
                    <xdr:col>10</xdr:col>
                    <xdr:colOff>104775</xdr:colOff>
                    <xdr:row>4</xdr:row>
                    <xdr:rowOff>247650</xdr:rowOff>
                  </from>
                  <to>
                    <xdr:col>10</xdr:col>
                    <xdr:colOff>561975</xdr:colOff>
                    <xdr:row>6</xdr:row>
                    <xdr:rowOff>409575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pageSetUpPr fitToPage="1"/>
  </sheetPr>
  <dimension ref="A1:AV27"/>
  <sheetViews>
    <sheetView showGridLines="0" view="pageBreakPreview" topLeftCell="AD16" zoomScale="70" zoomScaleNormal="80" zoomScaleSheetLayoutView="70" workbookViewId="0">
      <selection activeCell="J3" sqref="J3"/>
    </sheetView>
  </sheetViews>
  <sheetFormatPr defaultColWidth="9" defaultRowHeight="13.5" x14ac:dyDescent="0.15"/>
  <cols>
    <col min="1" max="1" width="9.5" style="100" customWidth="1"/>
    <col min="2" max="4" width="9" style="100"/>
    <col min="5" max="6" width="6.25" style="100" customWidth="1"/>
    <col min="7" max="7" width="14.75" style="100" customWidth="1"/>
    <col min="8" max="8" width="1.125" style="100" customWidth="1"/>
    <col min="9" max="9" width="8.625" style="100" customWidth="1"/>
    <col min="10" max="10" width="5.375" style="100" customWidth="1"/>
    <col min="11" max="11" width="13" style="100" customWidth="1"/>
    <col min="12" max="12" width="6.875" style="570" customWidth="1"/>
    <col min="13" max="15" width="9.125" style="570" customWidth="1"/>
    <col min="16" max="16" width="9.125" style="571" customWidth="1"/>
    <col min="17" max="17" width="2.875" style="100" customWidth="1"/>
    <col min="18" max="18" width="6.125" style="100" customWidth="1"/>
    <col min="19" max="19" width="2.875" style="100" customWidth="1"/>
    <col min="20" max="20" width="10.75" style="100" customWidth="1"/>
    <col min="21" max="21" width="8.5" style="100" customWidth="1"/>
    <col min="22" max="22" width="9" style="100"/>
    <col min="23" max="23" width="7.5" style="100" customWidth="1"/>
    <col min="24" max="24" width="9" style="100" hidden="1" customWidth="1"/>
    <col min="25" max="25" width="2.375" style="100" customWidth="1"/>
    <col min="26" max="26" width="2.25" style="100" customWidth="1"/>
    <col min="27" max="27" width="3.375" style="100" customWidth="1"/>
    <col min="28" max="28" width="7.375" style="100" customWidth="1"/>
    <col min="29" max="29" width="10.75" style="100" customWidth="1"/>
    <col min="30" max="30" width="7" style="100" customWidth="1"/>
    <col min="31" max="31" width="4.875" style="100" customWidth="1"/>
    <col min="32" max="32" width="2.75" style="100" customWidth="1"/>
    <col min="33" max="33" width="4.875" style="100" customWidth="1"/>
    <col min="34" max="36" width="13" style="100" customWidth="1"/>
    <col min="37" max="37" width="15.625" style="100" customWidth="1"/>
    <col min="38" max="38" width="19.75" style="100" customWidth="1"/>
    <col min="39" max="39" width="5.875" style="100" customWidth="1"/>
    <col min="40" max="40" width="10.75" style="100" customWidth="1"/>
    <col min="41" max="41" width="14.875" style="100" customWidth="1"/>
    <col min="42" max="42" width="5.875" style="100" customWidth="1"/>
    <col min="43" max="43" width="14.875" style="100" customWidth="1"/>
    <col min="44" max="44" width="3" style="100" customWidth="1"/>
    <col min="45" max="45" width="20.625" style="100" customWidth="1"/>
    <col min="46" max="46" width="24.75" style="100" customWidth="1"/>
    <col min="47" max="47" width="20.875" style="100" customWidth="1"/>
    <col min="48" max="16384" width="9" style="100"/>
  </cols>
  <sheetData>
    <row r="1" spans="1:48" ht="30.75" customHeight="1" thickBot="1" x14ac:dyDescent="0.2">
      <c r="B1" s="648"/>
      <c r="C1" s="648"/>
      <c r="D1" s="648"/>
      <c r="E1" s="648"/>
      <c r="F1" s="648"/>
      <c r="G1" s="648"/>
      <c r="H1" s="648"/>
      <c r="I1" s="1760" t="s">
        <v>738</v>
      </c>
      <c r="J1" s="1760"/>
      <c r="K1" s="1760"/>
      <c r="L1" s="1760"/>
      <c r="M1" s="1760"/>
      <c r="N1" s="1760"/>
      <c r="O1" s="1760"/>
      <c r="P1" s="1760"/>
      <c r="Q1" s="1760"/>
      <c r="R1" s="1760"/>
      <c r="S1" s="1760"/>
      <c r="T1" s="649"/>
      <c r="U1" s="650" t="s">
        <v>232</v>
      </c>
      <c r="V1" s="1761"/>
      <c r="W1" s="1762"/>
      <c r="X1" s="1762"/>
      <c r="Y1" s="1762"/>
      <c r="Z1" s="1762"/>
      <c r="AA1" s="1762"/>
      <c r="AB1" s="1763"/>
      <c r="AC1" s="86"/>
      <c r="AD1" s="86"/>
      <c r="AE1" s="86"/>
      <c r="AF1" s="86"/>
      <c r="AH1" s="1597"/>
      <c r="AI1" s="1597"/>
      <c r="AJ1" s="1597"/>
      <c r="AK1" s="1597"/>
      <c r="AL1" s="100" t="s">
        <v>61</v>
      </c>
      <c r="AS1" s="129" t="s">
        <v>232</v>
      </c>
      <c r="AT1" s="1582"/>
      <c r="AU1" s="1434"/>
    </row>
    <row r="2" spans="1:48" ht="26.25" customHeight="1" x14ac:dyDescent="0.15">
      <c r="A2" s="1550" t="s">
        <v>112</v>
      </c>
      <c r="B2" s="1764"/>
      <c r="C2" s="1765"/>
      <c r="D2" s="1765"/>
      <c r="E2" s="1765"/>
      <c r="F2" s="1765"/>
      <c r="G2" s="1606" t="s">
        <v>262</v>
      </c>
      <c r="H2" s="1607"/>
      <c r="I2" s="1768" t="s">
        <v>739</v>
      </c>
      <c r="J2" s="1770"/>
      <c r="K2" s="1771"/>
      <c r="L2" s="1548" t="s">
        <v>740</v>
      </c>
      <c r="M2" s="1753"/>
      <c r="N2" s="1754"/>
      <c r="O2" s="1754"/>
      <c r="P2" s="1754"/>
      <c r="Q2" s="1586" t="s">
        <v>704</v>
      </c>
      <c r="R2" s="1587"/>
      <c r="S2" s="1588"/>
      <c r="T2" s="1591"/>
      <c r="U2" s="1758"/>
      <c r="V2" s="1754" t="s">
        <v>705</v>
      </c>
      <c r="W2" s="1754"/>
      <c r="X2" s="1754"/>
      <c r="Y2" s="1754"/>
      <c r="Z2" s="1754"/>
      <c r="AA2" s="1754"/>
      <c r="AB2" s="1754"/>
      <c r="AC2" s="101"/>
      <c r="AD2" s="101"/>
      <c r="AE2" s="102"/>
      <c r="AF2" s="91"/>
      <c r="AG2" s="1781" t="s">
        <v>706</v>
      </c>
      <c r="AH2" s="1782"/>
      <c r="AI2" s="1782"/>
      <c r="AJ2" s="1782"/>
      <c r="AK2" s="1616"/>
      <c r="AL2" s="1616"/>
      <c r="AM2" s="1775" t="s">
        <v>266</v>
      </c>
      <c r="AN2" s="1776"/>
      <c r="AO2" s="1777"/>
      <c r="AP2" s="1610"/>
      <c r="AQ2" s="1610"/>
      <c r="AR2" s="1610"/>
      <c r="AS2" s="1611"/>
      <c r="AT2" s="1611"/>
      <c r="AU2" s="1612"/>
      <c r="AV2" s="93"/>
    </row>
    <row r="3" spans="1:48" ht="21" customHeight="1" thickBot="1" x14ac:dyDescent="0.2">
      <c r="A3" s="1551"/>
      <c r="B3" s="1766"/>
      <c r="C3" s="1767"/>
      <c r="D3" s="1767"/>
      <c r="E3" s="1767"/>
      <c r="F3" s="1767"/>
      <c r="G3" s="1608"/>
      <c r="H3" s="1609"/>
      <c r="I3" s="1769"/>
      <c r="J3" s="1772"/>
      <c r="K3" s="1773"/>
      <c r="L3" s="1774"/>
      <c r="M3" s="1755"/>
      <c r="N3" s="1756"/>
      <c r="O3" s="1756"/>
      <c r="P3" s="1756"/>
      <c r="Q3" s="1589"/>
      <c r="R3" s="1757"/>
      <c r="S3" s="1590"/>
      <c r="T3" s="1593"/>
      <c r="U3" s="1759"/>
      <c r="V3" s="1756"/>
      <c r="W3" s="1756"/>
      <c r="X3" s="1756"/>
      <c r="Y3" s="1756"/>
      <c r="Z3" s="1756"/>
      <c r="AA3" s="1756"/>
      <c r="AB3" s="1756"/>
      <c r="AC3" s="91"/>
      <c r="AD3" s="91"/>
      <c r="AE3" s="103"/>
      <c r="AF3" s="91"/>
      <c r="AG3" s="1778" t="s">
        <v>21</v>
      </c>
      <c r="AH3" s="1779"/>
      <c r="AI3" s="1779"/>
      <c r="AJ3" s="1779"/>
      <c r="AK3" s="1779"/>
      <c r="AL3" s="1779"/>
      <c r="AM3" s="1779"/>
      <c r="AN3" s="1779"/>
      <c r="AO3" s="1779"/>
      <c r="AP3" s="1779"/>
      <c r="AQ3" s="1779"/>
      <c r="AR3" s="1779"/>
      <c r="AS3" s="1779"/>
      <c r="AT3" s="1779"/>
      <c r="AU3" s="1780"/>
      <c r="AV3" s="93"/>
    </row>
    <row r="4" spans="1:48" ht="36.75" customHeight="1" thickBot="1" x14ac:dyDescent="0.2">
      <c r="A4" s="579" t="s">
        <v>121</v>
      </c>
      <c r="B4" s="1565"/>
      <c r="C4" s="1566"/>
      <c r="D4" s="1566"/>
      <c r="E4" s="1566"/>
      <c r="F4" s="1567"/>
      <c r="G4" s="1742" t="s">
        <v>265</v>
      </c>
      <c r="H4" s="1743"/>
      <c r="I4" s="1556"/>
      <c r="J4" s="1557"/>
      <c r="K4" s="1558"/>
      <c r="L4" s="566" t="s">
        <v>707</v>
      </c>
      <c r="M4" s="1568"/>
      <c r="N4" s="1569"/>
      <c r="O4" s="1569"/>
      <c r="P4" s="1569"/>
      <c r="Q4" s="1744" t="s">
        <v>708</v>
      </c>
      <c r="R4" s="1745"/>
      <c r="S4" s="1745"/>
      <c r="T4" s="1745"/>
      <c r="U4" s="1745"/>
      <c r="V4" s="1745"/>
      <c r="W4" s="1745"/>
      <c r="X4" s="1746"/>
      <c r="Y4" s="1747" t="s">
        <v>709</v>
      </c>
      <c r="Z4" s="1748"/>
      <c r="AA4" s="1748"/>
      <c r="AB4" s="1749"/>
      <c r="AC4" s="94"/>
      <c r="AD4" s="94"/>
      <c r="AE4" s="95"/>
      <c r="AF4" s="723"/>
      <c r="AG4" s="1738" t="s">
        <v>710</v>
      </c>
      <c r="AH4" s="1739"/>
      <c r="AI4" s="1739"/>
      <c r="AJ4" s="1739"/>
      <c r="AK4" s="1740"/>
      <c r="AL4" s="1732" t="s">
        <v>271</v>
      </c>
      <c r="AM4" s="1739"/>
      <c r="AN4" s="1740"/>
      <c r="AO4" s="1732" t="s">
        <v>711</v>
      </c>
      <c r="AP4" s="1739"/>
      <c r="AQ4" s="1740"/>
      <c r="AR4" s="1732" t="s">
        <v>851</v>
      </c>
      <c r="AS4" s="1740"/>
      <c r="AT4" s="246" t="s">
        <v>64</v>
      </c>
      <c r="AU4" s="247" t="s">
        <v>65</v>
      </c>
      <c r="AV4" s="93"/>
    </row>
    <row r="5" spans="1:48" ht="47.25" customHeight="1" x14ac:dyDescent="0.15">
      <c r="A5" s="1728" t="s">
        <v>712</v>
      </c>
      <c r="B5" s="1729"/>
      <c r="C5" s="1729"/>
      <c r="D5" s="1729"/>
      <c r="E5" s="1730"/>
      <c r="F5" s="1730"/>
      <c r="G5" s="1731"/>
      <c r="H5" s="1732" t="s">
        <v>267</v>
      </c>
      <c r="I5" s="1733"/>
      <c r="J5" s="1733"/>
      <c r="K5" s="1734"/>
      <c r="L5" s="536" t="s">
        <v>268</v>
      </c>
      <c r="M5" s="1732" t="s">
        <v>713</v>
      </c>
      <c r="N5" s="1733"/>
      <c r="O5" s="1733"/>
      <c r="P5" s="1733"/>
      <c r="Q5" s="1732" t="s">
        <v>63</v>
      </c>
      <c r="R5" s="1733"/>
      <c r="S5" s="1733"/>
      <c r="T5" s="1734"/>
      <c r="U5" s="1732" t="s">
        <v>279</v>
      </c>
      <c r="V5" s="1733"/>
      <c r="W5" s="1733"/>
      <c r="X5" s="1734"/>
      <c r="Y5" s="1750"/>
      <c r="Z5" s="1751"/>
      <c r="AA5" s="1751"/>
      <c r="AB5" s="1752"/>
      <c r="AC5" s="96"/>
      <c r="AD5" s="96"/>
      <c r="AE5" s="97"/>
      <c r="AF5" s="723"/>
      <c r="AG5" s="1716" t="str">
        <f>Q6</f>
        <v>1.</v>
      </c>
      <c r="AH5" s="1528"/>
      <c r="AI5" s="1528"/>
      <c r="AJ5" s="1528"/>
      <c r="AK5" s="1529"/>
      <c r="AL5" s="1576"/>
      <c r="AM5" s="1528"/>
      <c r="AN5" s="1571"/>
      <c r="AO5" s="1570"/>
      <c r="AP5" s="1528"/>
      <c r="AQ5" s="1571"/>
      <c r="AR5" s="1570"/>
      <c r="AS5" s="1571"/>
      <c r="AT5" s="1436"/>
      <c r="AU5" s="1735" t="s">
        <v>852</v>
      </c>
      <c r="AV5" s="93"/>
    </row>
    <row r="6" spans="1:48" ht="26.25" customHeight="1" x14ac:dyDescent="0.15">
      <c r="A6" s="1459"/>
      <c r="B6" s="1460"/>
      <c r="C6" s="1460"/>
      <c r="D6" s="1460"/>
      <c r="E6" s="1460"/>
      <c r="F6" s="1460"/>
      <c r="G6" s="1461"/>
      <c r="H6" s="1542"/>
      <c r="I6" s="1535"/>
      <c r="J6" s="1535"/>
      <c r="K6" s="1536"/>
      <c r="L6" s="248"/>
      <c r="M6" s="1719"/>
      <c r="N6" s="1720"/>
      <c r="O6" s="1720"/>
      <c r="P6" s="1721"/>
      <c r="Q6" s="1689" t="s">
        <v>714</v>
      </c>
      <c r="R6" s="1536">
        <v>1</v>
      </c>
      <c r="S6" s="1555"/>
      <c r="T6" s="1555"/>
      <c r="U6" s="1555"/>
      <c r="V6" s="1555"/>
      <c r="W6" s="1555"/>
      <c r="X6" s="138"/>
      <c r="Y6" s="1689" t="s">
        <v>715</v>
      </c>
      <c r="Z6" s="1442" t="s">
        <v>289</v>
      </c>
      <c r="AA6" s="1442"/>
      <c r="AB6" s="1692"/>
      <c r="AC6" s="646"/>
      <c r="AD6" s="655"/>
      <c r="AE6" s="657"/>
      <c r="AF6" s="656"/>
      <c r="AG6" s="1717"/>
      <c r="AH6" s="1538"/>
      <c r="AI6" s="1538"/>
      <c r="AJ6" s="1538"/>
      <c r="AK6" s="1539"/>
      <c r="AL6" s="1624"/>
      <c r="AM6" s="1538"/>
      <c r="AN6" s="1573"/>
      <c r="AO6" s="1572"/>
      <c r="AP6" s="1538"/>
      <c r="AQ6" s="1573"/>
      <c r="AR6" s="1572"/>
      <c r="AS6" s="1573"/>
      <c r="AT6" s="1637"/>
      <c r="AU6" s="1736"/>
      <c r="AV6" s="93"/>
    </row>
    <row r="7" spans="1:48" ht="42.75" customHeight="1" x14ac:dyDescent="0.15">
      <c r="A7" s="1459"/>
      <c r="B7" s="1460"/>
      <c r="C7" s="1460"/>
      <c r="D7" s="1460"/>
      <c r="E7" s="1460"/>
      <c r="F7" s="1460"/>
      <c r="G7" s="1461"/>
      <c r="H7" s="1438"/>
      <c r="I7" s="1439"/>
      <c r="J7" s="1439"/>
      <c r="K7" s="1537"/>
      <c r="L7" s="249"/>
      <c r="M7" s="1722"/>
      <c r="N7" s="1723"/>
      <c r="O7" s="1723"/>
      <c r="P7" s="1724"/>
      <c r="Q7" s="1690"/>
      <c r="R7" s="1537"/>
      <c r="S7" s="1707"/>
      <c r="T7" s="1707"/>
      <c r="U7" s="1707"/>
      <c r="V7" s="1707"/>
      <c r="W7" s="1707"/>
      <c r="X7" s="647"/>
      <c r="Y7" s="1690"/>
      <c r="Z7" s="1509" t="s">
        <v>290</v>
      </c>
      <c r="AA7" s="1510"/>
      <c r="AB7" s="1694"/>
      <c r="AC7" s="106"/>
      <c r="AD7" s="106"/>
      <c r="AE7" s="107"/>
      <c r="AF7" s="106"/>
      <c r="AG7" s="1718"/>
      <c r="AH7" s="1540"/>
      <c r="AI7" s="1540"/>
      <c r="AJ7" s="1540"/>
      <c r="AK7" s="1541"/>
      <c r="AL7" s="1625"/>
      <c r="AM7" s="1540"/>
      <c r="AN7" s="1626"/>
      <c r="AO7" s="1636"/>
      <c r="AP7" s="1540"/>
      <c r="AQ7" s="1626"/>
      <c r="AR7" s="1572"/>
      <c r="AS7" s="1573"/>
      <c r="AT7" s="1637"/>
      <c r="AU7" s="1736"/>
      <c r="AV7" s="93"/>
    </row>
    <row r="8" spans="1:48" ht="42.75" customHeight="1" x14ac:dyDescent="0.15">
      <c r="A8" s="1523"/>
      <c r="B8" s="1524"/>
      <c r="C8" s="1524"/>
      <c r="D8" s="1524"/>
      <c r="E8" s="1524"/>
      <c r="F8" s="1524"/>
      <c r="G8" s="1525"/>
      <c r="H8" s="1502"/>
      <c r="I8" s="1543"/>
      <c r="J8" s="1543"/>
      <c r="K8" s="1501"/>
      <c r="L8" s="250"/>
      <c r="M8" s="1722"/>
      <c r="N8" s="1723"/>
      <c r="O8" s="1723"/>
      <c r="P8" s="1724"/>
      <c r="Q8" s="1714"/>
      <c r="R8" s="1537"/>
      <c r="S8" s="1707"/>
      <c r="T8" s="1707"/>
      <c r="U8" s="1707"/>
      <c r="V8" s="1707"/>
      <c r="W8" s="1707"/>
      <c r="X8" s="647"/>
      <c r="Y8" s="1714"/>
      <c r="Z8" s="1635"/>
      <c r="AA8" s="1635"/>
      <c r="AB8" s="1715"/>
      <c r="AC8" s="105"/>
      <c r="AD8" s="105"/>
      <c r="AE8" s="108"/>
      <c r="AF8" s="106"/>
      <c r="AG8" s="1716" t="str">
        <f>Q9</f>
        <v>2</v>
      </c>
      <c r="AH8" s="1528"/>
      <c r="AI8" s="1528"/>
      <c r="AJ8" s="1528"/>
      <c r="AK8" s="1529"/>
      <c r="AL8" s="1576"/>
      <c r="AM8" s="1528"/>
      <c r="AN8" s="1571"/>
      <c r="AO8" s="1570"/>
      <c r="AP8" s="1528"/>
      <c r="AQ8" s="1571"/>
      <c r="AR8" s="1572"/>
      <c r="AS8" s="1573"/>
      <c r="AT8" s="1637"/>
      <c r="AU8" s="1736"/>
      <c r="AV8" s="93"/>
    </row>
    <row r="9" spans="1:48" ht="25.5" customHeight="1" x14ac:dyDescent="0.15">
      <c r="A9" s="1712" t="s">
        <v>716</v>
      </c>
      <c r="B9" s="1713"/>
      <c r="C9" s="1713"/>
      <c r="D9" s="1713"/>
      <c r="E9" s="1713"/>
      <c r="F9" s="1713"/>
      <c r="G9" s="1713"/>
      <c r="H9" s="1542"/>
      <c r="I9" s="1535"/>
      <c r="J9" s="1535"/>
      <c r="K9" s="1536"/>
      <c r="L9" s="251"/>
      <c r="M9" s="1722"/>
      <c r="N9" s="1723"/>
      <c r="O9" s="1723"/>
      <c r="P9" s="1724"/>
      <c r="Q9" s="1689" t="s">
        <v>717</v>
      </c>
      <c r="R9" s="1537"/>
      <c r="S9" s="1707"/>
      <c r="T9" s="1707"/>
      <c r="U9" s="1707"/>
      <c r="V9" s="1707"/>
      <c r="W9" s="1707"/>
      <c r="X9" s="1707"/>
      <c r="Y9" s="1689" t="s">
        <v>718</v>
      </c>
      <c r="Z9" s="1442" t="s">
        <v>289</v>
      </c>
      <c r="AA9" s="1442"/>
      <c r="AB9" s="1692"/>
      <c r="AC9" s="646"/>
      <c r="AD9" s="655"/>
      <c r="AE9" s="657"/>
      <c r="AF9" s="656"/>
      <c r="AG9" s="1717"/>
      <c r="AH9" s="1538"/>
      <c r="AI9" s="1538"/>
      <c r="AJ9" s="1538"/>
      <c r="AK9" s="1539"/>
      <c r="AL9" s="1624"/>
      <c r="AM9" s="1538"/>
      <c r="AN9" s="1573"/>
      <c r="AO9" s="1572"/>
      <c r="AP9" s="1538"/>
      <c r="AQ9" s="1573"/>
      <c r="AR9" s="1572"/>
      <c r="AS9" s="1573"/>
      <c r="AT9" s="1637"/>
      <c r="AU9" s="1736"/>
      <c r="AV9" s="93"/>
    </row>
    <row r="10" spans="1:48" ht="27" customHeight="1" x14ac:dyDescent="0.15">
      <c r="A10" s="1459"/>
      <c r="B10" s="1460"/>
      <c r="C10" s="1460"/>
      <c r="D10" s="1460"/>
      <c r="E10" s="1460"/>
      <c r="F10" s="1460"/>
      <c r="G10" s="1461"/>
      <c r="H10" s="1438"/>
      <c r="I10" s="1439"/>
      <c r="J10" s="1439"/>
      <c r="K10" s="1537"/>
      <c r="L10" s="252"/>
      <c r="M10" s="1722"/>
      <c r="N10" s="1723"/>
      <c r="O10" s="1723"/>
      <c r="P10" s="1724"/>
      <c r="Q10" s="1690"/>
      <c r="R10" s="1537"/>
      <c r="S10" s="1707"/>
      <c r="T10" s="1707"/>
      <c r="U10" s="1707"/>
      <c r="V10" s="1707"/>
      <c r="W10" s="1707"/>
      <c r="X10" s="1707"/>
      <c r="Y10" s="1690"/>
      <c r="Z10" s="1509" t="s">
        <v>290</v>
      </c>
      <c r="AA10" s="1510"/>
      <c r="AB10" s="1694"/>
      <c r="AC10" s="106"/>
      <c r="AD10" s="106"/>
      <c r="AE10" s="107"/>
      <c r="AF10" s="106"/>
      <c r="AG10" s="1718"/>
      <c r="AH10" s="1540"/>
      <c r="AI10" s="1540"/>
      <c r="AJ10" s="1540"/>
      <c r="AK10" s="1541"/>
      <c r="AL10" s="1625"/>
      <c r="AM10" s="1540"/>
      <c r="AN10" s="1626"/>
      <c r="AO10" s="1636"/>
      <c r="AP10" s="1540"/>
      <c r="AQ10" s="1626"/>
      <c r="AR10" s="1572"/>
      <c r="AS10" s="1573"/>
      <c r="AT10" s="1637"/>
      <c r="AU10" s="1736"/>
      <c r="AV10" s="93"/>
    </row>
    <row r="11" spans="1:48" ht="95.25" customHeight="1" x14ac:dyDescent="0.15">
      <c r="A11" s="1523"/>
      <c r="B11" s="1524"/>
      <c r="C11" s="1524"/>
      <c r="D11" s="1524"/>
      <c r="E11" s="1524"/>
      <c r="F11" s="1524"/>
      <c r="G11" s="1525"/>
      <c r="H11" s="1502"/>
      <c r="I11" s="1543"/>
      <c r="J11" s="1543"/>
      <c r="K11" s="1501"/>
      <c r="L11" s="253"/>
      <c r="M11" s="1722"/>
      <c r="N11" s="1723"/>
      <c r="O11" s="1723"/>
      <c r="P11" s="1724"/>
      <c r="Q11" s="1714"/>
      <c r="R11" s="1537"/>
      <c r="S11" s="1707"/>
      <c r="T11" s="1707"/>
      <c r="U11" s="1707"/>
      <c r="V11" s="1707"/>
      <c r="W11" s="1707"/>
      <c r="X11" s="1707"/>
      <c r="Y11" s="1714"/>
      <c r="Z11" s="1635"/>
      <c r="AA11" s="1635"/>
      <c r="AB11" s="1715"/>
      <c r="AC11" s="109"/>
      <c r="AD11" s="109"/>
      <c r="AE11" s="110"/>
      <c r="AF11" s="106"/>
      <c r="AG11" s="1716" t="str">
        <f>Q12</f>
        <v>3.</v>
      </c>
      <c r="AH11" s="1528"/>
      <c r="AI11" s="1528"/>
      <c r="AJ11" s="1528"/>
      <c r="AK11" s="1529"/>
      <c r="AL11" s="1576"/>
      <c r="AM11" s="1528"/>
      <c r="AN11" s="1571"/>
      <c r="AO11" s="1570"/>
      <c r="AP11" s="1528"/>
      <c r="AQ11" s="1571"/>
      <c r="AR11" s="1572"/>
      <c r="AS11" s="1573"/>
      <c r="AT11" s="1637"/>
      <c r="AU11" s="1736"/>
      <c r="AV11" s="93"/>
    </row>
    <row r="12" spans="1:48" ht="23.25" customHeight="1" x14ac:dyDescent="0.15">
      <c r="A12" s="1712" t="s">
        <v>270</v>
      </c>
      <c r="B12" s="1713"/>
      <c r="C12" s="1713"/>
      <c r="D12" s="1713"/>
      <c r="E12" s="1704"/>
      <c r="F12" s="1704"/>
      <c r="G12" s="1705"/>
      <c r="H12" s="1542"/>
      <c r="I12" s="1535"/>
      <c r="J12" s="1535"/>
      <c r="K12" s="1536"/>
      <c r="L12" s="251"/>
      <c r="M12" s="1722"/>
      <c r="N12" s="1723"/>
      <c r="O12" s="1723"/>
      <c r="P12" s="1724"/>
      <c r="Q12" s="1689" t="s">
        <v>220</v>
      </c>
      <c r="R12" s="1537"/>
      <c r="S12" s="1707"/>
      <c r="T12" s="1707"/>
      <c r="U12" s="1707"/>
      <c r="V12" s="1707"/>
      <c r="W12" s="1710"/>
      <c r="X12" s="1710"/>
      <c r="Y12" s="1689" t="s">
        <v>719</v>
      </c>
      <c r="Z12" s="1442" t="s">
        <v>289</v>
      </c>
      <c r="AA12" s="1442"/>
      <c r="AB12" s="1692"/>
      <c r="AC12" s="122"/>
      <c r="AD12" s="122"/>
      <c r="AE12" s="123"/>
      <c r="AF12" s="124"/>
      <c r="AG12" s="1717"/>
      <c r="AH12" s="1538"/>
      <c r="AI12" s="1538"/>
      <c r="AJ12" s="1538"/>
      <c r="AK12" s="1539"/>
      <c r="AL12" s="1624"/>
      <c r="AM12" s="1538"/>
      <c r="AN12" s="1573"/>
      <c r="AO12" s="1572"/>
      <c r="AP12" s="1538"/>
      <c r="AQ12" s="1573"/>
      <c r="AR12" s="1572"/>
      <c r="AS12" s="1573"/>
      <c r="AT12" s="1637"/>
      <c r="AU12" s="1736"/>
      <c r="AV12" s="93"/>
    </row>
    <row r="13" spans="1:48" ht="27" customHeight="1" x14ac:dyDescent="0.15">
      <c r="A13" s="1459"/>
      <c r="B13" s="1460"/>
      <c r="C13" s="1460"/>
      <c r="D13" s="1460"/>
      <c r="E13" s="1460"/>
      <c r="F13" s="1460"/>
      <c r="G13" s="1461"/>
      <c r="H13" s="1438"/>
      <c r="I13" s="1439"/>
      <c r="J13" s="1439"/>
      <c r="K13" s="1537"/>
      <c r="L13" s="253"/>
      <c r="M13" s="1722"/>
      <c r="N13" s="1723"/>
      <c r="O13" s="1723"/>
      <c r="P13" s="1724"/>
      <c r="Q13" s="1690"/>
      <c r="R13" s="1537"/>
      <c r="S13" s="1707"/>
      <c r="T13" s="1707"/>
      <c r="U13" s="1710"/>
      <c r="V13" s="1710"/>
      <c r="W13" s="1710"/>
      <c r="X13" s="1710"/>
      <c r="Y13" s="1690"/>
      <c r="Z13" s="1509" t="s">
        <v>290</v>
      </c>
      <c r="AA13" s="1510"/>
      <c r="AB13" s="1694"/>
      <c r="AC13" s="124"/>
      <c r="AD13" s="124"/>
      <c r="AE13" s="125"/>
      <c r="AF13" s="124"/>
      <c r="AG13" s="1718"/>
      <c r="AH13" s="1540"/>
      <c r="AI13" s="1540"/>
      <c r="AJ13" s="1540"/>
      <c r="AK13" s="1541"/>
      <c r="AL13" s="1625"/>
      <c r="AM13" s="1540"/>
      <c r="AN13" s="1626"/>
      <c r="AO13" s="1636"/>
      <c r="AP13" s="1540"/>
      <c r="AQ13" s="1626"/>
      <c r="AR13" s="1572"/>
      <c r="AS13" s="1573"/>
      <c r="AT13" s="1637"/>
      <c r="AU13" s="1736"/>
      <c r="AV13" s="93"/>
    </row>
    <row r="14" spans="1:48" ht="132" customHeight="1" x14ac:dyDescent="0.15">
      <c r="A14" s="1523"/>
      <c r="B14" s="1524"/>
      <c r="C14" s="1524"/>
      <c r="D14" s="1524"/>
      <c r="E14" s="1524"/>
      <c r="F14" s="1524"/>
      <c r="G14" s="1525"/>
      <c r="H14" s="1502"/>
      <c r="I14" s="1543"/>
      <c r="J14" s="1543"/>
      <c r="K14" s="1501"/>
      <c r="L14" s="254"/>
      <c r="M14" s="1722"/>
      <c r="N14" s="1723"/>
      <c r="O14" s="1723"/>
      <c r="P14" s="1724"/>
      <c r="Q14" s="1714"/>
      <c r="R14" s="1537"/>
      <c r="S14" s="1707"/>
      <c r="T14" s="1707"/>
      <c r="U14" s="1710"/>
      <c r="V14" s="1710"/>
      <c r="W14" s="1710"/>
      <c r="X14" s="1710"/>
      <c r="Y14" s="1714"/>
      <c r="Z14" s="1635"/>
      <c r="AA14" s="1635"/>
      <c r="AB14" s="1715"/>
      <c r="AC14" s="265"/>
      <c r="AD14" s="265"/>
      <c r="AE14" s="126"/>
      <c r="AF14" s="124"/>
      <c r="AG14" s="1716" t="str">
        <f>Q15</f>
        <v>4.</v>
      </c>
      <c r="AH14" s="1528"/>
      <c r="AI14" s="1528"/>
      <c r="AJ14" s="1528"/>
      <c r="AK14" s="1529"/>
      <c r="AL14" s="1576"/>
      <c r="AM14" s="1528"/>
      <c r="AN14" s="1571"/>
      <c r="AO14" s="1570"/>
      <c r="AP14" s="1528"/>
      <c r="AQ14" s="1571"/>
      <c r="AR14" s="1572"/>
      <c r="AS14" s="1573"/>
      <c r="AT14" s="1637"/>
      <c r="AU14" s="1736"/>
      <c r="AV14" s="93"/>
    </row>
    <row r="15" spans="1:48" ht="23.25" customHeight="1" thickBot="1" x14ac:dyDescent="0.2">
      <c r="A15" s="1703" t="s">
        <v>66</v>
      </c>
      <c r="B15" s="1704"/>
      <c r="C15" s="1704"/>
      <c r="D15" s="1704"/>
      <c r="E15" s="1704"/>
      <c r="F15" s="1704"/>
      <c r="G15" s="1705"/>
      <c r="H15" s="1443"/>
      <c r="I15" s="1444"/>
      <c r="J15" s="1444"/>
      <c r="K15" s="1445"/>
      <c r="L15" s="251"/>
      <c r="M15" s="1722"/>
      <c r="N15" s="1723"/>
      <c r="O15" s="1723"/>
      <c r="P15" s="1724"/>
      <c r="Q15" s="1689" t="s">
        <v>720</v>
      </c>
      <c r="R15" s="1537"/>
      <c r="S15" s="1707"/>
      <c r="T15" s="1707"/>
      <c r="U15" s="1707"/>
      <c r="V15" s="1707"/>
      <c r="W15" s="1710"/>
      <c r="X15" s="1710"/>
      <c r="Y15" s="1689" t="s">
        <v>721</v>
      </c>
      <c r="Z15" s="1442" t="s">
        <v>289</v>
      </c>
      <c r="AA15" s="1442"/>
      <c r="AB15" s="1692"/>
      <c r="AC15" s="122"/>
      <c r="AD15" s="122"/>
      <c r="AE15" s="123"/>
      <c r="AF15" s="124"/>
      <c r="AG15" s="1741"/>
      <c r="AH15" s="1530"/>
      <c r="AI15" s="1530"/>
      <c r="AJ15" s="1530"/>
      <c r="AK15" s="1531"/>
      <c r="AL15" s="1577"/>
      <c r="AM15" s="1530"/>
      <c r="AN15" s="1575"/>
      <c r="AO15" s="1574"/>
      <c r="AP15" s="1530"/>
      <c r="AQ15" s="1575"/>
      <c r="AR15" s="1574"/>
      <c r="AS15" s="1575"/>
      <c r="AT15" s="1437"/>
      <c r="AU15" s="1737"/>
    </row>
    <row r="16" spans="1:48" ht="13.5" customHeight="1" x14ac:dyDescent="0.15">
      <c r="A16" s="1459"/>
      <c r="B16" s="1460"/>
      <c r="C16" s="1460"/>
      <c r="D16" s="1460"/>
      <c r="E16" s="1460"/>
      <c r="F16" s="1460"/>
      <c r="G16" s="1461"/>
      <c r="H16" s="1446"/>
      <c r="I16" s="1447"/>
      <c r="J16" s="1447"/>
      <c r="K16" s="1448"/>
      <c r="L16" s="253"/>
      <c r="M16" s="1722"/>
      <c r="N16" s="1723"/>
      <c r="O16" s="1723"/>
      <c r="P16" s="1724"/>
      <c r="Q16" s="1690"/>
      <c r="R16" s="1537"/>
      <c r="S16" s="1707"/>
      <c r="T16" s="1707"/>
      <c r="U16" s="1710"/>
      <c r="V16" s="1710"/>
      <c r="W16" s="1710"/>
      <c r="X16" s="1710"/>
      <c r="Y16" s="1690"/>
      <c r="Z16" s="1509" t="s">
        <v>290</v>
      </c>
      <c r="AA16" s="1510"/>
      <c r="AB16" s="1694"/>
      <c r="AC16" s="124"/>
      <c r="AD16" s="124"/>
      <c r="AE16" s="125"/>
      <c r="AF16" s="124"/>
      <c r="AG16" s="266" t="s">
        <v>722</v>
      </c>
      <c r="AH16" s="104"/>
      <c r="AI16" s="104"/>
      <c r="AJ16" s="104"/>
      <c r="AK16" s="104"/>
      <c r="AL16" s="104"/>
      <c r="AM16" s="564"/>
      <c r="AN16" s="564"/>
      <c r="AO16" s="564"/>
      <c r="AP16" s="537" t="s">
        <v>67</v>
      </c>
      <c r="AQ16" s="564"/>
      <c r="AR16" s="564"/>
      <c r="AS16" s="564"/>
      <c r="AT16" s="564"/>
      <c r="AU16" s="568"/>
    </row>
    <row r="17" spans="1:47" ht="147" customHeight="1" thickBot="1" x14ac:dyDescent="0.2">
      <c r="A17" s="1462"/>
      <c r="B17" s="1693"/>
      <c r="C17" s="1693"/>
      <c r="D17" s="1693"/>
      <c r="E17" s="1693"/>
      <c r="F17" s="1693"/>
      <c r="G17" s="1464"/>
      <c r="H17" s="1449"/>
      <c r="I17" s="1706"/>
      <c r="J17" s="1706"/>
      <c r="K17" s="1451"/>
      <c r="L17" s="255"/>
      <c r="M17" s="1725"/>
      <c r="N17" s="1726"/>
      <c r="O17" s="1726"/>
      <c r="P17" s="1727"/>
      <c r="Q17" s="1691"/>
      <c r="R17" s="1708"/>
      <c r="S17" s="1709"/>
      <c r="T17" s="1709"/>
      <c r="U17" s="1711"/>
      <c r="V17" s="1711"/>
      <c r="W17" s="1711"/>
      <c r="X17" s="1711"/>
      <c r="Y17" s="1691"/>
      <c r="Z17" s="1695"/>
      <c r="AA17" s="1695"/>
      <c r="AB17" s="1696"/>
      <c r="AC17" s="256"/>
      <c r="AD17" s="256"/>
      <c r="AE17" s="669"/>
      <c r="AF17" s="124"/>
      <c r="AG17" s="1697" t="s">
        <v>723</v>
      </c>
      <c r="AH17" s="1478"/>
      <c r="AI17" s="1478"/>
      <c r="AJ17" s="1478"/>
      <c r="AK17" s="1478"/>
      <c r="AL17" s="1478"/>
      <c r="AM17" s="1478"/>
      <c r="AN17" s="1478"/>
      <c r="AO17" s="1479"/>
      <c r="AP17" s="1699"/>
      <c r="AQ17" s="1699"/>
      <c r="AR17" s="1699"/>
      <c r="AS17" s="1699"/>
      <c r="AT17" s="1699"/>
      <c r="AU17" s="1700"/>
    </row>
    <row r="18" spans="1:47" ht="15" customHeight="1" x14ac:dyDescent="0.15">
      <c r="B18" s="98"/>
      <c r="C18" s="98"/>
      <c r="D18" s="98"/>
      <c r="E18" s="98"/>
      <c r="F18" s="98"/>
      <c r="G18" s="98"/>
      <c r="H18" s="98"/>
      <c r="I18" s="98"/>
      <c r="J18" s="98"/>
      <c r="K18" s="98"/>
      <c r="L18" s="569"/>
      <c r="M18" s="569"/>
      <c r="N18" s="569"/>
      <c r="O18" s="569"/>
      <c r="P18" s="98" t="s">
        <v>724</v>
      </c>
      <c r="R18" s="100" t="s">
        <v>725</v>
      </c>
      <c r="AF18" s="564"/>
      <c r="AG18" s="1698"/>
      <c r="AH18" s="1481"/>
      <c r="AI18" s="1481"/>
      <c r="AJ18" s="1481"/>
      <c r="AK18" s="1481"/>
      <c r="AL18" s="1481"/>
      <c r="AM18" s="1481"/>
      <c r="AN18" s="1481"/>
      <c r="AO18" s="1482"/>
      <c r="AP18" s="1701"/>
      <c r="AQ18" s="1701"/>
      <c r="AR18" s="1701"/>
      <c r="AS18" s="1701"/>
      <c r="AT18" s="1701"/>
      <c r="AU18" s="1702"/>
    </row>
    <row r="19" spans="1:47" ht="12.75" customHeight="1" x14ac:dyDescent="0.15">
      <c r="A19" s="98" t="s">
        <v>726</v>
      </c>
      <c r="R19" s="100" t="s">
        <v>727</v>
      </c>
      <c r="AF19" s="564"/>
      <c r="AK19" s="119"/>
      <c r="AL19" s="119"/>
      <c r="AM19" s="119"/>
      <c r="AN19" s="119"/>
      <c r="AO19" s="119"/>
      <c r="AP19" s="572"/>
      <c r="AQ19" s="121"/>
      <c r="AR19" s="121"/>
      <c r="AS19" s="121"/>
      <c r="AT19" s="121"/>
      <c r="AU19" s="654"/>
    </row>
    <row r="20" spans="1:47" ht="18.75" customHeight="1" x14ac:dyDescent="0.15">
      <c r="A20" s="1435"/>
      <c r="B20" s="1465" t="s">
        <v>18</v>
      </c>
      <c r="C20" s="1434"/>
      <c r="D20" s="1434"/>
      <c r="E20" s="1434" t="s">
        <v>19</v>
      </c>
      <c r="F20" s="1434"/>
      <c r="G20" s="1434"/>
      <c r="H20" s="1434" t="s">
        <v>253</v>
      </c>
      <c r="I20" s="1434"/>
      <c r="J20" s="1434"/>
      <c r="K20" s="1434" t="s">
        <v>20</v>
      </c>
      <c r="L20" s="1434"/>
      <c r="M20" s="1434" t="s">
        <v>254</v>
      </c>
      <c r="N20" s="1434"/>
      <c r="O20" s="1434" t="s">
        <v>68</v>
      </c>
      <c r="P20" s="1434"/>
      <c r="Q20" s="1434"/>
      <c r="R20" s="1661"/>
      <c r="S20" s="1662"/>
      <c r="T20" s="1662"/>
      <c r="U20" s="1662"/>
      <c r="V20" s="1662"/>
      <c r="W20" s="1662"/>
      <c r="X20" s="1662"/>
      <c r="Y20" s="1662"/>
      <c r="Z20" s="1662"/>
      <c r="AA20" s="1662"/>
      <c r="AB20" s="1663"/>
      <c r="AC20" s="573"/>
      <c r="AD20" s="573"/>
      <c r="AE20" s="651"/>
      <c r="AF20" s="567"/>
      <c r="AG20" s="1670" t="s">
        <v>69</v>
      </c>
      <c r="AH20" s="1671"/>
      <c r="AI20" s="1672"/>
      <c r="AJ20" s="541"/>
      <c r="AK20" s="1679"/>
      <c r="AL20" s="1679"/>
      <c r="AM20" s="1679"/>
      <c r="AN20" s="1679"/>
      <c r="AO20" s="1680"/>
      <c r="AP20" s="1683" t="s">
        <v>839</v>
      </c>
      <c r="AQ20" s="1684"/>
      <c r="AR20" s="1684"/>
      <c r="AS20" s="1684"/>
      <c r="AT20" s="1684"/>
      <c r="AU20" s="1685"/>
    </row>
    <row r="21" spans="1:47" ht="12" customHeight="1" x14ac:dyDescent="0.15">
      <c r="A21" s="1467"/>
      <c r="B21" s="1465"/>
      <c r="C21" s="1434"/>
      <c r="D21" s="1434"/>
      <c r="E21" s="1434"/>
      <c r="F21" s="1434"/>
      <c r="G21" s="1434"/>
      <c r="H21" s="1434"/>
      <c r="I21" s="1434"/>
      <c r="J21" s="1434"/>
      <c r="K21" s="1434"/>
      <c r="L21" s="1434"/>
      <c r="M21" s="1434"/>
      <c r="N21" s="1434"/>
      <c r="O21" s="1434"/>
      <c r="P21" s="1434"/>
      <c r="Q21" s="1434"/>
      <c r="R21" s="1664"/>
      <c r="S21" s="1665"/>
      <c r="T21" s="1665"/>
      <c r="U21" s="1665"/>
      <c r="V21" s="1665"/>
      <c r="W21" s="1665"/>
      <c r="X21" s="1665"/>
      <c r="Y21" s="1665"/>
      <c r="Z21" s="1665"/>
      <c r="AA21" s="1665"/>
      <c r="AB21" s="1666"/>
      <c r="AC21" s="567"/>
      <c r="AD21" s="567"/>
      <c r="AE21" s="652"/>
      <c r="AF21" s="567"/>
      <c r="AG21" s="1673"/>
      <c r="AH21" s="1674"/>
      <c r="AI21" s="1675"/>
      <c r="AJ21" s="542"/>
      <c r="AK21" s="1681"/>
      <c r="AL21" s="1681"/>
      <c r="AM21" s="1681"/>
      <c r="AN21" s="1681"/>
      <c r="AO21" s="1682"/>
      <c r="AP21" s="1686"/>
      <c r="AQ21" s="1687"/>
      <c r="AR21" s="1687"/>
      <c r="AS21" s="1687"/>
      <c r="AT21" s="1687"/>
      <c r="AU21" s="1688"/>
    </row>
    <row r="22" spans="1:47" ht="30" customHeight="1" x14ac:dyDescent="0.15">
      <c r="A22" s="1466" t="s">
        <v>741</v>
      </c>
      <c r="B22" s="1435" t="s">
        <v>728</v>
      </c>
      <c r="C22" s="1435"/>
      <c r="D22" s="1435"/>
      <c r="E22" s="1435" t="s">
        <v>729</v>
      </c>
      <c r="F22" s="1435"/>
      <c r="G22" s="1435"/>
      <c r="H22" s="1657" t="s">
        <v>730</v>
      </c>
      <c r="I22" s="1435"/>
      <c r="J22" s="1435"/>
      <c r="K22" s="1657" t="s">
        <v>731</v>
      </c>
      <c r="L22" s="1435"/>
      <c r="M22" s="1655" t="s">
        <v>732</v>
      </c>
      <c r="N22" s="1656"/>
      <c r="O22" s="1657" t="s">
        <v>730</v>
      </c>
      <c r="P22" s="1435"/>
      <c r="Q22" s="1435"/>
      <c r="R22" s="1664"/>
      <c r="S22" s="1665"/>
      <c r="T22" s="1665"/>
      <c r="U22" s="1665"/>
      <c r="V22" s="1665"/>
      <c r="W22" s="1665"/>
      <c r="X22" s="1665"/>
      <c r="Y22" s="1665"/>
      <c r="Z22" s="1665"/>
      <c r="AA22" s="1665"/>
      <c r="AB22" s="1666"/>
      <c r="AC22" s="567"/>
      <c r="AD22" s="567"/>
      <c r="AE22" s="652"/>
      <c r="AF22" s="567"/>
      <c r="AG22" s="1673"/>
      <c r="AH22" s="1674"/>
      <c r="AI22" s="1675"/>
      <c r="AJ22" s="542"/>
      <c r="AK22" s="1681"/>
      <c r="AL22" s="1681"/>
      <c r="AM22" s="1681"/>
      <c r="AN22" s="1681"/>
      <c r="AO22" s="1682"/>
      <c r="AP22" s="1686"/>
      <c r="AQ22" s="1687"/>
      <c r="AR22" s="1687"/>
      <c r="AS22" s="1687"/>
      <c r="AT22" s="1687"/>
      <c r="AU22" s="1688"/>
    </row>
    <row r="23" spans="1:47" ht="25.5" customHeight="1" x14ac:dyDescent="0.15">
      <c r="A23" s="1467"/>
      <c r="B23" s="574"/>
      <c r="C23" s="115"/>
      <c r="D23" s="257" t="s">
        <v>733</v>
      </c>
      <c r="E23" s="574"/>
      <c r="F23" s="115"/>
      <c r="G23" s="258" t="s">
        <v>734</v>
      </c>
      <c r="H23" s="574"/>
      <c r="I23" s="115"/>
      <c r="J23" s="258" t="s">
        <v>735</v>
      </c>
      <c r="K23" s="116"/>
      <c r="L23" s="258" t="s">
        <v>734</v>
      </c>
      <c r="M23" s="116"/>
      <c r="N23" s="258" t="s">
        <v>736</v>
      </c>
      <c r="O23" s="575"/>
      <c r="P23" s="259" t="s">
        <v>737</v>
      </c>
      <c r="Q23" s="257"/>
      <c r="R23" s="1667"/>
      <c r="S23" s="1668"/>
      <c r="T23" s="1668"/>
      <c r="U23" s="1668"/>
      <c r="V23" s="1668"/>
      <c r="W23" s="1668"/>
      <c r="X23" s="1668"/>
      <c r="Y23" s="1668"/>
      <c r="Z23" s="1668"/>
      <c r="AA23" s="1668"/>
      <c r="AB23" s="1669"/>
      <c r="AC23" s="576"/>
      <c r="AD23" s="576"/>
      <c r="AE23" s="653"/>
      <c r="AF23" s="567"/>
      <c r="AG23" s="1676"/>
      <c r="AH23" s="1677"/>
      <c r="AI23" s="1678"/>
      <c r="AJ23" s="1658"/>
      <c r="AK23" s="1659"/>
      <c r="AL23" s="1659"/>
      <c r="AM23" s="1659"/>
      <c r="AN23" s="1659"/>
      <c r="AO23" s="1660"/>
      <c r="AP23" s="538" t="s">
        <v>850</v>
      </c>
      <c r="AQ23" s="539"/>
      <c r="AR23" s="540"/>
      <c r="AS23" s="726" t="s">
        <v>166</v>
      </c>
      <c r="AT23" s="540"/>
      <c r="AU23" s="117"/>
    </row>
    <row r="24" spans="1:47" ht="21" customHeight="1" x14ac:dyDescent="0.15">
      <c r="V24" s="1496"/>
      <c r="W24" s="1496"/>
      <c r="X24" s="1496"/>
      <c r="Y24" s="1496"/>
      <c r="Z24" s="1496"/>
      <c r="AA24" s="1496"/>
      <c r="AB24" s="1496"/>
      <c r="AC24" s="1496"/>
      <c r="AD24" s="1496"/>
      <c r="AE24" s="1496"/>
      <c r="AF24" s="1496"/>
    </row>
    <row r="25" spans="1:47" ht="27.75" customHeight="1" x14ac:dyDescent="0.15"/>
    <row r="26" spans="1:47" ht="23.25" customHeight="1" x14ac:dyDescent="0.15"/>
    <row r="27" spans="1:47" ht="18.75" customHeight="1" x14ac:dyDescent="0.15"/>
  </sheetData>
  <mergeCells count="118">
    <mergeCell ref="I1:S1"/>
    <mergeCell ref="V1:AB1"/>
    <mergeCell ref="AH1:AK1"/>
    <mergeCell ref="AT1:AU1"/>
    <mergeCell ref="A2:A3"/>
    <mergeCell ref="B2:F3"/>
    <mergeCell ref="G2:H3"/>
    <mergeCell ref="I2:I3"/>
    <mergeCell ref="J2:K3"/>
    <mergeCell ref="L2:L3"/>
    <mergeCell ref="AK2:AL2"/>
    <mergeCell ref="AM2:AO2"/>
    <mergeCell ref="AP2:AU2"/>
    <mergeCell ref="AG3:AU3"/>
    <mergeCell ref="AG2:AJ2"/>
    <mergeCell ref="B4:F4"/>
    <mergeCell ref="G4:H4"/>
    <mergeCell ref="I4:K4"/>
    <mergeCell ref="M4:P4"/>
    <mergeCell ref="Q4:X4"/>
    <mergeCell ref="Y4:AB5"/>
    <mergeCell ref="M2:P3"/>
    <mergeCell ref="Q2:S3"/>
    <mergeCell ref="T2:U3"/>
    <mergeCell ref="V2:V3"/>
    <mergeCell ref="W2:AB3"/>
    <mergeCell ref="AO5:AQ7"/>
    <mergeCell ref="AR5:AS7"/>
    <mergeCell ref="AT5:AT7"/>
    <mergeCell ref="AU5:AU15"/>
    <mergeCell ref="AO8:AQ10"/>
    <mergeCell ref="AR8:AS10"/>
    <mergeCell ref="AT8:AT10"/>
    <mergeCell ref="AH11:AK13"/>
    <mergeCell ref="AG4:AK4"/>
    <mergeCell ref="AL4:AN4"/>
    <mergeCell ref="AO4:AQ4"/>
    <mergeCell ref="AR4:AS4"/>
    <mergeCell ref="AG5:AG7"/>
    <mergeCell ref="AO11:AQ13"/>
    <mergeCell ref="AR11:AS13"/>
    <mergeCell ref="AT11:AT13"/>
    <mergeCell ref="AG11:AG13"/>
    <mergeCell ref="AG14:AG15"/>
    <mergeCell ref="Y6:Y8"/>
    <mergeCell ref="Z6:AB6"/>
    <mergeCell ref="Z7:AB8"/>
    <mergeCell ref="AG8:AG10"/>
    <mergeCell ref="AH8:AK10"/>
    <mergeCell ref="AL8:AN10"/>
    <mergeCell ref="A6:G8"/>
    <mergeCell ref="H6:K8"/>
    <mergeCell ref="M6:P17"/>
    <mergeCell ref="Q6:Q8"/>
    <mergeCell ref="R6:T8"/>
    <mergeCell ref="U6:W8"/>
    <mergeCell ref="A9:G9"/>
    <mergeCell ref="H9:K11"/>
    <mergeCell ref="Q9:Q11"/>
    <mergeCell ref="R9:T11"/>
    <mergeCell ref="AH5:AK7"/>
    <mergeCell ref="AL5:AN7"/>
    <mergeCell ref="A5:G5"/>
    <mergeCell ref="H5:K5"/>
    <mergeCell ref="M5:P5"/>
    <mergeCell ref="Q5:T5"/>
    <mergeCell ref="U5:X5"/>
    <mergeCell ref="AL11:AN13"/>
    <mergeCell ref="A12:G12"/>
    <mergeCell ref="H12:K14"/>
    <mergeCell ref="Q12:Q14"/>
    <mergeCell ref="R12:T14"/>
    <mergeCell ref="U12:X14"/>
    <mergeCell ref="Y12:Y14"/>
    <mergeCell ref="U9:X11"/>
    <mergeCell ref="Y9:Y11"/>
    <mergeCell ref="Z9:AB9"/>
    <mergeCell ref="A10:G11"/>
    <mergeCell ref="Z10:AB11"/>
    <mergeCell ref="Z12:AB12"/>
    <mergeCell ref="A13:G14"/>
    <mergeCell ref="Z13:AB14"/>
    <mergeCell ref="Y15:Y17"/>
    <mergeCell ref="Z15:AB15"/>
    <mergeCell ref="A16:G17"/>
    <mergeCell ref="Z16:AB17"/>
    <mergeCell ref="AG17:AO18"/>
    <mergeCell ref="AP17:AU18"/>
    <mergeCell ref="AH14:AK15"/>
    <mergeCell ref="AL14:AN15"/>
    <mergeCell ref="AO14:AQ15"/>
    <mergeCell ref="AR14:AS15"/>
    <mergeCell ref="AT14:AT15"/>
    <mergeCell ref="A15:G15"/>
    <mergeCell ref="H15:K17"/>
    <mergeCell ref="Q15:Q17"/>
    <mergeCell ref="R15:T17"/>
    <mergeCell ref="U15:X17"/>
    <mergeCell ref="A22:A23"/>
    <mergeCell ref="B22:D22"/>
    <mergeCell ref="E22:G22"/>
    <mergeCell ref="H22:J22"/>
    <mergeCell ref="K22:L22"/>
    <mergeCell ref="A20:A21"/>
    <mergeCell ref="B20:D21"/>
    <mergeCell ref="E20:G21"/>
    <mergeCell ref="H20:J21"/>
    <mergeCell ref="K20:L21"/>
    <mergeCell ref="M22:N22"/>
    <mergeCell ref="O22:Q22"/>
    <mergeCell ref="AJ23:AO23"/>
    <mergeCell ref="V24:AF24"/>
    <mergeCell ref="O20:Q21"/>
    <mergeCell ref="R20:AB23"/>
    <mergeCell ref="AG20:AI23"/>
    <mergeCell ref="AK20:AO22"/>
    <mergeCell ref="AP20:AU22"/>
    <mergeCell ref="M20:N21"/>
  </mergeCells>
  <phoneticPr fontId="2"/>
  <printOptions horizontalCentered="1" verticalCentered="1"/>
  <pageMargins left="0" right="0" top="0.43307086614173229" bottom="0" header="0.35433070866141736" footer="0.35433070866141736"/>
  <pageSetup paperSize="9" scale="65" fitToWidth="2" orientation="landscape" r:id="rId1"/>
  <headerFooter alignWithMargins="0">
    <oddHeader>&amp;L様式4記入例</oddHeader>
  </headerFooter>
  <colBreaks count="1" manualBreakCount="1">
    <brk id="31" max="23" man="1"/>
  </colBreaks>
  <drawing r:id="rId2"/>
  <legacyDrawing r:id="rId3"/>
  <mc:AlternateContent xmlns:mc="http://schemas.openxmlformats.org/markup-compatibility/2006">
    <mc:Choice Requires="x14">
      <controls>
        <mc:AlternateContent xmlns:mc="http://schemas.openxmlformats.org/markup-compatibility/2006">
          <mc:Choice Requires="x14">
            <control shapeId="52225" r:id="rId4" name="Option Button 1">
              <controlPr locked="0" defaultSize="0" autoFill="0" autoLine="0" autoPict="0">
                <anchor moveWithCells="1" sizeWithCells="1">
                  <from>
                    <xdr:col>6</xdr:col>
                    <xdr:colOff>819150</xdr:colOff>
                    <xdr:row>3</xdr:row>
                    <xdr:rowOff>352425</xdr:rowOff>
                  </from>
                  <to>
                    <xdr:col>7</xdr:col>
                    <xdr:colOff>38100</xdr:colOff>
                    <xdr:row>4</xdr:row>
                    <xdr:rowOff>133350</xdr:rowOff>
                  </to>
                </anchor>
              </controlPr>
            </control>
          </mc:Choice>
        </mc:AlternateContent>
        <mc:AlternateContent xmlns:mc="http://schemas.openxmlformats.org/markup-compatibility/2006">
          <mc:Choice Requires="x14">
            <control shapeId="52226" r:id="rId5" name="Option Button 2">
              <controlPr locked="0" defaultSize="0" autoFill="0" autoLine="0" autoPict="0">
                <anchor moveWithCells="1" sizeWithCells="1">
                  <from>
                    <xdr:col>6</xdr:col>
                    <xdr:colOff>819150</xdr:colOff>
                    <xdr:row>4</xdr:row>
                    <xdr:rowOff>133350</xdr:rowOff>
                  </from>
                  <to>
                    <xdr:col>7</xdr:col>
                    <xdr:colOff>38100</xdr:colOff>
                    <xdr:row>4</xdr:row>
                    <xdr:rowOff>590550</xdr:rowOff>
                  </to>
                </anchor>
              </controlPr>
            </control>
          </mc:Choice>
        </mc:AlternateContent>
        <mc:AlternateContent xmlns:mc="http://schemas.openxmlformats.org/markup-compatibility/2006">
          <mc:Choice Requires="x14">
            <control shapeId="52227" r:id="rId6" name="Group Box 3">
              <controlPr defaultSize="0" autoFill="0" autoPict="0">
                <anchor moveWithCells="1" sizeWithCells="1">
                  <from>
                    <xdr:col>6</xdr:col>
                    <xdr:colOff>819150</xdr:colOff>
                    <xdr:row>3</xdr:row>
                    <xdr:rowOff>352425</xdr:rowOff>
                  </from>
                  <to>
                    <xdr:col>7</xdr:col>
                    <xdr:colOff>38100</xdr:colOff>
                    <xdr:row>5</xdr:row>
                    <xdr:rowOff>209550</xdr:rowOff>
                  </to>
                </anchor>
              </controlPr>
            </control>
          </mc:Choice>
        </mc:AlternateContent>
        <mc:AlternateContent xmlns:mc="http://schemas.openxmlformats.org/markup-compatibility/2006">
          <mc:Choice Requires="x14">
            <control shapeId="52228" r:id="rId7" name="Option Button 4">
              <controlPr locked="0" defaultSize="0" autoFill="0" autoLine="0" autoPict="0">
                <anchor moveWithCells="1" sizeWithCells="1">
                  <from>
                    <xdr:col>6</xdr:col>
                    <xdr:colOff>819150</xdr:colOff>
                    <xdr:row>5</xdr:row>
                    <xdr:rowOff>209550</xdr:rowOff>
                  </from>
                  <to>
                    <xdr:col>7</xdr:col>
                    <xdr:colOff>38100</xdr:colOff>
                    <xdr:row>6</xdr:row>
                    <xdr:rowOff>190500</xdr:rowOff>
                  </to>
                </anchor>
              </controlPr>
            </control>
          </mc:Choice>
        </mc:AlternateContent>
        <mc:AlternateContent xmlns:mc="http://schemas.openxmlformats.org/markup-compatibility/2006">
          <mc:Choice Requires="x14">
            <control shapeId="52229" r:id="rId8" name="Option Button 5">
              <controlPr locked="0" defaultSize="0" autoFill="0" autoLine="0" autoPict="0">
                <anchor moveWithCells="1" sizeWithCells="1">
                  <from>
                    <xdr:col>6</xdr:col>
                    <xdr:colOff>819150</xdr:colOff>
                    <xdr:row>6</xdr:row>
                    <xdr:rowOff>190500</xdr:rowOff>
                  </from>
                  <to>
                    <xdr:col>7</xdr:col>
                    <xdr:colOff>38100</xdr:colOff>
                    <xdr:row>7</xdr:row>
                    <xdr:rowOff>152400</xdr:rowOff>
                  </to>
                </anchor>
              </controlPr>
            </control>
          </mc:Choice>
        </mc:AlternateContent>
        <mc:AlternateContent xmlns:mc="http://schemas.openxmlformats.org/markup-compatibility/2006">
          <mc:Choice Requires="x14">
            <control shapeId="52230" r:id="rId9" name="Group Box 6">
              <controlPr defaultSize="0" autoFill="0" autoPict="0">
                <anchor moveWithCells="1" sizeWithCells="1">
                  <from>
                    <xdr:col>6</xdr:col>
                    <xdr:colOff>819150</xdr:colOff>
                    <xdr:row>5</xdr:row>
                    <xdr:rowOff>209550</xdr:rowOff>
                  </from>
                  <to>
                    <xdr:col>7</xdr:col>
                    <xdr:colOff>38100</xdr:colOff>
                    <xdr:row>8</xdr:row>
                    <xdr:rowOff>9525</xdr:rowOff>
                  </to>
                </anchor>
              </controlPr>
            </control>
          </mc:Choice>
        </mc:AlternateContent>
        <mc:AlternateContent xmlns:mc="http://schemas.openxmlformats.org/markup-compatibility/2006">
          <mc:Choice Requires="x14">
            <control shapeId="52231" r:id="rId10" name="Option Button 7">
              <controlPr locked="0" defaultSize="0" autoFill="0" autoLine="0" autoPict="0">
                <anchor moveWithCells="1" sizeWithCells="1">
                  <from>
                    <xdr:col>6</xdr:col>
                    <xdr:colOff>819150</xdr:colOff>
                    <xdr:row>10</xdr:row>
                    <xdr:rowOff>847725</xdr:rowOff>
                  </from>
                  <to>
                    <xdr:col>7</xdr:col>
                    <xdr:colOff>38100</xdr:colOff>
                    <xdr:row>11</xdr:row>
                    <xdr:rowOff>152400</xdr:rowOff>
                  </to>
                </anchor>
              </controlPr>
            </control>
          </mc:Choice>
        </mc:AlternateContent>
        <mc:AlternateContent xmlns:mc="http://schemas.openxmlformats.org/markup-compatibility/2006">
          <mc:Choice Requires="x14">
            <control shapeId="52232" r:id="rId11" name="Option Button 8">
              <controlPr locked="0" defaultSize="0" autoFill="0" autoLine="0" autoPict="0">
                <anchor moveWithCells="1" sizeWithCells="1">
                  <from>
                    <xdr:col>6</xdr:col>
                    <xdr:colOff>819150</xdr:colOff>
                    <xdr:row>11</xdr:row>
                    <xdr:rowOff>152400</xdr:rowOff>
                  </from>
                  <to>
                    <xdr:col>7</xdr:col>
                    <xdr:colOff>38100</xdr:colOff>
                    <xdr:row>13</xdr:row>
                    <xdr:rowOff>514350</xdr:rowOff>
                  </to>
                </anchor>
              </controlPr>
            </control>
          </mc:Choice>
        </mc:AlternateContent>
        <mc:AlternateContent xmlns:mc="http://schemas.openxmlformats.org/markup-compatibility/2006">
          <mc:Choice Requires="x14">
            <control shapeId="52233" r:id="rId12" name="Group Box 9">
              <controlPr defaultSize="0" autoFill="0" autoPict="0">
                <anchor moveWithCells="1" sizeWithCells="1">
                  <from>
                    <xdr:col>6</xdr:col>
                    <xdr:colOff>819150</xdr:colOff>
                    <xdr:row>10</xdr:row>
                    <xdr:rowOff>847725</xdr:rowOff>
                  </from>
                  <to>
                    <xdr:col>7</xdr:col>
                    <xdr:colOff>38100</xdr:colOff>
                    <xdr:row>13</xdr:row>
                    <xdr:rowOff>514350</xdr:rowOff>
                  </to>
                </anchor>
              </controlPr>
            </control>
          </mc:Choice>
        </mc:AlternateContent>
        <mc:AlternateContent xmlns:mc="http://schemas.openxmlformats.org/markup-compatibility/2006">
          <mc:Choice Requires="x14">
            <control shapeId="52234" r:id="rId13" name="Option Button 10">
              <controlPr locked="0" defaultSize="0" autoFill="0" autoLine="0" autoPict="0">
                <anchor moveWithCells="1" sizeWithCells="1">
                  <from>
                    <xdr:col>6</xdr:col>
                    <xdr:colOff>819150</xdr:colOff>
                    <xdr:row>8</xdr:row>
                    <xdr:rowOff>9525</xdr:rowOff>
                  </from>
                  <to>
                    <xdr:col>7</xdr:col>
                    <xdr:colOff>38100</xdr:colOff>
                    <xdr:row>9</xdr:row>
                    <xdr:rowOff>95250</xdr:rowOff>
                  </to>
                </anchor>
              </controlPr>
            </control>
          </mc:Choice>
        </mc:AlternateContent>
        <mc:AlternateContent xmlns:mc="http://schemas.openxmlformats.org/markup-compatibility/2006">
          <mc:Choice Requires="x14">
            <control shapeId="52235" r:id="rId14" name="Option Button 11">
              <controlPr locked="0" defaultSize="0" autoFill="0" autoLine="0" autoPict="0">
                <anchor moveWithCells="1" sizeWithCells="1">
                  <from>
                    <xdr:col>6</xdr:col>
                    <xdr:colOff>819150</xdr:colOff>
                    <xdr:row>9</xdr:row>
                    <xdr:rowOff>19050</xdr:rowOff>
                  </from>
                  <to>
                    <xdr:col>7</xdr:col>
                    <xdr:colOff>38100</xdr:colOff>
                    <xdr:row>10</xdr:row>
                    <xdr:rowOff>180975</xdr:rowOff>
                  </to>
                </anchor>
              </controlPr>
            </control>
          </mc:Choice>
        </mc:AlternateContent>
        <mc:AlternateContent xmlns:mc="http://schemas.openxmlformats.org/markup-compatibility/2006">
          <mc:Choice Requires="x14">
            <control shapeId="52236" r:id="rId15" name="Group Box 12">
              <controlPr defaultSize="0" autoFill="0" autoPict="0">
                <anchor moveWithCells="1" sizeWithCells="1">
                  <from>
                    <xdr:col>6</xdr:col>
                    <xdr:colOff>819150</xdr:colOff>
                    <xdr:row>8</xdr:row>
                    <xdr:rowOff>9525</xdr:rowOff>
                  </from>
                  <to>
                    <xdr:col>7</xdr:col>
                    <xdr:colOff>38100</xdr:colOff>
                    <xdr:row>10</xdr:row>
                    <xdr:rowOff>847725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45</vt:i4>
      </vt:variant>
    </vt:vector>
  </HeadingPairs>
  <TitlesOfParts>
    <vt:vector size="65" baseType="lpstr">
      <vt:lpstr>Ver11ﾏﾈｼﾞﾒﾝﾄ関連様式について</vt:lpstr>
      <vt:lpstr>共通シート</vt:lpstr>
      <vt:lpstr>様式1アセスメントシート1</vt:lpstr>
      <vt:lpstr>様式1アセスメントシート2</vt:lpstr>
      <vt:lpstr>様式2医療機関へ利用報告書</vt:lpstr>
      <vt:lpstr>様式3利用者基本情報(表)</vt:lpstr>
      <vt:lpstr>様式3利用者基本情報(裏)</vt:lpstr>
      <vt:lpstr>様式4サービス・支援計画書</vt:lpstr>
      <vt:lpstr>様式４鶴岡市支援計画表 (噴出し入り)</vt:lpstr>
      <vt:lpstr>様式5興味関心シート</vt:lpstr>
      <vt:lpstr>様式6週間サービス計画表</vt:lpstr>
      <vt:lpstr>様式7経過記録</vt:lpstr>
      <vt:lpstr>様式8サービス担当者会議</vt:lpstr>
      <vt:lpstr>様式9サービス利用票・実績報告書</vt:lpstr>
      <vt:lpstr>様式10サービス支援評価表</vt:lpstr>
      <vt:lpstr>様式10サービス支援評価表(吹き出し）</vt:lpstr>
      <vt:lpstr>様式11基本チェックリスト</vt:lpstr>
      <vt:lpstr>様式11基本チェックリスト吹き出し</vt:lpstr>
      <vt:lpstr>様式12特定医療機関同意書</vt:lpstr>
      <vt:lpstr>Ver10コンボ用シート</vt:lpstr>
      <vt:lpstr>Ver10コンボ用シート!Print_Area</vt:lpstr>
      <vt:lpstr>Ver11ﾏﾈｼﾞﾒﾝﾄ関連様式について!Print_Area</vt:lpstr>
      <vt:lpstr>共通シート!Print_Area</vt:lpstr>
      <vt:lpstr>様式10サービス支援評価表!Print_Area</vt:lpstr>
      <vt:lpstr>'様式10サービス支援評価表(吹き出し）'!Print_Area</vt:lpstr>
      <vt:lpstr>様式11基本チェックリスト!Print_Area</vt:lpstr>
      <vt:lpstr>様式11基本チェックリスト吹き出し!Print_Area</vt:lpstr>
      <vt:lpstr>様式12特定医療機関同意書!Print_Area</vt:lpstr>
      <vt:lpstr>様式1アセスメントシート1!Print_Area</vt:lpstr>
      <vt:lpstr>様式1アセスメントシート2!Print_Area</vt:lpstr>
      <vt:lpstr>様式2医療機関へ利用報告書!Print_Area</vt:lpstr>
      <vt:lpstr>'様式3利用者基本情報(表)'!Print_Area</vt:lpstr>
      <vt:lpstr>'様式3利用者基本情報(裏)'!Print_Area</vt:lpstr>
      <vt:lpstr>様式4サービス・支援計画書!Print_Area</vt:lpstr>
      <vt:lpstr>'様式４鶴岡市支援計画表 (噴出し入り)'!Print_Area</vt:lpstr>
      <vt:lpstr>様式5興味関心シート!Print_Area</vt:lpstr>
      <vt:lpstr>様式6週間サービス計画表!Print_Area</vt:lpstr>
      <vt:lpstr>様式7経過記録!Print_Area</vt:lpstr>
      <vt:lpstr>様式8サービス担当者会議!Print_Area</vt:lpstr>
      <vt:lpstr>様式1アセスメントシート2!Print_Titles</vt:lpstr>
      <vt:lpstr>モニタリング</vt:lpstr>
      <vt:lpstr>共通シート!基本相談状況</vt:lpstr>
      <vt:lpstr>基本相談状況</vt:lpstr>
      <vt:lpstr>経済状況</vt:lpstr>
      <vt:lpstr>共通シート!計画作成事業者名</vt:lpstr>
      <vt:lpstr>計画作成事業者名</vt:lpstr>
      <vt:lpstr>元号</vt:lpstr>
      <vt:lpstr>共通シート!支援計画実施事業名</vt:lpstr>
      <vt:lpstr>支援計画実施事業名</vt:lpstr>
      <vt:lpstr>支援計画状況1</vt:lpstr>
      <vt:lpstr>共通シート!支援計画認定状態</vt:lpstr>
      <vt:lpstr>支援計画認定状態</vt:lpstr>
      <vt:lpstr>次回予約</vt:lpstr>
      <vt:lpstr>実施事業１</vt:lpstr>
      <vt:lpstr>共通シート!性別</vt:lpstr>
      <vt:lpstr>性別</vt:lpstr>
      <vt:lpstr>共通シート!相談方法</vt:lpstr>
      <vt:lpstr>相談方法</vt:lpstr>
      <vt:lpstr>対応</vt:lpstr>
      <vt:lpstr>地域包括支援センター名</vt:lpstr>
      <vt:lpstr>共通シート!認定要介護度</vt:lpstr>
      <vt:lpstr>認定要介護度</vt:lpstr>
      <vt:lpstr>保険者番号</vt:lpstr>
      <vt:lpstr>共通シート!包括支援センター名</vt:lpstr>
      <vt:lpstr>予防地域</vt:lpstr>
    </vt:vector>
  </TitlesOfParts>
  <Company>SSS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介護予防隊アセスメントツール</dc:title>
  <dc:creator>DNES</dc:creator>
  <cp:lastModifiedBy>管理者</cp:lastModifiedBy>
  <cp:lastPrinted>2022-03-17T09:25:01Z</cp:lastPrinted>
  <dcterms:created xsi:type="dcterms:W3CDTF">2005-09-05T03:14:16Z</dcterms:created>
  <dcterms:modified xsi:type="dcterms:W3CDTF">2022-03-25T10:18:38Z</dcterms:modified>
</cp:coreProperties>
</file>