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13.151.226\share\共有フォルダ\02_経営企画担当\01_鶴岡営業所\○経営比較分析表\下水道\R7年度（R6決算数値）\03_起案・回答\"/>
    </mc:Choice>
  </mc:AlternateContent>
  <xr:revisionPtr revIDLastSave="0" documentId="13_ncr:1_{57ACC923-A29E-4053-9174-A278C7FE61E7}" xr6:coauthVersionLast="47" xr6:coauthVersionMax="47" xr10:uidLastSave="{00000000-0000-0000-0000-000000000000}"/>
  <workbookProtection workbookAlgorithmName="SHA-512" workbookHashValue="Z3iuy4B/dKpE0gGXPRi2gfpPx9dBNWoMbCKPtG4UIuI6sj07Jymb5jqf05xBQ+GSXZbqg24UUbVCzZ1s3Efstg==" workbookSaltValue="77hhhO7KLGlLl15ydOeErg=="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F85" i="4"/>
  <c r="AT10" i="4"/>
  <c r="I10" i="4"/>
  <c r="I8" i="4"/>
</calcChain>
</file>

<file path=xl/sharedStrings.xml><?xml version="1.0" encoding="utf-8"?>
<sst xmlns="http://schemas.openxmlformats.org/spreadsheetml/2006/main" count="253" uniqueCount="114">
  <si>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</si>
  <si>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</si>
  <si>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</si>
  <si>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</si>
  <si>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</si>
  <si>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</si>
  <si>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</si>
  <si>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</si>
  <si>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</si>
  <si>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</si>
  <si>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</si>
  <si>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</si>
  <si>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</si>
  <si>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</si>
  <si>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</si>
  <si>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</si>
  <si>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</si>
  <si>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</si>
  <si>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</si>
  <si>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</si>
  <si>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</si>
  <si>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</si>
  <si>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</si>
  <si>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</si>
  <si>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</si>
  <si>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</si>
  <si>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</si>
  <si>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</si>
  <si>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</si>
  <si>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</si>
  <si>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</si>
  <si>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</si>
  <si>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</si>
  <si>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</si>
  <si>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</si>
  <si>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</si>
  <si>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</si>
  <si>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</si>
  <si>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</si>
  <si>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</si>
  <si>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</si>
  <si>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</si>
  <si>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</si>
  <si>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</si>
  <si>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</si>
  <si>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</si>
  <si>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</si>
  <si>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</si>
  <si>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</si>
  <si>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</si>
  <si>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</si>
  <si>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</si>
  <si>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</si>
  <si>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</si>
  <si>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</si>
  <si>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</si>
  <si>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</si>
  <si>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</si>
  <si>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</si>
  <si>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</si>
  <si>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</si>
  <si>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</si>
  <si>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</si>
  <si>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</si>
  <si>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</si>
  <si>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</si>
  <si>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</si>
  <si>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</si>
  <si>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</si>
  <si>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</si>
  <si>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</si>
  <si>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</si>
  <si>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</si>
  <si>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</si>
  <si>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</si>
  <si>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</si>
  <si>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</si>
  <si>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</si>
  <si>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</si>
  <si>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</si>
  <si>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</si>
  <si>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</si>
  <si>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</si>
  <si>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</si>
  <si>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</si>
  <si>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</si>
  <si>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</si>
  <si>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</si>
  <si>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</si>
  <si>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</si>
  <si>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</si>
  <si>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</si>
  <si>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</si>
  <si>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</si>
  <si>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</si>
  <si>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鶴岡市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</si>
  <si>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</si>
  <si>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</si>
  <si>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</si>
  <si>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</si>
  <si>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</si>
  <si>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</si>
  <si>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</si>
  <si>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</si>
  <si>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</si>
  <si>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</si>
  <si>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</si>
  <si>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</si>
  <si>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</si>
  <si>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</si>
  <si>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</si>
  <si>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①資産の減価償却が進んでいるため、年々数値が上昇している状況です。
　②③浄化槽事業のため管渠はありません。</t>
  </si>
  <si>
    <t>　下水道事業の収入において、一般会計からの基準外繰入金によって下水道事業全体で収支のバランスを取っている現状ですが、原則として使用料収入のみで汚水処理にかかる経費を賄わなければならないため、一般会計からの繰入を減らす努力が必要となります。
　また、今後の施設の維持管理にかかる経費や改築費用の増加、人口減少による使用料収入の減少等が見込まれることを踏まえると、下水道サービスを持続的に提供していくため、安定した経営の実現が不可欠となります。「鶴岡市下水道ビジョン」に基づき計画的、効率的に整備を進め、併せてアセットマネジメントに取り組み、使用料の適正化や長寿命化計画による施設の改築を行っていく必要があります。</t>
    <rPh sb="21" eb="24">
      <t>キジュンガイ</t>
    </rPh>
    <rPh sb="34" eb="36">
      <t>ジギョウ</t>
    </rPh>
    <rPh sb="36" eb="38">
      <t>ゼンタイ</t>
    </rPh>
    <rPh sb="123" eb="125">
      <t>コンゴ</t>
    </rPh>
    <rPh sb="233" eb="234">
      <t>モト</t>
    </rPh>
    <rPh sb="236" eb="238">
      <t>ケイカク</t>
    </rPh>
    <rPh sb="238" eb="239">
      <t>テキ</t>
    </rPh>
    <rPh sb="240" eb="243">
      <t>コウリツテキ</t>
    </rPh>
    <phoneticPr fontId="4"/>
  </si>
  <si>
    <t>　①経常収支比率は類似団体平均値よりも高く、100％を上回っており費用を使用料収入や一般会計からの繰入金等により賄っている状況となっています。　
　②累積欠損金比率は、純利益の計上により改善しています。
　③流動比率は、前年度と比較してわずかに低下しましたが、引き続き100％を大きく上回る高い水準を維持しております。
　④企業債残高対事業構成比率は、企業債の償還の進捗により減少しています。
　⑤経費回収率は100%を下回っており、使用料収入が減少したことや一般会計繰入金を精算したことによって昨年度と比較し低い比率となっています。汚水処理にかかる費用を使用料収入で賄えていない状況です。
　⑥汚水処理原価は、汚水処理費が増加したことに加え、年間有収水量が減少したため、前年度より上昇しました。
　⑦施設利用率は微減傾向にあります。浄化槽設置当初と比較して人口減少や家族構成の変化等で使用量が減少したため、施設が過大になっています。
　⑧水洗化率は、市町村設置型の浄化槽は利用者の希望により設置する事業となっているため100%となっています。</t>
    <rPh sb="55" eb="56">
      <t>マカナ</t>
    </rPh>
    <rPh sb="83" eb="86">
      <t>ジュンリエキ</t>
    </rPh>
    <rPh sb="87" eb="89">
      <t>ケイジョウ</t>
    </rPh>
    <rPh sb="92" eb="94">
      <t>カイゼン</t>
    </rPh>
    <rPh sb="201" eb="204">
      <t>キギョウサイ</t>
    </rPh>
    <rPh sb="204" eb="206">
      <t>ザンダカ</t>
    </rPh>
    <rPh sb="206" eb="207">
      <t>タイ</t>
    </rPh>
    <rPh sb="207" eb="209">
      <t>ジギョウ</t>
    </rPh>
    <rPh sb="209" eb="211">
      <t>コウセイ</t>
    </rPh>
    <rPh sb="211" eb="213">
      <t>ヒリツ</t>
    </rPh>
    <rPh sb="222" eb="224">
      <t>シンチョク</t>
    </rPh>
    <rPh sb="230" eb="232">
      <t>イッパン</t>
    </rPh>
    <rPh sb="232" eb="234">
      <t>カイケイ</t>
    </rPh>
    <rPh sb="234" eb="236">
      <t>クリイレ</t>
    </rPh>
    <rPh sb="236" eb="237">
      <t>キン</t>
    </rPh>
    <rPh sb="238" eb="240">
      <t>セイサン</t>
    </rPh>
    <rPh sb="266" eb="267">
      <t>マワ</t>
    </rPh>
    <rPh sb="272" eb="275">
      <t>シヨウリョウ</t>
    </rPh>
    <rPh sb="275" eb="277">
      <t>シュウニュウ</t>
    </rPh>
    <rPh sb="278" eb="280">
      <t>ゲンショウ</t>
    </rPh>
    <rPh sb="287" eb="290">
      <t>サクネンド</t>
    </rPh>
    <rPh sb="291" eb="293">
      <t>ヒカク</t>
    </rPh>
    <rPh sb="294" eb="295">
      <t>ヒク</t>
    </rPh>
    <rPh sb="296" eb="298">
      <t>ヒリツ</t>
    </rPh>
    <rPh sb="366" eb="369">
      <t>サクネンド</t>
    </rPh>
    <rPh sb="370" eb="372">
      <t>スウチ</t>
    </rPh>
    <rPh sb="374" eb="376">
      <t>ウワマワ</t>
    </rPh>
    <rPh sb="452" eb="456">
      <t>スイセンカリツ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</si>
</sst>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18-4E6F-A0B3-703E667A80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B18-4E6F-A0B3-703E667A80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35.31</c:v>
                </c:pt>
                <c:pt idx="1">
                  <c:v>35.49</c:v>
                </c:pt>
                <c:pt idx="2">
                  <c:v>34.32</c:v>
                </c:pt>
                <c:pt idx="3">
                  <c:v>33.83</c:v>
                </c:pt>
                <c:pt idx="4">
                  <c:v>31.51</c:v>
                </c:pt>
              </c:numCache>
            </c:numRef>
          </c:val>
          <c:extLst>
            <c:ext xmlns:c16="http://schemas.microsoft.com/office/drawing/2014/chart" uri="{C3380CC4-5D6E-409C-BE32-E72D297353CC}">
              <c16:uniqueId val="{00000000-7970-4C72-B0BB-BD1C48ECA80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7970-4C72-B0BB-BD1C48ECA80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05E-4BDC-9611-4A6B984116A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505E-4BDC-9611-4A6B984116A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97.23</c:v>
                </c:pt>
                <c:pt idx="1">
                  <c:v>103.79</c:v>
                </c:pt>
                <c:pt idx="2">
                  <c:v>103.04</c:v>
                </c:pt>
                <c:pt idx="3">
                  <c:v>105.2</c:v>
                </c:pt>
                <c:pt idx="4">
                  <c:v>100.43</c:v>
                </c:pt>
              </c:numCache>
            </c:numRef>
          </c:val>
          <c:extLst>
            <c:ext xmlns:c16="http://schemas.microsoft.com/office/drawing/2014/chart" uri="{C3380CC4-5D6E-409C-BE32-E72D297353CC}">
              <c16:uniqueId val="{00000000-F3A5-4C60-9E4D-8D958EC97B7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F3A5-4C60-9E4D-8D958EC97B7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27.33</c:v>
                </c:pt>
                <c:pt idx="1">
                  <c:v>31.92</c:v>
                </c:pt>
                <c:pt idx="2">
                  <c:v>36.159999999999997</c:v>
                </c:pt>
                <c:pt idx="3">
                  <c:v>40.69</c:v>
                </c:pt>
                <c:pt idx="4">
                  <c:v>45.2</c:v>
                </c:pt>
              </c:numCache>
            </c:numRef>
          </c:val>
          <c:extLst>
            <c:ext xmlns:c16="http://schemas.microsoft.com/office/drawing/2014/chart" uri="{C3380CC4-5D6E-409C-BE32-E72D297353CC}">
              <c16:uniqueId val="{00000000-E2C7-49B5-9DE1-02CCD918B7C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E2C7-49B5-9DE1-02CCD918B7C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77-4933-8BA9-650418B6BA0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77-4933-8BA9-650418B6BA0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76.069999999999993</c:v>
                </c:pt>
                <c:pt idx="1">
                  <c:v>60.93</c:v>
                </c:pt>
                <c:pt idx="2">
                  <c:v>52.77</c:v>
                </c:pt>
                <c:pt idx="3">
                  <c:v>28.39</c:v>
                </c:pt>
                <c:pt idx="4">
                  <c:v>28.17</c:v>
                </c:pt>
              </c:numCache>
            </c:numRef>
          </c:val>
          <c:extLst>
            <c:ext xmlns:c16="http://schemas.microsoft.com/office/drawing/2014/chart" uri="{C3380CC4-5D6E-409C-BE32-E72D297353CC}">
              <c16:uniqueId val="{00000000-425D-4CC2-8FA4-3DB8AD14E2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425D-4CC2-8FA4-3DB8AD14E2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172.63</c:v>
                </c:pt>
                <c:pt idx="1">
                  <c:v>192.22</c:v>
                </c:pt>
                <c:pt idx="2">
                  <c:v>221.37</c:v>
                </c:pt>
                <c:pt idx="3">
                  <c:v>239.94</c:v>
                </c:pt>
                <c:pt idx="4">
                  <c:v>233.01</c:v>
                </c:pt>
              </c:numCache>
            </c:numRef>
          </c:val>
          <c:extLst>
            <c:ext xmlns:c16="http://schemas.microsoft.com/office/drawing/2014/chart" uri="{C3380CC4-5D6E-409C-BE32-E72D297353CC}">
              <c16:uniqueId val="{00000000-7255-4EF2-BCB6-898B6E1263D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7255-4EF2-BCB6-898B6E1263D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730.77</c:v>
                </c:pt>
                <c:pt idx="1">
                  <c:v>679.54</c:v>
                </c:pt>
                <c:pt idx="2">
                  <c:v>670.2</c:v>
                </c:pt>
                <c:pt idx="3">
                  <c:v>628.72</c:v>
                </c:pt>
                <c:pt idx="4">
                  <c:v>607.80999999999995</c:v>
                </c:pt>
              </c:numCache>
            </c:numRef>
          </c:val>
          <c:extLst>
            <c:ext xmlns:c16="http://schemas.microsoft.com/office/drawing/2014/chart" uri="{C3380CC4-5D6E-409C-BE32-E72D297353CC}">
              <c16:uniqueId val="{00000000-46DE-488B-8158-9A97A46D849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46DE-488B-8158-9A97A46D849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46.95</c:v>
                </c:pt>
                <c:pt idx="1">
                  <c:v>43.48</c:v>
                </c:pt>
                <c:pt idx="2">
                  <c:v>45.08</c:v>
                </c:pt>
                <c:pt idx="3">
                  <c:v>44.52</c:v>
                </c:pt>
                <c:pt idx="4">
                  <c:v>37.21</c:v>
                </c:pt>
              </c:numCache>
            </c:numRef>
          </c:val>
          <c:extLst>
            <c:ext xmlns:c16="http://schemas.microsoft.com/office/drawing/2014/chart" uri="{C3380CC4-5D6E-409C-BE32-E72D297353CC}">
              <c16:uniqueId val="{00000000-95CF-40C6-AA78-9BAD2DEEB06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95CF-40C6-AA78-9BAD2DEEB06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344.91</c:v>
                </c:pt>
                <c:pt idx="1">
                  <c:v>374.18</c:v>
                </c:pt>
                <c:pt idx="2">
                  <c:v>356.81</c:v>
                </c:pt>
                <c:pt idx="3">
                  <c:v>362.59</c:v>
                </c:pt>
                <c:pt idx="4">
                  <c:v>430.84</c:v>
                </c:pt>
              </c:numCache>
            </c:numRef>
          </c:val>
          <c:extLst>
            <c:ext xmlns:c16="http://schemas.microsoft.com/office/drawing/2014/chart" uri="{C3380CC4-5D6E-409C-BE32-E72D297353CC}">
              <c16:uniqueId val="{00000000-9D8D-4034-AE8C-026EEBAAC4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9D8D-4034-AE8C-026EEBAAC4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山形県　鶴岡市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116731</v>
      </c>
      <c r="AM8" s="41"/>
      <c r="AN8" s="41"/>
      <c r="AO8" s="41"/>
      <c r="AP8" s="41"/>
      <c r="AQ8" s="41"/>
      <c r="AR8" s="41"/>
      <c r="AS8" s="41"/>
      <c r="AT8" s="34">
        <f>データ!T6</f>
        <v>1311.51</v>
      </c>
      <c r="AU8" s="34"/>
      <c r="AV8" s="34"/>
      <c r="AW8" s="34"/>
      <c r="AX8" s="34"/>
      <c r="AY8" s="34"/>
      <c r="AZ8" s="34"/>
      <c r="BA8" s="34"/>
      <c r="BB8" s="34">
        <f>データ!U6</f>
        <v>89.01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54.08</v>
      </c>
      <c r="J10" s="34"/>
      <c r="K10" s="34"/>
      <c r="L10" s="34"/>
      <c r="M10" s="34"/>
      <c r="N10" s="34"/>
      <c r="O10" s="34"/>
      <c r="P10" s="34">
        <f>データ!P6</f>
        <v>0.65</v>
      </c>
      <c r="Q10" s="34"/>
      <c r="R10" s="34"/>
      <c r="S10" s="34"/>
      <c r="T10" s="34"/>
      <c r="U10" s="34"/>
      <c r="V10" s="34"/>
      <c r="W10" s="34">
        <f>データ!Q6</f>
        <v>100</v>
      </c>
      <c r="X10" s="34"/>
      <c r="Y10" s="34"/>
      <c r="Z10" s="34"/>
      <c r="AA10" s="34"/>
      <c r="AB10" s="34"/>
      <c r="AC10" s="34"/>
      <c r="AD10" s="41">
        <f>データ!R6</f>
        <v>3223</v>
      </c>
      <c r="AE10" s="41"/>
      <c r="AF10" s="41"/>
      <c r="AG10" s="41"/>
      <c r="AH10" s="41"/>
      <c r="AI10" s="41"/>
      <c r="AJ10" s="41"/>
      <c r="AK10" s="2"/>
      <c r="AL10" s="41">
        <f>データ!V6</f>
        <v>753</v>
      </c>
      <c r="AM10" s="41"/>
      <c r="AN10" s="41"/>
      <c r="AO10" s="41"/>
      <c r="AP10" s="41"/>
      <c r="AQ10" s="41"/>
      <c r="AR10" s="41"/>
      <c r="AS10" s="41"/>
      <c r="AT10" s="34">
        <f>データ!W6</f>
        <v>1.82</v>
      </c>
      <c r="AU10" s="34"/>
      <c r="AV10" s="34"/>
      <c r="AW10" s="34"/>
      <c r="AX10" s="34"/>
      <c r="AY10" s="34"/>
      <c r="AZ10" s="34"/>
      <c r="BA10" s="34"/>
      <c r="BB10" s="34">
        <f>データ!X6</f>
        <v>413.74</v>
      </c>
      <c r="BC10" s="34"/>
      <c r="BD10" s="34"/>
      <c r="BE10" s="34"/>
      <c r="BF10" s="34"/>
      <c r="BG10" s="34"/>
      <c r="BH10" s="34"/>
      <c r="BI10" s="34"/>
      <c r="BJ10" s="2"/>
      <c r="BK10" s="2"/>
      <c r="BL10" s="52" t="s">
        <v>22</v>
      </c>
      <c r="BM10" s="53"/>
      <c r="BN10" s="60" t="s">
        <v>23</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24</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25</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4" t="s">
        <v>26</v>
      </c>
      <c r="BM14" s="45"/>
      <c r="BN14" s="45"/>
      <c r="BO14" s="45"/>
      <c r="BP14" s="45"/>
      <c r="BQ14" s="45"/>
      <c r="BR14" s="45"/>
      <c r="BS14" s="45"/>
      <c r="BT14" s="45"/>
      <c r="BU14" s="45"/>
      <c r="BV14" s="45"/>
      <c r="BW14" s="45"/>
      <c r="BX14" s="45"/>
      <c r="BY14" s="45"/>
      <c r="BZ14" s="46"/>
    </row>
    <row r="15" spans="1:78" ht="13.5" customHeight="1" x14ac:dyDescent="0.2">
      <c r="A15" s="2"/>
      <c r="B15" s="67"/>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4" t="s">
        <v>113</v>
      </c>
      <c r="BM16" s="55"/>
      <c r="BN16" s="55"/>
      <c r="BO16" s="55"/>
      <c r="BP16" s="55"/>
      <c r="BQ16" s="55"/>
      <c r="BR16" s="55"/>
      <c r="BS16" s="55"/>
      <c r="BT16" s="55"/>
      <c r="BU16" s="55"/>
      <c r="BV16" s="55"/>
      <c r="BW16" s="55"/>
      <c r="BX16" s="55"/>
      <c r="BY16" s="55"/>
      <c r="BZ16" s="5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4"/>
      <c r="BM17" s="55"/>
      <c r="BN17" s="55"/>
      <c r="BO17" s="55"/>
      <c r="BP17" s="55"/>
      <c r="BQ17" s="55"/>
      <c r="BR17" s="55"/>
      <c r="BS17" s="55"/>
      <c r="BT17" s="55"/>
      <c r="BU17" s="55"/>
      <c r="BV17" s="55"/>
      <c r="BW17" s="55"/>
      <c r="BX17" s="55"/>
      <c r="BY17" s="55"/>
      <c r="BZ17" s="5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4"/>
      <c r="BM18" s="55"/>
      <c r="BN18" s="55"/>
      <c r="BO18" s="55"/>
      <c r="BP18" s="55"/>
      <c r="BQ18" s="55"/>
      <c r="BR18" s="55"/>
      <c r="BS18" s="55"/>
      <c r="BT18" s="55"/>
      <c r="BU18" s="55"/>
      <c r="BV18" s="55"/>
      <c r="BW18" s="55"/>
      <c r="BX18" s="55"/>
      <c r="BY18" s="55"/>
      <c r="BZ18" s="5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4"/>
      <c r="BM19" s="55"/>
      <c r="BN19" s="55"/>
      <c r="BO19" s="55"/>
      <c r="BP19" s="55"/>
      <c r="BQ19" s="55"/>
      <c r="BR19" s="55"/>
      <c r="BS19" s="55"/>
      <c r="BT19" s="55"/>
      <c r="BU19" s="55"/>
      <c r="BV19" s="55"/>
      <c r="BW19" s="55"/>
      <c r="BX19" s="55"/>
      <c r="BY19" s="55"/>
      <c r="BZ19" s="5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4"/>
      <c r="BM20" s="55"/>
      <c r="BN20" s="55"/>
      <c r="BO20" s="55"/>
      <c r="BP20" s="55"/>
      <c r="BQ20" s="55"/>
      <c r="BR20" s="55"/>
      <c r="BS20" s="55"/>
      <c r="BT20" s="55"/>
      <c r="BU20" s="55"/>
      <c r="BV20" s="55"/>
      <c r="BW20" s="55"/>
      <c r="BX20" s="55"/>
      <c r="BY20" s="55"/>
      <c r="BZ20" s="5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4"/>
      <c r="BM21" s="55"/>
      <c r="BN21" s="55"/>
      <c r="BO21" s="55"/>
      <c r="BP21" s="55"/>
      <c r="BQ21" s="55"/>
      <c r="BR21" s="55"/>
      <c r="BS21" s="55"/>
      <c r="BT21" s="55"/>
      <c r="BU21" s="55"/>
      <c r="BV21" s="55"/>
      <c r="BW21" s="55"/>
      <c r="BX21" s="55"/>
      <c r="BY21" s="55"/>
      <c r="BZ21" s="5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4"/>
      <c r="BM22" s="55"/>
      <c r="BN22" s="55"/>
      <c r="BO22" s="55"/>
      <c r="BP22" s="55"/>
      <c r="BQ22" s="55"/>
      <c r="BR22" s="55"/>
      <c r="BS22" s="55"/>
      <c r="BT22" s="55"/>
      <c r="BU22" s="55"/>
      <c r="BV22" s="55"/>
      <c r="BW22" s="55"/>
      <c r="BX22" s="55"/>
      <c r="BY22" s="55"/>
      <c r="BZ22" s="5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4"/>
      <c r="BM23" s="55"/>
      <c r="BN23" s="55"/>
      <c r="BO23" s="55"/>
      <c r="BP23" s="55"/>
      <c r="BQ23" s="55"/>
      <c r="BR23" s="55"/>
      <c r="BS23" s="55"/>
      <c r="BT23" s="55"/>
      <c r="BU23" s="55"/>
      <c r="BV23" s="55"/>
      <c r="BW23" s="55"/>
      <c r="BX23" s="55"/>
      <c r="BY23" s="55"/>
      <c r="BZ23" s="5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4"/>
      <c r="BM24" s="55"/>
      <c r="BN24" s="55"/>
      <c r="BO24" s="55"/>
      <c r="BP24" s="55"/>
      <c r="BQ24" s="55"/>
      <c r="BR24" s="55"/>
      <c r="BS24" s="55"/>
      <c r="BT24" s="55"/>
      <c r="BU24" s="55"/>
      <c r="BV24" s="55"/>
      <c r="BW24" s="55"/>
      <c r="BX24" s="55"/>
      <c r="BY24" s="55"/>
      <c r="BZ24" s="5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4"/>
      <c r="BM25" s="55"/>
      <c r="BN25" s="55"/>
      <c r="BO25" s="55"/>
      <c r="BP25" s="55"/>
      <c r="BQ25" s="55"/>
      <c r="BR25" s="55"/>
      <c r="BS25" s="55"/>
      <c r="BT25" s="55"/>
      <c r="BU25" s="55"/>
      <c r="BV25" s="55"/>
      <c r="BW25" s="55"/>
      <c r="BX25" s="55"/>
      <c r="BY25" s="55"/>
      <c r="BZ25" s="5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4"/>
      <c r="BM26" s="55"/>
      <c r="BN26" s="55"/>
      <c r="BO26" s="55"/>
      <c r="BP26" s="55"/>
      <c r="BQ26" s="55"/>
      <c r="BR26" s="55"/>
      <c r="BS26" s="55"/>
      <c r="BT26" s="55"/>
      <c r="BU26" s="55"/>
      <c r="BV26" s="55"/>
      <c r="BW26" s="55"/>
      <c r="BX26" s="55"/>
      <c r="BY26" s="55"/>
      <c r="BZ26" s="5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4"/>
      <c r="BM27" s="55"/>
      <c r="BN27" s="55"/>
      <c r="BO27" s="55"/>
      <c r="BP27" s="55"/>
      <c r="BQ27" s="55"/>
      <c r="BR27" s="55"/>
      <c r="BS27" s="55"/>
      <c r="BT27" s="55"/>
      <c r="BU27" s="55"/>
      <c r="BV27" s="55"/>
      <c r="BW27" s="55"/>
      <c r="BX27" s="55"/>
      <c r="BY27" s="55"/>
      <c r="BZ27" s="5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4"/>
      <c r="BM28" s="55"/>
      <c r="BN28" s="55"/>
      <c r="BO28" s="55"/>
      <c r="BP28" s="55"/>
      <c r="BQ28" s="55"/>
      <c r="BR28" s="55"/>
      <c r="BS28" s="55"/>
      <c r="BT28" s="55"/>
      <c r="BU28" s="55"/>
      <c r="BV28" s="55"/>
      <c r="BW28" s="55"/>
      <c r="BX28" s="55"/>
      <c r="BY28" s="55"/>
      <c r="BZ28" s="5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4"/>
      <c r="BM29" s="55"/>
      <c r="BN29" s="55"/>
      <c r="BO29" s="55"/>
      <c r="BP29" s="55"/>
      <c r="BQ29" s="55"/>
      <c r="BR29" s="55"/>
      <c r="BS29" s="55"/>
      <c r="BT29" s="55"/>
      <c r="BU29" s="55"/>
      <c r="BV29" s="55"/>
      <c r="BW29" s="55"/>
      <c r="BX29" s="55"/>
      <c r="BY29" s="55"/>
      <c r="BZ29" s="5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4"/>
      <c r="BM30" s="55"/>
      <c r="BN30" s="55"/>
      <c r="BO30" s="55"/>
      <c r="BP30" s="55"/>
      <c r="BQ30" s="55"/>
      <c r="BR30" s="55"/>
      <c r="BS30" s="55"/>
      <c r="BT30" s="55"/>
      <c r="BU30" s="55"/>
      <c r="BV30" s="55"/>
      <c r="BW30" s="55"/>
      <c r="BX30" s="55"/>
      <c r="BY30" s="55"/>
      <c r="BZ30" s="5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4"/>
      <c r="BM31" s="55"/>
      <c r="BN31" s="55"/>
      <c r="BO31" s="55"/>
      <c r="BP31" s="55"/>
      <c r="BQ31" s="55"/>
      <c r="BR31" s="55"/>
      <c r="BS31" s="55"/>
      <c r="BT31" s="55"/>
      <c r="BU31" s="55"/>
      <c r="BV31" s="55"/>
      <c r="BW31" s="55"/>
      <c r="BX31" s="55"/>
      <c r="BY31" s="55"/>
      <c r="BZ31" s="5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4"/>
      <c r="BM32" s="55"/>
      <c r="BN32" s="55"/>
      <c r="BO32" s="55"/>
      <c r="BP32" s="55"/>
      <c r="BQ32" s="55"/>
      <c r="BR32" s="55"/>
      <c r="BS32" s="55"/>
      <c r="BT32" s="55"/>
      <c r="BU32" s="55"/>
      <c r="BV32" s="55"/>
      <c r="BW32" s="55"/>
      <c r="BX32" s="55"/>
      <c r="BY32" s="55"/>
      <c r="BZ32" s="5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4"/>
      <c r="BM33" s="55"/>
      <c r="BN33" s="55"/>
      <c r="BO33" s="55"/>
      <c r="BP33" s="55"/>
      <c r="BQ33" s="55"/>
      <c r="BR33" s="55"/>
      <c r="BS33" s="55"/>
      <c r="BT33" s="55"/>
      <c r="BU33" s="55"/>
      <c r="BV33" s="55"/>
      <c r="BW33" s="55"/>
      <c r="BX33" s="55"/>
      <c r="BY33" s="55"/>
      <c r="BZ33" s="5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4"/>
      <c r="BM34" s="55"/>
      <c r="BN34" s="55"/>
      <c r="BO34" s="55"/>
      <c r="BP34" s="55"/>
      <c r="BQ34" s="55"/>
      <c r="BR34" s="55"/>
      <c r="BS34" s="55"/>
      <c r="BT34" s="55"/>
      <c r="BU34" s="55"/>
      <c r="BV34" s="55"/>
      <c r="BW34" s="55"/>
      <c r="BX34" s="55"/>
      <c r="BY34" s="55"/>
      <c r="BZ34" s="5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4"/>
      <c r="BM35" s="55"/>
      <c r="BN35" s="55"/>
      <c r="BO35" s="55"/>
      <c r="BP35" s="55"/>
      <c r="BQ35" s="55"/>
      <c r="BR35" s="55"/>
      <c r="BS35" s="55"/>
      <c r="BT35" s="55"/>
      <c r="BU35" s="55"/>
      <c r="BV35" s="55"/>
      <c r="BW35" s="55"/>
      <c r="BX35" s="55"/>
      <c r="BY35" s="55"/>
      <c r="BZ35" s="5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4"/>
      <c r="BM36" s="55"/>
      <c r="BN36" s="55"/>
      <c r="BO36" s="55"/>
      <c r="BP36" s="55"/>
      <c r="BQ36" s="55"/>
      <c r="BR36" s="55"/>
      <c r="BS36" s="55"/>
      <c r="BT36" s="55"/>
      <c r="BU36" s="55"/>
      <c r="BV36" s="55"/>
      <c r="BW36" s="55"/>
      <c r="BX36" s="55"/>
      <c r="BY36" s="55"/>
      <c r="BZ36" s="5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4"/>
      <c r="BM37" s="55"/>
      <c r="BN37" s="55"/>
      <c r="BO37" s="55"/>
      <c r="BP37" s="55"/>
      <c r="BQ37" s="55"/>
      <c r="BR37" s="55"/>
      <c r="BS37" s="55"/>
      <c r="BT37" s="55"/>
      <c r="BU37" s="55"/>
      <c r="BV37" s="55"/>
      <c r="BW37" s="55"/>
      <c r="BX37" s="55"/>
      <c r="BY37" s="55"/>
      <c r="BZ37" s="5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4"/>
      <c r="BM38" s="55"/>
      <c r="BN38" s="55"/>
      <c r="BO38" s="55"/>
      <c r="BP38" s="55"/>
      <c r="BQ38" s="55"/>
      <c r="BR38" s="55"/>
      <c r="BS38" s="55"/>
      <c r="BT38" s="55"/>
      <c r="BU38" s="55"/>
      <c r="BV38" s="55"/>
      <c r="BW38" s="55"/>
      <c r="BX38" s="55"/>
      <c r="BY38" s="55"/>
      <c r="BZ38" s="5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4"/>
      <c r="BM39" s="55"/>
      <c r="BN39" s="55"/>
      <c r="BO39" s="55"/>
      <c r="BP39" s="55"/>
      <c r="BQ39" s="55"/>
      <c r="BR39" s="55"/>
      <c r="BS39" s="55"/>
      <c r="BT39" s="55"/>
      <c r="BU39" s="55"/>
      <c r="BV39" s="55"/>
      <c r="BW39" s="55"/>
      <c r="BX39" s="55"/>
      <c r="BY39" s="55"/>
      <c r="BZ39" s="5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4"/>
      <c r="BM40" s="55"/>
      <c r="BN40" s="55"/>
      <c r="BO40" s="55"/>
      <c r="BP40" s="55"/>
      <c r="BQ40" s="55"/>
      <c r="BR40" s="55"/>
      <c r="BS40" s="55"/>
      <c r="BT40" s="55"/>
      <c r="BU40" s="55"/>
      <c r="BV40" s="55"/>
      <c r="BW40" s="55"/>
      <c r="BX40" s="55"/>
      <c r="BY40" s="55"/>
      <c r="BZ40" s="5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4"/>
      <c r="BM41" s="55"/>
      <c r="BN41" s="55"/>
      <c r="BO41" s="55"/>
      <c r="BP41" s="55"/>
      <c r="BQ41" s="55"/>
      <c r="BR41" s="55"/>
      <c r="BS41" s="55"/>
      <c r="BT41" s="55"/>
      <c r="BU41" s="55"/>
      <c r="BV41" s="55"/>
      <c r="BW41" s="55"/>
      <c r="BX41" s="55"/>
      <c r="BY41" s="55"/>
      <c r="BZ41" s="5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4"/>
      <c r="BM42" s="55"/>
      <c r="BN42" s="55"/>
      <c r="BO42" s="55"/>
      <c r="BP42" s="55"/>
      <c r="BQ42" s="55"/>
      <c r="BR42" s="55"/>
      <c r="BS42" s="55"/>
      <c r="BT42" s="55"/>
      <c r="BU42" s="55"/>
      <c r="BV42" s="55"/>
      <c r="BW42" s="55"/>
      <c r="BX42" s="55"/>
      <c r="BY42" s="55"/>
      <c r="BZ42" s="5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4"/>
      <c r="BM43" s="55"/>
      <c r="BN43" s="55"/>
      <c r="BO43" s="55"/>
      <c r="BP43" s="55"/>
      <c r="BQ43" s="55"/>
      <c r="BR43" s="55"/>
      <c r="BS43" s="55"/>
      <c r="BT43" s="55"/>
      <c r="BU43" s="55"/>
      <c r="BV43" s="55"/>
      <c r="BW43" s="55"/>
      <c r="BX43" s="55"/>
      <c r="BY43" s="55"/>
      <c r="BZ43" s="5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4" t="s">
        <v>111</v>
      </c>
      <c r="BM47" s="55"/>
      <c r="BN47" s="55"/>
      <c r="BO47" s="55"/>
      <c r="BP47" s="55"/>
      <c r="BQ47" s="55"/>
      <c r="BR47" s="55"/>
      <c r="BS47" s="55"/>
      <c r="BT47" s="55"/>
      <c r="BU47" s="55"/>
      <c r="BV47" s="55"/>
      <c r="BW47" s="55"/>
      <c r="BX47" s="55"/>
      <c r="BY47" s="55"/>
      <c r="BZ47" s="5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4"/>
      <c r="BM48" s="55"/>
      <c r="BN48" s="55"/>
      <c r="BO48" s="55"/>
      <c r="BP48" s="55"/>
      <c r="BQ48" s="55"/>
      <c r="BR48" s="55"/>
      <c r="BS48" s="55"/>
      <c r="BT48" s="55"/>
      <c r="BU48" s="55"/>
      <c r="BV48" s="55"/>
      <c r="BW48" s="55"/>
      <c r="BX48" s="55"/>
      <c r="BY48" s="55"/>
      <c r="BZ48" s="5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4"/>
      <c r="BM49" s="55"/>
      <c r="BN49" s="55"/>
      <c r="BO49" s="55"/>
      <c r="BP49" s="55"/>
      <c r="BQ49" s="55"/>
      <c r="BR49" s="55"/>
      <c r="BS49" s="55"/>
      <c r="BT49" s="55"/>
      <c r="BU49" s="55"/>
      <c r="BV49" s="55"/>
      <c r="BW49" s="55"/>
      <c r="BX49" s="55"/>
      <c r="BY49" s="55"/>
      <c r="BZ49" s="5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4"/>
      <c r="BM50" s="55"/>
      <c r="BN50" s="55"/>
      <c r="BO50" s="55"/>
      <c r="BP50" s="55"/>
      <c r="BQ50" s="55"/>
      <c r="BR50" s="55"/>
      <c r="BS50" s="55"/>
      <c r="BT50" s="55"/>
      <c r="BU50" s="55"/>
      <c r="BV50" s="55"/>
      <c r="BW50" s="55"/>
      <c r="BX50" s="55"/>
      <c r="BY50" s="55"/>
      <c r="BZ50" s="5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4"/>
      <c r="BM51" s="55"/>
      <c r="BN51" s="55"/>
      <c r="BO51" s="55"/>
      <c r="BP51" s="55"/>
      <c r="BQ51" s="55"/>
      <c r="BR51" s="55"/>
      <c r="BS51" s="55"/>
      <c r="BT51" s="55"/>
      <c r="BU51" s="55"/>
      <c r="BV51" s="55"/>
      <c r="BW51" s="55"/>
      <c r="BX51" s="55"/>
      <c r="BY51" s="55"/>
      <c r="BZ51" s="5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4"/>
      <c r="BM52" s="55"/>
      <c r="BN52" s="55"/>
      <c r="BO52" s="55"/>
      <c r="BP52" s="55"/>
      <c r="BQ52" s="55"/>
      <c r="BR52" s="55"/>
      <c r="BS52" s="55"/>
      <c r="BT52" s="55"/>
      <c r="BU52" s="55"/>
      <c r="BV52" s="55"/>
      <c r="BW52" s="55"/>
      <c r="BX52" s="55"/>
      <c r="BY52" s="55"/>
      <c r="BZ52" s="5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4"/>
      <c r="BM53" s="55"/>
      <c r="BN53" s="55"/>
      <c r="BO53" s="55"/>
      <c r="BP53" s="55"/>
      <c r="BQ53" s="55"/>
      <c r="BR53" s="55"/>
      <c r="BS53" s="55"/>
      <c r="BT53" s="55"/>
      <c r="BU53" s="55"/>
      <c r="BV53" s="55"/>
      <c r="BW53" s="55"/>
      <c r="BX53" s="55"/>
      <c r="BY53" s="55"/>
      <c r="BZ53" s="5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4"/>
      <c r="BM54" s="55"/>
      <c r="BN54" s="55"/>
      <c r="BO54" s="55"/>
      <c r="BP54" s="55"/>
      <c r="BQ54" s="55"/>
      <c r="BR54" s="55"/>
      <c r="BS54" s="55"/>
      <c r="BT54" s="55"/>
      <c r="BU54" s="55"/>
      <c r="BV54" s="55"/>
      <c r="BW54" s="55"/>
      <c r="BX54" s="55"/>
      <c r="BY54" s="55"/>
      <c r="BZ54" s="5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4"/>
      <c r="BM55" s="55"/>
      <c r="BN55" s="55"/>
      <c r="BO55" s="55"/>
      <c r="BP55" s="55"/>
      <c r="BQ55" s="55"/>
      <c r="BR55" s="55"/>
      <c r="BS55" s="55"/>
      <c r="BT55" s="55"/>
      <c r="BU55" s="55"/>
      <c r="BV55" s="55"/>
      <c r="BW55" s="55"/>
      <c r="BX55" s="55"/>
      <c r="BY55" s="55"/>
      <c r="BZ55" s="5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4"/>
      <c r="BM56" s="55"/>
      <c r="BN56" s="55"/>
      <c r="BO56" s="55"/>
      <c r="BP56" s="55"/>
      <c r="BQ56" s="55"/>
      <c r="BR56" s="55"/>
      <c r="BS56" s="55"/>
      <c r="BT56" s="55"/>
      <c r="BU56" s="55"/>
      <c r="BV56" s="55"/>
      <c r="BW56" s="55"/>
      <c r="BX56" s="55"/>
      <c r="BY56" s="55"/>
      <c r="BZ56" s="5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4"/>
      <c r="BM57" s="55"/>
      <c r="BN57" s="55"/>
      <c r="BO57" s="55"/>
      <c r="BP57" s="55"/>
      <c r="BQ57" s="55"/>
      <c r="BR57" s="55"/>
      <c r="BS57" s="55"/>
      <c r="BT57" s="55"/>
      <c r="BU57" s="55"/>
      <c r="BV57" s="55"/>
      <c r="BW57" s="55"/>
      <c r="BX57" s="55"/>
      <c r="BY57" s="55"/>
      <c r="BZ57" s="5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4"/>
      <c r="BM58" s="55"/>
      <c r="BN58" s="55"/>
      <c r="BO58" s="55"/>
      <c r="BP58" s="55"/>
      <c r="BQ58" s="55"/>
      <c r="BR58" s="55"/>
      <c r="BS58" s="55"/>
      <c r="BT58" s="55"/>
      <c r="BU58" s="55"/>
      <c r="BV58" s="55"/>
      <c r="BW58" s="55"/>
      <c r="BX58" s="55"/>
      <c r="BY58" s="55"/>
      <c r="BZ58" s="5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4"/>
      <c r="BM59" s="55"/>
      <c r="BN59" s="55"/>
      <c r="BO59" s="55"/>
      <c r="BP59" s="55"/>
      <c r="BQ59" s="55"/>
      <c r="BR59" s="55"/>
      <c r="BS59" s="55"/>
      <c r="BT59" s="55"/>
      <c r="BU59" s="55"/>
      <c r="BV59" s="55"/>
      <c r="BW59" s="55"/>
      <c r="BX59" s="55"/>
      <c r="BY59" s="55"/>
      <c r="BZ59" s="56"/>
    </row>
    <row r="60" spans="1:78" ht="13.5" customHeight="1" x14ac:dyDescent="0.2">
      <c r="A60" s="2"/>
      <c r="B60" s="67" t="s">
        <v>28</v>
      </c>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9"/>
      <c r="BK60" s="2"/>
      <c r="BL60" s="54"/>
      <c r="BM60" s="55"/>
      <c r="BN60" s="55"/>
      <c r="BO60" s="55"/>
      <c r="BP60" s="55"/>
      <c r="BQ60" s="55"/>
      <c r="BR60" s="55"/>
      <c r="BS60" s="55"/>
      <c r="BT60" s="55"/>
      <c r="BU60" s="55"/>
      <c r="BV60" s="55"/>
      <c r="BW60" s="55"/>
      <c r="BX60" s="55"/>
      <c r="BY60" s="55"/>
      <c r="BZ60" s="56"/>
    </row>
    <row r="61" spans="1:78" ht="13.5" customHeight="1" x14ac:dyDescent="0.2">
      <c r="A61" s="2"/>
      <c r="B61" s="67"/>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9"/>
      <c r="BK61" s="2"/>
      <c r="BL61" s="54"/>
      <c r="BM61" s="55"/>
      <c r="BN61" s="55"/>
      <c r="BO61" s="55"/>
      <c r="BP61" s="55"/>
      <c r="BQ61" s="55"/>
      <c r="BR61" s="55"/>
      <c r="BS61" s="55"/>
      <c r="BT61" s="55"/>
      <c r="BU61" s="55"/>
      <c r="BV61" s="55"/>
      <c r="BW61" s="55"/>
      <c r="BX61" s="55"/>
      <c r="BY61" s="55"/>
      <c r="BZ61" s="5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4"/>
      <c r="BM62" s="55"/>
      <c r="BN62" s="55"/>
      <c r="BO62" s="55"/>
      <c r="BP62" s="55"/>
      <c r="BQ62" s="55"/>
      <c r="BR62" s="55"/>
      <c r="BS62" s="55"/>
      <c r="BT62" s="55"/>
      <c r="BU62" s="55"/>
      <c r="BV62" s="55"/>
      <c r="BW62" s="55"/>
      <c r="BX62" s="55"/>
      <c r="BY62" s="55"/>
      <c r="BZ62" s="5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112</v>
      </c>
      <c r="BM66" s="55"/>
      <c r="BN66" s="55"/>
      <c r="BO66" s="55"/>
      <c r="BP66" s="55"/>
      <c r="BQ66" s="55"/>
      <c r="BR66" s="55"/>
      <c r="BS66" s="55"/>
      <c r="BT66" s="55"/>
      <c r="BU66" s="55"/>
      <c r="BV66" s="55"/>
      <c r="BW66" s="55"/>
      <c r="BX66" s="55"/>
      <c r="BY66" s="55"/>
      <c r="BZ66" s="5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F4dj3KiA07yPY7FtQplTQmHbE8n7ofUlPl4X97CG60xINSmxdJ2Auke1UbVdFdbePSe/z/DcaW14tdB3/3oPXA==" saltValue="8W4tIRqQKG9gGA+8pdpXMg==" spinCount="100000" sheet="1" objects="1" scenarios="1" formatCells="0" formatColumns="0" formatRows="0"/>
  <mergeCells count="51">
    <mergeCell ref="B60:BJ61"/>
    <mergeCell ref="BL64:BZ65"/>
    <mergeCell ref="C83:BJ83"/>
    <mergeCell ref="BL47:BZ63"/>
    <mergeCell ref="BL66:BZ82"/>
    <mergeCell ref="B9:H9"/>
    <mergeCell ref="B10:H10"/>
    <mergeCell ref="I10:O10"/>
    <mergeCell ref="P10:V10"/>
    <mergeCell ref="W10:AC10"/>
    <mergeCell ref="AL10:AS10"/>
    <mergeCell ref="AT10:BA10"/>
    <mergeCell ref="BB10:BI10"/>
    <mergeCell ref="BL10:BM10"/>
    <mergeCell ref="BL16:BZ44"/>
    <mergeCell ref="BN10:BY10"/>
    <mergeCell ref="BL11:BZ13"/>
    <mergeCell ref="B14:BJ15"/>
    <mergeCell ref="BL14:BZ15"/>
    <mergeCell ref="AD10:AJ10"/>
    <mergeCell ref="AT9:BA9"/>
    <mergeCell ref="BB9:BI9"/>
    <mergeCell ref="BL9:BM9"/>
    <mergeCell ref="BL45:BZ46"/>
    <mergeCell ref="BN9:BY9"/>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62031</v>
      </c>
      <c r="D6" s="19">
        <f t="shared" si="3"/>
        <v>46</v>
      </c>
      <c r="E6" s="19">
        <f t="shared" si="3"/>
        <v>18</v>
      </c>
      <c r="F6" s="19">
        <f t="shared" si="3"/>
        <v>0</v>
      </c>
      <c r="G6" s="19">
        <f t="shared" si="3"/>
        <v>0</v>
      </c>
      <c r="H6" s="19" t="str">
        <f t="shared" si="3"/>
        <v>山形県　鶴岡市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54.08</v>
      </c>
      <c r="P6" s="20">
        <f t="shared" si="3"/>
        <v>0.65</v>
      </c>
      <c r="Q6" s="20">
        <f t="shared" si="3"/>
        <v>100</v>
      </c>
      <c r="R6" s="20">
        <f t="shared" si="3"/>
        <v>3223</v>
      </c>
      <c r="S6" s="20">
        <f t="shared" si="3"/>
        <v>116731</v>
      </c>
      <c r="T6" s="20">
        <f t="shared" si="3"/>
        <v>1311.51</v>
      </c>
      <c r="U6" s="20">
        <f t="shared" si="3"/>
        <v>89.01</v>
      </c>
      <c r="V6" s="20">
        <f t="shared" si="3"/>
        <v>753</v>
      </c>
      <c r="W6" s="20">
        <f t="shared" si="3"/>
        <v>1.82</v>
      </c>
      <c r="X6" s="20">
        <f t="shared" si="3"/>
        <v>413.74</v>
      </c>
      <c r="Y6" s="21">
        <f>IF(Y7="",NA(),Y7)</f>
        <v>97.23</v>
      </c>
      <c r="Z6" s="21">
        <f t="shared" ref="Z6:AH6" si="4">IF(Z7="",NA(),Z7)</f>
        <v>103.79</v>
      </c>
      <c r="AA6" s="21">
        <f t="shared" si="4"/>
        <v>103.04</v>
      </c>
      <c r="AB6" s="21">
        <f t="shared" si="4"/>
        <v>105.2</v>
      </c>
      <c r="AC6" s="21">
        <f t="shared" si="4"/>
        <v>100.43</v>
      </c>
      <c r="AD6" s="21">
        <f t="shared" si="4"/>
        <v>99.03</v>
      </c>
      <c r="AE6" s="21">
        <f t="shared" si="4"/>
        <v>100.41</v>
      </c>
      <c r="AF6" s="21">
        <f t="shared" si="4"/>
        <v>100.17</v>
      </c>
      <c r="AG6" s="21">
        <f t="shared" si="4"/>
        <v>96.95</v>
      </c>
      <c r="AH6" s="21">
        <f t="shared" si="4"/>
        <v>99.24</v>
      </c>
      <c r="AI6" s="20" t="str">
        <f>IF(AI7="","",IF(AI7="-","【-】","【"&amp;SUBSTITUTE(TEXT(AI7,"#,##0.00"),"-","△")&amp;"】"))</f>
        <v>【100.06】</v>
      </c>
      <c r="AJ6" s="21">
        <f>IF(AJ7="",NA(),AJ7)</f>
        <v>76.069999999999993</v>
      </c>
      <c r="AK6" s="21">
        <f t="shared" ref="AK6:AS6" si="5">IF(AK7="",NA(),AK7)</f>
        <v>60.93</v>
      </c>
      <c r="AL6" s="21">
        <f t="shared" si="5"/>
        <v>52.77</v>
      </c>
      <c r="AM6" s="21">
        <f t="shared" si="5"/>
        <v>28.39</v>
      </c>
      <c r="AN6" s="21">
        <f t="shared" si="5"/>
        <v>28.17</v>
      </c>
      <c r="AO6" s="21">
        <f t="shared" si="5"/>
        <v>74.239999999999995</v>
      </c>
      <c r="AP6" s="21">
        <f t="shared" si="5"/>
        <v>83.92</v>
      </c>
      <c r="AQ6" s="21">
        <f t="shared" si="5"/>
        <v>89.31</v>
      </c>
      <c r="AR6" s="21">
        <f t="shared" si="5"/>
        <v>91.33</v>
      </c>
      <c r="AS6" s="21">
        <f t="shared" si="5"/>
        <v>89.91</v>
      </c>
      <c r="AT6" s="20" t="str">
        <f>IF(AT7="","",IF(AT7="-","【-】","【"&amp;SUBSTITUTE(TEXT(AT7,"#,##0.00"),"-","△")&amp;"】"))</f>
        <v>【84.61】</v>
      </c>
      <c r="AU6" s="21">
        <f>IF(AU7="",NA(),AU7)</f>
        <v>172.63</v>
      </c>
      <c r="AV6" s="21">
        <f t="shared" ref="AV6:BD6" si="6">IF(AV7="",NA(),AV7)</f>
        <v>192.22</v>
      </c>
      <c r="AW6" s="21">
        <f t="shared" si="6"/>
        <v>221.37</v>
      </c>
      <c r="AX6" s="21">
        <f t="shared" si="6"/>
        <v>239.94</v>
      </c>
      <c r="AY6" s="21">
        <f t="shared" si="6"/>
        <v>233.01</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730.77</v>
      </c>
      <c r="BG6" s="21">
        <f t="shared" ref="BG6:BO6" si="7">IF(BG7="",NA(),BG7)</f>
        <v>679.54</v>
      </c>
      <c r="BH6" s="21">
        <f t="shared" si="7"/>
        <v>670.2</v>
      </c>
      <c r="BI6" s="21">
        <f t="shared" si="7"/>
        <v>628.72</v>
      </c>
      <c r="BJ6" s="21">
        <f t="shared" si="7"/>
        <v>607.80999999999995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46.95</v>
      </c>
      <c r="BR6" s="21">
        <f t="shared" ref="BR6:BZ6" si="8">IF(BR7="",NA(),BR7)</f>
        <v>43.48</v>
      </c>
      <c r="BS6" s="21">
        <f t="shared" si="8"/>
        <v>45.08</v>
      </c>
      <c r="BT6" s="21">
        <f t="shared" si="8"/>
        <v>44.52</v>
      </c>
      <c r="BU6" s="21">
        <f t="shared" si="8"/>
        <v>37.21</v>
      </c>
      <c r="BV6" s="21">
        <f t="shared" si="8"/>
        <v>60.59</v>
      </c>
      <c r="BW6" s="21">
        <f t="shared" si="8"/>
        <v>60</v>
      </c>
      <c r="BX6" s="21">
        <f t="shared" si="8"/>
        <v>59.01</v>
      </c>
      <c r="BY6" s="21">
        <f t="shared" si="8"/>
        <v>56.06</v>
      </c>
      <c r="BZ6" s="21">
        <f t="shared" si="8"/>
        <v>53.25</v>
      </c>
      <c r="CA6" s="20" t="str">
        <f>IF(CA7="","",IF(CA7="-","【-】","【"&amp;SUBSTITUTE(TEXT(CA7,"#,##0.00"),"-","△")&amp;"】"))</f>
        <v>【51.14】</v>
      </c>
      <c r="CB6" s="21">
        <f>IF(CB7="",NA(),CB7)</f>
        <v>344.91</v>
      </c>
      <c r="CC6" s="21">
        <f t="shared" ref="CC6:CK6" si="9">IF(CC7="",NA(),CC7)</f>
        <v>374.18</v>
      </c>
      <c r="CD6" s="21">
        <f t="shared" si="9"/>
        <v>356.81</v>
      </c>
      <c r="CE6" s="21">
        <f t="shared" si="9"/>
        <v>362.59</v>
      </c>
      <c r="CF6" s="21">
        <f t="shared" si="9"/>
        <v>430.84</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35.31</v>
      </c>
      <c r="CN6" s="21">
        <f t="shared" ref="CN6:CV6" si="10">IF(CN7="",NA(),CN7)</f>
        <v>35.49</v>
      </c>
      <c r="CO6" s="21">
        <f t="shared" si="10"/>
        <v>34.32</v>
      </c>
      <c r="CP6" s="21">
        <f t="shared" si="10"/>
        <v>33.83</v>
      </c>
      <c r="CQ6" s="21">
        <f t="shared" si="10"/>
        <v>31.51</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27.33</v>
      </c>
      <c r="DJ6" s="21">
        <f t="shared" ref="DJ6:DR6" si="12">IF(DJ7="",NA(),DJ7)</f>
        <v>31.92</v>
      </c>
      <c r="DK6" s="21">
        <f t="shared" si="12"/>
        <v>36.159999999999997</v>
      </c>
      <c r="DL6" s="21">
        <f t="shared" si="12"/>
        <v>40.69</v>
      </c>
      <c r="DM6" s="21">
        <f t="shared" si="12"/>
        <v>45.2</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62031</v>
      </c>
      <c r="D7" s="23">
        <v>46</v>
      </c>
      <c r="E7" s="23">
        <v>18</v>
      </c>
      <c r="F7" s="23">
        <v>0</v>
      </c>
      <c r="G7" s="23">
        <v>0</v>
      </c>
      <c r="H7" s="23" t="s">
        <v>95</v>
      </c>
      <c r="I7" s="23" t="s">
        <v>96</v>
      </c>
      <c r="J7" s="23" t="s">
        <v>97</v>
      </c>
      <c r="K7" s="23" t="s">
        <v>98</v>
      </c>
      <c r="L7" s="23" t="s">
        <v>99</v>
      </c>
      <c r="M7" s="23" t="s">
        <v>100</v>
      </c>
      <c r="N7" s="24" t="s">
        <v>101</v>
      </c>
      <c r="O7" s="24">
        <v>54.08</v>
      </c>
      <c r="P7" s="24">
        <v>0.65</v>
      </c>
      <c r="Q7" s="24">
        <v>100</v>
      </c>
      <c r="R7" s="24">
        <v>3223</v>
      </c>
      <c r="S7" s="24">
        <v>116731</v>
      </c>
      <c r="T7" s="24">
        <v>1311.51</v>
      </c>
      <c r="U7" s="24">
        <v>89.01</v>
      </c>
      <c r="V7" s="24">
        <v>753</v>
      </c>
      <c r="W7" s="24">
        <v>1.82</v>
      </c>
      <c r="X7" s="24">
        <v>413.74</v>
      </c>
      <c r="Y7" s="24">
        <v>97.23</v>
      </c>
      <c r="Z7" s="24">
        <v>103.79</v>
      </c>
      <c r="AA7" s="24">
        <v>103.04</v>
      </c>
      <c r="AB7" s="24">
        <v>105.2</v>
      </c>
      <c r="AC7" s="24">
        <v>100.43</v>
      </c>
      <c r="AD7" s="24">
        <v>99.03</v>
      </c>
      <c r="AE7" s="24">
        <v>100.41</v>
      </c>
      <c r="AF7" s="24">
        <v>100.17</v>
      </c>
      <c r="AG7" s="24">
        <v>96.95</v>
      </c>
      <c r="AH7" s="24">
        <v>99.24</v>
      </c>
      <c r="AI7" s="24">
        <v>100.06</v>
      </c>
      <c r="AJ7" s="24">
        <v>76.069999999999993</v>
      </c>
      <c r="AK7" s="24">
        <v>60.93</v>
      </c>
      <c r="AL7" s="24">
        <v>52.77</v>
      </c>
      <c r="AM7" s="24">
        <v>28.39</v>
      </c>
      <c r="AN7" s="24">
        <v>28.17</v>
      </c>
      <c r="AO7" s="24">
        <v>74.239999999999995</v>
      </c>
      <c r="AP7" s="24">
        <v>83.92</v>
      </c>
      <c r="AQ7" s="24">
        <v>89.31</v>
      </c>
      <c r="AR7" s="24">
        <v>91.33</v>
      </c>
      <c r="AS7" s="24">
        <v>89.91</v>
      </c>
      <c r="AT7" s="24">
        <v>84.61</v>
      </c>
      <c r="AU7" s="24">
        <v>172.63</v>
      </c>
      <c r="AV7" s="24">
        <v>192.22</v>
      </c>
      <c r="AW7" s="24">
        <v>221.37</v>
      </c>
      <c r="AX7" s="24">
        <v>239.94</v>
      </c>
      <c r="AY7" s="24">
        <v>233.01</v>
      </c>
      <c r="AZ7" s="24">
        <v>100.47</v>
      </c>
      <c r="BA7" s="24">
        <v>122.71</v>
      </c>
      <c r="BB7" s="24">
        <v>138.19999999999999</v>
      </c>
      <c r="BC7" s="24">
        <v>126.97</v>
      </c>
      <c r="BD7" s="24">
        <v>103.61</v>
      </c>
      <c r="BE7" s="24">
        <v>106.63</v>
      </c>
      <c r="BF7" s="24">
        <v>730.77</v>
      </c>
      <c r="BG7" s="24">
        <v>679.54</v>
      </c>
      <c r="BH7" s="24">
        <v>670.2</v>
      </c>
      <c r="BI7" s="24">
        <v>628.72</v>
      </c>
      <c r="BJ7" s="24">
        <v>607.80999999999995</v>
      </c>
      <c r="BK7" s="24">
        <v>294.27</v>
      </c>
      <c r="BL7" s="24">
        <v>294.08999999999997</v>
      </c>
      <c r="BM7" s="24">
        <v>294.08999999999997</v>
      </c>
      <c r="BN7" s="24">
        <v>338.47</v>
      </c>
      <c r="BO7" s="24">
        <v>368.83</v>
      </c>
      <c r="BP7" s="24">
        <v>386.06</v>
      </c>
      <c r="BQ7" s="24">
        <v>46.95</v>
      </c>
      <c r="BR7" s="24">
        <v>43.48</v>
      </c>
      <c r="BS7" s="24">
        <v>45.08</v>
      </c>
      <c r="BT7" s="24">
        <v>44.52</v>
      </c>
      <c r="BU7" s="24">
        <v>37.21</v>
      </c>
      <c r="BV7" s="24">
        <v>60.59</v>
      </c>
      <c r="BW7" s="24">
        <v>60</v>
      </c>
      <c r="BX7" s="24">
        <v>59.01</v>
      </c>
      <c r="BY7" s="24">
        <v>56.06</v>
      </c>
      <c r="BZ7" s="24">
        <v>53.25</v>
      </c>
      <c r="CA7" s="24">
        <v>51.14</v>
      </c>
      <c r="CB7" s="24">
        <v>344.91</v>
      </c>
      <c r="CC7" s="24">
        <v>374.18</v>
      </c>
      <c r="CD7" s="24">
        <v>356.81</v>
      </c>
      <c r="CE7" s="24">
        <v>362.59</v>
      </c>
      <c r="CF7" s="24">
        <v>430.84</v>
      </c>
      <c r="CG7" s="24">
        <v>280.23</v>
      </c>
      <c r="CH7" s="24">
        <v>282.70999999999998</v>
      </c>
      <c r="CI7" s="24">
        <v>291.82</v>
      </c>
      <c r="CJ7" s="24">
        <v>304.36</v>
      </c>
      <c r="CK7" s="24">
        <v>325.45</v>
      </c>
      <c r="CL7" s="24">
        <v>329.31</v>
      </c>
      <c r="CM7" s="24">
        <v>35.31</v>
      </c>
      <c r="CN7" s="24">
        <v>35.49</v>
      </c>
      <c r="CO7" s="24">
        <v>34.32</v>
      </c>
      <c r="CP7" s="24">
        <v>33.83</v>
      </c>
      <c r="CQ7" s="24">
        <v>31.51</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27.33</v>
      </c>
      <c r="DJ7" s="24">
        <v>31.92</v>
      </c>
      <c r="DK7" s="24">
        <v>36.159999999999997</v>
      </c>
      <c r="DL7" s="24">
        <v>40.69</v>
      </c>
      <c r="DM7" s="24">
        <v>45.2</v>
      </c>
      <c r="DN7" s="24">
        <v>15.74</v>
      </c>
      <c r="DO7" s="24">
        <v>21.02</v>
      </c>
      <c r="DP7" s="24">
        <v>24.31</v>
      </c>
      <c r="DQ7" s="24">
        <v>26.92</v>
      </c>
      <c r="DR7" s="24">
        <v>27.57</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P83069</cp:lastModifiedBy>
  <cp:lastPrinted>2026-02-02T04:53:41Z</cp:lastPrinted>
  <dcterms:created xsi:type="dcterms:W3CDTF">2025-12-23T06:29:24Z</dcterms:created>
  <dcterms:modified xsi:type="dcterms:W3CDTF">2026-02-03T01:48:14Z</dcterms:modified>
  <cp:category/>
</cp:coreProperties>
</file>