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BC78CE17-2AE2-4019-BC34-64FA2D2A7146}" xr6:coauthVersionLast="47" xr6:coauthVersionMax="47" xr10:uidLastSave="{00000000-0000-0000-0000-000000000000}"/>
  <workbookProtection workbookAlgorithmName="SHA-512" workbookHashValue="ZuE4dPefhgm2e//dQi258U6WrrvfntbN1s6+zVO21v24iuJ8Z1yLTEWxRXVFupUmWo3TrQAE0h2O5ttQ+4rITQ==" workbookSaltValue="yKPfdADlRShDDP5Ery5wa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AT10" i="4"/>
  <c r="AL10" i="4"/>
  <c r="I10"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<sst xmlns="http://schemas.openxmlformats.org/spreadsheetml/2006/main" count="253" uniqueCount="116">
  <si>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</si>
  <si>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</si>
  <si>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</si>
  <si>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</si>
  <si>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</si>
  <si>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</si>
  <si>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</si>
  <si>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</si>
  <si>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</si>
  <si>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</si>
  <si>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</si>
  <si>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</si>
  <si>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</si>
  <si>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</si>
  <si>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</si>
  <si>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</si>
  <si>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</si>
  <si>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</si>
  <si>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</si>
  <si>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</si>
  <si>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</si>
  <si>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</si>
  <si>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</si>
  <si>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</si>
  <si>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</si>
  <si>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</si>
  <si>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</si>
  <si>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</si>
  <si>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</si>
  <si>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</si>
  <si>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</si>
  <si>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</si>
  <si>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</si>
  <si>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</si>
  <si>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</si>
  <si>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</si>
  <si>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</si>
  <si>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</si>
  <si>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</si>
  <si>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</si>
  <si>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</si>
  <si>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</si>
  <si>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</si>
  <si>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</si>
  <si>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</si>
  <si>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</si>
  <si>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</si>
  <si>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</si>
  <si>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</si>
  <si>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</si>
  <si>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</si>
  <si>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</si>
  <si>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</si>
  <si>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</si>
  <si>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</si>
  <si>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</si>
  <si>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</si>
  <si>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</si>
  <si>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</si>
  <si>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</si>
  <si>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</si>
  <si>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</si>
  <si>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</si>
  <si>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</si>
  <si>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</si>
  <si>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</si>
  <si>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</si>
  <si>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</si>
  <si>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</si>
  <si>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</si>
  <si>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</si>
  <si>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</si>
  <si>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</si>
  <si>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</si>
  <si>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</si>
  <si>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</si>
  <si>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</si>
  <si>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</si>
  <si>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</si>
  <si>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</si>
  <si>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</si>
  <si>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</si>
  <si>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</si>
  <si>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</si>
  <si>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</si>
  <si>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</si>
  <si>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</si>
  <si>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</si>
  <si>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</si>
  <si>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</si>
  <si>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</si>
  <si>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</si>
  <si>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</si>
  <si>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</si>
  <si>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</si>
  <si>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</si>
  <si>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</si>
  <si>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</si>
  <si>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</si>
  <si>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</si>
  <si>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</si>
  <si>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</si>
  <si>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</si>
  <si>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</si>
  <si>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</si>
  <si>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</si>
  <si>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</si>
  <si>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</si>
  <si>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</si>
  <si>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</si>
  <si>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</si>
  <si>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</si>
  <si>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</si>
  <si>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①資産の減価償却が進んでいるため、年々数値が上昇し、類似団体平均を上回っています。
　②③浄化槽事業のため管渠はありません。</t>
  </si>
  <si>
    <t>　下水道事業の収入において、一般会計からの基準外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1" eb="24">
      <t>キジュンガイ</t>
    </rPh>
    <rPh sb="34" eb="36">
      <t>ジギョウ</t>
    </rPh>
    <rPh sb="36" eb="38">
      <t>ゼンタイ</t>
    </rPh>
    <rPh sb="123" eb="125">
      <t>コンゴ</t>
    </rPh>
    <rPh sb="233" eb="234">
      <t>モト</t>
    </rPh>
    <rPh sb="236" eb="238">
      <t>ケイカク</t>
    </rPh>
    <rPh sb="238" eb="239">
      <t>テキ</t>
    </rPh>
    <rPh sb="240" eb="243">
      <t>コウリツテキ</t>
    </rPh>
    <phoneticPr fontId="4"/>
  </si>
  <si>
    <t>　①経常収支比率は100％を上回っており使用料収入や一般会計からの繰入金等により費用を賄っている状況となっています。
　②累積欠損比率は,累積欠損金が発生していないため、0％となっています。
　③流動比率は、前年度と比較して低下しましたが、引き続き100％を大きく上回る高い水準を維持しております。
　④企業債残高対事業規模比率は、個別排水処理事業では企業債の新規借入を行っていないため数値は年々減少しています。
　⑤経費回収率は100%を下回っており、使用料収入が減少したことや一般会計繰入金を精算したことによって、昨年度と比較し低い比率となっています。汚水処理にかかる費用を使用料収入で賄えていない状況です。
　⑥汚水処理原価は、汚水処理費が増加したことに加え、年間有収水量が減少したため、前年度より上昇しました。
　⑦施設利用率は、浄化槽設置当初と比較して人口減少や家族構成の変化等で使用量が年々減少しており、施設が過大になっています。
　⑧水洗化率は、市町村設置型の浄化槽は利用者の希望により設置する事業となっているため100%となっています。</t>
    <rPh sb="40" eb="42">
      <t>ヒヨウ</t>
    </rPh>
    <rPh sb="149" eb="151">
      <t>キギョウ</t>
    </rPh>
    <rPh sb="151" eb="152">
      <t>サイ</t>
    </rPh>
    <rPh sb="152" eb="154">
      <t>ザンダカ</t>
    </rPh>
    <rPh sb="154" eb="155">
      <t>タイ</t>
    </rPh>
    <rPh sb="155" eb="157">
      <t>ジギョウ</t>
    </rPh>
    <rPh sb="157" eb="159">
      <t>キボ</t>
    </rPh>
    <rPh sb="159" eb="161">
      <t>ヒリツ</t>
    </rPh>
    <rPh sb="177" eb="179">
      <t>シンキ</t>
    </rPh>
    <rPh sb="240" eb="242">
      <t>イッパン</t>
    </rPh>
    <rPh sb="242" eb="244">
      <t>カイケイ</t>
    </rPh>
    <rPh sb="244" eb="246">
      <t>クリイレ</t>
    </rPh>
    <rPh sb="246" eb="247">
      <t>キン</t>
    </rPh>
    <rPh sb="248" eb="250">
      <t>セイサン</t>
    </rPh>
    <rPh sb="421" eb="425">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</si>
</sst>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2F-4BF8-80BE-9008E0FE0F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2F-4BF8-80BE-9008E0FE0F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31.14</c:v>
                </c:pt>
                <c:pt idx="1">
                  <c:v>29.39</c:v>
                </c:pt>
                <c:pt idx="2">
                  <c:v>28.07</c:v>
                </c:pt>
                <c:pt idx="3">
                  <c:v>26.75</c:v>
                </c:pt>
                <c:pt idx="4">
                  <c:v>25.55</c:v>
                </c:pt>
              </c:numCache>
            </c:numRef>
          </c:val>
          <c:extLst>
            <c:ext xmlns:c16="http://schemas.microsoft.com/office/drawing/2014/chart" uri="{C3380CC4-5D6E-409C-BE32-E72D297353CC}">
              <c16:uniqueId val="{00000000-01F1-465E-B4CA-3ED8411FA7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01F1-465E-B4CA-3ED8411FA7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5D3-4F37-81EB-EA64B027DF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F5D3-4F37-81EB-EA64B027DF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101.94</c:v>
                </c:pt>
                <c:pt idx="1">
                  <c:v>112.74</c:v>
                </c:pt>
                <c:pt idx="2">
                  <c:v>103.47</c:v>
                </c:pt>
                <c:pt idx="3">
                  <c:v>102.55</c:v>
                </c:pt>
                <c:pt idx="4">
                  <c:v>100.01</c:v>
                </c:pt>
              </c:numCache>
            </c:numRef>
          </c:val>
          <c:extLst>
            <c:ext xmlns:c16="http://schemas.microsoft.com/office/drawing/2014/chart" uri="{C3380CC4-5D6E-409C-BE32-E72D297353CC}">
              <c16:uniqueId val="{00000000-A0F7-4F63-B3CA-3A1B9C4CDB4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A0F7-4F63-B3CA-3A1B9C4CDB4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37.83</c:v>
                </c:pt>
                <c:pt idx="1">
                  <c:v>44.13</c:v>
                </c:pt>
                <c:pt idx="2">
                  <c:v>50.44</c:v>
                </c:pt>
                <c:pt idx="3">
                  <c:v>56.74</c:v>
                </c:pt>
                <c:pt idx="4">
                  <c:v>62.96</c:v>
                </c:pt>
              </c:numCache>
            </c:numRef>
          </c:val>
          <c:extLst>
            <c:ext xmlns:c16="http://schemas.microsoft.com/office/drawing/2014/chart" uri="{C3380CC4-5D6E-409C-BE32-E72D297353CC}">
              <c16:uniqueId val="{00000000-590D-4EE8-9455-0820A9E536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590D-4EE8-9455-0820A9E536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F-4EEA-A48C-B0B0567A67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06F-4EEA-A48C-B0B0567A67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67.88</c:v>
                </c:pt>
                <c:pt idx="1">
                  <c:v>16.93</c:v>
                </c:pt>
                <c:pt idx="2">
                  <c:v>2.36</c:v>
                </c:pt>
                <c:pt idx="3" formatCode="#,##0.00;&quot;△&quot;#,##0.00">
                  <c:v>0</c:v>
                </c:pt>
                <c:pt idx="4" formatCode="#,##0.00;&quot;△&quot;#,##0.00">
                  <c:v>0</c:v>
                </c:pt>
              </c:numCache>
            </c:numRef>
          </c:val>
          <c:extLst>
            <c:ext xmlns:c16="http://schemas.microsoft.com/office/drawing/2014/chart" uri="{C3380CC4-5D6E-409C-BE32-E72D297353CC}">
              <c16:uniqueId val="{00000000-FA80-4D1F-B440-41EB98C935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FA80-4D1F-B440-41EB98C935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458.52</c:v>
                </c:pt>
                <c:pt idx="1">
                  <c:v>590.63</c:v>
                </c:pt>
                <c:pt idx="2">
                  <c:v>654.11</c:v>
                </c:pt>
                <c:pt idx="3">
                  <c:v>696.23</c:v>
                </c:pt>
                <c:pt idx="4">
                  <c:v>548.82000000000005</c:v>
                </c:pt>
              </c:numCache>
            </c:numRef>
          </c:val>
          <c:extLst>
            <c:ext xmlns:c16="http://schemas.microsoft.com/office/drawing/2014/chart" uri="{C3380CC4-5D6E-409C-BE32-E72D297353CC}">
              <c16:uniqueId val="{00000000-7C39-4818-B604-A89281C8F7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7C39-4818-B604-A89281C8F7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528.72</c:v>
                </c:pt>
                <c:pt idx="1">
                  <c:v>512.5</c:v>
                </c:pt>
                <c:pt idx="2">
                  <c:v>504.39</c:v>
                </c:pt>
                <c:pt idx="3">
                  <c:v>484.66</c:v>
                </c:pt>
                <c:pt idx="4">
                  <c:v>458.56</c:v>
                </c:pt>
              </c:numCache>
            </c:numRef>
          </c:val>
          <c:extLst>
            <c:ext xmlns:c16="http://schemas.microsoft.com/office/drawing/2014/chart" uri="{C3380CC4-5D6E-409C-BE32-E72D297353CC}">
              <c16:uniqueId val="{00000000-6A7F-4316-9AE9-6083490005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6A7F-4316-9AE9-6083490005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43.46</c:v>
                </c:pt>
                <c:pt idx="1">
                  <c:v>47.2</c:v>
                </c:pt>
                <c:pt idx="2">
                  <c:v>43.94</c:v>
                </c:pt>
                <c:pt idx="3">
                  <c:v>42.37</c:v>
                </c:pt>
                <c:pt idx="4">
                  <c:v>35.57</c:v>
                </c:pt>
              </c:numCache>
            </c:numRef>
          </c:val>
          <c:extLst>
            <c:ext xmlns:c16="http://schemas.microsoft.com/office/drawing/2014/chart" uri="{C3380CC4-5D6E-409C-BE32-E72D297353CC}">
              <c16:uniqueId val="{00000000-8702-4A37-A7CD-DC62CE7195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8702-4A37-A7CD-DC62CE7195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364.46</c:v>
                </c:pt>
                <c:pt idx="1">
                  <c:v>340.45</c:v>
                </c:pt>
                <c:pt idx="2">
                  <c:v>358.47</c:v>
                </c:pt>
                <c:pt idx="3">
                  <c:v>371.91</c:v>
                </c:pt>
                <c:pt idx="4">
                  <c:v>443.43</c:v>
                </c:pt>
              </c:numCache>
            </c:numRef>
          </c:val>
          <c:extLst>
            <c:ext xmlns:c16="http://schemas.microsoft.com/office/drawing/2014/chart" uri="{C3380CC4-5D6E-409C-BE32-E72D297353CC}">
              <c16:uniqueId val="{00000000-C98D-4DA2-82DD-87A6D54399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C98D-4DA2-82DD-87A6D54399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3"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山形県　鶴岡市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116731</v>
      </c>
      <c r="AM8" s="45"/>
      <c r="AN8" s="45"/>
      <c r="AO8" s="45"/>
      <c r="AP8" s="45"/>
      <c r="AQ8" s="45"/>
      <c r="AR8" s="45"/>
      <c r="AS8" s="45"/>
      <c r="AT8" s="44">
        <f>データ!T6</f>
        <v>1311.51</v>
      </c>
      <c r="AU8" s="44"/>
      <c r="AV8" s="44"/>
      <c r="AW8" s="44"/>
      <c r="AX8" s="44"/>
      <c r="AY8" s="44"/>
      <c r="AZ8" s="44"/>
      <c r="BA8" s="44"/>
      <c r="BB8" s="44">
        <f>データ!U6</f>
        <v>89.01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63.78</v>
      </c>
      <c r="J10" s="44"/>
      <c r="K10" s="44"/>
      <c r="L10" s="44"/>
      <c r="M10" s="44"/>
      <c r="N10" s="44"/>
      <c r="O10" s="44"/>
      <c r="P10" s="44">
        <f>データ!P6</f>
        <v>0.24</v>
      </c>
      <c r="Q10" s="44"/>
      <c r="R10" s="44"/>
      <c r="S10" s="44"/>
      <c r="T10" s="44"/>
      <c r="U10" s="44"/>
      <c r="V10" s="44"/>
      <c r="W10" s="44">
        <f>データ!Q6</f>
        <v>100</v>
      </c>
      <c r="X10" s="44"/>
      <c r="Y10" s="44"/>
      <c r="Z10" s="44"/>
      <c r="AA10" s="44"/>
      <c r="AB10" s="44"/>
      <c r="AC10" s="44"/>
      <c r="AD10" s="45">
        <f>データ!R6</f>
        <v>3223</v>
      </c>
      <c r="AE10" s="45"/>
      <c r="AF10" s="45"/>
      <c r="AG10" s="45"/>
      <c r="AH10" s="45"/>
      <c r="AI10" s="45"/>
      <c r="AJ10" s="45"/>
      <c r="AK10" s="2"/>
      <c r="AL10" s="45">
        <f>データ!V6</f>
        <v>280</v>
      </c>
      <c r="AM10" s="45"/>
      <c r="AN10" s="45"/>
      <c r="AO10" s="45"/>
      <c r="AP10" s="45"/>
      <c r="AQ10" s="45"/>
      <c r="AR10" s="45"/>
      <c r="AS10" s="45"/>
      <c r="AT10" s="44">
        <f>データ!W6</f>
        <v>0.3</v>
      </c>
      <c r="AU10" s="44"/>
      <c r="AV10" s="44"/>
      <c r="AW10" s="44"/>
      <c r="AX10" s="44"/>
      <c r="AY10" s="44"/>
      <c r="AZ10" s="44"/>
      <c r="BA10" s="44"/>
      <c r="BB10" s="44">
        <f>データ!X6</f>
        <v>933.33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115</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616EuaAw60pShoDBXU2ASpLTrU9axUdWJhZyIAbm0JkRGO4JmCZEQmAJwgHD8Tm4FanVTbBGREW1OW5FfMmjBw==" saltValue="6sBY9f3U1IjsiGzkOLeG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62031</v>
      </c>
      <c r="D6" s="19">
        <f t="shared" si="3"/>
        <v>46</v>
      </c>
      <c r="E6" s="19">
        <f t="shared" si="3"/>
        <v>18</v>
      </c>
      <c r="F6" s="19">
        <f t="shared" si="3"/>
        <v>1</v>
      </c>
      <c r="G6" s="19">
        <f t="shared" si="3"/>
        <v>0</v>
      </c>
      <c r="H6" s="19" t="str">
        <f t="shared" si="3"/>
        <v>山形県　鶴岡市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63.78</v>
      </c>
      <c r="P6" s="20">
        <f t="shared" si="3"/>
        <v>0.24</v>
      </c>
      <c r="Q6" s="20">
        <f t="shared" si="3"/>
        <v>100</v>
      </c>
      <c r="R6" s="20">
        <f t="shared" si="3"/>
        <v>3223</v>
      </c>
      <c r="S6" s="20">
        <f t="shared" si="3"/>
        <v>116731</v>
      </c>
      <c r="T6" s="20">
        <f t="shared" si="3"/>
        <v>1311.51</v>
      </c>
      <c r="U6" s="20">
        <f t="shared" si="3"/>
        <v>89.01</v>
      </c>
      <c r="V6" s="20">
        <f t="shared" si="3"/>
        <v>280</v>
      </c>
      <c r="W6" s="20">
        <f t="shared" si="3"/>
        <v>0.3</v>
      </c>
      <c r="X6" s="20">
        <f t="shared" si="3"/>
        <v>933.33</v>
      </c>
      <c r="Y6" s="21">
        <f>IF(Y7="",NA(),Y7)</f>
        <v>101.94</v>
      </c>
      <c r="Z6" s="21">
        <f t="shared" ref="Z6:AH6" si="4">IF(Z7="",NA(),Z7)</f>
        <v>112.74</v>
      </c>
      <c r="AA6" s="21">
        <f t="shared" si="4"/>
        <v>103.47</v>
      </c>
      <c r="AB6" s="21">
        <f t="shared" si="4"/>
        <v>102.55</v>
      </c>
      <c r="AC6" s="21">
        <f t="shared" si="4"/>
        <v>100.01</v>
      </c>
      <c r="AD6" s="21">
        <f t="shared" si="4"/>
        <v>96.14</v>
      </c>
      <c r="AE6" s="21">
        <f t="shared" si="4"/>
        <v>95.6</v>
      </c>
      <c r="AF6" s="21">
        <f t="shared" si="4"/>
        <v>93.57</v>
      </c>
      <c r="AG6" s="21">
        <f t="shared" si="4"/>
        <v>96.48</v>
      </c>
      <c r="AH6" s="21">
        <f t="shared" si="4"/>
        <v>100.84</v>
      </c>
      <c r="AI6" s="20" t="str">
        <f>IF(AI7="","",IF(AI7="-","【-】","【"&amp;SUBSTITUTE(TEXT(AI7,"#,##0.00"),"-","△")&amp;"】"))</f>
        <v>【100.11】</v>
      </c>
      <c r="AJ6" s="21">
        <f>IF(AJ7="",NA(),AJ7)</f>
        <v>67.88</v>
      </c>
      <c r="AK6" s="21">
        <f t="shared" ref="AK6:AS6" si="5">IF(AK7="",NA(),AK7)</f>
        <v>16.93</v>
      </c>
      <c r="AL6" s="21">
        <f t="shared" si="5"/>
        <v>2.36</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458.52</v>
      </c>
      <c r="AV6" s="21">
        <f t="shared" ref="AV6:BD6" si="6">IF(AV7="",NA(),AV7)</f>
        <v>590.63</v>
      </c>
      <c r="AW6" s="21">
        <f t="shared" si="6"/>
        <v>654.11</v>
      </c>
      <c r="AX6" s="21">
        <f t="shared" si="6"/>
        <v>696.23</v>
      </c>
      <c r="AY6" s="21">
        <f t="shared" si="6"/>
        <v>548.82000000000005</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528.72</v>
      </c>
      <c r="BG6" s="21">
        <f t="shared" ref="BG6:BO6" si="7">IF(BG7="",NA(),BG7)</f>
        <v>512.5</v>
      </c>
      <c r="BH6" s="21">
        <f t="shared" si="7"/>
        <v>504.39</v>
      </c>
      <c r="BI6" s="21">
        <f t="shared" si="7"/>
        <v>484.66</v>
      </c>
      <c r="BJ6" s="21">
        <f t="shared" si="7"/>
        <v>458.56</v>
      </c>
      <c r="BK6" s="21">
        <f t="shared" si="7"/>
        <v>782.91</v>
      </c>
      <c r="BL6" s="21">
        <f t="shared" si="7"/>
        <v>783.21</v>
      </c>
      <c r="BM6" s="21">
        <f t="shared" si="7"/>
        <v>902.04</v>
      </c>
      <c r="BN6" s="21">
        <f t="shared" si="7"/>
        <v>992.16</v>
      </c>
      <c r="BO6" s="21">
        <f t="shared" si="7"/>
        <v>950.64</v>
      </c>
      <c r="BP6" s="20" t="str">
        <f>IF(BP7="","",IF(BP7="-","【-】","【"&amp;SUBSTITUTE(TEXT(BP7,"#,##0.00"),"-","△")&amp;"】"))</f>
        <v>【876.32】</v>
      </c>
      <c r="BQ6" s="21">
        <f>IF(BQ7="",NA(),BQ7)</f>
        <v>43.46</v>
      </c>
      <c r="BR6" s="21">
        <f t="shared" ref="BR6:BZ6" si="8">IF(BR7="",NA(),BR7)</f>
        <v>47.2</v>
      </c>
      <c r="BS6" s="21">
        <f t="shared" si="8"/>
        <v>43.94</v>
      </c>
      <c r="BT6" s="21">
        <f t="shared" si="8"/>
        <v>42.37</v>
      </c>
      <c r="BU6" s="21">
        <f t="shared" si="8"/>
        <v>35.57</v>
      </c>
      <c r="BV6" s="21">
        <f t="shared" si="8"/>
        <v>49.38</v>
      </c>
      <c r="BW6" s="21">
        <f t="shared" si="8"/>
        <v>48.53</v>
      </c>
      <c r="BX6" s="21">
        <f t="shared" si="8"/>
        <v>46.11</v>
      </c>
      <c r="BY6" s="21">
        <f t="shared" si="8"/>
        <v>45.55</v>
      </c>
      <c r="BZ6" s="21">
        <f t="shared" si="8"/>
        <v>38.549999999999997</v>
      </c>
      <c r="CA6" s="20" t="str">
        <f>IF(CA7="","",IF(CA7="-","【-】","【"&amp;SUBSTITUTE(TEXT(CA7,"#,##0.00"),"-","△")&amp;"】"))</f>
        <v>【39.48】</v>
      </c>
      <c r="CB6" s="21">
        <f>IF(CB7="",NA(),CB7)</f>
        <v>364.46</v>
      </c>
      <c r="CC6" s="21">
        <f t="shared" ref="CC6:CK6" si="9">IF(CC7="",NA(),CC7)</f>
        <v>340.45</v>
      </c>
      <c r="CD6" s="21">
        <f t="shared" si="9"/>
        <v>358.47</v>
      </c>
      <c r="CE6" s="21">
        <f t="shared" si="9"/>
        <v>371.91</v>
      </c>
      <c r="CF6" s="21">
        <f t="shared" si="9"/>
        <v>443.43</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31.14</v>
      </c>
      <c r="CN6" s="21">
        <f t="shared" ref="CN6:CV6" si="10">IF(CN7="",NA(),CN7)</f>
        <v>29.39</v>
      </c>
      <c r="CO6" s="21">
        <f t="shared" si="10"/>
        <v>28.07</v>
      </c>
      <c r="CP6" s="21">
        <f t="shared" si="10"/>
        <v>26.75</v>
      </c>
      <c r="CQ6" s="21">
        <f t="shared" si="10"/>
        <v>25.55</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37.83</v>
      </c>
      <c r="DJ6" s="21">
        <f t="shared" ref="DJ6:DR6" si="12">IF(DJ7="",NA(),DJ7)</f>
        <v>44.13</v>
      </c>
      <c r="DK6" s="21">
        <f t="shared" si="12"/>
        <v>50.44</v>
      </c>
      <c r="DL6" s="21">
        <f t="shared" si="12"/>
        <v>56.74</v>
      </c>
      <c r="DM6" s="21">
        <f t="shared" si="12"/>
        <v>62.96</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62031</v>
      </c>
      <c r="D7" s="23">
        <v>46</v>
      </c>
      <c r="E7" s="23">
        <v>18</v>
      </c>
      <c r="F7" s="23">
        <v>1</v>
      </c>
      <c r="G7" s="23">
        <v>0</v>
      </c>
      <c r="H7" s="23" t="s">
        <v>95</v>
      </c>
      <c r="I7" s="23" t="s">
        <v>96</v>
      </c>
      <c r="J7" s="23" t="s">
        <v>97</v>
      </c>
      <c r="K7" s="23" t="s">
        <v>98</v>
      </c>
      <c r="L7" s="23" t="s">
        <v>99</v>
      </c>
      <c r="M7" s="23" t="s">
        <v>100</v>
      </c>
      <c r="N7" s="24" t="s">
        <v>101</v>
      </c>
      <c r="O7" s="24">
        <v>63.78</v>
      </c>
      <c r="P7" s="24">
        <v>0.24</v>
      </c>
      <c r="Q7" s="24">
        <v>100</v>
      </c>
      <c r="R7" s="24">
        <v>3223</v>
      </c>
      <c r="S7" s="24">
        <v>116731</v>
      </c>
      <c r="T7" s="24">
        <v>1311.51</v>
      </c>
      <c r="U7" s="24">
        <v>89.01</v>
      </c>
      <c r="V7" s="24">
        <v>280</v>
      </c>
      <c r="W7" s="24">
        <v>0.3</v>
      </c>
      <c r="X7" s="24">
        <v>933.33</v>
      </c>
      <c r="Y7" s="24">
        <v>101.94</v>
      </c>
      <c r="Z7" s="24">
        <v>112.74</v>
      </c>
      <c r="AA7" s="24">
        <v>103.47</v>
      </c>
      <c r="AB7" s="24">
        <v>102.55</v>
      </c>
      <c r="AC7" s="24">
        <v>100.01</v>
      </c>
      <c r="AD7" s="24">
        <v>96.14</v>
      </c>
      <c r="AE7" s="24">
        <v>95.6</v>
      </c>
      <c r="AF7" s="24">
        <v>93.57</v>
      </c>
      <c r="AG7" s="24">
        <v>96.48</v>
      </c>
      <c r="AH7" s="24">
        <v>100.84</v>
      </c>
      <c r="AI7" s="24">
        <v>100.11</v>
      </c>
      <c r="AJ7" s="24">
        <v>67.88</v>
      </c>
      <c r="AK7" s="24">
        <v>16.93</v>
      </c>
      <c r="AL7" s="24">
        <v>2.36</v>
      </c>
      <c r="AM7" s="24">
        <v>0</v>
      </c>
      <c r="AN7" s="24">
        <v>0</v>
      </c>
      <c r="AO7" s="24">
        <v>237</v>
      </c>
      <c r="AP7" s="24">
        <v>257.23</v>
      </c>
      <c r="AQ7" s="24">
        <v>293.54000000000002</v>
      </c>
      <c r="AR7" s="24">
        <v>224.6</v>
      </c>
      <c r="AS7" s="24">
        <v>135.16999999999999</v>
      </c>
      <c r="AT7" s="24">
        <v>144.34</v>
      </c>
      <c r="AU7" s="24">
        <v>458.52</v>
      </c>
      <c r="AV7" s="24">
        <v>590.63</v>
      </c>
      <c r="AW7" s="24">
        <v>654.11</v>
      </c>
      <c r="AX7" s="24">
        <v>696.23</v>
      </c>
      <c r="AY7" s="24">
        <v>548.82000000000005</v>
      </c>
      <c r="AZ7" s="24">
        <v>135.35</v>
      </c>
      <c r="BA7" s="24">
        <v>150.91999999999999</v>
      </c>
      <c r="BB7" s="24">
        <v>151.72</v>
      </c>
      <c r="BC7" s="24">
        <v>132.16</v>
      </c>
      <c r="BD7" s="24">
        <v>113.41</v>
      </c>
      <c r="BE7" s="24">
        <v>114.26</v>
      </c>
      <c r="BF7" s="24">
        <v>528.72</v>
      </c>
      <c r="BG7" s="24">
        <v>512.5</v>
      </c>
      <c r="BH7" s="24">
        <v>504.39</v>
      </c>
      <c r="BI7" s="24">
        <v>484.66</v>
      </c>
      <c r="BJ7" s="24">
        <v>458.56</v>
      </c>
      <c r="BK7" s="24">
        <v>782.91</v>
      </c>
      <c r="BL7" s="24">
        <v>783.21</v>
      </c>
      <c r="BM7" s="24">
        <v>902.04</v>
      </c>
      <c r="BN7" s="24">
        <v>992.16</v>
      </c>
      <c r="BO7" s="24">
        <v>950.64</v>
      </c>
      <c r="BP7" s="24">
        <v>876.32</v>
      </c>
      <c r="BQ7" s="24">
        <v>43.46</v>
      </c>
      <c r="BR7" s="24">
        <v>47.2</v>
      </c>
      <c r="BS7" s="24">
        <v>43.94</v>
      </c>
      <c r="BT7" s="24">
        <v>42.37</v>
      </c>
      <c r="BU7" s="24">
        <v>35.57</v>
      </c>
      <c r="BV7" s="24">
        <v>49.38</v>
      </c>
      <c r="BW7" s="24">
        <v>48.53</v>
      </c>
      <c r="BX7" s="24">
        <v>46.11</v>
      </c>
      <c r="BY7" s="24">
        <v>45.55</v>
      </c>
      <c r="BZ7" s="24">
        <v>38.549999999999997</v>
      </c>
      <c r="CA7" s="24">
        <v>39.479999999999997</v>
      </c>
      <c r="CB7" s="24">
        <v>364.46</v>
      </c>
      <c r="CC7" s="24">
        <v>340.45</v>
      </c>
      <c r="CD7" s="24">
        <v>358.47</v>
      </c>
      <c r="CE7" s="24">
        <v>371.91</v>
      </c>
      <c r="CF7" s="24">
        <v>443.43</v>
      </c>
      <c r="CG7" s="24">
        <v>316.97000000000003</v>
      </c>
      <c r="CH7" s="24">
        <v>326.17</v>
      </c>
      <c r="CI7" s="24">
        <v>336.93</v>
      </c>
      <c r="CJ7" s="24">
        <v>331.17</v>
      </c>
      <c r="CK7" s="24">
        <v>391.34</v>
      </c>
      <c r="CL7" s="24">
        <v>390.09</v>
      </c>
      <c r="CM7" s="24">
        <v>31.14</v>
      </c>
      <c r="CN7" s="24">
        <v>29.39</v>
      </c>
      <c r="CO7" s="24">
        <v>28.07</v>
      </c>
      <c r="CP7" s="24">
        <v>26.75</v>
      </c>
      <c r="CQ7" s="24">
        <v>25.55</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37.83</v>
      </c>
      <c r="DJ7" s="24">
        <v>44.13</v>
      </c>
      <c r="DK7" s="24">
        <v>50.44</v>
      </c>
      <c r="DL7" s="24">
        <v>56.74</v>
      </c>
      <c r="DM7" s="24">
        <v>62.96</v>
      </c>
      <c r="DN7" s="24">
        <v>33.75</v>
      </c>
      <c r="DO7" s="24">
        <v>36.21</v>
      </c>
      <c r="DP7" s="24">
        <v>39.69</v>
      </c>
      <c r="DQ7" s="24">
        <v>39.700000000000003</v>
      </c>
      <c r="DR7" s="24">
        <v>39.79</v>
      </c>
      <c r="DS7" s="24">
        <v>39.299999999999997</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cp:lastPrinted>2026-02-02T04:52:37Z</cp:lastPrinted>
  <dcterms:created xsi:type="dcterms:W3CDTF">2025-12-23T06:32:50Z</dcterms:created>
  <dcterms:modified xsi:type="dcterms:W3CDTF">2026-02-03T01:51:24Z</dcterms:modified>
  <cp:category/>
</cp:coreProperties>
</file>