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2.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drawings/drawing3.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drawings/drawing4.xml" ContentType="application/vnd.openxmlformats-officedocument.drawing+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drawings/drawing5.xml" ContentType="application/vnd.openxmlformats-officedocument.drawing+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7.xml" ContentType="application/vnd.openxmlformats-officedocument.drawing+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drawings/drawing8.xml" ContentType="application/vnd.openxmlformats-officedocument.drawing+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drawings/drawing9.xml" ContentType="application/vnd.openxmlformats-officedocument.drawing+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drawings/drawing10.xml" ContentType="application/vnd.openxmlformats-officedocument.drawing+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drawings/drawing11.xml" ContentType="application/vnd.openxmlformats-officedocument.drawing+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drawings/drawing12.xml" ContentType="application/vnd.openxmlformats-officedocument.drawing+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drawings/drawing13.xml" ContentType="application/vnd.openxmlformats-officedocument.drawing+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drawings/drawing14.xml" ContentType="application/vnd.openxmlformats-officedocument.drawing+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drawings/drawing15.xml" ContentType="application/vnd.openxmlformats-officedocument.drawing+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drawings/drawing16.xml" ContentType="application/vnd.openxmlformats-officedocument.drawing+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drawings/drawing17.xml" ContentType="application/vnd.openxmlformats-officedocument.drawing+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drawings/drawing18.xml" ContentType="application/vnd.openxmlformats-officedocument.drawing+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drawings/drawing19.xml" ContentType="application/vnd.openxmlformats-officedocument.drawing+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drawings/drawing20.xml" ContentType="application/vnd.openxmlformats-officedocument.drawing+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6E8E1289-AE87-4291-8801-55386E607E46}" xr6:coauthVersionLast="47" xr6:coauthVersionMax="47" xr10:uidLastSave="{00000000-0000-0000-0000-000000000000}"/>
  <bookViews>
    <workbookView xWindow="-108" yWindow="-108" windowWidth="23256" windowHeight="12456" tabRatio="879" xr2:uid="{00000000-000D-0000-FFFF-FFFF00000000}"/>
  </bookViews>
  <sheets>
    <sheet name="【様式１①】総括票" sheetId="36" r:id="rId1"/>
    <sheet name="個票①" sheetId="37" r:id="rId2"/>
    <sheet name="個票②" sheetId="45" r:id="rId3"/>
    <sheet name="個票③" sheetId="46" r:id="rId4"/>
    <sheet name="個票④" sheetId="47" r:id="rId5"/>
    <sheet name="個票⑤" sheetId="48" r:id="rId6"/>
    <sheet name="個票⑥" sheetId="49" r:id="rId7"/>
    <sheet name="個票⑦" sheetId="50" r:id="rId8"/>
    <sheet name="個票⑧" sheetId="51" r:id="rId9"/>
    <sheet name="個票⑨" sheetId="52" r:id="rId10"/>
    <sheet name="個票⑩" sheetId="38" r:id="rId11"/>
    <sheet name="個票⑪" sheetId="39" r:id="rId12"/>
    <sheet name="個票⑫" sheetId="40" r:id="rId13"/>
    <sheet name="個票⑬" sheetId="41" r:id="rId14"/>
    <sheet name="個票⑭" sheetId="42" r:id="rId15"/>
    <sheet name="個票⑮" sheetId="43" r:id="rId16"/>
    <sheet name="個票⑯" sheetId="44" r:id="rId17"/>
    <sheet name="個票⑰" sheetId="53" r:id="rId18"/>
    <sheet name="個票⑱" sheetId="54" r:id="rId19"/>
    <sheet name="個票⑲" sheetId="55" r:id="rId20"/>
    <sheet name="個票⑳" sheetId="56" r:id="rId21"/>
    <sheet name="別記様式第２号（事業計画（実績）書 ）" sheetId="23" r:id="rId22"/>
    <sheet name="別記様式第３号（収支予算（精算）書）" sheetId="21" r:id="rId23"/>
  </sheets>
  <externalReferences>
    <externalReference r:id="rId24"/>
    <externalReference r:id="rId25"/>
  </externalReferences>
  <definedNames>
    <definedName name="_xlnm.Print_Area" localSheetId="0">【様式１①】総括票!$A$1:$AJ$142</definedName>
    <definedName name="_xlnm.Print_Area" localSheetId="1">個票①!$A$1:$AJ$92</definedName>
    <definedName name="_xlnm.Print_Area" localSheetId="2">個票②!$A$1:$AJ$92</definedName>
    <definedName name="_xlnm.Print_Area" localSheetId="3">個票③!$A$1:$AJ$92</definedName>
    <definedName name="_xlnm.Print_Area" localSheetId="4">個票④!$A$1:$AJ$92</definedName>
    <definedName name="_xlnm.Print_Area" localSheetId="5">個票⑤!$A$1:$AJ$92</definedName>
    <definedName name="_xlnm.Print_Area" localSheetId="6">個票⑥!$A$1:$AJ$92</definedName>
    <definedName name="_xlnm.Print_Area" localSheetId="7">個票⑦!$A$1:$AJ$92</definedName>
    <definedName name="_xlnm.Print_Area" localSheetId="8">個票⑧!$A$1:$AJ$92</definedName>
    <definedName name="_xlnm.Print_Area" localSheetId="9">個票⑨!$A$1:$AJ$92</definedName>
    <definedName name="_xlnm.Print_Area" localSheetId="10">個票⑩!$A$1:$AJ$92</definedName>
    <definedName name="_xlnm.Print_Area" localSheetId="11">個票⑪!$A$1:$AJ$92</definedName>
    <definedName name="_xlnm.Print_Area" localSheetId="12">個票⑫!$A$1:$AJ$92</definedName>
    <definedName name="_xlnm.Print_Area" localSheetId="13">個票⑬!$A$1:$AJ$92</definedName>
    <definedName name="_xlnm.Print_Area" localSheetId="14">個票⑭!$A$1:$AJ$92</definedName>
    <definedName name="_xlnm.Print_Area" localSheetId="15">個票⑮!$A$1:$AJ$92</definedName>
    <definedName name="_xlnm.Print_Area" localSheetId="16">個票⑯!$A$1:$AJ$92</definedName>
    <definedName name="_xlnm.Print_Area" localSheetId="17">個票⑰!$A$1:$AJ$92</definedName>
    <definedName name="_xlnm.Print_Area" localSheetId="18">個票⑱!$A$1:$AJ$92</definedName>
    <definedName name="_xlnm.Print_Area" localSheetId="19">個票⑲!$A$1:$AJ$92</definedName>
    <definedName name="_xlnm.Print_Area" localSheetId="20">個票⑳!$A$1:$AJ$92</definedName>
    <definedName name="_xlnm.Print_Area" localSheetId="21">'別記様式第２号（事業計画（実績）書 ）'!$A$1:$AJ$241</definedName>
    <definedName name="_xlnm.Print_Area" localSheetId="22">'別記様式第３号（収支予算（精算）書）'!$A$1:$C$14</definedName>
    <definedName name="管轄局" localSheetId="22">[1]Sheet1!$B$3:$B$11</definedName>
    <definedName name="管轄局">[2]Sheet1!$B$3:$B$11</definedName>
    <definedName name="政策目的" localSheetId="22">[1]Sheet1!$G$3:$G$5</definedName>
    <definedName name="政策目的">[2]Sheet1!$G$3:$G$5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 i="23" l="1"/>
  <c r="W8" i="23"/>
  <c r="G7" i="23"/>
  <c r="H26" i="23"/>
  <c r="Q27" i="23"/>
  <c r="Q28" i="23"/>
  <c r="V6" i="23" l="1"/>
  <c r="V182" i="23"/>
  <c r="D44" i="36"/>
  <c r="D45" i="36"/>
  <c r="H44" i="36"/>
  <c r="I16" i="23" l="1"/>
  <c r="W11" i="23"/>
  <c r="G12" i="23"/>
  <c r="K11" i="23"/>
  <c r="H9" i="23"/>
  <c r="K8" i="23"/>
  <c r="AE7" i="23"/>
  <c r="AC7" i="23"/>
  <c r="AA7" i="23"/>
  <c r="Y7" i="23"/>
  <c r="AH6" i="23"/>
  <c r="S89" i="36"/>
  <c r="S225" i="23" s="1"/>
  <c r="L89" i="36"/>
  <c r="L225" i="23" s="1"/>
  <c r="V77" i="36"/>
  <c r="S77" i="36"/>
  <c r="V76" i="36"/>
  <c r="S76" i="36"/>
  <c r="V75" i="36"/>
  <c r="S75" i="36"/>
  <c r="V74" i="36"/>
  <c r="S74" i="36"/>
  <c r="V73" i="36"/>
  <c r="S73" i="36"/>
  <c r="V72" i="36"/>
  <c r="S72" i="36"/>
  <c r="V71" i="36"/>
  <c r="S71" i="36"/>
  <c r="V70" i="36"/>
  <c r="S70" i="36"/>
  <c r="V69" i="36"/>
  <c r="S69" i="36"/>
  <c r="M77" i="36"/>
  <c r="M76" i="36"/>
  <c r="M75" i="36"/>
  <c r="M74" i="36"/>
  <c r="M73" i="36"/>
  <c r="M72" i="36"/>
  <c r="M71" i="36"/>
  <c r="M70" i="36"/>
  <c r="M69" i="36"/>
  <c r="J69" i="36"/>
  <c r="J70" i="36"/>
  <c r="J71" i="36"/>
  <c r="J72" i="36"/>
  <c r="J73" i="36"/>
  <c r="J74" i="36"/>
  <c r="J75" i="36"/>
  <c r="J76" i="36"/>
  <c r="J77" i="36"/>
  <c r="T63" i="36"/>
  <c r="Q176" i="23" s="1"/>
  <c r="R63" i="36"/>
  <c r="Q175" i="23" s="1"/>
  <c r="P63" i="36"/>
  <c r="H176" i="23" s="1"/>
  <c r="L63" i="36"/>
  <c r="H175" i="23" s="1"/>
  <c r="H63" i="36"/>
  <c r="D134" i="36" s="1"/>
  <c r="D63" i="36"/>
  <c r="T62" i="36"/>
  <c r="Q172" i="23" s="1"/>
  <c r="R62" i="36"/>
  <c r="Q171" i="23" s="1"/>
  <c r="P62" i="36"/>
  <c r="H172" i="23" s="1"/>
  <c r="L62" i="36"/>
  <c r="H171" i="23" s="1"/>
  <c r="H62" i="36"/>
  <c r="D133" i="36" s="1"/>
  <c r="D62" i="36"/>
  <c r="T61" i="36"/>
  <c r="Q168" i="23" s="1"/>
  <c r="R61" i="36"/>
  <c r="Q167" i="23" s="1"/>
  <c r="P61" i="36"/>
  <c r="H168" i="23" s="1"/>
  <c r="L61" i="36"/>
  <c r="H167" i="23" s="1"/>
  <c r="H61" i="36"/>
  <c r="D132" i="36" s="1"/>
  <c r="D61" i="36"/>
  <c r="T60" i="36"/>
  <c r="Q164" i="23" s="1"/>
  <c r="R60" i="36"/>
  <c r="Q163" i="23" s="1"/>
  <c r="P60" i="36"/>
  <c r="H164" i="23" s="1"/>
  <c r="L60" i="36"/>
  <c r="H163" i="23" s="1"/>
  <c r="H60" i="36"/>
  <c r="D131" i="36" s="1"/>
  <c r="P131" i="36" s="1"/>
  <c r="D60" i="36"/>
  <c r="T59" i="36"/>
  <c r="Q160" i="23" s="1"/>
  <c r="R59" i="36"/>
  <c r="Q159" i="23" s="1"/>
  <c r="P59" i="36"/>
  <c r="H160" i="23" s="1"/>
  <c r="L59" i="36"/>
  <c r="H159" i="23" s="1"/>
  <c r="H59" i="36"/>
  <c r="D130" i="36" s="1"/>
  <c r="D59" i="36"/>
  <c r="T58" i="36"/>
  <c r="Q156" i="23" s="1"/>
  <c r="R58" i="36"/>
  <c r="Q155" i="23" s="1"/>
  <c r="P58" i="36"/>
  <c r="H156" i="23" s="1"/>
  <c r="L58" i="36"/>
  <c r="H155" i="23" s="1"/>
  <c r="H58" i="36"/>
  <c r="D129" i="36" s="1"/>
  <c r="X129" i="36" s="1"/>
  <c r="D58" i="36"/>
  <c r="T57" i="36"/>
  <c r="Q152" i="23" s="1"/>
  <c r="R57" i="36"/>
  <c r="Q151" i="23" s="1"/>
  <c r="P57" i="36"/>
  <c r="H152" i="23" s="1"/>
  <c r="L57" i="36"/>
  <c r="H151" i="23" s="1"/>
  <c r="H57" i="36"/>
  <c r="D128" i="36" s="1"/>
  <c r="D57" i="36"/>
  <c r="T56" i="36"/>
  <c r="Q148" i="23" s="1"/>
  <c r="R56" i="36"/>
  <c r="Q147" i="23" s="1"/>
  <c r="P56" i="36"/>
  <c r="H148" i="23" s="1"/>
  <c r="L56" i="36"/>
  <c r="H147" i="23" s="1"/>
  <c r="H56" i="36"/>
  <c r="D127" i="36" s="1"/>
  <c r="D56" i="36"/>
  <c r="AH55" i="36"/>
  <c r="T55" i="36"/>
  <c r="Q144" i="23" s="1"/>
  <c r="R55" i="36"/>
  <c r="Q143" i="23" s="1"/>
  <c r="P55" i="36"/>
  <c r="H144" i="23" s="1"/>
  <c r="L55" i="36"/>
  <c r="H143" i="23" s="1"/>
  <c r="H55" i="36"/>
  <c r="D126" i="36" s="1"/>
  <c r="D55" i="36"/>
  <c r="T54" i="36"/>
  <c r="Q140" i="23" s="1"/>
  <c r="R54" i="36"/>
  <c r="Q139" i="23" s="1"/>
  <c r="P54" i="36"/>
  <c r="H140" i="23" s="1"/>
  <c r="L54" i="36"/>
  <c r="H139" i="23" s="1"/>
  <c r="H54" i="36"/>
  <c r="D125" i="36" s="1"/>
  <c r="D54" i="36"/>
  <c r="T53" i="36"/>
  <c r="Q136" i="23" s="1"/>
  <c r="R53" i="36"/>
  <c r="Q135" i="23" s="1"/>
  <c r="P53" i="36"/>
  <c r="H136" i="23" s="1"/>
  <c r="L53" i="36"/>
  <c r="H135" i="23" s="1"/>
  <c r="H53" i="36"/>
  <c r="D124" i="36" s="1"/>
  <c r="D53" i="36"/>
  <c r="T52" i="36"/>
  <c r="Q132" i="23" s="1"/>
  <c r="R52" i="36"/>
  <c r="Q131" i="23" s="1"/>
  <c r="P52" i="36"/>
  <c r="H132" i="23" s="1"/>
  <c r="L52" i="36"/>
  <c r="H131" i="23" s="1"/>
  <c r="H52" i="36"/>
  <c r="D123" i="36" s="1"/>
  <c r="P123" i="36" s="1"/>
  <c r="D52" i="36"/>
  <c r="D20" i="36"/>
  <c r="T51" i="36"/>
  <c r="Q128" i="23" s="1"/>
  <c r="R51" i="36"/>
  <c r="Q127" i="23" s="1"/>
  <c r="P51" i="36"/>
  <c r="H128" i="23" s="1"/>
  <c r="L51" i="36"/>
  <c r="H127" i="23" s="1"/>
  <c r="H51" i="36"/>
  <c r="D122" i="36" s="1"/>
  <c r="D51" i="36"/>
  <c r="T50" i="36"/>
  <c r="Q124" i="23" s="1"/>
  <c r="R50" i="36"/>
  <c r="Q123" i="23" s="1"/>
  <c r="P50" i="36"/>
  <c r="H124" i="23" s="1"/>
  <c r="L50" i="36"/>
  <c r="H123" i="23" s="1"/>
  <c r="H50" i="36"/>
  <c r="D121" i="36" s="1"/>
  <c r="X121" i="36" s="1"/>
  <c r="D50" i="36"/>
  <c r="T49" i="36"/>
  <c r="Q120" i="23" s="1"/>
  <c r="R49" i="36"/>
  <c r="Q119" i="23" s="1"/>
  <c r="P49" i="36"/>
  <c r="H120" i="23" s="1"/>
  <c r="L49" i="36"/>
  <c r="H119" i="23" s="1"/>
  <c r="H49" i="36"/>
  <c r="D120" i="36" s="1"/>
  <c r="D49" i="36"/>
  <c r="T48" i="36"/>
  <c r="Q116" i="23" s="1"/>
  <c r="R48" i="36"/>
  <c r="Q115" i="23" s="1"/>
  <c r="P48" i="36"/>
  <c r="H116" i="23" s="1"/>
  <c r="L48" i="36"/>
  <c r="H115" i="23" s="1"/>
  <c r="H48" i="36"/>
  <c r="D119" i="36" s="1"/>
  <c r="D48" i="36"/>
  <c r="AH47" i="36"/>
  <c r="T47" i="36"/>
  <c r="Q112" i="23" s="1"/>
  <c r="R47" i="36"/>
  <c r="Q111" i="23" s="1"/>
  <c r="P47" i="36"/>
  <c r="H112" i="23" s="1"/>
  <c r="L47" i="36"/>
  <c r="H111" i="23" s="1"/>
  <c r="H47" i="36"/>
  <c r="D118" i="36" s="1"/>
  <c r="D47" i="36"/>
  <c r="T46" i="36"/>
  <c r="Q108" i="23" s="1"/>
  <c r="R46" i="36"/>
  <c r="Q107" i="23" s="1"/>
  <c r="P46" i="36"/>
  <c r="H108" i="23" s="1"/>
  <c r="L46" i="36"/>
  <c r="H107" i="23" s="1"/>
  <c r="H46" i="36"/>
  <c r="D117" i="36" s="1"/>
  <c r="H117" i="36" s="1"/>
  <c r="D46" i="36"/>
  <c r="AH45" i="36"/>
  <c r="T45" i="36"/>
  <c r="Q104" i="23" s="1"/>
  <c r="R45" i="36"/>
  <c r="Q103" i="23" s="1"/>
  <c r="P45" i="36"/>
  <c r="H104" i="23" s="1"/>
  <c r="L45" i="36"/>
  <c r="H103" i="23" s="1"/>
  <c r="H45" i="36"/>
  <c r="D116" i="36" s="1"/>
  <c r="R44" i="36"/>
  <c r="Q99" i="23" s="1"/>
  <c r="P44" i="36"/>
  <c r="H100" i="23" s="1"/>
  <c r="L44" i="36"/>
  <c r="H99" i="23" s="1"/>
  <c r="D115" i="36"/>
  <c r="L115" i="36" s="1"/>
  <c r="T39" i="36"/>
  <c r="Q96" i="23" s="1"/>
  <c r="R39" i="36"/>
  <c r="Q95" i="23" s="1"/>
  <c r="P39" i="36"/>
  <c r="H96" i="23" s="1"/>
  <c r="L39" i="36"/>
  <c r="H95" i="23" s="1"/>
  <c r="H39" i="36"/>
  <c r="D114" i="36" s="1"/>
  <c r="D39" i="36"/>
  <c r="T38" i="36"/>
  <c r="Q92" i="23" s="1"/>
  <c r="R38" i="36"/>
  <c r="Q91" i="23" s="1"/>
  <c r="P38" i="36"/>
  <c r="H92" i="23" s="1"/>
  <c r="L38" i="36"/>
  <c r="H91" i="23" s="1"/>
  <c r="H38" i="36"/>
  <c r="D113" i="36" s="1"/>
  <c r="P113" i="36" s="1"/>
  <c r="D38" i="36"/>
  <c r="T37" i="36"/>
  <c r="Q88" i="23" s="1"/>
  <c r="R37" i="36"/>
  <c r="Q87" i="23" s="1"/>
  <c r="P37" i="36"/>
  <c r="H88" i="23" s="1"/>
  <c r="L37" i="36"/>
  <c r="H87" i="23" s="1"/>
  <c r="H37" i="36"/>
  <c r="D112" i="36" s="1"/>
  <c r="D37" i="36"/>
  <c r="T36" i="36"/>
  <c r="Q84" i="23" s="1"/>
  <c r="R36" i="36"/>
  <c r="Q83" i="23" s="1"/>
  <c r="P36" i="36"/>
  <c r="H84" i="23" s="1"/>
  <c r="L36" i="36"/>
  <c r="H83" i="23" s="1"/>
  <c r="H36" i="36"/>
  <c r="D111" i="36" s="1"/>
  <c r="D36" i="36"/>
  <c r="T35" i="36"/>
  <c r="Q80" i="23" s="1"/>
  <c r="R35" i="36"/>
  <c r="Q79" i="23" s="1"/>
  <c r="P35" i="36"/>
  <c r="H80" i="23" s="1"/>
  <c r="L35" i="36"/>
  <c r="H79" i="23" s="1"/>
  <c r="H35" i="36"/>
  <c r="D110" i="36" s="1"/>
  <c r="P110" i="36" s="1"/>
  <c r="D35" i="36"/>
  <c r="T34" i="36"/>
  <c r="Q76" i="23" s="1"/>
  <c r="R34" i="36"/>
  <c r="Q75" i="23" s="1"/>
  <c r="P34" i="36"/>
  <c r="H76" i="23" s="1"/>
  <c r="L34" i="36"/>
  <c r="H75" i="23" s="1"/>
  <c r="H34" i="36"/>
  <c r="D109" i="36" s="1"/>
  <c r="D34" i="36"/>
  <c r="T33" i="36"/>
  <c r="Q72" i="23" s="1"/>
  <c r="R33" i="36"/>
  <c r="Q71" i="23" s="1"/>
  <c r="P33" i="36"/>
  <c r="H72" i="23" s="1"/>
  <c r="L33" i="36"/>
  <c r="H71" i="23" s="1"/>
  <c r="H33" i="36"/>
  <c r="D108" i="36" s="1"/>
  <c r="X108" i="36" s="1"/>
  <c r="D33" i="36"/>
  <c r="T32" i="36"/>
  <c r="Q68" i="23" s="1"/>
  <c r="R32" i="36"/>
  <c r="Q67" i="23" s="1"/>
  <c r="P32" i="36"/>
  <c r="H68" i="23" s="1"/>
  <c r="L32" i="36"/>
  <c r="H67" i="23" s="1"/>
  <c r="H32" i="36"/>
  <c r="D107" i="36" s="1"/>
  <c r="L107" i="36" s="1"/>
  <c r="D32" i="36"/>
  <c r="T31" i="36"/>
  <c r="Q64" i="23" s="1"/>
  <c r="R31" i="36"/>
  <c r="Q63" i="23" s="1"/>
  <c r="P31" i="36"/>
  <c r="H64" i="23" s="1"/>
  <c r="L31" i="36"/>
  <c r="H63" i="23" s="1"/>
  <c r="H31" i="36"/>
  <c r="D106" i="36" s="1"/>
  <c r="D31" i="36"/>
  <c r="T30" i="36"/>
  <c r="Q60" i="23" s="1"/>
  <c r="R30" i="36"/>
  <c r="Q59" i="23" s="1"/>
  <c r="P30" i="36"/>
  <c r="H60" i="23" s="1"/>
  <c r="L30" i="36"/>
  <c r="H59" i="23" s="1"/>
  <c r="H30" i="36"/>
  <c r="D105" i="36" s="1"/>
  <c r="D30" i="36"/>
  <c r="T29" i="36"/>
  <c r="Q56" i="23" s="1"/>
  <c r="R29" i="36"/>
  <c r="Q55" i="23" s="1"/>
  <c r="P29" i="36"/>
  <c r="H56" i="23" s="1"/>
  <c r="L29" i="36"/>
  <c r="H55" i="23" s="1"/>
  <c r="H29" i="36"/>
  <c r="D104" i="36" s="1"/>
  <c r="H104" i="36" s="1"/>
  <c r="D29" i="36"/>
  <c r="T28" i="36"/>
  <c r="Q52" i="23" s="1"/>
  <c r="R28" i="36"/>
  <c r="Q51" i="23" s="1"/>
  <c r="P28" i="36"/>
  <c r="H52" i="23" s="1"/>
  <c r="L28" i="36"/>
  <c r="H51" i="23" s="1"/>
  <c r="H28" i="36"/>
  <c r="D103" i="36" s="1"/>
  <c r="T103" i="36" s="1"/>
  <c r="D28" i="36"/>
  <c r="T27" i="36"/>
  <c r="Q48" i="23" s="1"/>
  <c r="R27" i="36"/>
  <c r="Q47" i="23" s="1"/>
  <c r="P27" i="36"/>
  <c r="H48" i="23" s="1"/>
  <c r="L27" i="36"/>
  <c r="H47" i="23" s="1"/>
  <c r="H27" i="36"/>
  <c r="D102" i="36" s="1"/>
  <c r="P102" i="36" s="1"/>
  <c r="D27" i="36"/>
  <c r="T26" i="36"/>
  <c r="Q44" i="23" s="1"/>
  <c r="R26" i="36"/>
  <c r="Q43" i="23" s="1"/>
  <c r="P26" i="36"/>
  <c r="H44" i="23" s="1"/>
  <c r="L26" i="36"/>
  <c r="H43" i="23" s="1"/>
  <c r="H26" i="36"/>
  <c r="D101" i="36" s="1"/>
  <c r="D26" i="36"/>
  <c r="T25" i="36"/>
  <c r="Q40" i="23" s="1"/>
  <c r="R25" i="36"/>
  <c r="Q39" i="23" s="1"/>
  <c r="P25" i="36"/>
  <c r="H40" i="23" s="1"/>
  <c r="L25" i="36"/>
  <c r="H39" i="23" s="1"/>
  <c r="H25" i="36"/>
  <c r="D100" i="36" s="1"/>
  <c r="T100" i="36" s="1"/>
  <c r="D25" i="36"/>
  <c r="T24" i="36"/>
  <c r="Q36" i="23" s="1"/>
  <c r="R24" i="36"/>
  <c r="Q35" i="23" s="1"/>
  <c r="P24" i="36"/>
  <c r="H36" i="23" s="1"/>
  <c r="L24" i="36"/>
  <c r="H35" i="23" s="1"/>
  <c r="H24" i="36"/>
  <c r="D99" i="36" s="1"/>
  <c r="L99" i="36" s="1"/>
  <c r="D24" i="36"/>
  <c r="T23" i="36"/>
  <c r="Q32" i="23" s="1"/>
  <c r="R23" i="36"/>
  <c r="Q31" i="23" s="1"/>
  <c r="P23" i="36"/>
  <c r="H32" i="23" s="1"/>
  <c r="L23" i="36"/>
  <c r="H31" i="23" s="1"/>
  <c r="H23" i="36"/>
  <c r="D98" i="36" s="1"/>
  <c r="D23" i="36"/>
  <c r="T21" i="36"/>
  <c r="Q24" i="23" s="1"/>
  <c r="R21" i="36"/>
  <c r="Q23" i="23" s="1"/>
  <c r="P21" i="36"/>
  <c r="H24" i="23" s="1"/>
  <c r="L21" i="36"/>
  <c r="H23" i="23" s="1"/>
  <c r="H21" i="36"/>
  <c r="D96" i="36" s="1"/>
  <c r="D21" i="36"/>
  <c r="R22" i="36"/>
  <c r="P22" i="36"/>
  <c r="H28" i="23" s="1"/>
  <c r="L22" i="36"/>
  <c r="H27" i="23" s="1"/>
  <c r="H22" i="36"/>
  <c r="D97" i="36" s="1"/>
  <c r="D22" i="36"/>
  <c r="R20" i="36"/>
  <c r="Q19" i="23" s="1"/>
  <c r="P20" i="36"/>
  <c r="H20" i="23" s="1"/>
  <c r="L20" i="36"/>
  <c r="H19" i="23" s="1"/>
  <c r="H20" i="36"/>
  <c r="D95" i="36" s="1"/>
  <c r="T94" i="36" s="1"/>
  <c r="P78" i="36"/>
  <c r="P79" i="36"/>
  <c r="P80" i="36"/>
  <c r="AE88" i="56"/>
  <c r="AH88" i="56" s="1"/>
  <c r="AE86" i="56"/>
  <c r="AH86" i="56" s="1"/>
  <c r="L80" i="56"/>
  <c r="H79" i="56"/>
  <c r="H78" i="56"/>
  <c r="H77" i="56"/>
  <c r="D77" i="56"/>
  <c r="V63" i="56"/>
  <c r="V64" i="56" s="1"/>
  <c r="S63" i="56"/>
  <c r="S64" i="56" s="1"/>
  <c r="S65" i="56" s="1"/>
  <c r="M63" i="56"/>
  <c r="M64" i="56" s="1"/>
  <c r="J63" i="56"/>
  <c r="J64" i="56" s="1"/>
  <c r="AE62" i="56"/>
  <c r="AB62" i="56"/>
  <c r="AH62" i="56" s="1"/>
  <c r="Y62" i="56"/>
  <c r="P62" i="56"/>
  <c r="AE61" i="56"/>
  <c r="AB61" i="56"/>
  <c r="Y61" i="56"/>
  <c r="P61" i="56"/>
  <c r="AE60" i="56"/>
  <c r="AB60" i="56"/>
  <c r="AH60" i="56" s="1"/>
  <c r="Y60" i="56"/>
  <c r="P60" i="56"/>
  <c r="AE59" i="56"/>
  <c r="AB59" i="56"/>
  <c r="AH59" i="56" s="1"/>
  <c r="Y59" i="56"/>
  <c r="P59" i="56"/>
  <c r="AE58" i="56"/>
  <c r="AB58" i="56"/>
  <c r="Y58" i="56"/>
  <c r="P58" i="56"/>
  <c r="AE57" i="56"/>
  <c r="AB57" i="56"/>
  <c r="AH57" i="56" s="1"/>
  <c r="Y57" i="56"/>
  <c r="P57" i="56"/>
  <c r="AE56" i="56"/>
  <c r="AB56" i="56"/>
  <c r="AH56" i="56" s="1"/>
  <c r="Y56" i="56"/>
  <c r="P56" i="56"/>
  <c r="AE55" i="56"/>
  <c r="AB55" i="56"/>
  <c r="Y55" i="56"/>
  <c r="P55" i="56"/>
  <c r="AE54" i="56"/>
  <c r="AB54" i="56"/>
  <c r="Y54" i="56"/>
  <c r="P54" i="56"/>
  <c r="AE53" i="56"/>
  <c r="AH53" i="56" s="1"/>
  <c r="AB53" i="56"/>
  <c r="Y53" i="56"/>
  <c r="P53" i="56"/>
  <c r="AE52" i="56"/>
  <c r="AB52" i="56"/>
  <c r="Y52" i="56"/>
  <c r="P52" i="56"/>
  <c r="AE51" i="56"/>
  <c r="AB51" i="56"/>
  <c r="Y51" i="56"/>
  <c r="P51" i="56"/>
  <c r="P45" i="56"/>
  <c r="A44" i="56"/>
  <c r="P41" i="56"/>
  <c r="A40" i="56"/>
  <c r="AE63" i="36" s="1"/>
  <c r="AH176" i="23" s="1"/>
  <c r="P37" i="56"/>
  <c r="A36" i="56"/>
  <c r="AA39" i="36" s="1"/>
  <c r="Y96" i="23" s="1"/>
  <c r="P31" i="56"/>
  <c r="P27" i="56"/>
  <c r="P23" i="56"/>
  <c r="AE88" i="55"/>
  <c r="AH88" i="55" s="1"/>
  <c r="AE86" i="55"/>
  <c r="AH86" i="55" s="1"/>
  <c r="L80" i="55"/>
  <c r="T79" i="55"/>
  <c r="P79" i="55"/>
  <c r="H79" i="55"/>
  <c r="H78" i="55"/>
  <c r="T77" i="55"/>
  <c r="P77" i="55"/>
  <c r="H77" i="55"/>
  <c r="D77" i="55"/>
  <c r="V63" i="55"/>
  <c r="V64" i="55" s="1"/>
  <c r="S63" i="55"/>
  <c r="S64" i="55" s="1"/>
  <c r="M63" i="55"/>
  <c r="M64" i="55" s="1"/>
  <c r="J63" i="55"/>
  <c r="J64" i="55" s="1"/>
  <c r="AE62" i="55"/>
  <c r="AH62" i="55" s="1"/>
  <c r="AB62" i="55"/>
  <c r="Y62" i="55"/>
  <c r="P62" i="55"/>
  <c r="AE61" i="55"/>
  <c r="AB61" i="55"/>
  <c r="Y61" i="55"/>
  <c r="P61" i="55"/>
  <c r="AE60" i="55"/>
  <c r="AB60" i="55"/>
  <c r="Y60" i="55"/>
  <c r="P60" i="55"/>
  <c r="AE59" i="55"/>
  <c r="AH59" i="55" s="1"/>
  <c r="AB59" i="55"/>
  <c r="Y59" i="55"/>
  <c r="P59" i="55"/>
  <c r="AE58" i="55"/>
  <c r="AB58" i="55"/>
  <c r="Y58" i="55"/>
  <c r="P58" i="55"/>
  <c r="AE57" i="55"/>
  <c r="AB57" i="55"/>
  <c r="Y57" i="55"/>
  <c r="P57" i="55"/>
  <c r="AE56" i="55"/>
  <c r="AB56" i="55"/>
  <c r="Y56" i="55"/>
  <c r="P56" i="55"/>
  <c r="AE55" i="55"/>
  <c r="AB55" i="55"/>
  <c r="Y55" i="55"/>
  <c r="P55" i="55"/>
  <c r="AH54" i="55"/>
  <c r="AE54" i="55"/>
  <c r="AB54" i="55"/>
  <c r="Y54" i="55"/>
  <c r="P54" i="55"/>
  <c r="AE53" i="55"/>
  <c r="AB53" i="55"/>
  <c r="Y53" i="55"/>
  <c r="P53" i="55"/>
  <c r="AE52" i="55"/>
  <c r="AB52" i="55"/>
  <c r="AH52" i="55" s="1"/>
  <c r="Y52" i="55"/>
  <c r="P52" i="55"/>
  <c r="AE51" i="55"/>
  <c r="AH51" i="55" s="1"/>
  <c r="AB51" i="55"/>
  <c r="Y51" i="55"/>
  <c r="P51" i="55"/>
  <c r="P45" i="55"/>
  <c r="A44" i="55"/>
  <c r="P41" i="55"/>
  <c r="A40" i="55"/>
  <c r="AA62" i="36" s="1"/>
  <c r="Y172" i="23" s="1"/>
  <c r="P37" i="55"/>
  <c r="A36" i="55"/>
  <c r="AE38" i="36" s="1"/>
  <c r="AH92" i="23" s="1"/>
  <c r="P31" i="55"/>
  <c r="P27" i="55"/>
  <c r="P23" i="55"/>
  <c r="AE88" i="54"/>
  <c r="AH88" i="54" s="1"/>
  <c r="AE86" i="54"/>
  <c r="AH86" i="54" s="1"/>
  <c r="L80" i="54"/>
  <c r="H79" i="54"/>
  <c r="H78" i="54"/>
  <c r="H77" i="54"/>
  <c r="D77" i="54"/>
  <c r="V63" i="54"/>
  <c r="V64" i="54" s="1"/>
  <c r="S63" i="54"/>
  <c r="S64" i="54" s="1"/>
  <c r="S65" i="54" s="1"/>
  <c r="M63" i="54"/>
  <c r="M64" i="54" s="1"/>
  <c r="J63" i="54"/>
  <c r="J64" i="54" s="1"/>
  <c r="AE62" i="54"/>
  <c r="AB62" i="54"/>
  <c r="AH62" i="54" s="1"/>
  <c r="Y62" i="54"/>
  <c r="P62" i="54"/>
  <c r="AE61" i="54"/>
  <c r="AB61" i="54"/>
  <c r="AH61" i="54" s="1"/>
  <c r="Y61" i="54"/>
  <c r="P61" i="54"/>
  <c r="AE60" i="54"/>
  <c r="AB60" i="54"/>
  <c r="AH60" i="54" s="1"/>
  <c r="Y60" i="54"/>
  <c r="P60" i="54"/>
  <c r="AE59" i="54"/>
  <c r="AB59" i="54"/>
  <c r="Y59" i="54"/>
  <c r="P59" i="54"/>
  <c r="AE58" i="54"/>
  <c r="AB58" i="54"/>
  <c r="AH58" i="54" s="1"/>
  <c r="Y58" i="54"/>
  <c r="P58" i="54"/>
  <c r="AE57" i="54"/>
  <c r="AH57" i="54" s="1"/>
  <c r="AB57" i="54"/>
  <c r="Y57" i="54"/>
  <c r="P57" i="54"/>
  <c r="AE56" i="54"/>
  <c r="AB56" i="54"/>
  <c r="AH56" i="54" s="1"/>
  <c r="Y56" i="54"/>
  <c r="P56" i="54"/>
  <c r="AE55" i="54"/>
  <c r="AB55" i="54"/>
  <c r="Y55" i="54"/>
  <c r="P55" i="54"/>
  <c r="AE54" i="54"/>
  <c r="AB54" i="54"/>
  <c r="AH54" i="54" s="1"/>
  <c r="Y54" i="54"/>
  <c r="P54" i="54"/>
  <c r="AE53" i="54"/>
  <c r="AB53" i="54"/>
  <c r="Y53" i="54"/>
  <c r="P53" i="54"/>
  <c r="AE52" i="54"/>
  <c r="AH52" i="54" s="1"/>
  <c r="AB52" i="54"/>
  <c r="Y52" i="54"/>
  <c r="P52" i="54"/>
  <c r="P63" i="54" s="1"/>
  <c r="P64" i="54" s="1"/>
  <c r="AE51" i="54"/>
  <c r="AB51" i="54"/>
  <c r="Y51" i="54"/>
  <c r="P51" i="54"/>
  <c r="P45" i="54"/>
  <c r="A44" i="54"/>
  <c r="P41" i="54"/>
  <c r="A40" i="54"/>
  <c r="P37" i="54"/>
  <c r="A36" i="54"/>
  <c r="AE37" i="36" s="1"/>
  <c r="AH88" i="23" s="1"/>
  <c r="P31" i="54"/>
  <c r="P27" i="54"/>
  <c r="P23" i="54"/>
  <c r="AE88" i="53"/>
  <c r="AH88" i="53" s="1"/>
  <c r="AE86" i="53"/>
  <c r="AH86" i="53" s="1"/>
  <c r="L80" i="53"/>
  <c r="H79" i="53"/>
  <c r="H78" i="53"/>
  <c r="H77" i="53"/>
  <c r="H80" i="53" s="1"/>
  <c r="D77" i="53"/>
  <c r="V63" i="53"/>
  <c r="V64" i="53" s="1"/>
  <c r="S63" i="53"/>
  <c r="S64" i="53" s="1"/>
  <c r="S65" i="53" s="1"/>
  <c r="M63" i="53"/>
  <c r="M64" i="53" s="1"/>
  <c r="J63" i="53"/>
  <c r="J64" i="53" s="1"/>
  <c r="AE62" i="53"/>
  <c r="AB62" i="53"/>
  <c r="AH62" i="53" s="1"/>
  <c r="Y62" i="53"/>
  <c r="P62" i="53"/>
  <c r="AE61" i="53"/>
  <c r="AB61" i="53"/>
  <c r="AH61" i="53" s="1"/>
  <c r="Y61" i="53"/>
  <c r="P61" i="53"/>
  <c r="AE60" i="53"/>
  <c r="AB60" i="53"/>
  <c r="AH60" i="53" s="1"/>
  <c r="Y60" i="53"/>
  <c r="P60" i="53"/>
  <c r="AE59" i="53"/>
  <c r="AB59" i="53"/>
  <c r="AH59" i="53" s="1"/>
  <c r="Y59" i="53"/>
  <c r="P59" i="53"/>
  <c r="AE58" i="53"/>
  <c r="AB58" i="53"/>
  <c r="AH58" i="53" s="1"/>
  <c r="Y58" i="53"/>
  <c r="P58" i="53"/>
  <c r="AE57" i="53"/>
  <c r="AB57" i="53"/>
  <c r="Y57" i="53"/>
  <c r="P57" i="53"/>
  <c r="AE56" i="53"/>
  <c r="AB56" i="53"/>
  <c r="AH56" i="53" s="1"/>
  <c r="Y56" i="53"/>
  <c r="P56" i="53"/>
  <c r="AE55" i="53"/>
  <c r="AH55" i="53" s="1"/>
  <c r="AB55" i="53"/>
  <c r="Y55" i="53"/>
  <c r="P55" i="53"/>
  <c r="AE54" i="53"/>
  <c r="AB54" i="53"/>
  <c r="AH54" i="53" s="1"/>
  <c r="Y54" i="53"/>
  <c r="P54" i="53"/>
  <c r="AE53" i="53"/>
  <c r="AB53" i="53"/>
  <c r="Y53" i="53"/>
  <c r="P53" i="53"/>
  <c r="AE52" i="53"/>
  <c r="AB52" i="53"/>
  <c r="AH52" i="53" s="1"/>
  <c r="Y52" i="53"/>
  <c r="P52" i="53"/>
  <c r="AE51" i="53"/>
  <c r="AE63" i="53" s="1"/>
  <c r="AE64" i="53" s="1"/>
  <c r="AB51" i="53"/>
  <c r="Y51" i="53"/>
  <c r="P51" i="53"/>
  <c r="P45" i="53"/>
  <c r="A44" i="53"/>
  <c r="P41" i="53"/>
  <c r="A40" i="53"/>
  <c r="P37" i="53"/>
  <c r="A36" i="53"/>
  <c r="W36" i="36" s="1"/>
  <c r="Y83" i="23" s="1"/>
  <c r="P31" i="53"/>
  <c r="P27" i="53"/>
  <c r="P23" i="53"/>
  <c r="AE88" i="52"/>
  <c r="AH88" i="52" s="1"/>
  <c r="AE86" i="52"/>
  <c r="AH86" i="52" s="1"/>
  <c r="L80" i="52"/>
  <c r="H79" i="52"/>
  <c r="H78" i="52"/>
  <c r="H77" i="52"/>
  <c r="D77" i="52"/>
  <c r="J65" i="52"/>
  <c r="V64" i="52"/>
  <c r="S65" i="52" s="1"/>
  <c r="V63" i="52"/>
  <c r="S63" i="52"/>
  <c r="S64" i="52" s="1"/>
  <c r="M63" i="52"/>
  <c r="M64" i="52" s="1"/>
  <c r="J63" i="52"/>
  <c r="J64" i="52" s="1"/>
  <c r="AE62" i="52"/>
  <c r="AB62" i="52"/>
  <c r="Y62" i="52"/>
  <c r="P62" i="52"/>
  <c r="AE61" i="52"/>
  <c r="AB61" i="52"/>
  <c r="Y61" i="52"/>
  <c r="P61" i="52"/>
  <c r="AE60" i="52"/>
  <c r="AH60" i="52" s="1"/>
  <c r="AB60" i="52"/>
  <c r="Y60" i="52"/>
  <c r="P60" i="52"/>
  <c r="AE59" i="52"/>
  <c r="AB59" i="52"/>
  <c r="AH59" i="52" s="1"/>
  <c r="Y59" i="52"/>
  <c r="P59" i="52"/>
  <c r="AH58" i="52"/>
  <c r="AE58" i="52"/>
  <c r="AB58" i="52"/>
  <c r="Y58" i="52"/>
  <c r="P58" i="52"/>
  <c r="AE57" i="52"/>
  <c r="AB57" i="52"/>
  <c r="Y57" i="52"/>
  <c r="P57" i="52"/>
  <c r="AE56" i="52"/>
  <c r="AH56" i="52" s="1"/>
  <c r="AB56" i="52"/>
  <c r="Y56" i="52"/>
  <c r="P56" i="52"/>
  <c r="AE55" i="52"/>
  <c r="AB55" i="52"/>
  <c r="Y55" i="52"/>
  <c r="P55" i="52"/>
  <c r="AE54" i="52"/>
  <c r="AB54" i="52"/>
  <c r="Y54" i="52"/>
  <c r="P54" i="52"/>
  <c r="AE53" i="52"/>
  <c r="AB53" i="52"/>
  <c r="AH53" i="52" s="1"/>
  <c r="Y53" i="52"/>
  <c r="P53" i="52"/>
  <c r="AE52" i="52"/>
  <c r="AB52" i="52"/>
  <c r="AH52" i="52" s="1"/>
  <c r="Y52" i="52"/>
  <c r="P52" i="52"/>
  <c r="AE51" i="52"/>
  <c r="AB51" i="52"/>
  <c r="AH51" i="52" s="1"/>
  <c r="Y51" i="52"/>
  <c r="P51" i="52"/>
  <c r="P45" i="52"/>
  <c r="A44" i="52"/>
  <c r="P41" i="52"/>
  <c r="A40" i="52"/>
  <c r="P37" i="52"/>
  <c r="A36" i="52"/>
  <c r="P31" i="52"/>
  <c r="P27" i="52"/>
  <c r="P23" i="52"/>
  <c r="AE88" i="51"/>
  <c r="AH88" i="51" s="1"/>
  <c r="AE86" i="51"/>
  <c r="AH86" i="51" s="1"/>
  <c r="L80" i="51"/>
  <c r="H79" i="51"/>
  <c r="T79" i="51" s="1"/>
  <c r="H78" i="51"/>
  <c r="T78" i="51" s="1"/>
  <c r="T77" i="51"/>
  <c r="H77" i="51"/>
  <c r="D77" i="51"/>
  <c r="P79" i="51" s="1"/>
  <c r="S64" i="51"/>
  <c r="S65" i="51" s="1"/>
  <c r="M64" i="51"/>
  <c r="J64" i="51"/>
  <c r="J65" i="51" s="1"/>
  <c r="V63" i="51"/>
  <c r="V64" i="51" s="1"/>
  <c r="S63" i="51"/>
  <c r="M63" i="51"/>
  <c r="J63" i="51"/>
  <c r="AE62" i="51"/>
  <c r="AB62" i="51"/>
  <c r="AH62" i="51" s="1"/>
  <c r="Y62" i="51"/>
  <c r="P62" i="51"/>
  <c r="AE61" i="51"/>
  <c r="AB61" i="51"/>
  <c r="AH61" i="51" s="1"/>
  <c r="Y61" i="51"/>
  <c r="P61" i="51"/>
  <c r="AE60" i="51"/>
  <c r="AB60" i="51"/>
  <c r="AH60" i="51" s="1"/>
  <c r="Y60" i="51"/>
  <c r="P60" i="51"/>
  <c r="AE59" i="51"/>
  <c r="AB59" i="51"/>
  <c r="Y59" i="51"/>
  <c r="P59" i="51"/>
  <c r="AE58" i="51"/>
  <c r="AB58" i="51"/>
  <c r="AH58" i="51" s="1"/>
  <c r="Y58" i="51"/>
  <c r="P58" i="51"/>
  <c r="AE57" i="51"/>
  <c r="AB57" i="51"/>
  <c r="AH57" i="51" s="1"/>
  <c r="Y57" i="51"/>
  <c r="P57" i="51"/>
  <c r="AE56" i="51"/>
  <c r="AB56" i="51"/>
  <c r="AH56" i="51" s="1"/>
  <c r="Y56" i="51"/>
  <c r="P56" i="51"/>
  <c r="AE55" i="51"/>
  <c r="AB55" i="51"/>
  <c r="AH55" i="51" s="1"/>
  <c r="Y55" i="51"/>
  <c r="P55" i="51"/>
  <c r="AE54" i="51"/>
  <c r="AB54" i="51"/>
  <c r="AH54" i="51" s="1"/>
  <c r="Y54" i="51"/>
  <c r="P54" i="51"/>
  <c r="AE53" i="51"/>
  <c r="AB53" i="51"/>
  <c r="Y53" i="51"/>
  <c r="P53" i="51"/>
  <c r="AE52" i="51"/>
  <c r="AB52" i="51"/>
  <c r="Y52" i="51"/>
  <c r="P52" i="51"/>
  <c r="AE51" i="51"/>
  <c r="AB51" i="51"/>
  <c r="Y51" i="51"/>
  <c r="P51" i="51"/>
  <c r="P45" i="51"/>
  <c r="A44" i="51"/>
  <c r="P41" i="51"/>
  <c r="A40" i="51"/>
  <c r="AE51" i="36" s="1"/>
  <c r="AH128" i="23" s="1"/>
  <c r="P37" i="51"/>
  <c r="A36" i="51"/>
  <c r="AC27" i="36" s="1"/>
  <c r="AH47" i="23" s="1"/>
  <c r="P31" i="51"/>
  <c r="P27" i="51"/>
  <c r="P23" i="51"/>
  <c r="AE88" i="50"/>
  <c r="AH88" i="50" s="1"/>
  <c r="AE86" i="50"/>
  <c r="AH86" i="50" s="1"/>
  <c r="L80" i="50"/>
  <c r="H79" i="50"/>
  <c r="H78" i="50"/>
  <c r="H77" i="50"/>
  <c r="D77" i="50"/>
  <c r="V64" i="50"/>
  <c r="V63" i="50"/>
  <c r="S63" i="50"/>
  <c r="S64" i="50" s="1"/>
  <c r="M63" i="50"/>
  <c r="M64" i="50" s="1"/>
  <c r="J63" i="50"/>
  <c r="J64" i="50" s="1"/>
  <c r="J65" i="50" s="1"/>
  <c r="AE62" i="50"/>
  <c r="AB62" i="50"/>
  <c r="Y62" i="50"/>
  <c r="P62" i="50"/>
  <c r="AE61" i="50"/>
  <c r="AB61" i="50"/>
  <c r="Y61" i="50"/>
  <c r="P61" i="50"/>
  <c r="AH60" i="50"/>
  <c r="AE60" i="50"/>
  <c r="AB60" i="50"/>
  <c r="Y60" i="50"/>
  <c r="P60" i="50"/>
  <c r="AE59" i="50"/>
  <c r="AB59" i="50"/>
  <c r="AH59" i="50" s="1"/>
  <c r="Y59" i="50"/>
  <c r="P59" i="50"/>
  <c r="AE58" i="50"/>
  <c r="AB58" i="50"/>
  <c r="Y58" i="50"/>
  <c r="P58" i="50"/>
  <c r="AE57" i="50"/>
  <c r="AB57" i="50"/>
  <c r="Y57" i="50"/>
  <c r="P57" i="50"/>
  <c r="AH56" i="50"/>
  <c r="AE56" i="50"/>
  <c r="AB56" i="50"/>
  <c r="Y56" i="50"/>
  <c r="P56" i="50"/>
  <c r="AE55" i="50"/>
  <c r="AB55" i="50"/>
  <c r="AH55" i="50" s="1"/>
  <c r="Y55" i="50"/>
  <c r="P55" i="50"/>
  <c r="AE54" i="50"/>
  <c r="AH54" i="50" s="1"/>
  <c r="AB54" i="50"/>
  <c r="Y54" i="50"/>
  <c r="P54" i="50"/>
  <c r="AE53" i="50"/>
  <c r="AB53" i="50"/>
  <c r="Y53" i="50"/>
  <c r="P53" i="50"/>
  <c r="AE52" i="50"/>
  <c r="AB52" i="50"/>
  <c r="AH52" i="50" s="1"/>
  <c r="Y52" i="50"/>
  <c r="P52" i="50"/>
  <c r="AE51" i="50"/>
  <c r="AB51" i="50"/>
  <c r="Y51" i="50"/>
  <c r="P51" i="50"/>
  <c r="P45" i="50"/>
  <c r="A44" i="50"/>
  <c r="P41" i="50"/>
  <c r="A40" i="50"/>
  <c r="P37" i="50"/>
  <c r="A36" i="50"/>
  <c r="P31" i="50"/>
  <c r="P27" i="50"/>
  <c r="P23" i="50"/>
  <c r="AE88" i="49"/>
  <c r="AH88" i="49" s="1"/>
  <c r="AE86" i="49"/>
  <c r="AH86" i="49" s="1"/>
  <c r="L80" i="49"/>
  <c r="H79" i="49"/>
  <c r="T78" i="49"/>
  <c r="H78" i="49"/>
  <c r="H77" i="49"/>
  <c r="D77" i="49"/>
  <c r="T77" i="49" s="1"/>
  <c r="V64" i="49"/>
  <c r="S64" i="49"/>
  <c r="S65" i="49" s="1"/>
  <c r="V63" i="49"/>
  <c r="S63" i="49"/>
  <c r="M63" i="49"/>
  <c r="M64" i="49" s="1"/>
  <c r="J63" i="49"/>
  <c r="J64" i="49" s="1"/>
  <c r="AE62" i="49"/>
  <c r="AB62" i="49"/>
  <c r="AH62" i="49" s="1"/>
  <c r="Y62" i="49"/>
  <c r="P62" i="49"/>
  <c r="AE61" i="49"/>
  <c r="AB61" i="49"/>
  <c r="Y61" i="49"/>
  <c r="P61" i="49"/>
  <c r="AE60" i="49"/>
  <c r="AB60" i="49"/>
  <c r="Y60" i="49"/>
  <c r="P60" i="49"/>
  <c r="AE59" i="49"/>
  <c r="AB59" i="49"/>
  <c r="Y59" i="49"/>
  <c r="P59" i="49"/>
  <c r="AE58" i="49"/>
  <c r="AB58" i="49"/>
  <c r="AH58" i="49" s="1"/>
  <c r="Y58" i="49"/>
  <c r="P58" i="49"/>
  <c r="AE57" i="49"/>
  <c r="AB57" i="49"/>
  <c r="AH57" i="49" s="1"/>
  <c r="Y57" i="49"/>
  <c r="P57" i="49"/>
  <c r="AE56" i="49"/>
  <c r="AB56" i="49"/>
  <c r="AH56" i="49" s="1"/>
  <c r="Y56" i="49"/>
  <c r="P56" i="49"/>
  <c r="AE55" i="49"/>
  <c r="AB55" i="49"/>
  <c r="Y55" i="49"/>
  <c r="P55" i="49"/>
  <c r="AE54" i="49"/>
  <c r="AB54" i="49"/>
  <c r="AH54" i="49" s="1"/>
  <c r="Y54" i="49"/>
  <c r="P54" i="49"/>
  <c r="AE53" i="49"/>
  <c r="AB53" i="49"/>
  <c r="AH53" i="49" s="1"/>
  <c r="Y53" i="49"/>
  <c r="P53" i="49"/>
  <c r="AE52" i="49"/>
  <c r="AB52" i="49"/>
  <c r="AH52" i="49" s="1"/>
  <c r="Y52" i="49"/>
  <c r="P52" i="49"/>
  <c r="AE51" i="49"/>
  <c r="AB51" i="49"/>
  <c r="AH51" i="49" s="1"/>
  <c r="Y51" i="49"/>
  <c r="P51" i="49"/>
  <c r="P45" i="49"/>
  <c r="A44" i="49"/>
  <c r="P41" i="49"/>
  <c r="A40" i="49"/>
  <c r="P37" i="49"/>
  <c r="A36" i="49"/>
  <c r="AE25" i="36" s="1"/>
  <c r="AH40" i="23" s="1"/>
  <c r="P31" i="49"/>
  <c r="P27" i="49"/>
  <c r="P23" i="49"/>
  <c r="AE88" i="48"/>
  <c r="AH88" i="48" s="1"/>
  <c r="AE86" i="48"/>
  <c r="AH86" i="48" s="1"/>
  <c r="L80" i="48"/>
  <c r="H79" i="48"/>
  <c r="H78" i="48"/>
  <c r="H77" i="48"/>
  <c r="D77" i="48"/>
  <c r="M64" i="48"/>
  <c r="J64" i="48"/>
  <c r="J65" i="48" s="1"/>
  <c r="V63" i="48"/>
  <c r="V64" i="48" s="1"/>
  <c r="S63" i="48"/>
  <c r="S64" i="48" s="1"/>
  <c r="M63" i="48"/>
  <c r="J63" i="48"/>
  <c r="AE62" i="48"/>
  <c r="AB62" i="48"/>
  <c r="AH62" i="48" s="1"/>
  <c r="Y62" i="48"/>
  <c r="P62" i="48"/>
  <c r="AH61" i="48"/>
  <c r="AE61" i="48"/>
  <c r="AB61" i="48"/>
  <c r="Y61" i="48"/>
  <c r="P61" i="48"/>
  <c r="AE60" i="48"/>
  <c r="AB60" i="48"/>
  <c r="AH60" i="48" s="1"/>
  <c r="Y60" i="48"/>
  <c r="P60" i="48"/>
  <c r="AE59" i="48"/>
  <c r="AB59" i="48"/>
  <c r="AH59" i="48" s="1"/>
  <c r="Y59" i="48"/>
  <c r="P59" i="48"/>
  <c r="AE58" i="48"/>
  <c r="AB58" i="48"/>
  <c r="AH58" i="48" s="1"/>
  <c r="Y58" i="48"/>
  <c r="P58" i="48"/>
  <c r="AE57" i="48"/>
  <c r="AB57" i="48"/>
  <c r="AH57" i="48" s="1"/>
  <c r="Y57" i="48"/>
  <c r="P57" i="48"/>
  <c r="AE56" i="48"/>
  <c r="AB56" i="48"/>
  <c r="AH56" i="48" s="1"/>
  <c r="Y56" i="48"/>
  <c r="P56" i="48"/>
  <c r="AE55" i="48"/>
  <c r="AB55" i="48"/>
  <c r="Y55" i="48"/>
  <c r="P55" i="48"/>
  <c r="AE54" i="48"/>
  <c r="AB54" i="48"/>
  <c r="AH54" i="48" s="1"/>
  <c r="Y54" i="48"/>
  <c r="P54" i="48"/>
  <c r="AE53" i="48"/>
  <c r="AH53" i="48" s="1"/>
  <c r="AB53" i="48"/>
  <c r="Y53" i="48"/>
  <c r="P53" i="48"/>
  <c r="AE52" i="48"/>
  <c r="AB52" i="48"/>
  <c r="AH52" i="48" s="1"/>
  <c r="Y52" i="48"/>
  <c r="P52" i="48"/>
  <c r="AE51" i="48"/>
  <c r="AB51" i="48"/>
  <c r="Y51" i="48"/>
  <c r="P51" i="48"/>
  <c r="P45" i="48"/>
  <c r="A44" i="48"/>
  <c r="P41" i="48"/>
  <c r="A40" i="48"/>
  <c r="AC48" i="36" s="1"/>
  <c r="AH115" i="23" s="1"/>
  <c r="P37" i="48"/>
  <c r="A36" i="48"/>
  <c r="W24" i="36" s="1"/>
  <c r="Y35" i="23" s="1"/>
  <c r="P31" i="48"/>
  <c r="P27" i="48"/>
  <c r="P23" i="48"/>
  <c r="AE88" i="47"/>
  <c r="AH88" i="47" s="1"/>
  <c r="AE86" i="47"/>
  <c r="AH86" i="47" s="1"/>
  <c r="L80" i="47"/>
  <c r="H79" i="47"/>
  <c r="H78" i="47"/>
  <c r="H77" i="47"/>
  <c r="H80" i="47" s="1"/>
  <c r="D77" i="47"/>
  <c r="T78" i="47" s="1"/>
  <c r="S64" i="47"/>
  <c r="V63" i="47"/>
  <c r="V64" i="47" s="1"/>
  <c r="S63" i="47"/>
  <c r="M63" i="47"/>
  <c r="M64" i="47" s="1"/>
  <c r="J63" i="47"/>
  <c r="J64" i="47" s="1"/>
  <c r="AE62" i="47"/>
  <c r="AB62" i="47"/>
  <c r="Y62" i="47"/>
  <c r="P62" i="47"/>
  <c r="AE61" i="47"/>
  <c r="AB61" i="47"/>
  <c r="AH61" i="47" s="1"/>
  <c r="Y61" i="47"/>
  <c r="P61" i="47"/>
  <c r="AE60" i="47"/>
  <c r="AB60" i="47"/>
  <c r="Y60" i="47"/>
  <c r="P60" i="47"/>
  <c r="AE59" i="47"/>
  <c r="AB59" i="47"/>
  <c r="AH59" i="47" s="1"/>
  <c r="Y59" i="47"/>
  <c r="P59" i="47"/>
  <c r="AE58" i="47"/>
  <c r="AB58" i="47"/>
  <c r="Y58" i="47"/>
  <c r="P58" i="47"/>
  <c r="AE57" i="47"/>
  <c r="AB57" i="47"/>
  <c r="Y57" i="47"/>
  <c r="P57" i="47"/>
  <c r="AE56" i="47"/>
  <c r="AB56" i="47"/>
  <c r="Y56" i="47"/>
  <c r="P56" i="47"/>
  <c r="AE55" i="47"/>
  <c r="AB55" i="47"/>
  <c r="Y55" i="47"/>
  <c r="P55" i="47"/>
  <c r="AH54" i="47"/>
  <c r="AE54" i="47"/>
  <c r="AB54" i="47"/>
  <c r="Y54" i="47"/>
  <c r="P54" i="47"/>
  <c r="AE53" i="47"/>
  <c r="AB53" i="47"/>
  <c r="AH53" i="47" s="1"/>
  <c r="Y53" i="47"/>
  <c r="P53" i="47"/>
  <c r="AE52" i="47"/>
  <c r="AB52" i="47"/>
  <c r="Y52" i="47"/>
  <c r="P52" i="47"/>
  <c r="AE51" i="47"/>
  <c r="AB51" i="47"/>
  <c r="Y51" i="47"/>
  <c r="P51" i="47"/>
  <c r="P45" i="47"/>
  <c r="A44" i="47"/>
  <c r="P41" i="47"/>
  <c r="A40" i="47"/>
  <c r="AE47" i="36" s="1"/>
  <c r="AH112" i="23" s="1"/>
  <c r="P37" i="47"/>
  <c r="A36" i="47"/>
  <c r="AC23" i="36" s="1"/>
  <c r="AH31" i="23" s="1"/>
  <c r="P31" i="47"/>
  <c r="P27" i="47"/>
  <c r="P23" i="47"/>
  <c r="AE88" i="46"/>
  <c r="AH88" i="46" s="1"/>
  <c r="AE86" i="46"/>
  <c r="AH86" i="46" s="1"/>
  <c r="L80" i="46"/>
  <c r="H79" i="46"/>
  <c r="H78" i="46"/>
  <c r="H77" i="46"/>
  <c r="H80" i="46" s="1"/>
  <c r="D77" i="46"/>
  <c r="P78" i="46" s="1"/>
  <c r="V64" i="46"/>
  <c r="M64" i="46"/>
  <c r="V63" i="46"/>
  <c r="S63" i="46"/>
  <c r="S64" i="46" s="1"/>
  <c r="M63" i="46"/>
  <c r="J63" i="46"/>
  <c r="J64" i="46" s="1"/>
  <c r="AE62" i="46"/>
  <c r="AB62" i="46"/>
  <c r="Y62" i="46"/>
  <c r="P62" i="46"/>
  <c r="AE61" i="46"/>
  <c r="AB61" i="46"/>
  <c r="Y61" i="46"/>
  <c r="P61" i="46"/>
  <c r="AE60" i="46"/>
  <c r="AB60" i="46"/>
  <c r="Y60" i="46"/>
  <c r="P60" i="46"/>
  <c r="AE59" i="46"/>
  <c r="AB59" i="46"/>
  <c r="AH59" i="46" s="1"/>
  <c r="Y59" i="46"/>
  <c r="P59" i="46"/>
  <c r="AE58" i="46"/>
  <c r="AH58" i="46" s="1"/>
  <c r="AB58" i="46"/>
  <c r="Y58" i="46"/>
  <c r="P58" i="46"/>
  <c r="AE57" i="46"/>
  <c r="AB57" i="46"/>
  <c r="Y57" i="46"/>
  <c r="P57" i="46"/>
  <c r="AH56" i="46"/>
  <c r="AE56" i="46"/>
  <c r="AB56" i="46"/>
  <c r="Y56" i="46"/>
  <c r="P56" i="46"/>
  <c r="AE55" i="46"/>
  <c r="AB55" i="46"/>
  <c r="Y55" i="46"/>
  <c r="P55" i="46"/>
  <c r="AH54" i="46"/>
  <c r="AE54" i="46"/>
  <c r="AB54" i="46"/>
  <c r="Y54" i="46"/>
  <c r="P54" i="46"/>
  <c r="AE53" i="46"/>
  <c r="AB53" i="46"/>
  <c r="AH53" i="46" s="1"/>
  <c r="Y53" i="46"/>
  <c r="P53" i="46"/>
  <c r="AE52" i="46"/>
  <c r="AB52" i="46"/>
  <c r="Y52" i="46"/>
  <c r="P52" i="46"/>
  <c r="AE51" i="46"/>
  <c r="AB51" i="46"/>
  <c r="Y51" i="46"/>
  <c r="P51" i="46"/>
  <c r="P45" i="46"/>
  <c r="A44" i="46"/>
  <c r="P41" i="46"/>
  <c r="A40" i="46"/>
  <c r="AE46" i="36" s="1"/>
  <c r="AH108" i="23" s="1"/>
  <c r="P37" i="46"/>
  <c r="A36" i="46"/>
  <c r="AA22" i="36" s="1"/>
  <c r="Y28" i="23" s="1"/>
  <c r="P31" i="46"/>
  <c r="P27" i="46"/>
  <c r="P23" i="46"/>
  <c r="AE88" i="45"/>
  <c r="AH88" i="45" s="1"/>
  <c r="AE86" i="45"/>
  <c r="AH86" i="45" s="1"/>
  <c r="L80" i="45"/>
  <c r="H79" i="45"/>
  <c r="H78" i="45"/>
  <c r="H77" i="45"/>
  <c r="D77" i="45"/>
  <c r="V63" i="45"/>
  <c r="V64" i="45" s="1"/>
  <c r="S63" i="45"/>
  <c r="S64" i="45" s="1"/>
  <c r="M63" i="45"/>
  <c r="M64" i="45" s="1"/>
  <c r="J63" i="45"/>
  <c r="J64" i="45" s="1"/>
  <c r="J65" i="45" s="1"/>
  <c r="AE62" i="45"/>
  <c r="AB62" i="45"/>
  <c r="AH62" i="45" s="1"/>
  <c r="Y62" i="45"/>
  <c r="P62" i="45"/>
  <c r="AE61" i="45"/>
  <c r="AB61" i="45"/>
  <c r="Y61" i="45"/>
  <c r="P61" i="45"/>
  <c r="AE60" i="45"/>
  <c r="AB60" i="45"/>
  <c r="AH60" i="45" s="1"/>
  <c r="Y60" i="45"/>
  <c r="P60" i="45"/>
  <c r="AE59" i="45"/>
  <c r="AH59" i="45" s="1"/>
  <c r="AB59" i="45"/>
  <c r="Y59" i="45"/>
  <c r="P59" i="45"/>
  <c r="AE58" i="45"/>
  <c r="AB58" i="45"/>
  <c r="AH58" i="45" s="1"/>
  <c r="Y58" i="45"/>
  <c r="P58" i="45"/>
  <c r="AE57" i="45"/>
  <c r="AB57" i="45"/>
  <c r="Y57" i="45"/>
  <c r="P57" i="45"/>
  <c r="AE56" i="45"/>
  <c r="AB56" i="45"/>
  <c r="AH56" i="45" s="1"/>
  <c r="Y56" i="45"/>
  <c r="P56" i="45"/>
  <c r="AE55" i="45"/>
  <c r="AH55" i="45" s="1"/>
  <c r="AB55" i="45"/>
  <c r="Y55" i="45"/>
  <c r="P55" i="45"/>
  <c r="AE54" i="45"/>
  <c r="AB54" i="45"/>
  <c r="AH54" i="45" s="1"/>
  <c r="Y54" i="45"/>
  <c r="P54" i="45"/>
  <c r="AE53" i="45"/>
  <c r="AB53" i="45"/>
  <c r="AH53" i="45" s="1"/>
  <c r="Y53" i="45"/>
  <c r="P53" i="45"/>
  <c r="AE52" i="45"/>
  <c r="AB52" i="45"/>
  <c r="AH52" i="45" s="1"/>
  <c r="Y52" i="45"/>
  <c r="P52" i="45"/>
  <c r="AE51" i="45"/>
  <c r="AB51" i="45"/>
  <c r="Y51" i="45"/>
  <c r="P51" i="45"/>
  <c r="P45" i="45"/>
  <c r="A44" i="45"/>
  <c r="P41" i="45"/>
  <c r="A40" i="45"/>
  <c r="P37" i="45"/>
  <c r="A36" i="45"/>
  <c r="AE21" i="36" s="1"/>
  <c r="AH24" i="23" s="1"/>
  <c r="P31" i="45"/>
  <c r="P27" i="45"/>
  <c r="P23" i="45"/>
  <c r="AE88" i="44"/>
  <c r="AH88" i="44" s="1"/>
  <c r="AE86" i="44"/>
  <c r="AH86" i="44" s="1"/>
  <c r="L80" i="44"/>
  <c r="H79" i="44"/>
  <c r="H78" i="44"/>
  <c r="H77" i="44"/>
  <c r="H80" i="44" s="1"/>
  <c r="D77" i="44"/>
  <c r="S65" i="44"/>
  <c r="J64" i="44"/>
  <c r="V63" i="44"/>
  <c r="V64" i="44" s="1"/>
  <c r="S63" i="44"/>
  <c r="S64" i="44" s="1"/>
  <c r="M63" i="44"/>
  <c r="M64" i="44" s="1"/>
  <c r="J63" i="44"/>
  <c r="AE62" i="44"/>
  <c r="AB62" i="44"/>
  <c r="Y62" i="44"/>
  <c r="P62" i="44"/>
  <c r="AE61" i="44"/>
  <c r="AB61" i="44"/>
  <c r="Y61" i="44"/>
  <c r="P61" i="44"/>
  <c r="AE60" i="44"/>
  <c r="AB60" i="44"/>
  <c r="Y60" i="44"/>
  <c r="P60" i="44"/>
  <c r="AE59" i="44"/>
  <c r="AB59" i="44"/>
  <c r="AH59" i="44" s="1"/>
  <c r="Y59" i="44"/>
  <c r="P59" i="44"/>
  <c r="AE58" i="44"/>
  <c r="AB58" i="44"/>
  <c r="Y58" i="44"/>
  <c r="P58" i="44"/>
  <c r="AE57" i="44"/>
  <c r="AB57" i="44"/>
  <c r="AH57" i="44" s="1"/>
  <c r="Y57" i="44"/>
  <c r="P57" i="44"/>
  <c r="AH56" i="44"/>
  <c r="AE56" i="44"/>
  <c r="AB56" i="44"/>
  <c r="Y56" i="44"/>
  <c r="P56" i="44"/>
  <c r="AE55" i="44"/>
  <c r="AB55" i="44"/>
  <c r="Y55" i="44"/>
  <c r="P55" i="44"/>
  <c r="AE54" i="44"/>
  <c r="AB54" i="44"/>
  <c r="Y54" i="44"/>
  <c r="P54" i="44"/>
  <c r="AE53" i="44"/>
  <c r="AB53" i="44"/>
  <c r="AH53" i="44" s="1"/>
  <c r="Y53" i="44"/>
  <c r="P53" i="44"/>
  <c r="AE52" i="44"/>
  <c r="AB52" i="44"/>
  <c r="Y52" i="44"/>
  <c r="P52" i="44"/>
  <c r="AE51" i="44"/>
  <c r="AB51" i="44"/>
  <c r="AH51" i="44" s="1"/>
  <c r="Y51" i="44"/>
  <c r="P51" i="44"/>
  <c r="P45" i="44"/>
  <c r="A44" i="44"/>
  <c r="P41" i="44"/>
  <c r="A40" i="44"/>
  <c r="W59" i="36" s="1"/>
  <c r="Y159" i="23" s="1"/>
  <c r="P37" i="44"/>
  <c r="A36" i="44"/>
  <c r="AC35" i="36" s="1"/>
  <c r="AH79" i="23" s="1"/>
  <c r="P31" i="44"/>
  <c r="P27" i="44"/>
  <c r="P23" i="44"/>
  <c r="AE88" i="43"/>
  <c r="AH88" i="43" s="1"/>
  <c r="AE86" i="43"/>
  <c r="AH86" i="43" s="1"/>
  <c r="L80" i="43"/>
  <c r="H79" i="43"/>
  <c r="T79" i="43" s="1"/>
  <c r="H78" i="43"/>
  <c r="T77" i="43"/>
  <c r="H77" i="43"/>
  <c r="H80" i="43" s="1"/>
  <c r="D77" i="43"/>
  <c r="P77" i="43" s="1"/>
  <c r="V63" i="43"/>
  <c r="V64" i="43" s="1"/>
  <c r="S63" i="43"/>
  <c r="S64" i="43" s="1"/>
  <c r="M63" i="43"/>
  <c r="M64" i="43" s="1"/>
  <c r="J63" i="43"/>
  <c r="J64" i="43" s="1"/>
  <c r="J65" i="43" s="1"/>
  <c r="AE62" i="43"/>
  <c r="AB62" i="43"/>
  <c r="AH62" i="43" s="1"/>
  <c r="Y62" i="43"/>
  <c r="P62" i="43"/>
  <c r="AE61" i="43"/>
  <c r="AB61" i="43"/>
  <c r="Y61" i="43"/>
  <c r="P61" i="43"/>
  <c r="AE60" i="43"/>
  <c r="AB60" i="43"/>
  <c r="AH60" i="43" s="1"/>
  <c r="Y60" i="43"/>
  <c r="P60" i="43"/>
  <c r="AH59" i="43"/>
  <c r="AE59" i="43"/>
  <c r="AB59" i="43"/>
  <c r="Y59" i="43"/>
  <c r="P59" i="43"/>
  <c r="AE58" i="43"/>
  <c r="AB58" i="43"/>
  <c r="AH58" i="43" s="1"/>
  <c r="Y58" i="43"/>
  <c r="P58" i="43"/>
  <c r="AE57" i="43"/>
  <c r="AB57" i="43"/>
  <c r="Y57" i="43"/>
  <c r="P57" i="43"/>
  <c r="AE56" i="43"/>
  <c r="AB56" i="43"/>
  <c r="AH56" i="43" s="1"/>
  <c r="Y56" i="43"/>
  <c r="P56" i="43"/>
  <c r="AE55" i="43"/>
  <c r="AB55" i="43"/>
  <c r="Y55" i="43"/>
  <c r="P55" i="43"/>
  <c r="AE54" i="43"/>
  <c r="AB54" i="43"/>
  <c r="Y54" i="43"/>
  <c r="P54" i="43"/>
  <c r="AE53" i="43"/>
  <c r="AB53" i="43"/>
  <c r="Y53" i="43"/>
  <c r="P53" i="43"/>
  <c r="AE52" i="43"/>
  <c r="AB52" i="43"/>
  <c r="Y52" i="43"/>
  <c r="P52" i="43"/>
  <c r="AE51" i="43"/>
  <c r="AH51" i="43" s="1"/>
  <c r="AB51" i="43"/>
  <c r="Y51" i="43"/>
  <c r="P51" i="43"/>
  <c r="P45" i="43"/>
  <c r="A44" i="43"/>
  <c r="P41" i="43"/>
  <c r="A40" i="43"/>
  <c r="P37" i="43"/>
  <c r="A36" i="43"/>
  <c r="AE34" i="36" s="1"/>
  <c r="AH76" i="23" s="1"/>
  <c r="P31" i="43"/>
  <c r="P27" i="43"/>
  <c r="P23" i="43"/>
  <c r="AE88" i="42"/>
  <c r="AH88" i="42" s="1"/>
  <c r="AE86" i="42"/>
  <c r="AH86" i="42" s="1"/>
  <c r="L80" i="42"/>
  <c r="H79" i="42"/>
  <c r="H78" i="42"/>
  <c r="H77" i="42"/>
  <c r="D77" i="42"/>
  <c r="V64" i="42"/>
  <c r="V63" i="42"/>
  <c r="S63" i="42"/>
  <c r="S64" i="42" s="1"/>
  <c r="S65" i="42" s="1"/>
  <c r="M63" i="42"/>
  <c r="M64" i="42" s="1"/>
  <c r="J63" i="42"/>
  <c r="J64" i="42" s="1"/>
  <c r="AE62" i="42"/>
  <c r="AB62" i="42"/>
  <c r="AH62" i="42" s="1"/>
  <c r="Y62" i="42"/>
  <c r="P62" i="42"/>
  <c r="AE61" i="42"/>
  <c r="AB61" i="42"/>
  <c r="AH61" i="42" s="1"/>
  <c r="Y61" i="42"/>
  <c r="P61" i="42"/>
  <c r="AE60" i="42"/>
  <c r="AB60" i="42"/>
  <c r="AH60" i="42" s="1"/>
  <c r="Y60" i="42"/>
  <c r="P60" i="42"/>
  <c r="AE59" i="42"/>
  <c r="AB59" i="42"/>
  <c r="AH59" i="42" s="1"/>
  <c r="Y59" i="42"/>
  <c r="P59" i="42"/>
  <c r="AE58" i="42"/>
  <c r="AB58" i="42"/>
  <c r="AH58" i="42" s="1"/>
  <c r="Y58" i="42"/>
  <c r="P58" i="42"/>
  <c r="AE57" i="42"/>
  <c r="AB57" i="42"/>
  <c r="Y57" i="42"/>
  <c r="P57" i="42"/>
  <c r="AE56" i="42"/>
  <c r="AB56" i="42"/>
  <c r="Y56" i="42"/>
  <c r="P56" i="42"/>
  <c r="AE55" i="42"/>
  <c r="AB55" i="42"/>
  <c r="AH55" i="42" s="1"/>
  <c r="Y55" i="42"/>
  <c r="P55" i="42"/>
  <c r="AE54" i="42"/>
  <c r="AB54" i="42"/>
  <c r="AH54" i="42" s="1"/>
  <c r="Y54" i="42"/>
  <c r="P54" i="42"/>
  <c r="AE53" i="42"/>
  <c r="AB53" i="42"/>
  <c r="AH53" i="42" s="1"/>
  <c r="Y53" i="42"/>
  <c r="P53" i="42"/>
  <c r="AE52" i="42"/>
  <c r="AB52" i="42"/>
  <c r="AH52" i="42" s="1"/>
  <c r="Y52" i="42"/>
  <c r="P52" i="42"/>
  <c r="AE51" i="42"/>
  <c r="AE63" i="42" s="1"/>
  <c r="AE64" i="42" s="1"/>
  <c r="AB51" i="42"/>
  <c r="Y51" i="42"/>
  <c r="P51" i="42"/>
  <c r="P45" i="42"/>
  <c r="A44" i="42"/>
  <c r="P41" i="42"/>
  <c r="A40" i="42"/>
  <c r="P37" i="42"/>
  <c r="A36" i="42"/>
  <c r="AE33" i="36" s="1"/>
  <c r="AH72" i="23" s="1"/>
  <c r="P31" i="42"/>
  <c r="P27" i="42"/>
  <c r="P23" i="42"/>
  <c r="AE88" i="41"/>
  <c r="AH88" i="41" s="1"/>
  <c r="AE86" i="41"/>
  <c r="AH86" i="41" s="1"/>
  <c r="L80" i="41"/>
  <c r="H79" i="41"/>
  <c r="H78" i="41"/>
  <c r="H77" i="41"/>
  <c r="D77" i="41"/>
  <c r="M64" i="41"/>
  <c r="V63" i="41"/>
  <c r="V64" i="41" s="1"/>
  <c r="S63" i="41"/>
  <c r="S64" i="41" s="1"/>
  <c r="S65" i="41" s="1"/>
  <c r="M63" i="41"/>
  <c r="J63" i="41"/>
  <c r="J64" i="41" s="1"/>
  <c r="AE62" i="41"/>
  <c r="AB62" i="41"/>
  <c r="AH62" i="41" s="1"/>
  <c r="Y62" i="41"/>
  <c r="P62" i="41"/>
  <c r="AE61" i="41"/>
  <c r="AH61" i="41" s="1"/>
  <c r="AB61" i="41"/>
  <c r="Y61" i="41"/>
  <c r="P61" i="41"/>
  <c r="AE60" i="41"/>
  <c r="AB60" i="41"/>
  <c r="AH60" i="41" s="1"/>
  <c r="Y60" i="41"/>
  <c r="P60" i="41"/>
  <c r="AE59" i="41"/>
  <c r="AB59" i="41"/>
  <c r="Y59" i="41"/>
  <c r="P59" i="41"/>
  <c r="AE58" i="41"/>
  <c r="AB58" i="41"/>
  <c r="AH58" i="41" s="1"/>
  <c r="Y58" i="41"/>
  <c r="P58" i="41"/>
  <c r="AE57" i="41"/>
  <c r="AB57" i="41"/>
  <c r="Y57" i="41"/>
  <c r="P57" i="41"/>
  <c r="AE56" i="41"/>
  <c r="AB56" i="41"/>
  <c r="AH56" i="41" s="1"/>
  <c r="Y56" i="41"/>
  <c r="P56" i="41"/>
  <c r="AE55" i="41"/>
  <c r="AH55" i="41" s="1"/>
  <c r="AB55" i="41"/>
  <c r="Y55" i="41"/>
  <c r="P55" i="41"/>
  <c r="AE54" i="41"/>
  <c r="AB54" i="41"/>
  <c r="Y54" i="41"/>
  <c r="P54" i="41"/>
  <c r="AH53" i="41"/>
  <c r="AE53" i="41"/>
  <c r="AB53" i="41"/>
  <c r="Y53" i="41"/>
  <c r="P53" i="41"/>
  <c r="AE52" i="41"/>
  <c r="AB52" i="41"/>
  <c r="AH52" i="41" s="1"/>
  <c r="Y52" i="41"/>
  <c r="P52" i="41"/>
  <c r="AE51" i="41"/>
  <c r="AB51" i="41"/>
  <c r="AH51" i="41" s="1"/>
  <c r="Y51" i="41"/>
  <c r="P51" i="41"/>
  <c r="P45" i="41"/>
  <c r="A44" i="41"/>
  <c r="P41" i="41"/>
  <c r="A40" i="41"/>
  <c r="P37" i="41"/>
  <c r="A36" i="41"/>
  <c r="W32" i="36" s="1"/>
  <c r="Y67" i="23" s="1"/>
  <c r="P31" i="41"/>
  <c r="P27" i="41"/>
  <c r="P23" i="41"/>
  <c r="AE88" i="40"/>
  <c r="AH88" i="40" s="1"/>
  <c r="AE86" i="40"/>
  <c r="AH86" i="40" s="1"/>
  <c r="L80" i="40"/>
  <c r="H79" i="40"/>
  <c r="H78" i="40"/>
  <c r="T77" i="40"/>
  <c r="H77" i="40"/>
  <c r="D77" i="40"/>
  <c r="J64" i="40"/>
  <c r="V63" i="40"/>
  <c r="V64" i="40" s="1"/>
  <c r="S63" i="40"/>
  <c r="S64" i="40" s="1"/>
  <c r="M63" i="40"/>
  <c r="M64" i="40" s="1"/>
  <c r="J63" i="40"/>
  <c r="AE62" i="40"/>
  <c r="AB62" i="40"/>
  <c r="Y62" i="40"/>
  <c r="P62" i="40"/>
  <c r="AE61" i="40"/>
  <c r="AH61" i="40" s="1"/>
  <c r="AB61" i="40"/>
  <c r="Y61" i="40"/>
  <c r="P61" i="40"/>
  <c r="AE60" i="40"/>
  <c r="AB60" i="40"/>
  <c r="Y60" i="40"/>
  <c r="P60" i="40"/>
  <c r="AH59" i="40"/>
  <c r="AE59" i="40"/>
  <c r="AB59" i="40"/>
  <c r="Y59" i="40"/>
  <c r="P59" i="40"/>
  <c r="AE58" i="40"/>
  <c r="AB58" i="40"/>
  <c r="AH58" i="40" s="1"/>
  <c r="Y58" i="40"/>
  <c r="P58" i="40"/>
  <c r="AE57" i="40"/>
  <c r="AB57" i="40"/>
  <c r="AH57" i="40" s="1"/>
  <c r="Y57" i="40"/>
  <c r="P57" i="40"/>
  <c r="AE56" i="40"/>
  <c r="AB56" i="40"/>
  <c r="AH56" i="40" s="1"/>
  <c r="Y56" i="40"/>
  <c r="P56" i="40"/>
  <c r="AE55" i="40"/>
  <c r="AB55" i="40"/>
  <c r="Y55" i="40"/>
  <c r="P55" i="40"/>
  <c r="AE54" i="40"/>
  <c r="AB54" i="40"/>
  <c r="AH54" i="40" s="1"/>
  <c r="Y54" i="40"/>
  <c r="P54" i="40"/>
  <c r="AE53" i="40"/>
  <c r="AH53" i="40" s="1"/>
  <c r="AB53" i="40"/>
  <c r="Y53" i="40"/>
  <c r="P53" i="40"/>
  <c r="AE52" i="40"/>
  <c r="AB52" i="40"/>
  <c r="AH52" i="40" s="1"/>
  <c r="Y52" i="40"/>
  <c r="P52" i="40"/>
  <c r="AE51" i="40"/>
  <c r="AB51" i="40"/>
  <c r="Y51" i="40"/>
  <c r="P51" i="40"/>
  <c r="P45" i="40"/>
  <c r="A44" i="40"/>
  <c r="P41" i="40"/>
  <c r="A40" i="40"/>
  <c r="AA55" i="36" s="1"/>
  <c r="Y144" i="23" s="1"/>
  <c r="P37" i="40"/>
  <c r="A36" i="40"/>
  <c r="P31" i="40"/>
  <c r="P27" i="40"/>
  <c r="P23" i="40"/>
  <c r="AE88" i="39"/>
  <c r="AH88" i="39" s="1"/>
  <c r="AE86" i="39"/>
  <c r="AH86" i="39" s="1"/>
  <c r="L80" i="39"/>
  <c r="H79" i="39"/>
  <c r="P79" i="39" s="1"/>
  <c r="H78" i="39"/>
  <c r="T77" i="39"/>
  <c r="P77" i="39"/>
  <c r="X77" i="39" s="1"/>
  <c r="H77" i="39"/>
  <c r="D77" i="39"/>
  <c r="V63" i="39"/>
  <c r="V64" i="39" s="1"/>
  <c r="S63" i="39"/>
  <c r="S64" i="39" s="1"/>
  <c r="S65" i="39" s="1"/>
  <c r="M63" i="39"/>
  <c r="M64" i="39" s="1"/>
  <c r="J63" i="39"/>
  <c r="J64" i="39" s="1"/>
  <c r="AE62" i="39"/>
  <c r="AH62" i="39" s="1"/>
  <c r="AB62" i="39"/>
  <c r="Y62" i="39"/>
  <c r="P62" i="39"/>
  <c r="AE61" i="39"/>
  <c r="AB61" i="39"/>
  <c r="AH61" i="39" s="1"/>
  <c r="Y61" i="39"/>
  <c r="P61" i="39"/>
  <c r="AE60" i="39"/>
  <c r="AB60" i="39"/>
  <c r="Y60" i="39"/>
  <c r="P60" i="39"/>
  <c r="AE59" i="39"/>
  <c r="AB59" i="39"/>
  <c r="Y59" i="39"/>
  <c r="P59" i="39"/>
  <c r="AE58" i="39"/>
  <c r="AB58" i="39"/>
  <c r="Y58" i="39"/>
  <c r="P58" i="39"/>
  <c r="AE57" i="39"/>
  <c r="AB57" i="39"/>
  <c r="AH57" i="39" s="1"/>
  <c r="Y57" i="39"/>
  <c r="P57" i="39"/>
  <c r="AE56" i="39"/>
  <c r="AB56" i="39"/>
  <c r="Y56" i="39"/>
  <c r="P56" i="39"/>
  <c r="AE55" i="39"/>
  <c r="AB55" i="39"/>
  <c r="Y55" i="39"/>
  <c r="P55" i="39"/>
  <c r="AE54" i="39"/>
  <c r="AB54" i="39"/>
  <c r="AH54" i="39" s="1"/>
  <c r="Y54" i="39"/>
  <c r="P54" i="39"/>
  <c r="AE53" i="39"/>
  <c r="AB53" i="39"/>
  <c r="Y53" i="39"/>
  <c r="P53" i="39"/>
  <c r="AE52" i="39"/>
  <c r="AB52" i="39"/>
  <c r="AH52" i="39" s="1"/>
  <c r="Y52" i="39"/>
  <c r="P52" i="39"/>
  <c r="AE51" i="39"/>
  <c r="AH51" i="39" s="1"/>
  <c r="AB51" i="39"/>
  <c r="Y51" i="39"/>
  <c r="P51" i="39"/>
  <c r="P45" i="39"/>
  <c r="A44" i="39"/>
  <c r="P41" i="39"/>
  <c r="A40" i="39"/>
  <c r="P37" i="39"/>
  <c r="A36" i="39"/>
  <c r="P31" i="39"/>
  <c r="P27" i="39"/>
  <c r="P23" i="39"/>
  <c r="AE88" i="38"/>
  <c r="AH88" i="38" s="1"/>
  <c r="AE86" i="38"/>
  <c r="AH86" i="38" s="1"/>
  <c r="L80" i="38"/>
  <c r="H79" i="38"/>
  <c r="H78" i="38"/>
  <c r="H77" i="38"/>
  <c r="D77" i="38"/>
  <c r="V63" i="38"/>
  <c r="V64" i="38" s="1"/>
  <c r="S63" i="38"/>
  <c r="S64" i="38" s="1"/>
  <c r="S65" i="38" s="1"/>
  <c r="M63" i="38"/>
  <c r="M64" i="38" s="1"/>
  <c r="J63" i="38"/>
  <c r="J64" i="38" s="1"/>
  <c r="AE62" i="38"/>
  <c r="AB62" i="38"/>
  <c r="Y62" i="38"/>
  <c r="P62" i="38"/>
  <c r="AE61" i="38"/>
  <c r="AB61" i="38"/>
  <c r="Y61" i="38"/>
  <c r="P61" i="38"/>
  <c r="AE60" i="38"/>
  <c r="AB60" i="38"/>
  <c r="Y60" i="38"/>
  <c r="P60" i="38"/>
  <c r="AE59" i="38"/>
  <c r="AB59" i="38"/>
  <c r="Y59" i="38"/>
  <c r="P59" i="38"/>
  <c r="AE58" i="38"/>
  <c r="AB58" i="38"/>
  <c r="Y58" i="38"/>
  <c r="P58" i="38"/>
  <c r="AE57" i="38"/>
  <c r="AB57" i="38"/>
  <c r="AH57" i="38" s="1"/>
  <c r="Y57" i="38"/>
  <c r="P57" i="38"/>
  <c r="AH56" i="38"/>
  <c r="AE56" i="38"/>
  <c r="AB56" i="38"/>
  <c r="Y56" i="38"/>
  <c r="P56" i="38"/>
  <c r="AE55" i="38"/>
  <c r="AB55" i="38"/>
  <c r="AH55" i="38" s="1"/>
  <c r="Y55" i="38"/>
  <c r="P55" i="38"/>
  <c r="AE54" i="38"/>
  <c r="AB54" i="38"/>
  <c r="Y54" i="38"/>
  <c r="P54" i="38"/>
  <c r="AE53" i="38"/>
  <c r="AB53" i="38"/>
  <c r="Y53" i="38"/>
  <c r="P53" i="38"/>
  <c r="AE52" i="38"/>
  <c r="AB52" i="38"/>
  <c r="Y52" i="38"/>
  <c r="P52" i="38"/>
  <c r="AE51" i="38"/>
  <c r="AB51" i="38"/>
  <c r="Y51" i="38"/>
  <c r="P51" i="38"/>
  <c r="P45" i="38"/>
  <c r="A44" i="38"/>
  <c r="P41" i="38"/>
  <c r="A40" i="38"/>
  <c r="AE53" i="36" s="1"/>
  <c r="AH136" i="23" s="1"/>
  <c r="P37" i="38"/>
  <c r="A36" i="38"/>
  <c r="P31" i="38"/>
  <c r="P27" i="38"/>
  <c r="P23" i="38"/>
  <c r="AB63" i="38" l="1"/>
  <c r="AB64" i="38" s="1"/>
  <c r="AE56" i="36"/>
  <c r="AH148" i="23" s="1"/>
  <c r="AC56" i="36"/>
  <c r="AH147" i="23" s="1"/>
  <c r="AA56" i="36"/>
  <c r="Y148" i="23" s="1"/>
  <c r="W56" i="36"/>
  <c r="Y147" i="23" s="1"/>
  <c r="Y63" i="39"/>
  <c r="Y64" i="39" s="1"/>
  <c r="AE85" i="39" s="1"/>
  <c r="AH85" i="39" s="1"/>
  <c r="AH89" i="39" s="1"/>
  <c r="AH60" i="40"/>
  <c r="AH62" i="40"/>
  <c r="AH55" i="43"/>
  <c r="AH57" i="43"/>
  <c r="P79" i="43"/>
  <c r="AC45" i="36"/>
  <c r="AH103" i="23" s="1"/>
  <c r="AA45" i="36"/>
  <c r="Y104" i="23" s="1"/>
  <c r="W45" i="36"/>
  <c r="Y103" i="23" s="1"/>
  <c r="AE45" i="36"/>
  <c r="AH104" i="23" s="1"/>
  <c r="AH56" i="47"/>
  <c r="AH58" i="47"/>
  <c r="AH60" i="47"/>
  <c r="AH62" i="47"/>
  <c r="AH62" i="50"/>
  <c r="H80" i="51"/>
  <c r="AE60" i="36"/>
  <c r="AH164" i="23" s="1"/>
  <c r="AC60" i="36"/>
  <c r="AH163" i="23" s="1"/>
  <c r="AA60" i="36"/>
  <c r="Y164" i="23" s="1"/>
  <c r="W60" i="36"/>
  <c r="Y163" i="23" s="1"/>
  <c r="P77" i="53"/>
  <c r="T78" i="53"/>
  <c r="P78" i="53"/>
  <c r="L120" i="36"/>
  <c r="X120" i="36"/>
  <c r="T120" i="36"/>
  <c r="P120" i="36"/>
  <c r="H133" i="36"/>
  <c r="X133" i="36"/>
  <c r="T133" i="36"/>
  <c r="P133" i="36"/>
  <c r="L133" i="36"/>
  <c r="Y63" i="49"/>
  <c r="Y64" i="49" s="1"/>
  <c r="AE85" i="49" s="1"/>
  <c r="AH85" i="49" s="1"/>
  <c r="AH89" i="49" s="1"/>
  <c r="AH58" i="38"/>
  <c r="AH60" i="38"/>
  <c r="AH62" i="38"/>
  <c r="AE30" i="36"/>
  <c r="AH60" i="23" s="1"/>
  <c r="AC30" i="36"/>
  <c r="AH59" i="23" s="1"/>
  <c r="AA30" i="36"/>
  <c r="Y60" i="23" s="1"/>
  <c r="W30" i="36"/>
  <c r="Y59" i="23" s="1"/>
  <c r="AB63" i="39"/>
  <c r="AB64" i="39" s="1"/>
  <c r="AH53" i="39"/>
  <c r="AH55" i="39"/>
  <c r="J65" i="39"/>
  <c r="Y63" i="40"/>
  <c r="Y64" i="40" s="1"/>
  <c r="AE85" i="40" s="1"/>
  <c r="AH85" i="40" s="1"/>
  <c r="AH89" i="40" s="1"/>
  <c r="S65" i="43"/>
  <c r="AH60" i="46"/>
  <c r="AH62" i="46"/>
  <c r="P63" i="47"/>
  <c r="P64" i="47" s="1"/>
  <c r="T111" i="36"/>
  <c r="X111" i="36"/>
  <c r="X124" i="36"/>
  <c r="L124" i="36"/>
  <c r="H124" i="36"/>
  <c r="T124" i="36"/>
  <c r="P124" i="36"/>
  <c r="X119" i="36"/>
  <c r="H119" i="36"/>
  <c r="P119" i="36"/>
  <c r="L119" i="36"/>
  <c r="L128" i="36"/>
  <c r="X128" i="36"/>
  <c r="T128" i="36"/>
  <c r="P128" i="36"/>
  <c r="X132" i="36"/>
  <c r="H132" i="36"/>
  <c r="T132" i="36"/>
  <c r="P132" i="36"/>
  <c r="L132" i="36"/>
  <c r="AC58" i="36"/>
  <c r="AH155" i="23" s="1"/>
  <c r="AA58" i="36"/>
  <c r="Y156" i="23" s="1"/>
  <c r="W58" i="36"/>
  <c r="Y155" i="23" s="1"/>
  <c r="AE58" i="36"/>
  <c r="AH156" i="23" s="1"/>
  <c r="AE26" i="36"/>
  <c r="AH44" i="23" s="1"/>
  <c r="AC26" i="36"/>
  <c r="AH43" i="23" s="1"/>
  <c r="AA26" i="36"/>
  <c r="Y44" i="23" s="1"/>
  <c r="W26" i="36"/>
  <c r="Y43" i="23" s="1"/>
  <c r="Y63" i="38"/>
  <c r="Y64" i="38" s="1"/>
  <c r="AE85" i="38" s="1"/>
  <c r="AH85" i="38" s="1"/>
  <c r="AH89" i="38" s="1"/>
  <c r="J65" i="38"/>
  <c r="AE54" i="36"/>
  <c r="AH140" i="23" s="1"/>
  <c r="AC54" i="36"/>
  <c r="AH139" i="23" s="1"/>
  <c r="AA54" i="36"/>
  <c r="Y140" i="23" s="1"/>
  <c r="W54" i="36"/>
  <c r="Y139" i="23" s="1"/>
  <c r="P63" i="39"/>
  <c r="P64" i="39" s="1"/>
  <c r="AH59" i="39"/>
  <c r="AH59" i="41"/>
  <c r="AH57" i="42"/>
  <c r="AH52" i="44"/>
  <c r="AH54" i="44"/>
  <c r="AE63" i="50"/>
  <c r="AE64" i="50" s="1"/>
  <c r="P78" i="51"/>
  <c r="T118" i="36"/>
  <c r="X118" i="36"/>
  <c r="H118" i="36"/>
  <c r="AC31" i="36"/>
  <c r="AH63" i="23" s="1"/>
  <c r="AA31" i="36"/>
  <c r="Y64" i="23" s="1"/>
  <c r="W31" i="36"/>
  <c r="Y63" i="23" s="1"/>
  <c r="AE31" i="36"/>
  <c r="AH64" i="23" s="1"/>
  <c r="AE29" i="36"/>
  <c r="AH56" i="23" s="1"/>
  <c r="AC29" i="36"/>
  <c r="AH55" i="23" s="1"/>
  <c r="AA29" i="36"/>
  <c r="Y56" i="23" s="1"/>
  <c r="W29" i="36"/>
  <c r="Y55" i="23" s="1"/>
  <c r="AE57" i="36"/>
  <c r="AH152" i="23" s="1"/>
  <c r="AC57" i="36"/>
  <c r="AH151" i="23" s="1"/>
  <c r="AA57" i="36"/>
  <c r="Y152" i="23" s="1"/>
  <c r="W57" i="36"/>
  <c r="Y151" i="23" s="1"/>
  <c r="AH52" i="43"/>
  <c r="AH54" i="43"/>
  <c r="AH58" i="44"/>
  <c r="AH60" i="44"/>
  <c r="AH62" i="44"/>
  <c r="T79" i="44"/>
  <c r="P78" i="44"/>
  <c r="Y63" i="48"/>
  <c r="Y64" i="48" s="1"/>
  <c r="AE85" i="48" s="1"/>
  <c r="AH85" i="48" s="1"/>
  <c r="AH89" i="48" s="1"/>
  <c r="W49" i="36"/>
  <c r="Y119" i="23" s="1"/>
  <c r="AE49" i="36"/>
  <c r="AH120" i="23" s="1"/>
  <c r="AC49" i="36"/>
  <c r="AH119" i="23" s="1"/>
  <c r="AA49" i="36"/>
  <c r="Y120" i="23" s="1"/>
  <c r="AE50" i="36"/>
  <c r="AH124" i="23" s="1"/>
  <c r="AC50" i="36"/>
  <c r="AH123" i="23" s="1"/>
  <c r="AA50" i="36"/>
  <c r="Y124" i="23" s="1"/>
  <c r="W50" i="36"/>
  <c r="Y123" i="23" s="1"/>
  <c r="P63" i="50"/>
  <c r="P64" i="50" s="1"/>
  <c r="T78" i="52"/>
  <c r="P78" i="52"/>
  <c r="AE61" i="36"/>
  <c r="AH168" i="23" s="1"/>
  <c r="AC61" i="36"/>
  <c r="AH167" i="23" s="1"/>
  <c r="AA61" i="36"/>
  <c r="Y168" i="23" s="1"/>
  <c r="W61" i="36"/>
  <c r="Y167" i="23" s="1"/>
  <c r="L122" i="36"/>
  <c r="H122" i="36"/>
  <c r="X127" i="36"/>
  <c r="P127" i="36"/>
  <c r="L127" i="36"/>
  <c r="H127" i="36"/>
  <c r="AH51" i="38"/>
  <c r="W28" i="36"/>
  <c r="Y51" i="23" s="1"/>
  <c r="AE28" i="36"/>
  <c r="AH52" i="23" s="1"/>
  <c r="AC28" i="36"/>
  <c r="AH51" i="23" s="1"/>
  <c r="AA28" i="36"/>
  <c r="Y52" i="23" s="1"/>
  <c r="T126" i="36"/>
  <c r="X126" i="36"/>
  <c r="H126" i="36"/>
  <c r="AH53" i="38"/>
  <c r="S65" i="47"/>
  <c r="H116" i="36"/>
  <c r="X116" i="36"/>
  <c r="T116" i="36"/>
  <c r="P116" i="36"/>
  <c r="L116" i="36"/>
  <c r="L130" i="36"/>
  <c r="H130" i="36"/>
  <c r="T134" i="36"/>
  <c r="H134" i="36"/>
  <c r="X134" i="36"/>
  <c r="AB63" i="40"/>
  <c r="AB64" i="40" s="1"/>
  <c r="AH51" i="40"/>
  <c r="T79" i="39"/>
  <c r="X79" i="39" s="1"/>
  <c r="P79" i="40"/>
  <c r="T79" i="40"/>
  <c r="X79" i="43"/>
  <c r="AH52" i="47"/>
  <c r="P63" i="48"/>
  <c r="P64" i="48" s="1"/>
  <c r="T79" i="50"/>
  <c r="P79" i="50"/>
  <c r="X79" i="50" s="1"/>
  <c r="P63" i="51"/>
  <c r="P64" i="51" s="1"/>
  <c r="X79" i="51"/>
  <c r="W52" i="36"/>
  <c r="Y131" i="23" s="1"/>
  <c r="AE52" i="36"/>
  <c r="AH132" i="23" s="1"/>
  <c r="AC52" i="36"/>
  <c r="AH131" i="23" s="1"/>
  <c r="AA52" i="36"/>
  <c r="Y132" i="23" s="1"/>
  <c r="AH55" i="52"/>
  <c r="H125" i="36"/>
  <c r="X125" i="36"/>
  <c r="T125" i="36"/>
  <c r="P125" i="36"/>
  <c r="L125" i="36"/>
  <c r="Y63" i="54"/>
  <c r="Y64" i="54" s="1"/>
  <c r="AE85" i="54" s="1"/>
  <c r="AH85" i="54" s="1"/>
  <c r="AH89" i="54" s="1"/>
  <c r="AH56" i="55"/>
  <c r="AH58" i="55"/>
  <c r="AH60" i="55"/>
  <c r="T79" i="56"/>
  <c r="AE23" i="36"/>
  <c r="AH32" i="23" s="1"/>
  <c r="AA24" i="36"/>
  <c r="Y36" i="23" s="1"/>
  <c r="AE27" i="36"/>
  <c r="AH48" i="23" s="1"/>
  <c r="AA32" i="36"/>
  <c r="Y68" i="23" s="1"/>
  <c r="AE35" i="36"/>
  <c r="AH80" i="23" s="1"/>
  <c r="AA36" i="36"/>
  <c r="Y84" i="23" s="1"/>
  <c r="AH39" i="36"/>
  <c r="D200" i="23"/>
  <c r="H94" i="23"/>
  <c r="Y94" i="23" s="1"/>
  <c r="AC39" i="36"/>
  <c r="AH95" i="23" s="1"/>
  <c r="W46" i="36"/>
  <c r="Y107" i="23" s="1"/>
  <c r="AE48" i="36"/>
  <c r="AH116" i="23" s="1"/>
  <c r="D212" i="23"/>
  <c r="H142" i="23"/>
  <c r="Y142" i="23" s="1"/>
  <c r="AC55" i="36"/>
  <c r="AH143" i="23" s="1"/>
  <c r="AA59" i="36"/>
  <c r="Y160" i="23" s="1"/>
  <c r="AH62" i="36"/>
  <c r="D219" i="23"/>
  <c r="H170" i="23"/>
  <c r="Y170" i="23" s="1"/>
  <c r="AC62" i="36"/>
  <c r="AH171" i="23" s="1"/>
  <c r="W63" i="36"/>
  <c r="Y175" i="23" s="1"/>
  <c r="AH52" i="56"/>
  <c r="AH54" i="56"/>
  <c r="AH24" i="36"/>
  <c r="D185" i="23"/>
  <c r="H34" i="23"/>
  <c r="Y34" i="23" s="1"/>
  <c r="AC24" i="36"/>
  <c r="AH35" i="23" s="1"/>
  <c r="W25" i="36"/>
  <c r="Y39" i="23" s="1"/>
  <c r="AH28" i="36"/>
  <c r="D189" i="23"/>
  <c r="H50" i="23"/>
  <c r="Y50" i="23" s="1"/>
  <c r="AH32" i="36"/>
  <c r="D193" i="23"/>
  <c r="H66" i="23"/>
  <c r="Y66" i="23" s="1"/>
  <c r="AC32" i="36"/>
  <c r="AH67" i="23" s="1"/>
  <c r="W33" i="36"/>
  <c r="Y71" i="23" s="1"/>
  <c r="AH36" i="36"/>
  <c r="D197" i="23"/>
  <c r="H82" i="23"/>
  <c r="Y82" i="23" s="1"/>
  <c r="AC36" i="36"/>
  <c r="AH83" i="23" s="1"/>
  <c r="W37" i="36"/>
  <c r="Y87" i="23" s="1"/>
  <c r="AE39" i="36"/>
  <c r="AH96" i="23" s="1"/>
  <c r="AA46" i="36"/>
  <c r="Y108" i="23" s="1"/>
  <c r="AH49" i="36"/>
  <c r="D206" i="23"/>
  <c r="H118" i="23"/>
  <c r="Y118" i="23" s="1"/>
  <c r="D209" i="23"/>
  <c r="H130" i="23"/>
  <c r="Y130" i="23" s="1"/>
  <c r="AE55" i="36"/>
  <c r="AH144" i="23" s="1"/>
  <c r="AH59" i="36"/>
  <c r="D216" i="23"/>
  <c r="H158" i="23"/>
  <c r="Y158" i="23" s="1"/>
  <c r="AC59" i="36"/>
  <c r="AH159" i="23" s="1"/>
  <c r="AE62" i="36"/>
  <c r="AH172" i="23" s="1"/>
  <c r="AA63" i="36"/>
  <c r="Y176" i="23" s="1"/>
  <c r="H99" i="36"/>
  <c r="AH57" i="50"/>
  <c r="Y63" i="51"/>
  <c r="Y64" i="51" s="1"/>
  <c r="AE85" i="51" s="1"/>
  <c r="AH85" i="51" s="1"/>
  <c r="AH89" i="51" s="1"/>
  <c r="Y63" i="52"/>
  <c r="Y64" i="52" s="1"/>
  <c r="AE85" i="52" s="1"/>
  <c r="AH85" i="52" s="1"/>
  <c r="AH89" i="52" s="1"/>
  <c r="AH61" i="52"/>
  <c r="AE24" i="36"/>
  <c r="AH36" i="23" s="1"/>
  <c r="AA25" i="36"/>
  <c r="Y40" i="23" s="1"/>
  <c r="AE32" i="36"/>
  <c r="AH68" i="23" s="1"/>
  <c r="AA33" i="36"/>
  <c r="Y72" i="23" s="1"/>
  <c r="AE36" i="36"/>
  <c r="AH84" i="23" s="1"/>
  <c r="AA37" i="36"/>
  <c r="Y88" i="23" s="1"/>
  <c r="AC46" i="36"/>
  <c r="AH107" i="23" s="1"/>
  <c r="W47" i="36"/>
  <c r="Y111" i="23" s="1"/>
  <c r="W53" i="36"/>
  <c r="Y135" i="23" s="1"/>
  <c r="AE59" i="36"/>
  <c r="AH160" i="23" s="1"/>
  <c r="D220" i="23"/>
  <c r="H174" i="23"/>
  <c r="Y174" i="23" s="1"/>
  <c r="AC63" i="36"/>
  <c r="AH175" i="23" s="1"/>
  <c r="AE63" i="40"/>
  <c r="AE64" i="40" s="1"/>
  <c r="AH55" i="40"/>
  <c r="AH63" i="40" s="1"/>
  <c r="AH64" i="40" s="1"/>
  <c r="H80" i="40"/>
  <c r="Y63" i="41"/>
  <c r="Y64" i="41" s="1"/>
  <c r="AE85" i="41" s="1"/>
  <c r="AH85" i="41" s="1"/>
  <c r="AH89" i="41" s="1"/>
  <c r="AE63" i="43"/>
  <c r="AE64" i="43" s="1"/>
  <c r="J65" i="44"/>
  <c r="AE63" i="46"/>
  <c r="AE64" i="46" s="1"/>
  <c r="AH55" i="46"/>
  <c r="AH51" i="47"/>
  <c r="AH55" i="47"/>
  <c r="AH57" i="47"/>
  <c r="AH51" i="48"/>
  <c r="AH55" i="48"/>
  <c r="H80" i="48"/>
  <c r="J65" i="49"/>
  <c r="AH61" i="50"/>
  <c r="AH53" i="51"/>
  <c r="AH54" i="52"/>
  <c r="AH53" i="55"/>
  <c r="AH63" i="55" s="1"/>
  <c r="AH64" i="55" s="1"/>
  <c r="AC22" i="36"/>
  <c r="AH27" i="23" s="1"/>
  <c r="W21" i="36"/>
  <c r="Y23" i="23" s="1"/>
  <c r="AH25" i="36"/>
  <c r="D186" i="23"/>
  <c r="H38" i="23"/>
  <c r="Y38" i="23" s="1"/>
  <c r="AC25" i="36"/>
  <c r="AH39" i="23" s="1"/>
  <c r="AH29" i="36"/>
  <c r="D190" i="23"/>
  <c r="H54" i="23"/>
  <c r="Y54" i="23" s="1"/>
  <c r="AH33" i="36"/>
  <c r="D194" i="23"/>
  <c r="H70" i="23"/>
  <c r="Y70" i="23" s="1"/>
  <c r="AC33" i="36"/>
  <c r="AH71" i="23" s="1"/>
  <c r="W34" i="36"/>
  <c r="Y75" i="23" s="1"/>
  <c r="D198" i="23"/>
  <c r="H86" i="23"/>
  <c r="Y86" i="23" s="1"/>
  <c r="AC37" i="36"/>
  <c r="AH87" i="23" s="1"/>
  <c r="AA47" i="36"/>
  <c r="Y112" i="23" s="1"/>
  <c r="D207" i="23"/>
  <c r="H122" i="23"/>
  <c r="Y122" i="23" s="1"/>
  <c r="AH52" i="36"/>
  <c r="AA53" i="36"/>
  <c r="Y136" i="23" s="1"/>
  <c r="AH56" i="36"/>
  <c r="D213" i="23"/>
  <c r="H146" i="23"/>
  <c r="Y146" i="23" s="1"/>
  <c r="D217" i="23"/>
  <c r="H162" i="23"/>
  <c r="Y162" i="23" s="1"/>
  <c r="X100" i="36"/>
  <c r="P63" i="38"/>
  <c r="P64" i="38" s="1"/>
  <c r="AH59" i="38"/>
  <c r="AH61" i="38"/>
  <c r="AH56" i="39"/>
  <c r="AH63" i="39" s="1"/>
  <c r="AH64" i="39" s="1"/>
  <c r="P63" i="44"/>
  <c r="P64" i="44" s="1"/>
  <c r="AH61" i="46"/>
  <c r="S65" i="46"/>
  <c r="AH51" i="54"/>
  <c r="AH55" i="55"/>
  <c r="AH57" i="55"/>
  <c r="AH61" i="55"/>
  <c r="AE22" i="36"/>
  <c r="AH28" i="23" s="1"/>
  <c r="AA21" i="36"/>
  <c r="Y24" i="23" s="1"/>
  <c r="AA34" i="36"/>
  <c r="Y76" i="23" s="1"/>
  <c r="W38" i="36"/>
  <c r="Y91" i="23" s="1"/>
  <c r="D204" i="23"/>
  <c r="H110" i="23"/>
  <c r="Y110" i="23" s="1"/>
  <c r="AC47" i="36"/>
  <c r="AH111" i="23" s="1"/>
  <c r="W51" i="36"/>
  <c r="Y127" i="23" s="1"/>
  <c r="AH53" i="36"/>
  <c r="D210" i="23"/>
  <c r="H134" i="23"/>
  <c r="Y134" i="23" s="1"/>
  <c r="AC53" i="36"/>
  <c r="AH135" i="23" s="1"/>
  <c r="AH63" i="36"/>
  <c r="J65" i="46"/>
  <c r="AH60" i="49"/>
  <c r="AH63" i="49" s="1"/>
  <c r="AH64" i="49" s="1"/>
  <c r="AH52" i="38"/>
  <c r="AH54" i="38"/>
  <c r="T79" i="38"/>
  <c r="AH58" i="39"/>
  <c r="AH60" i="39"/>
  <c r="H80" i="39"/>
  <c r="AE92" i="39" s="1"/>
  <c r="P63" i="40"/>
  <c r="P64" i="40" s="1"/>
  <c r="S65" i="40"/>
  <c r="AH57" i="41"/>
  <c r="J65" i="41"/>
  <c r="Y63" i="42"/>
  <c r="Y64" i="42" s="1"/>
  <c r="AE85" i="42" s="1"/>
  <c r="AH85" i="42" s="1"/>
  <c r="AH89" i="42" s="1"/>
  <c r="J65" i="42"/>
  <c r="AH53" i="43"/>
  <c r="AH61" i="44"/>
  <c r="AE63" i="45"/>
  <c r="AE64" i="45" s="1"/>
  <c r="AH57" i="45"/>
  <c r="AH61" i="45"/>
  <c r="S65" i="45"/>
  <c r="AH57" i="46"/>
  <c r="AH55" i="49"/>
  <c r="AH59" i="49"/>
  <c r="AH61" i="49"/>
  <c r="P78" i="49"/>
  <c r="X78" i="49" s="1"/>
  <c r="AH59" i="51"/>
  <c r="P77" i="51"/>
  <c r="AH62" i="52"/>
  <c r="AH53" i="53"/>
  <c r="AH57" i="53"/>
  <c r="AH53" i="54"/>
  <c r="AH55" i="54"/>
  <c r="AH63" i="54" s="1"/>
  <c r="AH64" i="54" s="1"/>
  <c r="AH59" i="54"/>
  <c r="P63" i="55"/>
  <c r="P64" i="55" s="1"/>
  <c r="S65" i="55"/>
  <c r="X79" i="55"/>
  <c r="AH51" i="56"/>
  <c r="AH55" i="56"/>
  <c r="AH21" i="36"/>
  <c r="D182" i="23"/>
  <c r="H22" i="23"/>
  <c r="Y22" i="23" s="1"/>
  <c r="AC21" i="36"/>
  <c r="AH23" i="23" s="1"/>
  <c r="W23" i="36"/>
  <c r="Y31" i="23" s="1"/>
  <c r="AH26" i="36"/>
  <c r="D187" i="23"/>
  <c r="H42" i="23"/>
  <c r="Y42" i="23" s="1"/>
  <c r="W27" i="36"/>
  <c r="Y47" i="23" s="1"/>
  <c r="AH30" i="36"/>
  <c r="D191" i="23"/>
  <c r="H58" i="23"/>
  <c r="Y58" i="23" s="1"/>
  <c r="AH34" i="36"/>
  <c r="D195" i="23"/>
  <c r="H74" i="23"/>
  <c r="Y74" i="23" s="1"/>
  <c r="AC34" i="36"/>
  <c r="AH75" i="23" s="1"/>
  <c r="W35" i="36"/>
  <c r="Y79" i="23" s="1"/>
  <c r="AH37" i="36"/>
  <c r="AA38" i="36"/>
  <c r="Y92" i="23" s="1"/>
  <c r="W48" i="36"/>
  <c r="Y115" i="23" s="1"/>
  <c r="AH50" i="36"/>
  <c r="AA51" i="36"/>
  <c r="Y128" i="23" s="1"/>
  <c r="AH57" i="36"/>
  <c r="D214" i="23"/>
  <c r="H150" i="23"/>
  <c r="Y150" i="23" s="1"/>
  <c r="AH60" i="36"/>
  <c r="AA23" i="36"/>
  <c r="Y32" i="23" s="1"/>
  <c r="AA27" i="36"/>
  <c r="Y48" i="23" s="1"/>
  <c r="AA35" i="36"/>
  <c r="Y80" i="23" s="1"/>
  <c r="AH38" i="36"/>
  <c r="D199" i="23"/>
  <c r="H90" i="23"/>
  <c r="Y90" i="23" s="1"/>
  <c r="AC38" i="36"/>
  <c r="AH91" i="23" s="1"/>
  <c r="W39" i="36"/>
  <c r="Y95" i="23" s="1"/>
  <c r="AA48" i="36"/>
  <c r="Y116" i="23" s="1"/>
  <c r="AH51" i="36"/>
  <c r="D208" i="23"/>
  <c r="H126" i="23"/>
  <c r="Y126" i="23" s="1"/>
  <c r="AC51" i="36"/>
  <c r="AH127" i="23" s="1"/>
  <c r="AH54" i="36"/>
  <c r="D211" i="23"/>
  <c r="H138" i="23"/>
  <c r="Y138" i="23" s="1"/>
  <c r="W55" i="36"/>
  <c r="Y143" i="23" s="1"/>
  <c r="AH61" i="36"/>
  <c r="D218" i="23"/>
  <c r="H166" i="23"/>
  <c r="Y166" i="23" s="1"/>
  <c r="W62" i="36"/>
  <c r="Y171" i="23" s="1"/>
  <c r="AH61" i="56"/>
  <c r="AH23" i="36"/>
  <c r="D184" i="23"/>
  <c r="H30" i="23"/>
  <c r="Y30" i="23" s="1"/>
  <c r="AH27" i="36"/>
  <c r="D188" i="23"/>
  <c r="H46" i="23"/>
  <c r="Y46" i="23" s="1"/>
  <c r="AH31" i="36"/>
  <c r="D192" i="23"/>
  <c r="H62" i="23"/>
  <c r="Y62" i="23" s="1"/>
  <c r="AH35" i="36"/>
  <c r="D196" i="23"/>
  <c r="H78" i="23"/>
  <c r="Y78" i="23" s="1"/>
  <c r="D202" i="23"/>
  <c r="H102" i="23"/>
  <c r="Y102" i="23" s="1"/>
  <c r="AH48" i="36"/>
  <c r="D205" i="23"/>
  <c r="H114" i="23"/>
  <c r="Y114" i="23" s="1"/>
  <c r="AH58" i="36"/>
  <c r="D215" i="23"/>
  <c r="H154" i="23"/>
  <c r="Y154" i="23" s="1"/>
  <c r="T123" i="36"/>
  <c r="T131" i="36"/>
  <c r="L110" i="36"/>
  <c r="P122" i="36"/>
  <c r="P130" i="36"/>
  <c r="H121" i="36"/>
  <c r="T122" i="36"/>
  <c r="H129" i="36"/>
  <c r="T130" i="36"/>
  <c r="T119" i="36"/>
  <c r="L121" i="36"/>
  <c r="X122" i="36"/>
  <c r="T127" i="36"/>
  <c r="L129" i="36"/>
  <c r="X130" i="36"/>
  <c r="L118" i="36"/>
  <c r="P121" i="36"/>
  <c r="H123" i="36"/>
  <c r="L126" i="36"/>
  <c r="P129" i="36"/>
  <c r="H131" i="36"/>
  <c r="L134" i="36"/>
  <c r="X103" i="36"/>
  <c r="P118" i="36"/>
  <c r="H120" i="36"/>
  <c r="T121" i="36"/>
  <c r="L123" i="36"/>
  <c r="P126" i="36"/>
  <c r="H128" i="36"/>
  <c r="T129" i="36"/>
  <c r="L131" i="36"/>
  <c r="P134" i="36"/>
  <c r="X123" i="36"/>
  <c r="X131" i="36"/>
  <c r="L117" i="36"/>
  <c r="P117" i="36"/>
  <c r="T117" i="36"/>
  <c r="X117" i="36"/>
  <c r="D203" i="23"/>
  <c r="H106" i="23"/>
  <c r="Y106" i="23" s="1"/>
  <c r="D183" i="23"/>
  <c r="Y26" i="23"/>
  <c r="D201" i="23"/>
  <c r="J201" i="23" s="1"/>
  <c r="H98" i="23"/>
  <c r="Y98" i="23" s="1"/>
  <c r="D181" i="23"/>
  <c r="J181" i="23" s="1"/>
  <c r="H18" i="23"/>
  <c r="Y18" i="23" s="1"/>
  <c r="P112" i="36"/>
  <c r="X112" i="36"/>
  <c r="T112" i="36"/>
  <c r="L112" i="36"/>
  <c r="H112" i="36"/>
  <c r="P96" i="36"/>
  <c r="X96" i="36"/>
  <c r="T96" i="36"/>
  <c r="L96" i="36"/>
  <c r="H96" i="36"/>
  <c r="L105" i="36"/>
  <c r="H105" i="36"/>
  <c r="X105" i="36"/>
  <c r="T105" i="36"/>
  <c r="P105" i="36"/>
  <c r="L95" i="36"/>
  <c r="H110" i="36"/>
  <c r="X110" i="36"/>
  <c r="T110" i="36"/>
  <c r="X98" i="36"/>
  <c r="H98" i="36"/>
  <c r="T98" i="36"/>
  <c r="P98" i="36"/>
  <c r="L98" i="36"/>
  <c r="P99" i="36"/>
  <c r="X99" i="36"/>
  <c r="T99" i="36"/>
  <c r="T107" i="36"/>
  <c r="X107" i="36"/>
  <c r="P107" i="36"/>
  <c r="X114" i="36"/>
  <c r="H114" i="36"/>
  <c r="T114" i="36"/>
  <c r="P114" i="36"/>
  <c r="L114" i="36"/>
  <c r="L97" i="36"/>
  <c r="H97" i="36"/>
  <c r="H107" i="36"/>
  <c r="X109" i="36"/>
  <c r="L109" i="36"/>
  <c r="T109" i="36"/>
  <c r="P109" i="36"/>
  <c r="H109" i="36"/>
  <c r="H106" i="36"/>
  <c r="X106" i="36"/>
  <c r="L106" i="36"/>
  <c r="T106" i="36"/>
  <c r="P106" i="36"/>
  <c r="H102" i="36"/>
  <c r="X102" i="36"/>
  <c r="T102" i="36"/>
  <c r="L113" i="36"/>
  <c r="H113" i="36"/>
  <c r="X113" i="36"/>
  <c r="T113" i="36"/>
  <c r="X101" i="36"/>
  <c r="L101" i="36"/>
  <c r="T101" i="36"/>
  <c r="P101" i="36"/>
  <c r="H101" i="36"/>
  <c r="P100" i="36"/>
  <c r="L100" i="36"/>
  <c r="H100" i="36"/>
  <c r="P104" i="36"/>
  <c r="X104" i="36"/>
  <c r="T104" i="36"/>
  <c r="L104" i="36"/>
  <c r="P108" i="36"/>
  <c r="L108" i="36"/>
  <c r="H108" i="36"/>
  <c r="L102" i="36"/>
  <c r="T108" i="36"/>
  <c r="H103" i="36"/>
  <c r="H111" i="36"/>
  <c r="L103" i="36"/>
  <c r="L111" i="36"/>
  <c r="P103" i="36"/>
  <c r="P111" i="36"/>
  <c r="Y63" i="56"/>
  <c r="Y64" i="56" s="1"/>
  <c r="AE85" i="56" s="1"/>
  <c r="AH85" i="56" s="1"/>
  <c r="AH89" i="56" s="1"/>
  <c r="W22" i="36"/>
  <c r="Y27" i="23" s="1"/>
  <c r="P63" i="46"/>
  <c r="AE63" i="56"/>
  <c r="AE64" i="56" s="1"/>
  <c r="AE63" i="55"/>
  <c r="AE64" i="55" s="1"/>
  <c r="P63" i="56"/>
  <c r="P64" i="56" s="1"/>
  <c r="H80" i="54"/>
  <c r="X77" i="55"/>
  <c r="AB63" i="54"/>
  <c r="AB64" i="54" s="1"/>
  <c r="Y63" i="55"/>
  <c r="Y64" i="55" s="1"/>
  <c r="AE85" i="55" s="1"/>
  <c r="AH85" i="55" s="1"/>
  <c r="AH89" i="55" s="1"/>
  <c r="P63" i="53"/>
  <c r="P64" i="53" s="1"/>
  <c r="AB63" i="55"/>
  <c r="AB64" i="55" s="1"/>
  <c r="J65" i="56"/>
  <c r="Y63" i="53"/>
  <c r="Y64" i="53" s="1"/>
  <c r="AE85" i="53" s="1"/>
  <c r="AH85" i="53" s="1"/>
  <c r="AH89" i="53" s="1"/>
  <c r="AB63" i="53"/>
  <c r="AB64" i="53" s="1"/>
  <c r="AB65" i="53" s="1"/>
  <c r="J65" i="53"/>
  <c r="AE63" i="54"/>
  <c r="AE64" i="54" s="1"/>
  <c r="J65" i="54"/>
  <c r="T78" i="54"/>
  <c r="T77" i="54"/>
  <c r="P79" i="54"/>
  <c r="P77" i="54"/>
  <c r="P78" i="54"/>
  <c r="X78" i="54" s="1"/>
  <c r="T79" i="54"/>
  <c r="J65" i="55"/>
  <c r="AH58" i="56"/>
  <c r="AH63" i="56" s="1"/>
  <c r="AH64" i="56" s="1"/>
  <c r="H80" i="56"/>
  <c r="H80" i="55"/>
  <c r="T78" i="56"/>
  <c r="P79" i="53"/>
  <c r="P78" i="55"/>
  <c r="P80" i="55" s="1"/>
  <c r="AH51" i="53"/>
  <c r="AH63" i="53" s="1"/>
  <c r="AH64" i="53" s="1"/>
  <c r="T77" i="53"/>
  <c r="X77" i="53" s="1"/>
  <c r="T79" i="53"/>
  <c r="T78" i="55"/>
  <c r="T80" i="55" s="1"/>
  <c r="AB63" i="56"/>
  <c r="AB64" i="56" s="1"/>
  <c r="P77" i="56"/>
  <c r="P79" i="56"/>
  <c r="X79" i="56" s="1"/>
  <c r="P78" i="56"/>
  <c r="X78" i="56" s="1"/>
  <c r="T77" i="56"/>
  <c r="J65" i="47"/>
  <c r="AH51" i="50"/>
  <c r="AB63" i="50"/>
  <c r="AB64" i="50" s="1"/>
  <c r="AB65" i="50" s="1"/>
  <c r="AE87" i="50" s="1"/>
  <c r="AH87" i="50" s="1"/>
  <c r="AH53" i="50"/>
  <c r="P63" i="52"/>
  <c r="P64" i="52" s="1"/>
  <c r="T79" i="45"/>
  <c r="T77" i="45"/>
  <c r="P79" i="45"/>
  <c r="X79" i="45" s="1"/>
  <c r="P77" i="45"/>
  <c r="X77" i="45" s="1"/>
  <c r="Y63" i="46"/>
  <c r="Y64" i="46" s="1"/>
  <c r="AE85" i="46" s="1"/>
  <c r="AH85" i="46" s="1"/>
  <c r="AE92" i="48"/>
  <c r="Y63" i="50"/>
  <c r="Y64" i="50" s="1"/>
  <c r="AE85" i="50" s="1"/>
  <c r="AH85" i="50" s="1"/>
  <c r="AH89" i="50" s="1"/>
  <c r="T78" i="50"/>
  <c r="P78" i="50"/>
  <c r="X78" i="50" s="1"/>
  <c r="T77" i="50"/>
  <c r="T80" i="50" s="1"/>
  <c r="AB63" i="51"/>
  <c r="AB64" i="51" s="1"/>
  <c r="H80" i="45"/>
  <c r="AB63" i="46"/>
  <c r="AB64" i="46" s="1"/>
  <c r="AB65" i="46" s="1"/>
  <c r="AE87" i="46" s="1"/>
  <c r="AH87" i="46" s="1"/>
  <c r="T78" i="48"/>
  <c r="P77" i="50"/>
  <c r="P78" i="45"/>
  <c r="AE63" i="48"/>
  <c r="AE64" i="48" s="1"/>
  <c r="P78" i="48"/>
  <c r="S65" i="50"/>
  <c r="AE63" i="49"/>
  <c r="AE64" i="49" s="1"/>
  <c r="AH51" i="45"/>
  <c r="AH51" i="46"/>
  <c r="T78" i="46"/>
  <c r="X78" i="46" s="1"/>
  <c r="T77" i="46"/>
  <c r="T97" i="36" s="1"/>
  <c r="T79" i="46"/>
  <c r="P77" i="46"/>
  <c r="P97" i="36" s="1"/>
  <c r="P79" i="46"/>
  <c r="S65" i="48"/>
  <c r="AE63" i="47"/>
  <c r="AE64" i="47" s="1"/>
  <c r="T79" i="47"/>
  <c r="T77" i="47"/>
  <c r="T80" i="47" s="1"/>
  <c r="P79" i="47"/>
  <c r="P77" i="47"/>
  <c r="H80" i="50"/>
  <c r="AE63" i="51"/>
  <c r="AE64" i="51" s="1"/>
  <c r="AB63" i="52"/>
  <c r="AB64" i="52" s="1"/>
  <c r="AB63" i="45"/>
  <c r="AB64" i="45" s="1"/>
  <c r="AB65" i="45" s="1"/>
  <c r="AE87" i="45" s="1"/>
  <c r="AH87" i="45" s="1"/>
  <c r="Y63" i="45"/>
  <c r="Y64" i="45" s="1"/>
  <c r="AE85" i="45" s="1"/>
  <c r="AH85" i="45" s="1"/>
  <c r="AH89" i="45" s="1"/>
  <c r="T78" i="45"/>
  <c r="Y63" i="47"/>
  <c r="Y64" i="47" s="1"/>
  <c r="AE85" i="47" s="1"/>
  <c r="AH85" i="47" s="1"/>
  <c r="AH89" i="47" s="1"/>
  <c r="P78" i="47"/>
  <c r="X78" i="47" s="1"/>
  <c r="AB63" i="49"/>
  <c r="AB64" i="49" s="1"/>
  <c r="AH58" i="50"/>
  <c r="AH57" i="52"/>
  <c r="AB63" i="48"/>
  <c r="AB64" i="48" s="1"/>
  <c r="P63" i="49"/>
  <c r="P64" i="49" s="1"/>
  <c r="AH51" i="51"/>
  <c r="T79" i="52"/>
  <c r="T77" i="52"/>
  <c r="P79" i="52"/>
  <c r="P77" i="52"/>
  <c r="P80" i="52" s="1"/>
  <c r="H80" i="49"/>
  <c r="AE92" i="49" s="1"/>
  <c r="P79" i="49"/>
  <c r="X79" i="49" s="1"/>
  <c r="T80" i="51"/>
  <c r="H80" i="52"/>
  <c r="P63" i="45"/>
  <c r="P64" i="45" s="1"/>
  <c r="AH52" i="46"/>
  <c r="T79" i="48"/>
  <c r="T77" i="48"/>
  <c r="P79" i="48"/>
  <c r="X79" i="48" s="1"/>
  <c r="P77" i="48"/>
  <c r="P77" i="49"/>
  <c r="P80" i="49" s="1"/>
  <c r="T79" i="49"/>
  <c r="T80" i="49" s="1"/>
  <c r="AE63" i="52"/>
  <c r="AE64" i="52" s="1"/>
  <c r="AB63" i="47"/>
  <c r="AB64" i="47" s="1"/>
  <c r="AH63" i="48"/>
  <c r="AH64" i="48" s="1"/>
  <c r="AH52" i="51"/>
  <c r="X78" i="51"/>
  <c r="AH51" i="42"/>
  <c r="AH63" i="42" s="1"/>
  <c r="AH64" i="42" s="1"/>
  <c r="AB63" i="42"/>
  <c r="AB64" i="42" s="1"/>
  <c r="AB65" i="42" s="1"/>
  <c r="AE87" i="42" s="1"/>
  <c r="AH87" i="42" s="1"/>
  <c r="T78" i="42"/>
  <c r="T77" i="42"/>
  <c r="T80" i="42" s="1"/>
  <c r="P78" i="42"/>
  <c r="T79" i="42"/>
  <c r="AE63" i="41"/>
  <c r="AE64" i="41" s="1"/>
  <c r="P63" i="42"/>
  <c r="P64" i="42" s="1"/>
  <c r="Y63" i="43"/>
  <c r="P80" i="43"/>
  <c r="T79" i="41"/>
  <c r="X79" i="41" s="1"/>
  <c r="T77" i="41"/>
  <c r="P79" i="41"/>
  <c r="P77" i="41"/>
  <c r="P77" i="42"/>
  <c r="X77" i="42" s="1"/>
  <c r="AB63" i="43"/>
  <c r="AB64" i="43" s="1"/>
  <c r="AB65" i="43" s="1"/>
  <c r="AE87" i="43" s="1"/>
  <c r="AH87" i="43" s="1"/>
  <c r="H80" i="41"/>
  <c r="AE92" i="41" s="1"/>
  <c r="Y63" i="44"/>
  <c r="Y64" i="44" s="1"/>
  <c r="AE85" i="44" s="1"/>
  <c r="AH85" i="44" s="1"/>
  <c r="AH89" i="44" s="1"/>
  <c r="P78" i="41"/>
  <c r="AH56" i="42"/>
  <c r="P63" i="43"/>
  <c r="P64" i="43" s="1"/>
  <c r="AH63" i="44"/>
  <c r="AH64" i="44" s="1"/>
  <c r="T78" i="44"/>
  <c r="X78" i="44" s="1"/>
  <c r="H80" i="42"/>
  <c r="AE92" i="42" s="1"/>
  <c r="AB63" i="41"/>
  <c r="AB64" i="41" s="1"/>
  <c r="X77" i="43"/>
  <c r="P63" i="41"/>
  <c r="P64" i="41" s="1"/>
  <c r="AH54" i="41"/>
  <c r="T78" i="41"/>
  <c r="P79" i="42"/>
  <c r="X79" i="42" s="1"/>
  <c r="AH61" i="43"/>
  <c r="AH63" i="43" s="1"/>
  <c r="AH64" i="43" s="1"/>
  <c r="AE63" i="44"/>
  <c r="AE64" i="44" s="1"/>
  <c r="AH55" i="44"/>
  <c r="P78" i="43"/>
  <c r="X78" i="43" s="1"/>
  <c r="T78" i="43"/>
  <c r="T80" i="43" s="1"/>
  <c r="AB63" i="44"/>
  <c r="AB64" i="44" s="1"/>
  <c r="P77" i="44"/>
  <c r="P79" i="44"/>
  <c r="X79" i="44" s="1"/>
  <c r="T77" i="44"/>
  <c r="AE92" i="40"/>
  <c r="AB65" i="39"/>
  <c r="AE87" i="39" s="1"/>
  <c r="AH87" i="39" s="1"/>
  <c r="J65" i="40"/>
  <c r="P78" i="40"/>
  <c r="T78" i="40"/>
  <c r="T80" i="40" s="1"/>
  <c r="P78" i="39"/>
  <c r="X78" i="39" s="1"/>
  <c r="X78" i="40"/>
  <c r="T78" i="39"/>
  <c r="T80" i="39" s="1"/>
  <c r="P77" i="40"/>
  <c r="AE63" i="39"/>
  <c r="AE64" i="39" s="1"/>
  <c r="AB65" i="38"/>
  <c r="AE87" i="38" s="1"/>
  <c r="AH87" i="38" s="1"/>
  <c r="H80" i="38"/>
  <c r="AE92" i="38" s="1"/>
  <c r="P78" i="38"/>
  <c r="X78" i="38" s="1"/>
  <c r="T78" i="38"/>
  <c r="AE63" i="38"/>
  <c r="AE64" i="38" s="1"/>
  <c r="P77" i="38"/>
  <c r="P79" i="38"/>
  <c r="X79" i="38" s="1"/>
  <c r="T77" i="38"/>
  <c r="T80" i="38" s="1"/>
  <c r="A44" i="37"/>
  <c r="J190" i="23" l="1"/>
  <c r="V190" i="23"/>
  <c r="P190" i="23"/>
  <c r="M190" i="23" s="1"/>
  <c r="X80" i="39"/>
  <c r="T80" i="45"/>
  <c r="P202" i="23"/>
  <c r="M202" i="23" s="1"/>
  <c r="V202" i="23"/>
  <c r="J202" i="23"/>
  <c r="V188" i="23"/>
  <c r="J188" i="23"/>
  <c r="P188" i="23"/>
  <c r="M188" i="23" s="1"/>
  <c r="V218" i="23"/>
  <c r="J218" i="23"/>
  <c r="P218" i="23"/>
  <c r="M218" i="23" s="1"/>
  <c r="AH63" i="52"/>
  <c r="AH64" i="52" s="1"/>
  <c r="P80" i="50"/>
  <c r="AB65" i="54"/>
  <c r="AE87" i="54" s="1"/>
  <c r="AH87" i="54" s="1"/>
  <c r="J215" i="23"/>
  <c r="V215" i="23"/>
  <c r="P215" i="23"/>
  <c r="M215" i="23" s="1"/>
  <c r="J196" i="23"/>
  <c r="V196" i="23"/>
  <c r="P196" i="23"/>
  <c r="M196" i="23" s="1"/>
  <c r="P191" i="23"/>
  <c r="M191" i="23" s="1"/>
  <c r="V191" i="23"/>
  <c r="J191" i="23"/>
  <c r="AH63" i="47"/>
  <c r="AH64" i="47" s="1"/>
  <c r="J219" i="23"/>
  <c r="V219" i="23"/>
  <c r="P219" i="23"/>
  <c r="M219" i="23" s="1"/>
  <c r="AH63" i="38"/>
  <c r="AH64" i="38" s="1"/>
  <c r="AE92" i="51"/>
  <c r="X78" i="45"/>
  <c r="X80" i="45" s="1"/>
  <c r="V193" i="23"/>
  <c r="J193" i="23"/>
  <c r="P193" i="23"/>
  <c r="M193" i="23" s="1"/>
  <c r="P185" i="23"/>
  <c r="M185" i="23" s="1"/>
  <c r="V185" i="23"/>
  <c r="J185" i="23"/>
  <c r="X79" i="40"/>
  <c r="X78" i="53"/>
  <c r="P208" i="23"/>
  <c r="M208" i="23" s="1"/>
  <c r="J208" i="23"/>
  <c r="V208" i="23"/>
  <c r="X77" i="51"/>
  <c r="X80" i="51" s="1"/>
  <c r="P80" i="51"/>
  <c r="P216" i="23"/>
  <c r="M216" i="23" s="1"/>
  <c r="V216" i="23"/>
  <c r="J216" i="23"/>
  <c r="V184" i="23"/>
  <c r="J184" i="23"/>
  <c r="P184" i="23"/>
  <c r="M184" i="23" s="1"/>
  <c r="P182" i="23"/>
  <c r="M182" i="23" s="1"/>
  <c r="J182" i="23"/>
  <c r="V204" i="23"/>
  <c r="J204" i="23"/>
  <c r="P204" i="23"/>
  <c r="M204" i="23" s="1"/>
  <c r="AB65" i="44"/>
  <c r="AE87" i="44" s="1"/>
  <c r="AH87" i="44" s="1"/>
  <c r="AH63" i="41"/>
  <c r="AH64" i="41" s="1"/>
  <c r="X79" i="52"/>
  <c r="AB65" i="49"/>
  <c r="AE87" i="49" s="1"/>
  <c r="AH87" i="49" s="1"/>
  <c r="AH63" i="45"/>
  <c r="AH64" i="45" s="1"/>
  <c r="X79" i="53"/>
  <c r="AE92" i="54"/>
  <c r="P201" i="23"/>
  <c r="M201" i="23" s="1"/>
  <c r="S201" i="23" s="1"/>
  <c r="J211" i="23"/>
  <c r="P211" i="23"/>
  <c r="M211" i="23" s="1"/>
  <c r="V211" i="23"/>
  <c r="J186" i="23"/>
  <c r="V186" i="23"/>
  <c r="P186" i="23"/>
  <c r="M186" i="23" s="1"/>
  <c r="V200" i="23"/>
  <c r="J200" i="23"/>
  <c r="P200" i="23"/>
  <c r="M200" i="23" s="1"/>
  <c r="V198" i="23"/>
  <c r="J198" i="23"/>
  <c r="P198" i="23"/>
  <c r="M198" i="23" s="1"/>
  <c r="T80" i="41"/>
  <c r="X78" i="42"/>
  <c r="X80" i="42" s="1"/>
  <c r="T80" i="52"/>
  <c r="AE92" i="50"/>
  <c r="AE92" i="47"/>
  <c r="X79" i="54"/>
  <c r="AE92" i="53"/>
  <c r="P205" i="23"/>
  <c r="M205" i="23" s="1"/>
  <c r="V205" i="23"/>
  <c r="J205" i="23"/>
  <c r="J192" i="23"/>
  <c r="V192" i="23"/>
  <c r="P192" i="23"/>
  <c r="M192" i="23" s="1"/>
  <c r="P214" i="23"/>
  <c r="M214" i="23" s="1"/>
  <c r="V214" i="23"/>
  <c r="J214" i="23"/>
  <c r="V207" i="23"/>
  <c r="J207" i="23"/>
  <c r="P207" i="23"/>
  <c r="M207" i="23" s="1"/>
  <c r="V194" i="23"/>
  <c r="P194" i="23"/>
  <c r="M194" i="23" s="1"/>
  <c r="J194" i="23"/>
  <c r="J220" i="23"/>
  <c r="V220" i="23"/>
  <c r="P220" i="23"/>
  <c r="M220" i="23" s="1"/>
  <c r="V209" i="23"/>
  <c r="P209" i="23"/>
  <c r="M209" i="23" s="1"/>
  <c r="J209" i="23"/>
  <c r="P80" i="39"/>
  <c r="AE92" i="45"/>
  <c r="P199" i="23"/>
  <c r="M199" i="23" s="1"/>
  <c r="J199" i="23"/>
  <c r="V199" i="23"/>
  <c r="V187" i="23"/>
  <c r="P187" i="23"/>
  <c r="M187" i="23" s="1"/>
  <c r="J187" i="23"/>
  <c r="J210" i="23"/>
  <c r="P210" i="23"/>
  <c r="M210" i="23" s="1"/>
  <c r="V210" i="23"/>
  <c r="J217" i="23"/>
  <c r="V217" i="23"/>
  <c r="P217" i="23"/>
  <c r="M217" i="23" s="1"/>
  <c r="V197" i="23"/>
  <c r="P197" i="23"/>
  <c r="M197" i="23" s="1"/>
  <c r="J197" i="23"/>
  <c r="P189" i="23"/>
  <c r="M189" i="23" s="1"/>
  <c r="J189" i="23"/>
  <c r="V189" i="23"/>
  <c r="AB65" i="40"/>
  <c r="AE87" i="40" s="1"/>
  <c r="AH87" i="40" s="1"/>
  <c r="X78" i="52"/>
  <c r="V213" i="23"/>
  <c r="J213" i="23"/>
  <c r="P213" i="23"/>
  <c r="M213" i="23" s="1"/>
  <c r="AB65" i="41"/>
  <c r="AE87" i="41" s="1"/>
  <c r="AH87" i="41" s="1"/>
  <c r="AE92" i="44"/>
  <c r="AE92" i="52"/>
  <c r="AH63" i="51"/>
  <c r="AH64" i="51" s="1"/>
  <c r="X78" i="48"/>
  <c r="P80" i="45"/>
  <c r="J195" i="23"/>
  <c r="P195" i="23"/>
  <c r="M195" i="23" s="1"/>
  <c r="V195" i="23"/>
  <c r="P206" i="23"/>
  <c r="M206" i="23" s="1"/>
  <c r="J206" i="23"/>
  <c r="V206" i="23"/>
  <c r="J212" i="23"/>
  <c r="V212" i="23"/>
  <c r="P212" i="23"/>
  <c r="M212" i="23" s="1"/>
  <c r="P183" i="23"/>
  <c r="M183" i="23" s="1"/>
  <c r="V183" i="23"/>
  <c r="J183" i="23"/>
  <c r="J203" i="23"/>
  <c r="V203" i="23"/>
  <c r="P203" i="23"/>
  <c r="M203" i="23" s="1"/>
  <c r="AH201" i="23"/>
  <c r="AB201" i="23"/>
  <c r="AE201" i="23"/>
  <c r="P181" i="23"/>
  <c r="L135" i="36"/>
  <c r="AB65" i="56"/>
  <c r="AE87" i="56" s="1"/>
  <c r="AH87" i="56" s="1"/>
  <c r="AE92" i="56"/>
  <c r="P64" i="46"/>
  <c r="T22" i="36"/>
  <c r="P80" i="46"/>
  <c r="X79" i="46"/>
  <c r="X77" i="46"/>
  <c r="X97" i="36" s="1"/>
  <c r="AH89" i="46"/>
  <c r="X78" i="55"/>
  <c r="P80" i="53"/>
  <c r="AE92" i="55"/>
  <c r="T80" i="54"/>
  <c r="AE87" i="53"/>
  <c r="AH87" i="53" s="1"/>
  <c r="P80" i="56"/>
  <c r="X77" i="56"/>
  <c r="X80" i="56" s="1"/>
  <c r="P80" i="54"/>
  <c r="X80" i="53"/>
  <c r="X80" i="55"/>
  <c r="AB65" i="55"/>
  <c r="AE87" i="55" s="1"/>
  <c r="AH87" i="55" s="1"/>
  <c r="T80" i="56"/>
  <c r="T80" i="53"/>
  <c r="X77" i="54"/>
  <c r="X80" i="54" s="1"/>
  <c r="AH63" i="50"/>
  <c r="AH64" i="50" s="1"/>
  <c r="AB65" i="51"/>
  <c r="AE87" i="51" s="1"/>
  <c r="AH87" i="51" s="1"/>
  <c r="T80" i="48"/>
  <c r="X77" i="49"/>
  <c r="X80" i="49" s="1"/>
  <c r="X77" i="47"/>
  <c r="P80" i="47"/>
  <c r="X77" i="52"/>
  <c r="X80" i="52" s="1"/>
  <c r="T80" i="46"/>
  <c r="AB65" i="52"/>
  <c r="AE87" i="52" s="1"/>
  <c r="AH87" i="52" s="1"/>
  <c r="AH63" i="46"/>
  <c r="AH64" i="46" s="1"/>
  <c r="X77" i="48"/>
  <c r="X80" i="48" s="1"/>
  <c r="P80" i="48"/>
  <c r="X77" i="50"/>
  <c r="X80" i="50" s="1"/>
  <c r="AB65" i="47"/>
  <c r="AE87" i="47" s="1"/>
  <c r="AH87" i="47" s="1"/>
  <c r="AB65" i="48"/>
  <c r="AE87" i="48" s="1"/>
  <c r="AH87" i="48" s="1"/>
  <c r="X79" i="47"/>
  <c r="AE92" i="46"/>
  <c r="P80" i="44"/>
  <c r="X77" i="44"/>
  <c r="X80" i="44" s="1"/>
  <c r="X80" i="43"/>
  <c r="X78" i="41"/>
  <c r="P80" i="41"/>
  <c r="X77" i="41"/>
  <c r="X80" i="41" s="1"/>
  <c r="Y64" i="43"/>
  <c r="AE85" i="43" s="1"/>
  <c r="AH85" i="43" s="1"/>
  <c r="AH89" i="43" s="1"/>
  <c r="AE92" i="43"/>
  <c r="P80" i="42"/>
  <c r="T80" i="44"/>
  <c r="P80" i="40"/>
  <c r="X77" i="40"/>
  <c r="X80" i="40" s="1"/>
  <c r="P80" i="38"/>
  <c r="X77" i="38"/>
  <c r="X80" i="38" s="1"/>
  <c r="AE88" i="37"/>
  <c r="AH88" i="37" s="1"/>
  <c r="AE86" i="37"/>
  <c r="AH86" i="37" s="1"/>
  <c r="L80" i="37"/>
  <c r="H79" i="37"/>
  <c r="H78" i="37"/>
  <c r="H115" i="36" s="1"/>
  <c r="H77" i="37"/>
  <c r="H95" i="36" s="1"/>
  <c r="D77" i="37"/>
  <c r="T79" i="37" s="1"/>
  <c r="J64" i="37"/>
  <c r="J65" i="37" s="1"/>
  <c r="V63" i="37"/>
  <c r="V64" i="37" s="1"/>
  <c r="S63" i="37"/>
  <c r="S64" i="37" s="1"/>
  <c r="S65" i="37" s="1"/>
  <c r="M63" i="37"/>
  <c r="M64" i="37" s="1"/>
  <c r="J63" i="37"/>
  <c r="AE62" i="37"/>
  <c r="AB62" i="37"/>
  <c r="AH62" i="37" s="1"/>
  <c r="Y62" i="37"/>
  <c r="P62" i="37"/>
  <c r="AE61" i="37"/>
  <c r="AB61" i="37"/>
  <c r="Y61" i="37"/>
  <c r="P61" i="37"/>
  <c r="AE60" i="37"/>
  <c r="AB60" i="37"/>
  <c r="AH60" i="37" s="1"/>
  <c r="Y60" i="37"/>
  <c r="P60" i="37"/>
  <c r="AE59" i="37"/>
  <c r="AB59" i="37"/>
  <c r="AH59" i="37" s="1"/>
  <c r="Y59" i="37"/>
  <c r="P59" i="37"/>
  <c r="AE58" i="37"/>
  <c r="AB58" i="37"/>
  <c r="AH58" i="37" s="1"/>
  <c r="Y58" i="37"/>
  <c r="P58" i="37"/>
  <c r="AE57" i="37"/>
  <c r="AB57" i="37"/>
  <c r="AH57" i="37" s="1"/>
  <c r="Y57" i="37"/>
  <c r="P57" i="37"/>
  <c r="AE56" i="37"/>
  <c r="AB56" i="37"/>
  <c r="AH56" i="37" s="1"/>
  <c r="Y56" i="37"/>
  <c r="P56" i="37"/>
  <c r="AE55" i="37"/>
  <c r="AB55" i="37"/>
  <c r="AH55" i="37" s="1"/>
  <c r="Y55" i="37"/>
  <c r="P55" i="37"/>
  <c r="AE54" i="37"/>
  <c r="AB54" i="37"/>
  <c r="AH54" i="37" s="1"/>
  <c r="Y54" i="37"/>
  <c r="P54" i="37"/>
  <c r="AE53" i="37"/>
  <c r="AB53" i="37"/>
  <c r="Y53" i="37"/>
  <c r="P53" i="37"/>
  <c r="AE52" i="37"/>
  <c r="AB52" i="37"/>
  <c r="AH52" i="37" s="1"/>
  <c r="Y52" i="37"/>
  <c r="P52" i="37"/>
  <c r="AE51" i="37"/>
  <c r="AB51" i="37"/>
  <c r="AH51" i="37" s="1"/>
  <c r="Y51" i="37"/>
  <c r="P51" i="37"/>
  <c r="P45" i="37"/>
  <c r="P41" i="37"/>
  <c r="A40" i="37"/>
  <c r="P37" i="37"/>
  <c r="P31" i="37"/>
  <c r="P27" i="37"/>
  <c r="P23" i="37"/>
  <c r="P69" i="36"/>
  <c r="P70" i="36"/>
  <c r="P72" i="36"/>
  <c r="P77" i="36"/>
  <c r="Y77" i="36"/>
  <c r="Y78" i="36"/>
  <c r="AB78" i="36"/>
  <c r="AE78" i="36"/>
  <c r="Y79" i="36"/>
  <c r="AB79" i="36"/>
  <c r="AE79" i="36"/>
  <c r="Y80" i="36"/>
  <c r="AB80" i="36"/>
  <c r="AE80" i="36"/>
  <c r="AH140" i="36"/>
  <c r="AH141" i="36"/>
  <c r="AH142" i="36"/>
  <c r="AH143" i="36"/>
  <c r="AH189" i="23" l="1"/>
  <c r="AE189" i="23"/>
  <c r="S189" i="23"/>
  <c r="Y189" i="23" s="1"/>
  <c r="AB189" i="23"/>
  <c r="AB220" i="23"/>
  <c r="AH220" i="23"/>
  <c r="AE220" i="23"/>
  <c r="AE186" i="23"/>
  <c r="AB186" i="23"/>
  <c r="AH186" i="23"/>
  <c r="AB185" i="23"/>
  <c r="S185" i="23"/>
  <c r="Y185" i="23" s="1"/>
  <c r="AH185" i="23"/>
  <c r="AE185" i="23"/>
  <c r="S196" i="23"/>
  <c r="Y196" i="23" s="1"/>
  <c r="AH61" i="37"/>
  <c r="AE194" i="23"/>
  <c r="AB194" i="23"/>
  <c r="S194" i="23"/>
  <c r="Y194" i="23" s="1"/>
  <c r="AH194" i="23"/>
  <c r="AE198" i="23"/>
  <c r="AB198" i="23"/>
  <c r="S198" i="23"/>
  <c r="Y198" i="23" s="1"/>
  <c r="AH198" i="23"/>
  <c r="S182" i="23"/>
  <c r="S197" i="23"/>
  <c r="Y197" i="23" s="1"/>
  <c r="AB197" i="23"/>
  <c r="AH197" i="23"/>
  <c r="AE197" i="23"/>
  <c r="AH196" i="23"/>
  <c r="AE196" i="23"/>
  <c r="AB196" i="23"/>
  <c r="S211" i="23"/>
  <c r="Y211" i="23" s="1"/>
  <c r="S218" i="23"/>
  <c r="Y218" i="23" s="1"/>
  <c r="AH218" i="23"/>
  <c r="AE218" i="23"/>
  <c r="AB218" i="23"/>
  <c r="AH195" i="23"/>
  <c r="S195" i="23"/>
  <c r="Y195" i="23" s="1"/>
  <c r="AB195" i="23"/>
  <c r="AE195" i="23"/>
  <c r="AB213" i="23"/>
  <c r="AH213" i="23"/>
  <c r="AE213" i="23"/>
  <c r="AB187" i="23"/>
  <c r="S187" i="23"/>
  <c r="Y187" i="23" s="1"/>
  <c r="AH187" i="23"/>
  <c r="AE187" i="23"/>
  <c r="AH209" i="23"/>
  <c r="AE209" i="23"/>
  <c r="S209" i="23"/>
  <c r="Y209" i="23" s="1"/>
  <c r="AB209" i="23"/>
  <c r="AB211" i="23"/>
  <c r="AH211" i="23"/>
  <c r="AE211" i="23"/>
  <c r="S219" i="23"/>
  <c r="Y219" i="23" s="1"/>
  <c r="AH219" i="23"/>
  <c r="AE219" i="23"/>
  <c r="AB219" i="23"/>
  <c r="X80" i="47"/>
  <c r="AH192" i="23"/>
  <c r="AB192" i="23"/>
  <c r="AE192" i="23"/>
  <c r="AH200" i="23"/>
  <c r="AB200" i="23"/>
  <c r="S200" i="23"/>
  <c r="Y200" i="23" s="1"/>
  <c r="AE200" i="23"/>
  <c r="S184" i="23"/>
  <c r="Y184" i="23" s="1"/>
  <c r="AH184" i="23"/>
  <c r="AE184" i="23"/>
  <c r="AB184" i="23"/>
  <c r="S208" i="23"/>
  <c r="Y208" i="23" s="1"/>
  <c r="AH208" i="23"/>
  <c r="AB208" i="23"/>
  <c r="AE208" i="23"/>
  <c r="AB193" i="23"/>
  <c r="AH193" i="23"/>
  <c r="AE193" i="23"/>
  <c r="S193" i="23"/>
  <c r="Y193" i="23" s="1"/>
  <c r="AH212" i="23"/>
  <c r="S212" i="23"/>
  <c r="Y212" i="23" s="1"/>
  <c r="AE212" i="23"/>
  <c r="AB212" i="23"/>
  <c r="S217" i="23"/>
  <c r="Y217" i="23" s="1"/>
  <c r="S207" i="23"/>
  <c r="Y207" i="23" s="1"/>
  <c r="AH207" i="23"/>
  <c r="AE207" i="23"/>
  <c r="AB207" i="23"/>
  <c r="S205" i="23"/>
  <c r="Y205" i="23" s="1"/>
  <c r="AE205" i="23"/>
  <c r="AB205" i="23"/>
  <c r="AH205" i="23"/>
  <c r="AH191" i="23"/>
  <c r="AB191" i="23"/>
  <c r="S191" i="23"/>
  <c r="Y191" i="23" s="1"/>
  <c r="AE191" i="23"/>
  <c r="S215" i="23"/>
  <c r="Y215" i="23" s="1"/>
  <c r="AH215" i="23"/>
  <c r="AE215" i="23"/>
  <c r="AB215" i="23"/>
  <c r="AE188" i="23"/>
  <c r="AB188" i="23"/>
  <c r="S188" i="23"/>
  <c r="Y188" i="23" s="1"/>
  <c r="AH188" i="23"/>
  <c r="P63" i="37"/>
  <c r="S220" i="23"/>
  <c r="Y220" i="23" s="1"/>
  <c r="S186" i="23"/>
  <c r="Y186" i="23" s="1"/>
  <c r="AB204" i="23"/>
  <c r="S204" i="23"/>
  <c r="Y204" i="23" s="1"/>
  <c r="AH204" i="23"/>
  <c r="AE204" i="23"/>
  <c r="AB216" i="23"/>
  <c r="S216" i="23"/>
  <c r="Y216" i="23" s="1"/>
  <c r="AH216" i="23"/>
  <c r="AE216" i="23"/>
  <c r="AH190" i="23"/>
  <c r="AB190" i="23"/>
  <c r="AE190" i="23"/>
  <c r="S190" i="23"/>
  <c r="Y190" i="23" s="1"/>
  <c r="S213" i="23"/>
  <c r="Y213" i="23" s="1"/>
  <c r="S210" i="23"/>
  <c r="Y210" i="23" s="1"/>
  <c r="AH210" i="23"/>
  <c r="AB210" i="23"/>
  <c r="AE210" i="23"/>
  <c r="S192" i="23"/>
  <c r="Y192" i="23" s="1"/>
  <c r="Y182" i="23"/>
  <c r="AH144" i="36"/>
  <c r="S206" i="23"/>
  <c r="Y206" i="23" s="1"/>
  <c r="AH206" i="23"/>
  <c r="AE206" i="23"/>
  <c r="AB206" i="23"/>
  <c r="AB217" i="23"/>
  <c r="AH217" i="23"/>
  <c r="AE217" i="23"/>
  <c r="AH199" i="23"/>
  <c r="AB199" i="23"/>
  <c r="S199" i="23"/>
  <c r="Y199" i="23" s="1"/>
  <c r="AE199" i="23"/>
  <c r="S214" i="23"/>
  <c r="Y214" i="23" s="1"/>
  <c r="AH214" i="23"/>
  <c r="AE214" i="23"/>
  <c r="AB214" i="23"/>
  <c r="S202" i="23"/>
  <c r="Y202" i="23" s="1"/>
  <c r="AH202" i="23"/>
  <c r="AB202" i="23"/>
  <c r="AE202" i="23"/>
  <c r="AH78" i="36"/>
  <c r="S183" i="23"/>
  <c r="Y183" i="23" s="1"/>
  <c r="S203" i="23"/>
  <c r="Y203" i="23" s="1"/>
  <c r="AB203" i="23"/>
  <c r="AE203" i="23"/>
  <c r="AH203" i="23" s="1"/>
  <c r="P221" i="23"/>
  <c r="W44" i="36"/>
  <c r="Y99" i="23" s="1"/>
  <c r="AC44" i="36"/>
  <c r="AH99" i="23" s="1"/>
  <c r="AA44" i="36"/>
  <c r="Y100" i="23" s="1"/>
  <c r="H135" i="36"/>
  <c r="W20" i="36"/>
  <c r="Y19" i="23" s="1"/>
  <c r="AA20" i="36"/>
  <c r="Y20" i="23" s="1"/>
  <c r="AC20" i="36"/>
  <c r="AH19" i="23" s="1"/>
  <c r="P64" i="37"/>
  <c r="T20" i="36"/>
  <c r="Q20" i="23" s="1"/>
  <c r="T44" i="36"/>
  <c r="Q100" i="23" s="1"/>
  <c r="AH22" i="36"/>
  <c r="AH46" i="36"/>
  <c r="AH79" i="36"/>
  <c r="X80" i="46"/>
  <c r="AH80" i="36"/>
  <c r="H80" i="37"/>
  <c r="AE63" i="37"/>
  <c r="AE64" i="37" s="1"/>
  <c r="Y63" i="37"/>
  <c r="AH53" i="37"/>
  <c r="AH63" i="37" s="1"/>
  <c r="AH64" i="37" s="1"/>
  <c r="P78" i="37"/>
  <c r="P115" i="36" s="1"/>
  <c r="T78" i="37"/>
  <c r="T115" i="36" s="1"/>
  <c r="V201" i="23" s="1"/>
  <c r="Y201" i="23" s="1"/>
  <c r="AB77" i="36"/>
  <c r="AE77" i="36"/>
  <c r="AE75" i="36"/>
  <c r="AE74" i="36"/>
  <c r="AB63" i="37"/>
  <c r="AB64" i="37" s="1"/>
  <c r="P77" i="37"/>
  <c r="P95" i="36" s="1"/>
  <c r="P79" i="37"/>
  <c r="X79" i="37" s="1"/>
  <c r="T77" i="37"/>
  <c r="T95" i="36" s="1"/>
  <c r="Y69" i="36"/>
  <c r="P71" i="36"/>
  <c r="AB76" i="36"/>
  <c r="Y76" i="36"/>
  <c r="Y74" i="36"/>
  <c r="AB74" i="36"/>
  <c r="AE72" i="36"/>
  <c r="Y75" i="36"/>
  <c r="AE71" i="36"/>
  <c r="AE76" i="36"/>
  <c r="V81" i="36"/>
  <c r="V82" i="36" s="1"/>
  <c r="Y70" i="36"/>
  <c r="P75" i="36"/>
  <c r="Y73" i="36"/>
  <c r="M81" i="36"/>
  <c r="M82" i="36" s="1"/>
  <c r="P76" i="36"/>
  <c r="AE73" i="36"/>
  <c r="Y71" i="36"/>
  <c r="P73" i="36"/>
  <c r="AB75" i="36"/>
  <c r="AE69" i="36"/>
  <c r="Y72" i="36"/>
  <c r="J81" i="36"/>
  <c r="J82" i="36" s="1"/>
  <c r="AB69" i="36"/>
  <c r="S81" i="36"/>
  <c r="S82" i="36" s="1"/>
  <c r="AB72" i="36"/>
  <c r="AB73" i="36"/>
  <c r="AB71" i="36"/>
  <c r="AE70" i="36"/>
  <c r="P74" i="36"/>
  <c r="AB70" i="36"/>
  <c r="AH72" i="36" l="1"/>
  <c r="P135" i="36"/>
  <c r="V181" i="23"/>
  <c r="V221" i="23" s="1"/>
  <c r="T135" i="36"/>
  <c r="Y64" i="37"/>
  <c r="AE85" i="37" s="1"/>
  <c r="AH85" i="37" s="1"/>
  <c r="AE44" i="36"/>
  <c r="AH100" i="23" s="1"/>
  <c r="AE20" i="36"/>
  <c r="AH20" i="23" s="1"/>
  <c r="J83" i="36"/>
  <c r="T80" i="37"/>
  <c r="X78" i="37"/>
  <c r="X115" i="36" s="1"/>
  <c r="AE92" i="37"/>
  <c r="AB65" i="37"/>
  <c r="AE87" i="37" s="1"/>
  <c r="AH87" i="37" s="1"/>
  <c r="AH74" i="36"/>
  <c r="AH75" i="36"/>
  <c r="AH77" i="36"/>
  <c r="AH76" i="36"/>
  <c r="S83" i="36"/>
  <c r="P80" i="37"/>
  <c r="X77" i="37"/>
  <c r="X95" i="36" s="1"/>
  <c r="P81" i="36"/>
  <c r="P82" i="36" s="1"/>
  <c r="AH71" i="36"/>
  <c r="AH69" i="36"/>
  <c r="Y81" i="36"/>
  <c r="Y82" i="36" s="1"/>
  <c r="AE81" i="36"/>
  <c r="AE82" i="36" s="1"/>
  <c r="AH73" i="36"/>
  <c r="AB81" i="36"/>
  <c r="AB82" i="36" s="1"/>
  <c r="AH70" i="36"/>
  <c r="X135" i="36" l="1"/>
  <c r="AH89" i="37"/>
  <c r="AH20" i="36" s="1"/>
  <c r="AH44" i="36"/>
  <c r="X80" i="37"/>
  <c r="AB83" i="36"/>
  <c r="AH81" i="36"/>
  <c r="AH82" i="36" s="1"/>
  <c r="M181" i="23"/>
  <c r="M221" i="23" l="1"/>
  <c r="S181" i="23"/>
  <c r="S221" i="23" s="1"/>
  <c r="AB181" i="23"/>
  <c r="Y181" i="23" l="1"/>
  <c r="Y221" i="23" s="1"/>
  <c r="B6" i="21" l="1"/>
  <c r="AB183" i="23"/>
  <c r="AB182" i="23"/>
  <c r="AB221" i="23" l="1"/>
  <c r="AE183" i="23"/>
  <c r="AH183" i="23" s="1"/>
  <c r="B12" i="21"/>
  <c r="AE182" i="23"/>
  <c r="AH182" i="23" s="1"/>
  <c r="AE181" i="23" l="1"/>
  <c r="AH181" i="23" s="1"/>
  <c r="AH221" i="23" s="1"/>
  <c r="B13" i="21"/>
  <c r="B5" i="21" l="1"/>
  <c r="B7" i="21"/>
  <c r="B8" i="21" l="1"/>
</calcChain>
</file>

<file path=xl/sharedStrings.xml><?xml version="1.0" encoding="utf-8"?>
<sst xmlns="http://schemas.openxmlformats.org/spreadsheetml/2006/main" count="8578" uniqueCount="300">
  <si>
    <t>１　収入の部</t>
  </si>
  <si>
    <t>２　支出の部</t>
  </si>
  <si>
    <t>収　支　予　算　（　精　算　）　書</t>
    <rPh sb="0" eb="1">
      <t>シュウ</t>
    </rPh>
    <rPh sb="2" eb="3">
      <t>シ</t>
    </rPh>
    <rPh sb="4" eb="5">
      <t>ヨ</t>
    </rPh>
    <rPh sb="6" eb="7">
      <t>サン</t>
    </rPh>
    <rPh sb="10" eb="11">
      <t>セイ</t>
    </rPh>
    <rPh sb="12" eb="13">
      <t>サン</t>
    </rPh>
    <rPh sb="16" eb="17">
      <t>ショ</t>
    </rPh>
    <phoneticPr fontId="7"/>
  </si>
  <si>
    <t>住所又は所在地</t>
    <rPh sb="0" eb="2">
      <t>ジュウショ</t>
    </rPh>
    <rPh sb="2" eb="3">
      <t>マタ</t>
    </rPh>
    <rPh sb="4" eb="7">
      <t>ショザイチ</t>
    </rPh>
    <phoneticPr fontId="21"/>
  </si>
  <si>
    <t>令和</t>
    <rPh sb="0" eb="2">
      <t>レイワ</t>
    </rPh>
    <phoneticPr fontId="21"/>
  </si>
  <si>
    <t>年</t>
    <rPh sb="0" eb="1">
      <t>ネン</t>
    </rPh>
    <phoneticPr fontId="21"/>
  </si>
  <si>
    <t>月</t>
    <rPh sb="0" eb="1">
      <t>ガツ</t>
    </rPh>
    <phoneticPr fontId="21"/>
  </si>
  <si>
    <t>日</t>
    <rPh sb="0" eb="1">
      <t>ニチ</t>
    </rPh>
    <phoneticPr fontId="21"/>
  </si>
  <si>
    <t>連絡先</t>
    <rPh sb="0" eb="3">
      <t>レンラクサキ</t>
    </rPh>
    <phoneticPr fontId="21"/>
  </si>
  <si>
    <t>〒</t>
    <phoneticPr fontId="7"/>
  </si>
  <si>
    <t>２　事業計画（実績）</t>
    <rPh sb="2" eb="4">
      <t>ジギョウ</t>
    </rPh>
    <rPh sb="4" eb="6">
      <t>ケイカク</t>
    </rPh>
    <rPh sb="7" eb="9">
      <t>ジッセキ</t>
    </rPh>
    <phoneticPr fontId="21"/>
  </si>
  <si>
    <t>１　事業実施主体概要</t>
    <rPh sb="2" eb="4">
      <t>ジギョウ</t>
    </rPh>
    <rPh sb="4" eb="6">
      <t>ジッシ</t>
    </rPh>
    <rPh sb="6" eb="8">
      <t>シュタイ</t>
    </rPh>
    <rPh sb="8" eb="10">
      <t>ガイヨウ</t>
    </rPh>
    <phoneticPr fontId="21"/>
  </si>
  <si>
    <t>（単位：円）</t>
    <rPh sb="1" eb="3">
      <t>タンイ</t>
    </rPh>
    <rPh sb="4" eb="5">
      <t>エン</t>
    </rPh>
    <phoneticPr fontId="7"/>
  </si>
  <si>
    <t>※　収入の合計と支出の合計は、一致すること。</t>
    <phoneticPr fontId="7"/>
  </si>
  <si>
    <t>計</t>
    <rPh sb="0" eb="1">
      <t>ケイ</t>
    </rPh>
    <phoneticPr fontId="7"/>
  </si>
  <si>
    <t>ａ</t>
    <phoneticPr fontId="7"/>
  </si>
  <si>
    <t>実績報告の際は、以下の資料を併せて添付すること。</t>
    <rPh sb="0" eb="4">
      <t>ジッセキホウコク</t>
    </rPh>
    <rPh sb="5" eb="6">
      <t>サイ</t>
    </rPh>
    <rPh sb="8" eb="10">
      <t>イカ</t>
    </rPh>
    <rPh sb="11" eb="13">
      <t>シリョウ</t>
    </rPh>
    <rPh sb="14" eb="15">
      <t>アワ</t>
    </rPh>
    <rPh sb="17" eb="19">
      <t>テンプ</t>
    </rPh>
    <phoneticPr fontId="21"/>
  </si>
  <si>
    <t>設立年月日</t>
    <rPh sb="0" eb="5">
      <t>セツリツネンガッピ</t>
    </rPh>
    <phoneticPr fontId="21"/>
  </si>
  <si>
    <t>ａ</t>
    <phoneticPr fontId="7"/>
  </si>
  <si>
    <t>台</t>
    <rPh sb="0" eb="1">
      <t>ダイ</t>
    </rPh>
    <phoneticPr fontId="7"/>
  </si>
  <si>
    <t>（１）市町村の補助金等交付に関する規程等</t>
    <rPh sb="3" eb="6">
      <t>シチョウソン</t>
    </rPh>
    <rPh sb="7" eb="11">
      <t>ホジョキンナド</t>
    </rPh>
    <rPh sb="11" eb="13">
      <t>コフ</t>
    </rPh>
    <rPh sb="14" eb="15">
      <t>カン</t>
    </rPh>
    <rPh sb="17" eb="19">
      <t>キテイ</t>
    </rPh>
    <rPh sb="19" eb="20">
      <t>ナド</t>
    </rPh>
    <phoneticPr fontId="21"/>
  </si>
  <si>
    <t>（２）事業実施主体の概要が分かる資料（定款、規約等）</t>
    <rPh sb="3" eb="9">
      <t>ジジ</t>
    </rPh>
    <rPh sb="10" eb="12">
      <t>ガイヨウ</t>
    </rPh>
    <rPh sb="13" eb="14">
      <t>ワ</t>
    </rPh>
    <rPh sb="16" eb="18">
      <t>シリョウ</t>
    </rPh>
    <rPh sb="19" eb="21">
      <t>テイカン</t>
    </rPh>
    <phoneticPr fontId="21"/>
  </si>
  <si>
    <t>３　成果目標</t>
    <rPh sb="2" eb="6">
      <t>セイカモクヒョウ</t>
    </rPh>
    <phoneticPr fontId="21"/>
  </si>
  <si>
    <t>３　事業費</t>
    <rPh sb="2" eb="5">
      <t>ジギョヒ</t>
    </rPh>
    <phoneticPr fontId="21"/>
  </si>
  <si>
    <t>所有者</t>
    <rPh sb="0" eb="3">
      <t>ショユウシャ</t>
    </rPh>
    <phoneticPr fontId="7"/>
  </si>
  <si>
    <t>使用年数</t>
    <rPh sb="0" eb="4">
      <t>シヨウネンスウ</t>
    </rPh>
    <phoneticPr fontId="7"/>
  </si>
  <si>
    <t>１台目</t>
    <rPh sb="1" eb="3">
      <t>ダイメ</t>
    </rPh>
    <phoneticPr fontId="7"/>
  </si>
  <si>
    <t>課税区分</t>
    <rPh sb="0" eb="4">
      <t>カゼイクブン</t>
    </rPh>
    <phoneticPr fontId="7"/>
  </si>
  <si>
    <t>県費</t>
    <rPh sb="0" eb="2">
      <t>ケンヒ</t>
    </rPh>
    <phoneticPr fontId="7"/>
  </si>
  <si>
    <t>市町村費</t>
    <rPh sb="0" eb="4">
      <t>シチョウソンヒ</t>
    </rPh>
    <phoneticPr fontId="7"/>
  </si>
  <si>
    <t>その他</t>
    <rPh sb="2" eb="3">
      <t>タ</t>
    </rPh>
    <phoneticPr fontId="7"/>
  </si>
  <si>
    <t>除税額</t>
    <rPh sb="0" eb="1">
      <t>ノゾ</t>
    </rPh>
    <rPh sb="1" eb="3">
      <t>ゼイガク</t>
    </rPh>
    <phoneticPr fontId="7"/>
  </si>
  <si>
    <t>事業費
（税抜）</t>
    <rPh sb="0" eb="3">
      <t>ジギョウヒ</t>
    </rPh>
    <rPh sb="5" eb="7">
      <t>ゼ</t>
    </rPh>
    <phoneticPr fontId="7"/>
  </si>
  <si>
    <t>事業費
（税込）</t>
    <rPh sb="0" eb="3">
      <t>ジギョウヒ</t>
    </rPh>
    <rPh sb="5" eb="7">
      <t>ゼイコミ</t>
    </rPh>
    <phoneticPr fontId="7"/>
  </si>
  <si>
    <t>県費÷
事業費
（税抜）</t>
    <rPh sb="0" eb="2">
      <t>ケンピ</t>
    </rPh>
    <rPh sb="4" eb="7">
      <t>ジギョウヒ</t>
    </rPh>
    <rPh sb="9" eb="11">
      <t>ゼイヌ</t>
    </rPh>
    <phoneticPr fontId="7"/>
  </si>
  <si>
    <t>除税額
うち県費</t>
    <rPh sb="0" eb="3">
      <t>ジョゼ</t>
    </rPh>
    <rPh sb="6" eb="8">
      <t>ケンピ</t>
    </rPh>
    <phoneticPr fontId="7"/>
  </si>
  <si>
    <t>型式</t>
    <rPh sb="0" eb="2">
      <t>カタシキ</t>
    </rPh>
    <phoneticPr fontId="7"/>
  </si>
  <si>
    <t>⇒</t>
    <phoneticPr fontId="7"/>
  </si>
  <si>
    <t>薬液吐出量</t>
    <rPh sb="0" eb="2">
      <t>ヤクエキ</t>
    </rPh>
    <rPh sb="2" eb="4">
      <t>ハキダ</t>
    </rPh>
    <rPh sb="4" eb="5">
      <t>リョウ</t>
    </rPh>
    <phoneticPr fontId="7"/>
  </si>
  <si>
    <t>ℓ／分（min）</t>
    <rPh sb="2" eb="3">
      <t>フン</t>
    </rPh>
    <phoneticPr fontId="7"/>
  </si>
  <si>
    <t>年</t>
    <rPh sb="0" eb="1">
      <t>ネン</t>
    </rPh>
    <phoneticPr fontId="7"/>
  </si>
  <si>
    <t>２台目</t>
    <rPh sb="1" eb="3">
      <t>ダイメ</t>
    </rPh>
    <phoneticPr fontId="7"/>
  </si>
  <si>
    <t>３台目</t>
    <rPh sb="1" eb="3">
      <t>ダイメ</t>
    </rPh>
    <phoneticPr fontId="7"/>
  </si>
  <si>
    <t>　スピードスプレーヤの更新</t>
    <rPh sb="11" eb="13">
      <t>コウシン</t>
    </rPh>
    <phoneticPr fontId="7"/>
  </si>
  <si>
    <t>合　　　計</t>
    <rPh sb="0" eb="1">
      <t>ゴウ</t>
    </rPh>
    <rPh sb="4" eb="5">
      <t>ケイ</t>
    </rPh>
    <phoneticPr fontId="7"/>
  </si>
  <si>
    <t>更　新　前</t>
    <rPh sb="0" eb="1">
      <t>サラ</t>
    </rPh>
    <rPh sb="2" eb="3">
      <t>シン</t>
    </rPh>
    <rPh sb="4" eb="5">
      <t>マエ</t>
    </rPh>
    <phoneticPr fontId="7"/>
  </si>
  <si>
    <t>更　新　後</t>
    <rPh sb="0" eb="1">
      <t>サラ</t>
    </rPh>
    <rPh sb="2" eb="3">
      <t>シン</t>
    </rPh>
    <rPh sb="4" eb="5">
      <t>アト</t>
    </rPh>
    <phoneticPr fontId="7"/>
  </si>
  <si>
    <t>―</t>
    <phoneticPr fontId="7"/>
  </si>
  <si>
    <t>４　成果目標</t>
    <rPh sb="2" eb="6">
      <t>セイカモクヒョウ</t>
    </rPh>
    <phoneticPr fontId="21"/>
  </si>
  <si>
    <t>５　事業完了（予定）年月日</t>
    <rPh sb="2" eb="4">
      <t>ジギョウ</t>
    </rPh>
    <rPh sb="4" eb="6">
      <t>カンリョウ</t>
    </rPh>
    <rPh sb="7" eb="9">
      <t>ヨテイ</t>
    </rPh>
    <rPh sb="10" eb="13">
      <t>ネンガッピ</t>
    </rPh>
    <phoneticPr fontId="21"/>
  </si>
  <si>
    <t>６　添付書類</t>
    <rPh sb="2" eb="4">
      <t>テンプ</t>
    </rPh>
    <rPh sb="4" eb="6">
      <t>ショルイ</t>
    </rPh>
    <phoneticPr fontId="21"/>
  </si>
  <si>
    <t>千円</t>
    <rPh sb="0" eb="2">
      <t>セネン</t>
    </rPh>
    <phoneticPr fontId="7"/>
  </si>
  <si>
    <t>実績値（令和○年度）</t>
    <rPh sb="0" eb="3">
      <t>ジッセキチ</t>
    </rPh>
    <rPh sb="4" eb="6">
      <t>レイワ</t>
    </rPh>
    <rPh sb="7" eb="9">
      <t>ネンド</t>
    </rPh>
    <phoneticPr fontId="7"/>
  </si>
  <si>
    <t>防除面積</t>
    <rPh sb="0" eb="4">
      <t>ボウジョメンセキ</t>
    </rPh>
    <phoneticPr fontId="7"/>
  </si>
  <si>
    <t>県費</t>
    <rPh sb="0" eb="2">
      <t>ケンピ</t>
    </rPh>
    <phoneticPr fontId="14"/>
  </si>
  <si>
    <t>市町村費</t>
    <rPh sb="0" eb="4">
      <t>シチョウソンヒ</t>
    </rPh>
    <phoneticPr fontId="7"/>
  </si>
  <si>
    <t>その他</t>
    <rPh sb="2" eb="3">
      <t>タ</t>
    </rPh>
    <phoneticPr fontId="14"/>
  </si>
  <si>
    <t>※　市町村の支出が完了する（した）日とすること</t>
    <rPh sb="2" eb="5">
      <t>シチョウソン</t>
    </rPh>
    <rPh sb="6" eb="8">
      <t>シシュツ</t>
    </rPh>
    <rPh sb="9" eb="11">
      <t>カンリョウ</t>
    </rPh>
    <rPh sb="17" eb="18">
      <t>ヒ</t>
    </rPh>
    <phoneticPr fontId="7"/>
  </si>
  <si>
    <t>主な栽培品目</t>
    <rPh sb="0" eb="1">
      <t>オモ</t>
    </rPh>
    <rPh sb="2" eb="6">
      <t>サイバイヒンモク</t>
    </rPh>
    <phoneticPr fontId="21"/>
  </si>
  <si>
    <t>果樹の総販売額又は総所得額の増加</t>
    <rPh sb="0" eb="2">
      <t>カジュ</t>
    </rPh>
    <rPh sb="3" eb="7">
      <t>ソウハンバイガク</t>
    </rPh>
    <rPh sb="7" eb="8">
      <t>マタ</t>
    </rPh>
    <rPh sb="9" eb="13">
      <t>ソウショトクガク</t>
    </rPh>
    <rPh sb="14" eb="16">
      <t>ゾウカ</t>
    </rPh>
    <phoneticPr fontId="7"/>
  </si>
  <si>
    <t>２　要望内容</t>
    <rPh sb="2" eb="6">
      <t>ヨウボウナイヨウ</t>
    </rPh>
    <phoneticPr fontId="7"/>
  </si>
  <si>
    <t>代表者情報</t>
    <rPh sb="0" eb="3">
      <t>ダイヒョウシャ</t>
    </rPh>
    <rPh sb="3" eb="5">
      <t>ジョウホウ</t>
    </rPh>
    <phoneticPr fontId="21"/>
  </si>
  <si>
    <t>歳</t>
    <rPh sb="0" eb="1">
      <t>サイ</t>
    </rPh>
    <phoneticPr fontId="7"/>
  </si>
  <si>
    <t>使用方法</t>
    <rPh sb="0" eb="4">
      <t>シヨウホウホウ</t>
    </rPh>
    <phoneticPr fontId="7"/>
  </si>
  <si>
    <t>共同利用</t>
    <rPh sb="0" eb="4">
      <t>キョウドウリヨウ</t>
    </rPh>
    <phoneticPr fontId="7"/>
  </si>
  <si>
    <t>対象樹種</t>
    <rPh sb="0" eb="4">
      <t>タイショウジュシュ</t>
    </rPh>
    <phoneticPr fontId="7"/>
  </si>
  <si>
    <t>さくらんぼ</t>
  </si>
  <si>
    <t>りんご</t>
  </si>
  <si>
    <t>もも</t>
  </si>
  <si>
    <t>かき</t>
  </si>
  <si>
    <t>すもも</t>
  </si>
  <si>
    <t>回</t>
    <rPh sb="0" eb="1">
      <t>カイ</t>
    </rPh>
    <phoneticPr fontId="7"/>
  </si>
  <si>
    <t>（委託者氏名）</t>
    <rPh sb="1" eb="6">
      <t>イタクシャシメイ</t>
    </rPh>
    <phoneticPr fontId="7"/>
  </si>
  <si>
    <t>（下限面積）</t>
    <rPh sb="1" eb="3">
      <t>カゲン</t>
    </rPh>
    <rPh sb="3" eb="5">
      <t>メンセキ</t>
    </rPh>
    <phoneticPr fontId="7"/>
  </si>
  <si>
    <t>ha</t>
    <phoneticPr fontId="7"/>
  </si>
  <si>
    <t>項目</t>
    <rPh sb="0" eb="2">
      <t>コウモク</t>
    </rPh>
    <phoneticPr fontId="7"/>
  </si>
  <si>
    <t>ポイント</t>
    <phoneticPr fontId="7"/>
  </si>
  <si>
    <t>点</t>
    <rPh sb="0" eb="1">
      <t>テン</t>
    </rPh>
    <phoneticPr fontId="7"/>
  </si>
  <si>
    <t>％</t>
    <phoneticPr fontId="7"/>
  </si>
  <si>
    <t>判定</t>
    <rPh sb="0" eb="2">
      <t>ハンテイ</t>
    </rPh>
    <phoneticPr fontId="7"/>
  </si>
  <si>
    <t>経営体</t>
    <rPh sb="0" eb="3">
      <t>ケイエイタイ</t>
    </rPh>
    <phoneticPr fontId="7"/>
  </si>
  <si>
    <t>〇か×を選択</t>
    <rPh sb="4" eb="6">
      <t>センタク</t>
    </rPh>
    <phoneticPr fontId="7"/>
  </si>
  <si>
    <t>合計ポイント</t>
    <rPh sb="0" eb="2">
      <t>ゴウケイ</t>
    </rPh>
    <phoneticPr fontId="7"/>
  </si>
  <si>
    <t>園地の継承に向け市町村等へ園地の情報提供を行う意向の有無</t>
    <rPh sb="0" eb="2">
      <t>エンチ</t>
    </rPh>
    <rPh sb="3" eb="5">
      <t>ケイショウ</t>
    </rPh>
    <rPh sb="6" eb="7">
      <t>ム</t>
    </rPh>
    <rPh sb="8" eb="11">
      <t>シチョウソン</t>
    </rPh>
    <rPh sb="11" eb="12">
      <t>ナド</t>
    </rPh>
    <rPh sb="13" eb="15">
      <t>エンチ</t>
    </rPh>
    <rPh sb="16" eb="20">
      <t>ジョテイ</t>
    </rPh>
    <rPh sb="21" eb="22">
      <t>オコナ</t>
    </rPh>
    <rPh sb="23" eb="25">
      <t>イコウ</t>
    </rPh>
    <rPh sb="26" eb="28">
      <t>ウム</t>
    </rPh>
    <phoneticPr fontId="7"/>
  </si>
  <si>
    <t>後継者の有無</t>
    <rPh sb="0" eb="3">
      <t>コウケイシャ</t>
    </rPh>
    <rPh sb="4" eb="6">
      <t>ウム</t>
    </rPh>
    <phoneticPr fontId="7"/>
  </si>
  <si>
    <t>電話番号</t>
    <rPh sb="0" eb="4">
      <t>デンワバンゴウ</t>
    </rPh>
    <phoneticPr fontId="7"/>
  </si>
  <si>
    <t>e－mail</t>
    <phoneticPr fontId="7"/>
  </si>
  <si>
    <t>型　　式</t>
    <rPh sb="0" eb="1">
      <t>カタ</t>
    </rPh>
    <rPh sb="3" eb="4">
      <t>シキ</t>
    </rPh>
    <phoneticPr fontId="7"/>
  </si>
  <si>
    <t>（１）スピードスプレーヤの更新</t>
    <rPh sb="13" eb="15">
      <t>コウシン</t>
    </rPh>
    <phoneticPr fontId="7"/>
  </si>
  <si>
    <t>※中古製品を取得して使用していた場合は、元の所有者が使用していた年数も含めて記載</t>
    <rPh sb="1" eb="3">
      <t>チュウコ</t>
    </rPh>
    <rPh sb="3" eb="5">
      <t>セイヒン</t>
    </rPh>
    <rPh sb="6" eb="8">
      <t>シュトク</t>
    </rPh>
    <rPh sb="10" eb="12">
      <t>シヨウ</t>
    </rPh>
    <rPh sb="16" eb="18">
      <t>バアイ</t>
    </rPh>
    <rPh sb="20" eb="21">
      <t>モト</t>
    </rPh>
    <rPh sb="22" eb="25">
      <t>ショユウシャ</t>
    </rPh>
    <rPh sb="26" eb="28">
      <t>シヨウ</t>
    </rPh>
    <rPh sb="32" eb="34">
      <t>ネンスウ</t>
    </rPh>
    <rPh sb="35" eb="36">
      <t>フク</t>
    </rPh>
    <rPh sb="38" eb="40">
      <t>キサイ</t>
    </rPh>
    <phoneticPr fontId="7"/>
  </si>
  <si>
    <t>※中古製品を取得予定である場合、元の所有者が使用していた年数を記載</t>
    <rPh sb="1" eb="3">
      <t>チュウコ</t>
    </rPh>
    <rPh sb="3" eb="5">
      <t>セイヒン</t>
    </rPh>
    <rPh sb="6" eb="10">
      <t>シュトクヨテイ</t>
    </rPh>
    <rPh sb="13" eb="15">
      <t>バアイ</t>
    </rPh>
    <rPh sb="31" eb="33">
      <t>キサイ</t>
    </rPh>
    <phoneticPr fontId="7"/>
  </si>
  <si>
    <t>今後の方針</t>
    <rPh sb="0" eb="2">
      <t>コンゴ</t>
    </rPh>
    <rPh sb="3" eb="5">
      <t>ホウシン</t>
    </rPh>
    <phoneticPr fontId="7"/>
  </si>
  <si>
    <t>単独利用</t>
    <rPh sb="0" eb="4">
      <t>タンドクリヨウ</t>
    </rPh>
    <phoneticPr fontId="7"/>
  </si>
  <si>
    <t>単独利用</t>
    <rPh sb="0" eb="2">
      <t>タンドク</t>
    </rPh>
    <rPh sb="2" eb="4">
      <t>リヨウ</t>
    </rPh>
    <phoneticPr fontId="7"/>
  </si>
  <si>
    <t>（共同利用の経営体数）</t>
    <phoneticPr fontId="7"/>
  </si>
  <si>
    <t>※　合計ポイント同点時</t>
    <rPh sb="2" eb="4">
      <t>ゴウケイ</t>
    </rPh>
    <rPh sb="8" eb="11">
      <t>ドウテンジ</t>
    </rPh>
    <phoneticPr fontId="7"/>
  </si>
  <si>
    <t>５　採択ポイント</t>
    <rPh sb="2" eb="4">
      <t>サイタク</t>
    </rPh>
    <phoneticPr fontId="21"/>
  </si>
  <si>
    <t>×</t>
  </si>
  <si>
    <t>○</t>
  </si>
  <si>
    <t>補助率</t>
    <rPh sb="0" eb="3">
      <t>ホジョリツ</t>
    </rPh>
    <phoneticPr fontId="7"/>
  </si>
  <si>
    <t>県費</t>
    <rPh sb="0" eb="2">
      <t>ケンピ</t>
    </rPh>
    <phoneticPr fontId="7"/>
  </si>
  <si>
    <t>2/9</t>
    <phoneticPr fontId="7"/>
  </si>
  <si>
    <t>★</t>
    <phoneticPr fontId="7"/>
  </si>
  <si>
    <r>
      <t xml:space="preserve">その他
</t>
    </r>
    <r>
      <rPr>
        <sz val="10"/>
        <rFont val="ＭＳ 明朝"/>
        <family val="1"/>
        <charset val="128"/>
      </rPr>
      <t>（自己資金等）</t>
    </r>
    <rPh sb="2" eb="3">
      <t>タ</t>
    </rPh>
    <rPh sb="5" eb="9">
      <t>ジコシキン</t>
    </rPh>
    <rPh sb="9" eb="10">
      <t>ナド</t>
    </rPh>
    <phoneticPr fontId="7"/>
  </si>
  <si>
    <t>役職名</t>
    <rPh sb="0" eb="1">
      <t>ヤク</t>
    </rPh>
    <rPh sb="1" eb="2">
      <t>ショク</t>
    </rPh>
    <rPh sb="2" eb="3">
      <t>ナ</t>
    </rPh>
    <phoneticPr fontId="7"/>
  </si>
  <si>
    <t>氏名</t>
    <rPh sb="0" eb="1">
      <t>シ</t>
    </rPh>
    <rPh sb="1" eb="2">
      <t>ナ</t>
    </rPh>
    <phoneticPr fontId="7"/>
  </si>
  <si>
    <t>その他（　　　　　　）</t>
    <rPh sb="2" eb="3">
      <t>タ</t>
    </rPh>
    <phoneticPr fontId="7"/>
  </si>
  <si>
    <t>後継者氏名</t>
    <rPh sb="0" eb="3">
      <t>コウケイシャ</t>
    </rPh>
    <rPh sb="3" eb="5">
      <t>シメイ</t>
    </rPh>
    <phoneticPr fontId="7"/>
  </si>
  <si>
    <t>後継者の就農（予定）年</t>
    <rPh sb="0" eb="3">
      <t>コウケイシャ</t>
    </rPh>
    <rPh sb="4" eb="6">
      <t>シュウノウ</t>
    </rPh>
    <rPh sb="7" eb="9">
      <t>ヨテイ</t>
    </rPh>
    <rPh sb="10" eb="11">
      <t>ネン</t>
    </rPh>
    <phoneticPr fontId="7"/>
  </si>
  <si>
    <t>1/9</t>
    <phoneticPr fontId="7"/>
  </si>
  <si>
    <t>取得方法</t>
    <rPh sb="0" eb="4">
      <t>シュトクホウホウ</t>
    </rPh>
    <phoneticPr fontId="7"/>
  </si>
  <si>
    <t>４　事業費</t>
    <rPh sb="2" eb="5">
      <t>ジギョヒ</t>
    </rPh>
    <phoneticPr fontId="21"/>
  </si>
  <si>
    <t>防除作業受託</t>
    <rPh sb="0" eb="2">
      <t>ボウジョ</t>
    </rPh>
    <rPh sb="2" eb="6">
      <t>サギョウジュタク</t>
    </rPh>
    <phoneticPr fontId="7"/>
  </si>
  <si>
    <r>
      <t xml:space="preserve">栽培面積
</t>
    </r>
    <r>
      <rPr>
        <sz val="9"/>
        <rFont val="ＭＳ 明朝"/>
        <family val="1"/>
        <charset val="128"/>
      </rPr>
      <t>(所有･借地)</t>
    </r>
    <rPh sb="0" eb="4">
      <t>サイバイメンセキ</t>
    </rPh>
    <rPh sb="9" eb="11">
      <t>シャクチ</t>
    </rPh>
    <phoneticPr fontId="7"/>
  </si>
  <si>
    <t>防除作業
受託面積</t>
    <rPh sb="5" eb="7">
      <t>ジュタク</t>
    </rPh>
    <rPh sb="7" eb="9">
      <t>メンセキ</t>
    </rPh>
    <phoneticPr fontId="7"/>
  </si>
  <si>
    <t>その他ぶどう</t>
    <rPh sb="2" eb="3">
      <t>タ</t>
    </rPh>
    <phoneticPr fontId="7"/>
  </si>
  <si>
    <t>栽培面積及び防除作業受託面積の増加率</t>
    <rPh sb="0" eb="4">
      <t>サイバイメンセキ</t>
    </rPh>
    <rPh sb="4" eb="5">
      <t>オヨ</t>
    </rPh>
    <rPh sb="6" eb="12">
      <t>ボウジョサギョウジュタク</t>
    </rPh>
    <rPh sb="12" eb="14">
      <t>メンセキ</t>
    </rPh>
    <phoneticPr fontId="7"/>
  </si>
  <si>
    <t>単位面積あたりの事業費（円／ａ）
※　（事業費(税込)／令和８年度の延べ散布面積）</t>
    <rPh sb="0" eb="4">
      <t>タンイメンセキ</t>
    </rPh>
    <rPh sb="8" eb="11">
      <t>ジギョウヒ</t>
    </rPh>
    <rPh sb="12" eb="13">
      <t>エン</t>
    </rPh>
    <rPh sb="24" eb="26">
      <t>ゼイコ</t>
    </rPh>
    <rPh sb="28" eb="30">
      <t>レイワ</t>
    </rPh>
    <rPh sb="31" eb="33">
      <t>ネンド</t>
    </rPh>
    <rPh sb="34" eb="35">
      <t>ノ</t>
    </rPh>
    <rPh sb="36" eb="40">
      <t>サンプメンセキ</t>
    </rPh>
    <phoneticPr fontId="7"/>
  </si>
  <si>
    <t>円／ａ</t>
    <rPh sb="0" eb="1">
      <t>エン</t>
    </rPh>
    <phoneticPr fontId="7"/>
  </si>
  <si>
    <t>標準散布
回　　数</t>
    <rPh sb="0" eb="2">
      <t>ヒョウジュン</t>
    </rPh>
    <rPh sb="2" eb="4">
      <t>サンプ</t>
    </rPh>
    <rPh sb="5" eb="6">
      <t>カイ</t>
    </rPh>
    <rPh sb="8" eb="9">
      <t>スウ</t>
    </rPh>
    <phoneticPr fontId="7"/>
  </si>
  <si>
    <t>延べ散布
面　　積</t>
    <rPh sb="0" eb="1">
      <t>ノ</t>
    </rPh>
    <rPh sb="2" eb="4">
      <t>サンプ</t>
    </rPh>
    <rPh sb="5" eb="6">
      <t>メン</t>
    </rPh>
    <rPh sb="8" eb="9">
      <t>セキ</t>
    </rPh>
    <phoneticPr fontId="7"/>
  </si>
  <si>
    <t>※　防除作業を受託している場合は、表内に記載の品目別標準散布回数の過半を請け負う場合のみ「防除作業受託面積」として計上すること</t>
    <rPh sb="2" eb="4">
      <t>ボウジョ</t>
    </rPh>
    <rPh sb="45" eb="51">
      <t>ボウジョサギョウジュタク</t>
    </rPh>
    <phoneticPr fontId="7"/>
  </si>
  <si>
    <t>※　市町村費補助率が補助対象事業費の1/9以上である場合には、市町村において当該欄にその補助率及び補助金額を記載すること</t>
    <rPh sb="2" eb="6">
      <t>シチョウソンヒ</t>
    </rPh>
    <rPh sb="6" eb="9">
      <t>ホジョリツ</t>
    </rPh>
    <rPh sb="10" eb="17">
      <t>ホジョタイショウジギョウヒ</t>
    </rPh>
    <rPh sb="21" eb="23">
      <t>イジョウ</t>
    </rPh>
    <rPh sb="26" eb="28">
      <t>バアイ</t>
    </rPh>
    <rPh sb="31" eb="34">
      <t>シチョウソン</t>
    </rPh>
    <rPh sb="38" eb="41">
      <t>トウガイラン</t>
    </rPh>
    <rPh sb="44" eb="47">
      <t>ホジョリツ</t>
    </rPh>
    <rPh sb="47" eb="48">
      <t>オヨ</t>
    </rPh>
    <rPh sb="49" eb="53">
      <t>ホジョキンガク</t>
    </rPh>
    <rPh sb="54" eb="56">
      <t>キサイ</t>
    </rPh>
    <phoneticPr fontId="7"/>
  </si>
  <si>
    <t>※　その他品目の標準散布回数及び面積は整数値で入力すること（小数点以下四捨五入）</t>
    <rPh sb="4" eb="5">
      <t>タ</t>
    </rPh>
    <rPh sb="5" eb="7">
      <t>ヒンモク</t>
    </rPh>
    <rPh sb="8" eb="10">
      <t>ヒョウジュン</t>
    </rPh>
    <rPh sb="10" eb="14">
      <t>サンプカイスウ</t>
    </rPh>
    <rPh sb="14" eb="15">
      <t>オヨ</t>
    </rPh>
    <rPh sb="16" eb="18">
      <t>メンセキ</t>
    </rPh>
    <rPh sb="19" eb="22">
      <t>セイスウチ</t>
    </rPh>
    <rPh sb="23" eb="25">
      <t>ニュウリョク</t>
    </rPh>
    <rPh sb="30" eb="35">
      <t>ショウスウテンイカ</t>
    </rPh>
    <rPh sb="35" eb="39">
      <t>シシャゴニュウ</t>
    </rPh>
    <phoneticPr fontId="7"/>
  </si>
  <si>
    <t>更新するスピードスプレーヤの令和６年度までの使用年数</t>
    <rPh sb="18" eb="19">
      <t>ド</t>
    </rPh>
    <phoneticPr fontId="7"/>
  </si>
  <si>
    <t>山形県特定農業機械導入基準に定める下限面積に対する延べ散布面積（令和８年度）の割合</t>
    <rPh sb="32" eb="34">
      <t>レイワ</t>
    </rPh>
    <rPh sb="35" eb="37">
      <t>ネンド</t>
    </rPh>
    <phoneticPr fontId="7"/>
  </si>
  <si>
    <t>事業実施主体名</t>
    <rPh sb="0" eb="6">
      <t>ジジ</t>
    </rPh>
    <rPh sb="6" eb="7">
      <t>ナ</t>
    </rPh>
    <phoneticPr fontId="21"/>
  </si>
  <si>
    <t>区分</t>
    <rPh sb="0" eb="2">
      <t>クブン</t>
    </rPh>
    <phoneticPr fontId="21"/>
  </si>
  <si>
    <t>従業員数又は構成経営体数</t>
    <rPh sb="0" eb="4">
      <t>ジュウギョウインスウ</t>
    </rPh>
    <rPh sb="4" eb="5">
      <t>マタ</t>
    </rPh>
    <rPh sb="6" eb="8">
      <t>コウセイ</t>
    </rPh>
    <rPh sb="8" eb="11">
      <t>ケイエイタイ</t>
    </rPh>
    <rPh sb="11" eb="12">
      <t>スウ</t>
    </rPh>
    <phoneticPr fontId="7"/>
  </si>
  <si>
    <t>（うち認定農業者である経営体数）</t>
    <rPh sb="3" eb="8">
      <t>ニンテイノウギョウシャ</t>
    </rPh>
    <rPh sb="11" eb="14">
      <t>ケイエイタイ</t>
    </rPh>
    <rPh sb="14" eb="15">
      <t>スウ</t>
    </rPh>
    <phoneticPr fontId="7"/>
  </si>
  <si>
    <t>名</t>
    <rPh sb="0" eb="1">
      <t>ナ</t>
    </rPh>
    <phoneticPr fontId="7"/>
  </si>
  <si>
    <t>※　「（うち認定農業者である経営体数）」欄は、「区分」欄が「農業者の組織する団体」である場合に記載すること</t>
    <rPh sb="6" eb="11">
      <t>ニンテイノウギョウシャ</t>
    </rPh>
    <rPh sb="14" eb="18">
      <t>ケイエイタイスウ</t>
    </rPh>
    <rPh sb="20" eb="21">
      <t>ラン</t>
    </rPh>
    <rPh sb="24" eb="26">
      <t>クブン</t>
    </rPh>
    <rPh sb="27" eb="28">
      <t>ラン</t>
    </rPh>
    <rPh sb="30" eb="33">
      <t>ノウギョウシャ</t>
    </rPh>
    <rPh sb="34" eb="36">
      <t>ソシキ</t>
    </rPh>
    <rPh sb="38" eb="40">
      <t>ダンタイ</t>
    </rPh>
    <rPh sb="44" eb="46">
      <t>バアイ</t>
    </rPh>
    <rPh sb="47" eb="49">
      <t>キサイ</t>
    </rPh>
    <phoneticPr fontId="21"/>
  </si>
  <si>
    <t>納品(予定)日</t>
    <rPh sb="0" eb="2">
      <t>ノウヒン</t>
    </rPh>
    <rPh sb="3" eb="5">
      <t>ヨテイ</t>
    </rPh>
    <rPh sb="6" eb="7">
      <t>ビ</t>
    </rPh>
    <phoneticPr fontId="7"/>
  </si>
  <si>
    <t>令和</t>
    <rPh sb="0" eb="2">
      <t>レイワ</t>
    </rPh>
    <phoneticPr fontId="7"/>
  </si>
  <si>
    <t>処分(予定)日</t>
    <rPh sb="0" eb="2">
      <t>ショブン</t>
    </rPh>
    <rPh sb="3" eb="5">
      <t>ヨテイ</t>
    </rPh>
    <rPh sb="6" eb="7">
      <t>ビ</t>
    </rPh>
    <phoneticPr fontId="7"/>
  </si>
  <si>
    <t>更新
１台目</t>
    <rPh sb="0" eb="2">
      <t>コウシン</t>
    </rPh>
    <rPh sb="4" eb="6">
      <t>ダイメ</t>
    </rPh>
    <phoneticPr fontId="7"/>
  </si>
  <si>
    <t>更新
２台目</t>
    <rPh sb="0" eb="2">
      <t>コウシン</t>
    </rPh>
    <rPh sb="4" eb="6">
      <t>ダイメ</t>
    </rPh>
    <phoneticPr fontId="7"/>
  </si>
  <si>
    <t>更新
３台目</t>
    <rPh sb="0" eb="2">
      <t>コウシン</t>
    </rPh>
    <rPh sb="4" eb="6">
      <t>ダイメ</t>
    </rPh>
    <phoneticPr fontId="7"/>
  </si>
  <si>
    <t>更新１台目</t>
    <rPh sb="0" eb="2">
      <t>コウシン</t>
    </rPh>
    <rPh sb="3" eb="5">
      <t>ダイメ</t>
    </rPh>
    <phoneticPr fontId="7"/>
  </si>
  <si>
    <t>更新２台目</t>
    <rPh sb="0" eb="2">
      <t>コウシン</t>
    </rPh>
    <rPh sb="3" eb="5">
      <t>ダイメ</t>
    </rPh>
    <phoneticPr fontId="7"/>
  </si>
  <si>
    <t>更新３台目</t>
    <rPh sb="0" eb="2">
      <t>コウシン</t>
    </rPh>
    <rPh sb="3" eb="5">
      <t>ダイメ</t>
    </rPh>
    <phoneticPr fontId="7"/>
  </si>
  <si>
    <t>区分</t>
    <phoneticPr fontId="7"/>
  </si>
  <si>
    <t>合計</t>
    <rPh sb="0" eb="1">
      <t>ゴウ</t>
    </rPh>
    <rPh sb="1" eb="2">
      <t>ケイ</t>
    </rPh>
    <phoneticPr fontId="14"/>
  </si>
  <si>
    <t>備考</t>
    <phoneticPr fontId="7"/>
  </si>
  <si>
    <t>本年度予算（精算）額</t>
    <rPh sb="6" eb="8">
      <t>セイサン</t>
    </rPh>
    <rPh sb="9" eb="10">
      <t>ガク</t>
    </rPh>
    <phoneticPr fontId="7"/>
  </si>
  <si>
    <t>持続できる果樹産地緊急
支援事業</t>
    <rPh sb="0" eb="2">
      <t>ジゾク</t>
    </rPh>
    <rPh sb="5" eb="7">
      <t>カジュ</t>
    </rPh>
    <rPh sb="7" eb="9">
      <t>サンチ</t>
    </rPh>
    <rPh sb="9" eb="11">
      <t>キンキュウ</t>
    </rPh>
    <rPh sb="12" eb="14">
      <t>シエン</t>
    </rPh>
    <rPh sb="14" eb="16">
      <t>ジギョウ</t>
    </rPh>
    <phoneticPr fontId="14"/>
  </si>
  <si>
    <t>（３）見積書</t>
    <rPh sb="3" eb="6">
      <t>ミツモリショ</t>
    </rPh>
    <phoneticPr fontId="21"/>
  </si>
  <si>
    <t>（４）導入するスピードスプレーヤの性能が確認できる資料（カタログ等）</t>
    <rPh sb="3" eb="5">
      <t>ドウニュウ</t>
    </rPh>
    <rPh sb="17" eb="19">
      <t>セイノウ</t>
    </rPh>
    <rPh sb="20" eb="22">
      <t>カクニン</t>
    </rPh>
    <rPh sb="25" eb="27">
      <t>シリョウ</t>
    </rPh>
    <rPh sb="32" eb="33">
      <t>ナド</t>
    </rPh>
    <phoneticPr fontId="21"/>
  </si>
  <si>
    <t>（５）その他知事が指示する資料</t>
    <rPh sb="5" eb="6">
      <t>タ</t>
    </rPh>
    <rPh sb="6" eb="8">
      <t>チジ</t>
    </rPh>
    <rPh sb="9" eb="11">
      <t>シジ</t>
    </rPh>
    <rPh sb="13" eb="15">
      <t>シリョウ</t>
    </rPh>
    <phoneticPr fontId="21"/>
  </si>
  <si>
    <t>（６）事業を実施したことが確認できる資料（納品書、写真等）</t>
    <rPh sb="3" eb="5">
      <t>ジギョウ</t>
    </rPh>
    <rPh sb="6" eb="8">
      <t>ジッシ</t>
    </rPh>
    <rPh sb="13" eb="15">
      <t>カクニン</t>
    </rPh>
    <rPh sb="18" eb="20">
      <t>シリョウ</t>
    </rPh>
    <rPh sb="21" eb="24">
      <t>ノウヒンショ</t>
    </rPh>
    <rPh sb="25" eb="27">
      <t>シャシン</t>
    </rPh>
    <rPh sb="27" eb="28">
      <t>ナド</t>
    </rPh>
    <phoneticPr fontId="21"/>
  </si>
  <si>
    <t>（７）中古のスピードスプレーヤを導入した場合は、残存年数が確認できる資料（メーカーの意見書等）</t>
    <rPh sb="3" eb="5">
      <t>チュウコ</t>
    </rPh>
    <rPh sb="16" eb="18">
      <t>ドウニュウ</t>
    </rPh>
    <rPh sb="20" eb="22">
      <t>バアイ</t>
    </rPh>
    <rPh sb="24" eb="26">
      <t>ザンゾン</t>
    </rPh>
    <rPh sb="26" eb="28">
      <t>ネンスウ</t>
    </rPh>
    <phoneticPr fontId="21"/>
  </si>
  <si>
    <t>（８）農機具共済、動産総合保険等の保険に加入したことが確認できる資料</t>
    <rPh sb="3" eb="6">
      <t>ノウキグ</t>
    </rPh>
    <rPh sb="6" eb="8">
      <t>キョウサイ</t>
    </rPh>
    <rPh sb="9" eb="11">
      <t>ドウサン</t>
    </rPh>
    <rPh sb="11" eb="13">
      <t>ソウゴウ</t>
    </rPh>
    <rPh sb="13" eb="15">
      <t>ホケン</t>
    </rPh>
    <rPh sb="15" eb="16">
      <t>トウ</t>
    </rPh>
    <rPh sb="17" eb="19">
      <t>ホケン</t>
    </rPh>
    <rPh sb="20" eb="22">
      <t>カニュウ</t>
    </rPh>
    <rPh sb="27" eb="29">
      <t>カクニン</t>
    </rPh>
    <rPh sb="32" eb="34">
      <t>シリョウ</t>
    </rPh>
    <phoneticPr fontId="21"/>
  </si>
  <si>
    <t>（９）65歳以上かつ後継者が未定である場合は、園地の継承に向け市町村等へ園地の情報提供を行ったことが確認できる資料</t>
    <rPh sb="5" eb="6">
      <t>サイ</t>
    </rPh>
    <rPh sb="6" eb="8">
      <t>イジョウ</t>
    </rPh>
    <rPh sb="10" eb="13">
      <t>コウケイシャ</t>
    </rPh>
    <rPh sb="14" eb="16">
      <t>ミテイ</t>
    </rPh>
    <rPh sb="19" eb="21">
      <t>バアイ</t>
    </rPh>
    <rPh sb="23" eb="25">
      <t>エンチ</t>
    </rPh>
    <rPh sb="26" eb="28">
      <t>ケイショウ</t>
    </rPh>
    <rPh sb="29" eb="30">
      <t>ム</t>
    </rPh>
    <rPh sb="31" eb="34">
      <t>シチョウソン</t>
    </rPh>
    <rPh sb="34" eb="35">
      <t>トウ</t>
    </rPh>
    <rPh sb="36" eb="38">
      <t>エンチ</t>
    </rPh>
    <rPh sb="39" eb="43">
      <t>ジョテイ</t>
    </rPh>
    <rPh sb="44" eb="45">
      <t>オコナ</t>
    </rPh>
    <rPh sb="50" eb="52">
      <t>カクニン</t>
    </rPh>
    <rPh sb="55" eb="57">
      <t>シリョウ</t>
    </rPh>
    <phoneticPr fontId="21"/>
  </si>
  <si>
    <t>　　※　（８）（９）については、実績報告時点で加入又は情報提供が終了していない場合は、翌年度の報告時までに提出すること</t>
    <rPh sb="16" eb="20">
      <t>ジホウ</t>
    </rPh>
    <rPh sb="20" eb="22">
      <t>ジテン</t>
    </rPh>
    <rPh sb="23" eb="25">
      <t>カニュウ</t>
    </rPh>
    <rPh sb="25" eb="26">
      <t>マタ</t>
    </rPh>
    <rPh sb="27" eb="31">
      <t>ジョテイ</t>
    </rPh>
    <rPh sb="32" eb="34">
      <t>シュウリョウ</t>
    </rPh>
    <rPh sb="39" eb="41">
      <t>バアイ</t>
    </rPh>
    <rPh sb="43" eb="46">
      <t>ヨクネンド</t>
    </rPh>
    <rPh sb="47" eb="50">
      <t>ホウコクジ</t>
    </rPh>
    <rPh sb="53" eb="55">
      <t>テイスツ</t>
    </rPh>
    <phoneticPr fontId="7"/>
  </si>
  <si>
    <t>団体名</t>
    <rPh sb="0" eb="2">
      <t>ダンタイ</t>
    </rPh>
    <rPh sb="2" eb="3">
      <t>メイ</t>
    </rPh>
    <phoneticPr fontId="21"/>
  </si>
  <si>
    <t>団体情報</t>
    <rPh sb="0" eb="2">
      <t>ダンタイ</t>
    </rPh>
    <rPh sb="2" eb="4">
      <t>ジョウホウ</t>
    </rPh>
    <phoneticPr fontId="21"/>
  </si>
  <si>
    <t>代表者役職名</t>
    <rPh sb="0" eb="3">
      <t>ダイヒョウシャ</t>
    </rPh>
    <rPh sb="3" eb="4">
      <t>ヤク</t>
    </rPh>
    <rPh sb="4" eb="5">
      <t>ショク</t>
    </rPh>
    <rPh sb="5" eb="6">
      <t>ナ</t>
    </rPh>
    <phoneticPr fontId="7"/>
  </si>
  <si>
    <t>代表者氏名</t>
    <rPh sb="0" eb="3">
      <t>ダイヒョウシャ</t>
    </rPh>
    <rPh sb="3" eb="4">
      <t>シ</t>
    </rPh>
    <rPh sb="4" eb="5">
      <t>ナ</t>
    </rPh>
    <phoneticPr fontId="7"/>
  </si>
  <si>
    <t>構成員数</t>
    <rPh sb="0" eb="4">
      <t>コウセイインスウ</t>
    </rPh>
    <phoneticPr fontId="7"/>
  </si>
  <si>
    <t>（構成員のうち、認定農業者の数）</t>
    <rPh sb="1" eb="4">
      <t>コウセイイン</t>
    </rPh>
    <rPh sb="8" eb="13">
      <t>ニンテイノウギョウシャ</t>
    </rPh>
    <rPh sb="14" eb="15">
      <t>カズ</t>
    </rPh>
    <phoneticPr fontId="7"/>
  </si>
  <si>
    <t>※構成員数が2名の場合に記載</t>
    <rPh sb="1" eb="5">
      <t>コウセイインスウ</t>
    </rPh>
    <rPh sb="7" eb="8">
      <t>ナ</t>
    </rPh>
    <rPh sb="9" eb="11">
      <t>バアイ</t>
    </rPh>
    <rPh sb="12" eb="14">
      <t>キサイ</t>
    </rPh>
    <phoneticPr fontId="7"/>
  </si>
  <si>
    <t>１　構成員概要</t>
    <rPh sb="2" eb="5">
      <t>コウセイイン</t>
    </rPh>
    <rPh sb="5" eb="7">
      <t>ガイヨウ</t>
    </rPh>
    <phoneticPr fontId="21"/>
  </si>
  <si>
    <t>氏名</t>
    <rPh sb="0" eb="1">
      <t>ウジ</t>
    </rPh>
    <rPh sb="1" eb="2">
      <t>メイ</t>
    </rPh>
    <phoneticPr fontId="21"/>
  </si>
  <si>
    <t>認定農業者該当</t>
    <rPh sb="0" eb="5">
      <t>ニンテイノウギョウシャ</t>
    </rPh>
    <rPh sb="5" eb="7">
      <t>ガイトウ</t>
    </rPh>
    <phoneticPr fontId="7"/>
  </si>
  <si>
    <t>後継者情報</t>
    <rPh sb="0" eb="3">
      <t>コウケイシャ</t>
    </rPh>
    <rPh sb="3" eb="5">
      <t>ジョウホウ</t>
    </rPh>
    <phoneticPr fontId="7"/>
  </si>
  <si>
    <t>住所</t>
    <rPh sb="0" eb="2">
      <t>ジュウショ</t>
    </rPh>
    <phoneticPr fontId="21"/>
  </si>
  <si>
    <t>５　採択ポイント　⇒　個票のとおり</t>
    <rPh sb="2" eb="4">
      <t>サイタク</t>
    </rPh>
    <rPh sb="11" eb="13">
      <t>コヒョウ</t>
    </rPh>
    <phoneticPr fontId="21"/>
  </si>
  <si>
    <r>
      <t>２　要望内容　</t>
    </r>
    <r>
      <rPr>
        <sz val="12"/>
        <color rgb="FFFF0000"/>
        <rFont val="ＭＳ 明朝"/>
        <family val="1"/>
        <charset val="128"/>
      </rPr>
      <t>※構成員のうち、スピードスプレーヤの更新を行わないものは、以下記載不要</t>
    </r>
    <rPh sb="2" eb="6">
      <t>ヨウボウナイヨウ</t>
    </rPh>
    <rPh sb="8" eb="11">
      <t>コウセイイン</t>
    </rPh>
    <rPh sb="25" eb="27">
      <t>コウシン</t>
    </rPh>
    <rPh sb="28" eb="29">
      <t>オコナ</t>
    </rPh>
    <rPh sb="36" eb="38">
      <t>イカ</t>
    </rPh>
    <rPh sb="38" eb="42">
      <t>キサイフヨウ</t>
    </rPh>
    <phoneticPr fontId="7"/>
  </si>
  <si>
    <t>（</t>
    <phoneticPr fontId="7"/>
  </si>
  <si>
    <t>名）</t>
    <rPh sb="0" eb="1">
      <t>ナ</t>
    </rPh>
    <phoneticPr fontId="7"/>
  </si>
  <si>
    <t>氏名</t>
    <rPh sb="0" eb="2">
      <t>シメイ</t>
    </rPh>
    <phoneticPr fontId="7"/>
  </si>
  <si>
    <t>薬液
吐出量</t>
    <rPh sb="0" eb="2">
      <t>ヤクエキ</t>
    </rPh>
    <rPh sb="3" eb="5">
      <t>ハキダ</t>
    </rPh>
    <rPh sb="5" eb="6">
      <t>リョウ</t>
    </rPh>
    <phoneticPr fontId="7"/>
  </si>
  <si>
    <t>使用
年数</t>
    <rPh sb="0" eb="2">
      <t>シヨウ</t>
    </rPh>
    <rPh sb="3" eb="5">
      <t>ネンスウ</t>
    </rPh>
    <phoneticPr fontId="7"/>
  </si>
  <si>
    <t>更新前</t>
    <rPh sb="0" eb="3">
      <t>コウシンマエ</t>
    </rPh>
    <phoneticPr fontId="7"/>
  </si>
  <si>
    <t>更新後</t>
    <rPh sb="0" eb="3">
      <t>コウシンゴ</t>
    </rPh>
    <phoneticPr fontId="7"/>
  </si>
  <si>
    <t>更新４台目</t>
    <rPh sb="0" eb="2">
      <t>コウシン</t>
    </rPh>
    <rPh sb="3" eb="5">
      <t>ダイメ</t>
    </rPh>
    <phoneticPr fontId="7"/>
  </si>
  <si>
    <t>更新５台目</t>
    <rPh sb="0" eb="2">
      <t>コウシン</t>
    </rPh>
    <rPh sb="3" eb="5">
      <t>ダイメ</t>
    </rPh>
    <phoneticPr fontId="7"/>
  </si>
  <si>
    <t>更新６台目</t>
    <rPh sb="0" eb="2">
      <t>コウシン</t>
    </rPh>
    <rPh sb="3" eb="5">
      <t>ダイメ</t>
    </rPh>
    <phoneticPr fontId="7"/>
  </si>
  <si>
    <t>更新７台目</t>
    <rPh sb="0" eb="2">
      <t>コウシン</t>
    </rPh>
    <rPh sb="3" eb="5">
      <t>ダイメ</t>
    </rPh>
    <phoneticPr fontId="7"/>
  </si>
  <si>
    <t>更新８台目</t>
    <rPh sb="0" eb="2">
      <t>コウシン</t>
    </rPh>
    <rPh sb="3" eb="5">
      <t>ダイメ</t>
    </rPh>
    <phoneticPr fontId="7"/>
  </si>
  <si>
    <t>更新９台目</t>
    <rPh sb="0" eb="2">
      <t>コウシン</t>
    </rPh>
    <rPh sb="3" eb="5">
      <t>ダイメ</t>
    </rPh>
    <phoneticPr fontId="7"/>
  </si>
  <si>
    <t>更新10台目</t>
    <rPh sb="0" eb="2">
      <t>コウシン</t>
    </rPh>
    <rPh sb="4" eb="6">
      <t>ダイメ</t>
    </rPh>
    <phoneticPr fontId="7"/>
  </si>
  <si>
    <r>
      <t xml:space="preserve">共同利用の参加人数（１台当たり）
</t>
    </r>
    <r>
      <rPr>
        <sz val="11"/>
        <color rgb="FFFF0000"/>
        <rFont val="ＭＳ 明朝"/>
        <family val="1"/>
        <charset val="128"/>
      </rPr>
      <t>※　共同利用団体等でない農業者団体の構成員の場合は必ず「×」を選択</t>
    </r>
    <rPh sb="19" eb="21">
      <t>キョウドウ</t>
    </rPh>
    <rPh sb="21" eb="23">
      <t>リヨウ</t>
    </rPh>
    <rPh sb="23" eb="26">
      <t>ダンタイナド</t>
    </rPh>
    <rPh sb="29" eb="32">
      <t>ノウギョウシャ</t>
    </rPh>
    <rPh sb="32" eb="34">
      <t>ダンタイ</t>
    </rPh>
    <rPh sb="35" eb="38">
      <t>コウセイイン</t>
    </rPh>
    <rPh sb="39" eb="41">
      <t>バアイ</t>
    </rPh>
    <rPh sb="42" eb="43">
      <t>カナラ</t>
    </rPh>
    <rPh sb="48" eb="50">
      <t>センタク</t>
    </rPh>
    <phoneticPr fontId="7"/>
  </si>
  <si>
    <t>延べ
散布面積</t>
    <rPh sb="0" eb="1">
      <t>ノ</t>
    </rPh>
    <rPh sb="3" eb="7">
      <t>サンプメンセキ</t>
    </rPh>
    <phoneticPr fontId="7"/>
  </si>
  <si>
    <t>採択
ポイント</t>
    <rPh sb="0" eb="2">
      <t>サイタク</t>
    </rPh>
    <phoneticPr fontId="7"/>
  </si>
  <si>
    <t>※　１経営体で２台以上の更新を要望する場合</t>
    <rPh sb="3" eb="6">
      <t>ケイエイタイ</t>
    </rPh>
    <rPh sb="8" eb="9">
      <t>ダイ</t>
    </rPh>
    <rPh sb="9" eb="11">
      <t>イジョウ</t>
    </rPh>
    <rPh sb="12" eb="14">
      <t>コウシン</t>
    </rPh>
    <rPh sb="15" eb="17">
      <t>ヨウボウ</t>
    </rPh>
    <rPh sb="19" eb="21">
      <t>バアイ</t>
    </rPh>
    <phoneticPr fontId="7"/>
  </si>
  <si>
    <t>更新16台目</t>
    <rPh sb="0" eb="2">
      <t>コウシン</t>
    </rPh>
    <rPh sb="4" eb="6">
      <t>ダイメ</t>
    </rPh>
    <phoneticPr fontId="7"/>
  </si>
  <si>
    <t>更新17台目</t>
    <rPh sb="0" eb="2">
      <t>コウシン</t>
    </rPh>
    <rPh sb="4" eb="6">
      <t>ダイメ</t>
    </rPh>
    <phoneticPr fontId="7"/>
  </si>
  <si>
    <t>更新11台目</t>
    <rPh sb="0" eb="2">
      <t>コウシン</t>
    </rPh>
    <rPh sb="4" eb="6">
      <t>ダイメ</t>
    </rPh>
    <phoneticPr fontId="7"/>
  </si>
  <si>
    <t>更新15台目</t>
    <rPh sb="0" eb="2">
      <t>コウシン</t>
    </rPh>
    <rPh sb="4" eb="6">
      <t>ダイメ</t>
    </rPh>
    <phoneticPr fontId="7"/>
  </si>
  <si>
    <t>更新14台目</t>
    <rPh sb="0" eb="2">
      <t>コウシン</t>
    </rPh>
    <rPh sb="4" eb="6">
      <t>ダイメ</t>
    </rPh>
    <phoneticPr fontId="7"/>
  </si>
  <si>
    <t>更新12台目</t>
    <rPh sb="0" eb="2">
      <t>コウシン</t>
    </rPh>
    <rPh sb="4" eb="6">
      <t>ダイメ</t>
    </rPh>
    <phoneticPr fontId="7"/>
  </si>
  <si>
    <t>更新13台目</t>
    <rPh sb="0" eb="2">
      <t>コウシン</t>
    </rPh>
    <rPh sb="4" eb="6">
      <t>ダイメ</t>
    </rPh>
    <phoneticPr fontId="7"/>
  </si>
  <si>
    <t>更新18台目</t>
    <rPh sb="0" eb="2">
      <t>コウシン</t>
    </rPh>
    <rPh sb="4" eb="6">
      <t>ダイメ</t>
    </rPh>
    <phoneticPr fontId="7"/>
  </si>
  <si>
    <t>更新19台目</t>
    <rPh sb="0" eb="2">
      <t>コウシン</t>
    </rPh>
    <rPh sb="4" eb="6">
      <t>ダイメ</t>
    </rPh>
    <phoneticPr fontId="7"/>
  </si>
  <si>
    <t>更新20台目</t>
    <rPh sb="0" eb="2">
      <t>コウシン</t>
    </rPh>
    <rPh sb="4" eb="6">
      <t>ダイメ</t>
    </rPh>
    <phoneticPr fontId="7"/>
  </si>
  <si>
    <t>様式１①（農業者団体（共同利用なし）の場合）</t>
    <rPh sb="0" eb="2">
      <t>ヨウシキ</t>
    </rPh>
    <rPh sb="5" eb="8">
      <t>ノウギョウシャ</t>
    </rPh>
    <rPh sb="8" eb="10">
      <t>ダンタイ</t>
    </rPh>
    <rPh sb="11" eb="15">
      <t>キョウドウリヨウ</t>
    </rPh>
    <rPh sb="19" eb="21">
      <t>バアイ</t>
    </rPh>
    <phoneticPr fontId="7"/>
  </si>
  <si>
    <t>日本なし</t>
    <rPh sb="0" eb="2">
      <t>ニホン</t>
    </rPh>
    <phoneticPr fontId="1"/>
  </si>
  <si>
    <t>西洋なし</t>
    <rPh sb="0" eb="2">
      <t>セイヨウ</t>
    </rPh>
    <phoneticPr fontId="1"/>
  </si>
  <si>
    <t>大粒ぶどう</t>
    <rPh sb="0" eb="2">
      <t>ダイリュウ</t>
    </rPh>
    <phoneticPr fontId="1"/>
  </si>
  <si>
    <r>
      <t>持続できる果樹産地緊急支援事業　要望調査票</t>
    </r>
    <r>
      <rPr>
        <sz val="14"/>
        <color rgb="FFFF0000"/>
        <rFont val="ＭＳ 明朝"/>
        <family val="1"/>
        <charset val="128"/>
      </rPr>
      <t>【農業者団体（共同利用なし）・総括票】</t>
    </r>
    <rPh sb="0" eb="2">
      <t>ジゾ</t>
    </rPh>
    <rPh sb="16" eb="21">
      <t>ヨウボウチョウサヒョウ</t>
    </rPh>
    <rPh sb="24" eb="25">
      <t>モノ</t>
    </rPh>
    <rPh sb="25" eb="27">
      <t>ダンタイ</t>
    </rPh>
    <rPh sb="28" eb="32">
      <t>キョウドウリヨウ</t>
    </rPh>
    <rPh sb="36" eb="39">
      <t>ソウカツヒョウ</t>
    </rPh>
    <phoneticPr fontId="21"/>
  </si>
  <si>
    <r>
      <t>持続できる果樹産地緊急支援事業　要望調査票</t>
    </r>
    <r>
      <rPr>
        <sz val="14"/>
        <color rgb="FFFF0000"/>
        <rFont val="ＭＳ 明朝"/>
        <family val="1"/>
        <charset val="128"/>
      </rPr>
      <t>【農業者団体（共同利用なし）・個票①】</t>
    </r>
    <rPh sb="0" eb="2">
      <t>ジゾ</t>
    </rPh>
    <rPh sb="16" eb="21">
      <t>ヨウボウチョウサヒョウ</t>
    </rPh>
    <rPh sb="24" eb="25">
      <t>モノ</t>
    </rPh>
    <rPh sb="25" eb="27">
      <t>ダンタイ</t>
    </rPh>
    <rPh sb="28" eb="32">
      <t>キョウドウリヨウ</t>
    </rPh>
    <rPh sb="36" eb="38">
      <t>コヒョウ</t>
    </rPh>
    <phoneticPr fontId="21"/>
  </si>
  <si>
    <r>
      <t xml:space="preserve">共同利用の参加人数（１台当たり）
</t>
    </r>
    <r>
      <rPr>
        <sz val="11"/>
        <color rgb="FFFF0000"/>
        <rFont val="ＭＳ 明朝"/>
        <family val="1"/>
        <charset val="128"/>
      </rPr>
      <t>※　共同利用を行わない農業者団体の構成員の場合は必ず「×」を選択</t>
    </r>
    <rPh sb="19" eb="21">
      <t>キョウドウ</t>
    </rPh>
    <rPh sb="21" eb="23">
      <t>リヨウ</t>
    </rPh>
    <rPh sb="24" eb="25">
      <t>オコナ</t>
    </rPh>
    <rPh sb="28" eb="31">
      <t>ノウギョウシャ</t>
    </rPh>
    <rPh sb="31" eb="33">
      <t>ダンタイ</t>
    </rPh>
    <rPh sb="34" eb="37">
      <t>コウセイイン</t>
    </rPh>
    <rPh sb="38" eb="40">
      <t>バアイ</t>
    </rPh>
    <rPh sb="41" eb="42">
      <t>カナラ</t>
    </rPh>
    <rPh sb="47" eb="49">
      <t>センタク</t>
    </rPh>
    <phoneticPr fontId="7"/>
  </si>
  <si>
    <r>
      <t>持続できる果樹産地緊急支援事業　要望調査票</t>
    </r>
    <r>
      <rPr>
        <sz val="14"/>
        <color rgb="FFFF0000"/>
        <rFont val="ＭＳ 明朝"/>
        <family val="1"/>
        <charset val="128"/>
      </rPr>
      <t>【農業者団体（共同利用なし）・個票②】</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</si>
  <si>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【農業者団体（共同利用なし）・個票③】</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</si>
  <si>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【農業者団体（共同利用なし）・個票④】</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</si>
  <si>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【農業者団体（共同利用なし）・個票⑤】</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</si>
  <si>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【農業者団体（共同利用なし）・個票⑥】</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</si>
  <si>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【農業者団体（共同利用なし）・個票⑦】</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</si>
  <si>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【農業者団体（共同利用なし）・個票⑧】</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</si>
  <si>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【農業者団体（共同利用なし）・個票⑨】</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</si>
  <si>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【農業者団体（共同利用なし）・個票⑩】</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</si>
  <si>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【農業者団体（共同利用なし）・個票⑪】</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</si>
  <si>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【農業者団体（共同利用なし）・個票⑫】</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</si>
  <si>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【農業者団体（共同利用なし）・個票⑬】</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</si>
  <si>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【農業者団体（共同利用なし）・個票⑭】</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</si>
  <si>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【農業者団体（共同利用なし）・個票⑮】</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</si>
  <si>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【農業者団体（共同利用なし）・個票⑯】</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</si>
  <si>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【農業者団体（共同利用なし）・個票⑰】</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</si>
  <si>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【農業者団体（共同利用なし）・個票⑱】</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</si>
  <si>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【農業者団体（共同利用なし）・個票⑲】</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</si>
  <si>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【農業者団体（共同利用なし）・個票⑳】</t>
    </r>
    <rPh sb="0" eb="2">
      <t>ジゾ</t>
    </rPh>
    <rPh sb="16" eb="21">
      <t>ヨウボウチョウサヒョウ</t>
    </rPh>
    <rPh sb="24" eb="25">
      <t>モノ</t>
    </rPh>
    <rPh sb="25" eb="27">
      <t>ダンタイ</t>
    </rPh>
    <rPh sb="28" eb="32">
      <t>キョウドウリヨウ</t>
    </rPh>
    <rPh sb="36" eb="38">
      <t>コヒョウ</t>
    </rPh>
    <phoneticPr fontId="21"/>
  </si>
  <si>
    <t>更新21台目</t>
    <rPh sb="0" eb="2">
      <t>コウシン</t>
    </rPh>
    <rPh sb="4" eb="6">
      <t>ダイメ</t>
    </rPh>
    <phoneticPr fontId="7"/>
  </si>
  <si>
    <t>更新22台目</t>
    <rPh sb="0" eb="2">
      <t>コウシン</t>
    </rPh>
    <rPh sb="4" eb="6">
      <t>ダイメ</t>
    </rPh>
    <phoneticPr fontId="7"/>
  </si>
  <si>
    <t>更新23台目</t>
    <rPh sb="0" eb="2">
      <t>コウシン</t>
    </rPh>
    <rPh sb="4" eb="6">
      <t>ダイメ</t>
    </rPh>
    <phoneticPr fontId="7"/>
  </si>
  <si>
    <t>更新24台目</t>
    <rPh sb="0" eb="2">
      <t>コウシン</t>
    </rPh>
    <rPh sb="4" eb="6">
      <t>ダイメ</t>
    </rPh>
    <phoneticPr fontId="7"/>
  </si>
  <si>
    <t>更新25台目</t>
    <rPh sb="0" eb="2">
      <t>コウシン</t>
    </rPh>
    <rPh sb="4" eb="6">
      <t>ダイメ</t>
    </rPh>
    <phoneticPr fontId="7"/>
  </si>
  <si>
    <t>更新26台目</t>
    <rPh sb="0" eb="2">
      <t>コウシン</t>
    </rPh>
    <rPh sb="4" eb="6">
      <t>ダイメ</t>
    </rPh>
    <phoneticPr fontId="7"/>
  </si>
  <si>
    <t>更新27台目</t>
    <rPh sb="0" eb="2">
      <t>コウシン</t>
    </rPh>
    <rPh sb="4" eb="6">
      <t>ダイメ</t>
    </rPh>
    <phoneticPr fontId="7"/>
  </si>
  <si>
    <t>更新28台目</t>
    <rPh sb="0" eb="2">
      <t>コウシン</t>
    </rPh>
    <rPh sb="4" eb="6">
      <t>ダイメ</t>
    </rPh>
    <phoneticPr fontId="7"/>
  </si>
  <si>
    <t>更新29台目</t>
    <rPh sb="0" eb="2">
      <t>コウシン</t>
    </rPh>
    <rPh sb="4" eb="6">
      <t>ダイメ</t>
    </rPh>
    <phoneticPr fontId="7"/>
  </si>
  <si>
    <t>更新30台目</t>
    <rPh sb="0" eb="2">
      <t>コウシン</t>
    </rPh>
    <rPh sb="4" eb="6">
      <t>ダイメ</t>
    </rPh>
    <phoneticPr fontId="7"/>
  </si>
  <si>
    <t>更新31台目</t>
    <rPh sb="0" eb="2">
      <t>コウシン</t>
    </rPh>
    <rPh sb="4" eb="6">
      <t>ダイメ</t>
    </rPh>
    <phoneticPr fontId="7"/>
  </si>
  <si>
    <t>更新32台目</t>
    <rPh sb="0" eb="2">
      <t>コウシン</t>
    </rPh>
    <rPh sb="4" eb="6">
      <t>ダイメ</t>
    </rPh>
    <phoneticPr fontId="7"/>
  </si>
  <si>
    <t>更新33台目</t>
    <rPh sb="0" eb="2">
      <t>コウシン</t>
    </rPh>
    <rPh sb="4" eb="6">
      <t>ダイメ</t>
    </rPh>
    <phoneticPr fontId="7"/>
  </si>
  <si>
    <t>更新34台目</t>
    <rPh sb="0" eb="2">
      <t>コウシン</t>
    </rPh>
    <rPh sb="4" eb="6">
      <t>ダイメ</t>
    </rPh>
    <phoneticPr fontId="7"/>
  </si>
  <si>
    <t>更新35台目</t>
    <rPh sb="0" eb="2">
      <t>コウシン</t>
    </rPh>
    <rPh sb="4" eb="6">
      <t>ダイメ</t>
    </rPh>
    <phoneticPr fontId="7"/>
  </si>
  <si>
    <t>更新36台目</t>
    <rPh sb="0" eb="2">
      <t>コウシン</t>
    </rPh>
    <rPh sb="4" eb="6">
      <t>ダイメ</t>
    </rPh>
    <phoneticPr fontId="7"/>
  </si>
  <si>
    <t>更新37台目</t>
    <rPh sb="0" eb="2">
      <t>コウシン</t>
    </rPh>
    <rPh sb="4" eb="6">
      <t>ダイメ</t>
    </rPh>
    <phoneticPr fontId="7"/>
  </si>
  <si>
    <t>更新38台目</t>
    <rPh sb="0" eb="2">
      <t>コウシン</t>
    </rPh>
    <rPh sb="4" eb="6">
      <t>ダイメ</t>
    </rPh>
    <phoneticPr fontId="7"/>
  </si>
  <si>
    <t>更新39台目</t>
    <rPh sb="0" eb="2">
      <t>コウシン</t>
    </rPh>
    <rPh sb="4" eb="6">
      <t>ダイメ</t>
    </rPh>
    <phoneticPr fontId="7"/>
  </si>
  <si>
    <t>更新40台目</t>
    <rPh sb="0" eb="2">
      <t>コウシン</t>
    </rPh>
    <rPh sb="4" eb="6">
      <t>ダイメ</t>
    </rPh>
    <phoneticPr fontId="7"/>
  </si>
  <si>
    <t>更新
４台目</t>
    <rPh sb="0" eb="2">
      <t>コウシン</t>
    </rPh>
    <rPh sb="4" eb="6">
      <t>ダイメ</t>
    </rPh>
    <phoneticPr fontId="7"/>
  </si>
  <si>
    <t>更新
５台目</t>
    <rPh sb="0" eb="2">
      <t>コウシン</t>
    </rPh>
    <rPh sb="4" eb="6">
      <t>ダイメ</t>
    </rPh>
    <phoneticPr fontId="7"/>
  </si>
  <si>
    <t>更新
６台目</t>
    <rPh sb="0" eb="2">
      <t>コウシン</t>
    </rPh>
    <rPh sb="4" eb="6">
      <t>ダイメ</t>
    </rPh>
    <phoneticPr fontId="7"/>
  </si>
  <si>
    <t>更新
７台目</t>
    <rPh sb="0" eb="2">
      <t>コウシン</t>
    </rPh>
    <rPh sb="4" eb="6">
      <t>ダイメ</t>
    </rPh>
    <phoneticPr fontId="7"/>
  </si>
  <si>
    <t>更新
８台目</t>
    <rPh sb="0" eb="2">
      <t>コウシン</t>
    </rPh>
    <rPh sb="4" eb="6">
      <t>ダイメ</t>
    </rPh>
    <phoneticPr fontId="7"/>
  </si>
  <si>
    <t>更新
９台目</t>
    <rPh sb="0" eb="2">
      <t>コウシン</t>
    </rPh>
    <rPh sb="4" eb="6">
      <t>ダイメ</t>
    </rPh>
    <phoneticPr fontId="7"/>
  </si>
  <si>
    <t>更新
10台目</t>
    <rPh sb="0" eb="2">
      <t>コウシン</t>
    </rPh>
    <rPh sb="5" eb="7">
      <t>ダイメ</t>
    </rPh>
    <phoneticPr fontId="7"/>
  </si>
  <si>
    <t>更新
11台目</t>
    <rPh sb="0" eb="2">
      <t>コウシン</t>
    </rPh>
    <rPh sb="5" eb="7">
      <t>ダイメ</t>
    </rPh>
    <phoneticPr fontId="7"/>
  </si>
  <si>
    <t>更新
12台目</t>
    <rPh sb="0" eb="2">
      <t>コウシン</t>
    </rPh>
    <rPh sb="5" eb="7">
      <t>ダイメ</t>
    </rPh>
    <phoneticPr fontId="7"/>
  </si>
  <si>
    <t>更新
13台目</t>
    <rPh sb="0" eb="2">
      <t>コウシン</t>
    </rPh>
    <rPh sb="5" eb="7">
      <t>ダイメ</t>
    </rPh>
    <phoneticPr fontId="7"/>
  </si>
  <si>
    <t>更新
14台目</t>
    <rPh sb="0" eb="2">
      <t>コウシン</t>
    </rPh>
    <rPh sb="5" eb="7">
      <t>ダイメ</t>
    </rPh>
    <phoneticPr fontId="7"/>
  </si>
  <si>
    <t>更新
15台目</t>
    <rPh sb="0" eb="2">
      <t>コウシン</t>
    </rPh>
    <rPh sb="5" eb="7">
      <t>ダイメ</t>
    </rPh>
    <phoneticPr fontId="7"/>
  </si>
  <si>
    <t>更新
16台目</t>
    <rPh sb="0" eb="2">
      <t>コウシン</t>
    </rPh>
    <rPh sb="5" eb="7">
      <t>ダイメ</t>
    </rPh>
    <phoneticPr fontId="7"/>
  </si>
  <si>
    <t>更新
17台目</t>
    <rPh sb="0" eb="2">
      <t>コウシン</t>
    </rPh>
    <rPh sb="5" eb="7">
      <t>ダイメ</t>
    </rPh>
    <phoneticPr fontId="7"/>
  </si>
  <si>
    <t>更新
18台目</t>
    <rPh sb="0" eb="2">
      <t>コウシン</t>
    </rPh>
    <rPh sb="5" eb="7">
      <t>ダイメ</t>
    </rPh>
    <phoneticPr fontId="7"/>
  </si>
  <si>
    <t>更新
19台目</t>
    <rPh sb="0" eb="2">
      <t>コウシン</t>
    </rPh>
    <rPh sb="5" eb="7">
      <t>ダイメ</t>
    </rPh>
    <phoneticPr fontId="7"/>
  </si>
  <si>
    <t>更新
20台目</t>
    <rPh sb="0" eb="2">
      <t>コウシン</t>
    </rPh>
    <rPh sb="5" eb="7">
      <t>ダイメ</t>
    </rPh>
    <phoneticPr fontId="7"/>
  </si>
  <si>
    <t>更新
21台目</t>
    <rPh sb="0" eb="2">
      <t>コウシン</t>
    </rPh>
    <rPh sb="5" eb="7">
      <t>ダイメ</t>
    </rPh>
    <phoneticPr fontId="7"/>
  </si>
  <si>
    <t>更新
22台目</t>
    <rPh sb="0" eb="2">
      <t>コウシン</t>
    </rPh>
    <rPh sb="5" eb="7">
      <t>ダイメ</t>
    </rPh>
    <phoneticPr fontId="7"/>
  </si>
  <si>
    <t>更新
23台目</t>
    <rPh sb="0" eb="2">
      <t>コウシン</t>
    </rPh>
    <rPh sb="5" eb="7">
      <t>ダイメ</t>
    </rPh>
    <phoneticPr fontId="7"/>
  </si>
  <si>
    <t>更新
24台目</t>
    <rPh sb="0" eb="2">
      <t>コウシン</t>
    </rPh>
    <rPh sb="5" eb="7">
      <t>ダイメ</t>
    </rPh>
    <phoneticPr fontId="7"/>
  </si>
  <si>
    <t>更新
25台目</t>
    <rPh sb="0" eb="2">
      <t>コウシン</t>
    </rPh>
    <rPh sb="5" eb="7">
      <t>ダイメ</t>
    </rPh>
    <phoneticPr fontId="7"/>
  </si>
  <si>
    <t>更新
26台目</t>
    <rPh sb="0" eb="2">
      <t>コウシン</t>
    </rPh>
    <rPh sb="5" eb="7">
      <t>ダイメ</t>
    </rPh>
    <phoneticPr fontId="7"/>
  </si>
  <si>
    <t>更新
27台目</t>
    <rPh sb="0" eb="2">
      <t>コウシン</t>
    </rPh>
    <rPh sb="5" eb="7">
      <t>ダイメ</t>
    </rPh>
    <phoneticPr fontId="7"/>
  </si>
  <si>
    <t>更新
28台目</t>
    <rPh sb="0" eb="2">
      <t>コウシン</t>
    </rPh>
    <rPh sb="5" eb="7">
      <t>ダイメ</t>
    </rPh>
    <phoneticPr fontId="7"/>
  </si>
  <si>
    <t>更新
29台目</t>
    <rPh sb="0" eb="2">
      <t>コウシン</t>
    </rPh>
    <rPh sb="5" eb="7">
      <t>ダイメ</t>
    </rPh>
    <phoneticPr fontId="7"/>
  </si>
  <si>
    <t>更新
30台目</t>
    <rPh sb="0" eb="2">
      <t>コウシン</t>
    </rPh>
    <rPh sb="5" eb="7">
      <t>ダイメ</t>
    </rPh>
    <phoneticPr fontId="7"/>
  </si>
  <si>
    <t>更新
31台目</t>
    <rPh sb="0" eb="2">
      <t>コウシン</t>
    </rPh>
    <rPh sb="5" eb="7">
      <t>ダイメ</t>
    </rPh>
    <phoneticPr fontId="7"/>
  </si>
  <si>
    <t>更新
32台目</t>
    <rPh sb="0" eb="2">
      <t>コウシン</t>
    </rPh>
    <rPh sb="5" eb="7">
      <t>ダイメ</t>
    </rPh>
    <phoneticPr fontId="7"/>
  </si>
  <si>
    <t>更新
33台目</t>
    <rPh sb="0" eb="2">
      <t>コウシン</t>
    </rPh>
    <rPh sb="5" eb="7">
      <t>ダイメ</t>
    </rPh>
    <phoneticPr fontId="7"/>
  </si>
  <si>
    <t>更新
34台目</t>
    <rPh sb="0" eb="2">
      <t>コウシン</t>
    </rPh>
    <rPh sb="5" eb="7">
      <t>ダイメ</t>
    </rPh>
    <phoneticPr fontId="7"/>
  </si>
  <si>
    <t>更新
35台目</t>
    <rPh sb="0" eb="2">
      <t>コウシン</t>
    </rPh>
    <rPh sb="5" eb="7">
      <t>ダイメ</t>
    </rPh>
    <phoneticPr fontId="7"/>
  </si>
  <si>
    <t>更新
36台目</t>
    <rPh sb="0" eb="2">
      <t>コウシン</t>
    </rPh>
    <rPh sb="5" eb="7">
      <t>ダイメ</t>
    </rPh>
    <phoneticPr fontId="7"/>
  </si>
  <si>
    <t>更新
37台目</t>
    <rPh sb="0" eb="2">
      <t>コウシン</t>
    </rPh>
    <rPh sb="5" eb="7">
      <t>ダイメ</t>
    </rPh>
    <phoneticPr fontId="7"/>
  </si>
  <si>
    <t>更新
38台目</t>
    <rPh sb="0" eb="2">
      <t>コウシン</t>
    </rPh>
    <rPh sb="5" eb="7">
      <t>ダイメ</t>
    </rPh>
    <phoneticPr fontId="7"/>
  </si>
  <si>
    <t>更新
39台目</t>
    <rPh sb="0" eb="2">
      <t>コウシン</t>
    </rPh>
    <rPh sb="5" eb="7">
      <t>ダイメ</t>
    </rPh>
    <phoneticPr fontId="7"/>
  </si>
  <si>
    <t>更新
40台目</t>
    <rPh sb="0" eb="2">
      <t>コウシン</t>
    </rPh>
    <rPh sb="5" eb="7">
      <t>ダイメ</t>
    </rPh>
    <phoneticPr fontId="7"/>
  </si>
  <si>
    <t>現状値（令和７年度）</t>
    <rPh sb="0" eb="3">
      <t>ゲンジョウチ</t>
    </rPh>
    <rPh sb="4" eb="6">
      <t>レイワ</t>
    </rPh>
    <rPh sb="7" eb="9">
      <t>ネンド</t>
    </rPh>
    <phoneticPr fontId="7"/>
  </si>
  <si>
    <t>目標値（令和９年度）</t>
    <rPh sb="0" eb="3">
      <t>モクヒョウチ</t>
    </rPh>
    <rPh sb="4" eb="6">
      <t>レイワ</t>
    </rPh>
    <rPh sb="7" eb="9">
      <t>ネンド</t>
    </rPh>
    <phoneticPr fontId="7"/>
  </si>
  <si>
    <t>（４）使用樹種・面積（R7→R9）</t>
    <rPh sb="3" eb="5">
      <t>シヨウ</t>
    </rPh>
    <rPh sb="5" eb="7">
      <t>ジュシュ</t>
    </rPh>
    <rPh sb="8" eb="10">
      <t>メンセキ</t>
    </rPh>
    <phoneticPr fontId="7"/>
  </si>
  <si>
    <t>現状面積(令和７年度)</t>
    <rPh sb="0" eb="2">
      <t>ゲンジョウ</t>
    </rPh>
    <rPh sb="2" eb="4">
      <t>メンセキ</t>
    </rPh>
    <rPh sb="5" eb="7">
      <t>レイワ</t>
    </rPh>
    <rPh sb="8" eb="10">
      <t>ネンド</t>
    </rPh>
    <phoneticPr fontId="7"/>
  </si>
  <si>
    <t>目標面積(令和９年度)</t>
    <rPh sb="0" eb="2">
      <t>モクヒョウ</t>
    </rPh>
    <rPh sb="2" eb="4">
      <t>メンセキ</t>
    </rPh>
    <rPh sb="5" eb="7">
      <t>レイワ</t>
    </rPh>
    <rPh sb="8" eb="10">
      <t>ネンド</t>
    </rPh>
    <phoneticPr fontId="7"/>
  </si>
  <si>
    <t>増減（令和７年度→令和９年度）</t>
    <rPh sb="0" eb="2">
      <t>ゾウゲン</t>
    </rPh>
    <rPh sb="3" eb="5">
      <t>レイワ</t>
    </rPh>
    <rPh sb="6" eb="8">
      <t>ネンド</t>
    </rPh>
    <rPh sb="9" eb="11">
      <t>レイワ</t>
    </rPh>
    <rPh sb="12" eb="14">
      <t>ネンド</t>
    </rPh>
    <phoneticPr fontId="7"/>
  </si>
  <si>
    <t>山形県特定農業機械導入基準に定める下限面積に対する延べ散布面積（令和９年度）の割合</t>
    <rPh sb="32" eb="34">
      <t>レイワ</t>
    </rPh>
    <rPh sb="35" eb="37">
      <t>ネンド</t>
    </rPh>
    <phoneticPr fontId="7"/>
  </si>
  <si>
    <t>更新するスピードスプレーヤの令和７年度までの使用年数</t>
    <rPh sb="18" eb="19">
      <t>ド</t>
    </rPh>
    <phoneticPr fontId="7"/>
  </si>
  <si>
    <t>山形県持続できる果樹産地緊急支援事業費補助金　事業計画（実績）書</t>
    <rPh sb="0" eb="2">
      <t>ヤマガタ</t>
    </rPh>
    <rPh sb="2" eb="3">
      <t>ケン</t>
    </rPh>
    <rPh sb="3" eb="5">
      <t>ジゾ</t>
    </rPh>
    <rPh sb="18" eb="19">
      <t>ヒ</t>
    </rPh>
    <rPh sb="19" eb="22">
      <t>ホジョキン</t>
    </rPh>
    <rPh sb="23" eb="25">
      <t>ジギョウ</t>
    </rPh>
    <rPh sb="25" eb="27">
      <t>ケイカク</t>
    </rPh>
    <rPh sb="28" eb="30">
      <t>ジッセキ</t>
    </rPh>
    <rPh sb="31" eb="32">
      <t>ショ</t>
    </rPh>
    <phoneticPr fontId="21"/>
  </si>
  <si>
    <t>※１ 青色は自動の数式が入っていますので入力不要です</t>
    <rPh sb="3" eb="5">
      <t>アオイロ</t>
    </rPh>
    <rPh sb="6" eb="8">
      <t>ジドウ</t>
    </rPh>
    <rPh sb="9" eb="11">
      <t>スウシキ</t>
    </rPh>
    <rPh sb="12" eb="13">
      <t>ハイ</t>
    </rPh>
    <rPh sb="20" eb="22">
      <t>ニュウリョク</t>
    </rPh>
    <rPh sb="22" eb="24">
      <t>フヨウ</t>
    </rPh>
    <phoneticPr fontId="7"/>
  </si>
  <si>
    <t>別記様式第３号</t>
    <rPh sb="0" eb="2">
      <t>ベッキ</t>
    </rPh>
    <rPh sb="2" eb="4">
      <t>ヨウシキ</t>
    </rPh>
    <rPh sb="4" eb="5">
      <t>ダイ</t>
    </rPh>
    <rPh sb="6" eb="7">
      <t>ゴウ</t>
    </rPh>
    <phoneticPr fontId="8"/>
  </si>
  <si>
    <t>別記様式第２号</t>
    <rPh sb="0" eb="2">
      <t>ベッキ</t>
    </rPh>
    <rPh sb="2" eb="4">
      <t>ヨウシキ</t>
    </rPh>
    <rPh sb="4" eb="5">
      <t>ダイ</t>
    </rPh>
    <rPh sb="6" eb="7">
      <t>ゴウ</t>
    </rPh>
    <phoneticPr fontId="21"/>
  </si>
  <si>
    <t>※２ ピンク色部分について手入力をお願いします</t>
    <rPh sb="6" eb="7">
      <t>イロ</t>
    </rPh>
    <rPh sb="7" eb="9">
      <t>ブブン</t>
    </rPh>
    <rPh sb="13" eb="16">
      <t>テニュウリョク</t>
    </rPh>
    <rPh sb="18" eb="19">
      <t>ネガ</t>
    </rPh>
    <phoneticPr fontId="7"/>
  </si>
  <si>
    <t>（２）スピードスプレーヤの既存所有状況（R7時点）</t>
    <rPh sb="13" eb="15">
      <t>キソン</t>
    </rPh>
    <rPh sb="15" eb="19">
      <t>ショユウジョウキョウ</t>
    </rPh>
    <rPh sb="22" eb="24">
      <t>ジテン</t>
    </rPh>
    <phoneticPr fontId="7"/>
  </si>
  <si>
    <t>（３）スピードスプレーヤの所有計画（R9見込み）</t>
    <rPh sb="13" eb="15">
      <t>ショユウ</t>
    </rPh>
    <rPh sb="15" eb="17">
      <t>ケイッカウ</t>
    </rPh>
    <rPh sb="20" eb="22">
      <t>ミコ</t>
    </rPh>
    <phoneticPr fontId="7"/>
  </si>
  <si>
    <t>単位面積あたりの事業費（円／ａ）
※　（事業費(税込)／令和９年度の延べ散布面積）</t>
    <rPh sb="0" eb="4">
      <t>タンイメンセキ</t>
    </rPh>
    <rPh sb="8" eb="11">
      <t>ジギョウヒ</t>
    </rPh>
    <rPh sb="12" eb="13">
      <t>エン</t>
    </rPh>
    <rPh sb="24" eb="26">
      <t>ゼイコ</t>
    </rPh>
    <rPh sb="28" eb="30">
      <t>レイワ</t>
    </rPh>
    <rPh sb="31" eb="33">
      <t>ネンド</t>
    </rPh>
    <rPh sb="34" eb="35">
      <t>ノ</t>
    </rPh>
    <rPh sb="36" eb="40">
      <t>サンプメンセキ</t>
    </rPh>
    <phoneticPr fontId="7"/>
  </si>
  <si>
    <t>※　実績値は、山形県持続できる果樹産地緊急支援事業費補助金交付要綱第６条に定める報告の際に記載して提出すること</t>
    <rPh sb="2" eb="5">
      <t>ジッセキチ</t>
    </rPh>
    <rPh sb="7" eb="10">
      <t>ヤマガタケン</t>
    </rPh>
    <rPh sb="10" eb="25">
      <t>ss</t>
    </rPh>
    <rPh sb="25" eb="29">
      <t>ヒホジョキン</t>
    </rPh>
    <rPh sb="29" eb="33">
      <t>コウフヨウコウ</t>
    </rPh>
    <rPh sb="33" eb="34">
      <t>ダイ</t>
    </rPh>
    <rPh sb="35" eb="36">
      <t>ジョウ</t>
    </rPh>
    <rPh sb="37" eb="38">
      <t>サダ</t>
    </rPh>
    <rPh sb="40" eb="42">
      <t>ホウコク</t>
    </rPh>
    <rPh sb="43" eb="44">
      <t>サイ</t>
    </rPh>
    <rPh sb="45" eb="47">
      <t>キサイ</t>
    </rPh>
    <rPh sb="49" eb="51">
      <t>テイスツ</t>
    </rPh>
    <phoneticPr fontId="7"/>
  </si>
  <si>
    <t>R8.3.1時点の年齢</t>
    <rPh sb="6" eb="8">
      <t>ジテン</t>
    </rPh>
    <rPh sb="9" eb="11">
      <t>ネンレイ</t>
    </rPh>
    <phoneticPr fontId="7"/>
  </si>
  <si>
    <t>※R8.3.1時点の年齢が65歳以上の場合は必ず選択</t>
    <rPh sb="19" eb="21">
      <t>バアイ</t>
    </rPh>
    <rPh sb="22" eb="23">
      <t>カナラ</t>
    </rPh>
    <rPh sb="24" eb="26">
      <t>センタク</t>
    </rPh>
    <phoneticPr fontId="7"/>
  </si>
  <si>
    <t>※R8.3.1時点の年齢が65歳以上かつ後継者無の場合に選択</t>
    <rPh sb="7" eb="9">
      <t>ジテン</t>
    </rPh>
    <rPh sb="10" eb="12">
      <t>ネンレイ</t>
    </rPh>
    <rPh sb="15" eb="16">
      <t>サイ</t>
    </rPh>
    <rPh sb="16" eb="18">
      <t>イジョウ</t>
    </rPh>
    <rPh sb="20" eb="23">
      <t>コウケイシャ</t>
    </rPh>
    <rPh sb="23" eb="24">
      <t>ナシ</t>
    </rPh>
    <rPh sb="25" eb="27">
      <t>バアイ</t>
    </rPh>
    <rPh sb="28" eb="30">
      <t>センタク</t>
    </rPh>
    <phoneticPr fontId="7"/>
  </si>
  <si>
    <t>※ 青色は自動の数式が入っていますので入力不要です</t>
    <rPh sb="2" eb="4">
      <t>アオイロ</t>
    </rPh>
    <rPh sb="5" eb="7">
      <t>ジドウ</t>
    </rPh>
    <rPh sb="8" eb="10">
      <t>スウシキ</t>
    </rPh>
    <rPh sb="11" eb="12">
      <t>ハイ</t>
    </rPh>
    <rPh sb="19" eb="21">
      <t>ニュウリョク</t>
    </rPh>
    <rPh sb="21" eb="23">
      <t>フヨウ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</si>
</sst>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000"/>
    <numFmt numFmtId="178" formatCode="0_);[Red]\(0\)"/>
    <numFmt numFmtId="179" formatCode="#,##0.0"/>
    <numFmt numFmtId="180" formatCode="0.0;0"/>
  </numFmts>
  <fonts count="30"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6"/>
      <name val="ＭＳ Ｐゴシック"/>
      <family val="3"/>
      <charset val="128"/>
      <scheme val="minor"/>
    </font>
    <font>
      <sz val="6"/>
      <name val="ＭＳ Ｐゴシック"/>
      <family val="3"/>
      <charset val="128"/>
    </font>
    <font>
      <sz val="11"/>
      <name val="ＭＳ Ｐゴシック"/>
      <family val="3"/>
      <charset val="128"/>
      <scheme val="minor"/>
    </font>
    <font>
      <sz val="11"/>
      <name val="ＭＳ 明朝"/>
      <family val="1"/>
      <charset val="128"/>
    </font>
    <font>
      <sz val="11"/>
      <color theme="1"/>
      <name val="ＭＳ 明朝"/>
      <family val="1"/>
      <charset val="128"/>
    </font>
    <font>
      <sz val="12"/>
      <color theme="1"/>
      <name val="ＭＳ 明朝"/>
      <family val="1"/>
      <charset val="128"/>
    </font>
    <font>
      <sz val="8"/>
      <color theme="1"/>
      <name val="ＭＳ 明朝"/>
      <family val="1"/>
      <charset val="128"/>
    </font>
    <font>
      <sz val="6"/>
      <name val="ＭＳ 明朝"/>
      <family val="1"/>
      <charset val="128"/>
    </font>
    <font>
      <sz val="14"/>
      <color theme="1"/>
      <name val="ＭＳ 明朝"/>
      <family val="1"/>
      <charset val="128"/>
    </font>
    <font>
      <sz val="11"/>
      <name val="ＭＳ ゴシック"/>
      <family val="3"/>
      <charset val="128"/>
    </font>
    <font>
      <sz val="10"/>
      <name val="ＭＳ ゴシック"/>
      <family val="3"/>
      <charset val="128"/>
    </font>
    <font>
      <sz val="9.5"/>
      <name val="ＭＳ ゴシック"/>
      <family val="3"/>
      <charset val="128"/>
    </font>
    <font>
      <sz val="9.5"/>
      <name val="ＭＳ Ｐゴシック"/>
      <family val="3"/>
      <charset val="128"/>
      <scheme val="minor"/>
    </font>
    <font>
      <sz val="12"/>
      <name val="ＭＳ 明朝"/>
      <family val="1"/>
      <charset val="128"/>
    </font>
    <font>
      <sz val="6"/>
      <name val="ＭＳ Ｐゴシック"/>
      <family val="2"/>
      <charset val="128"/>
      <scheme val="minor"/>
    </font>
    <font>
      <sz val="14"/>
      <name val="ＭＳ 明朝"/>
      <family val="1"/>
      <charset val="128"/>
    </font>
    <font>
      <sz val="10"/>
      <name val="ＭＳ 明朝"/>
      <family val="1"/>
      <charset val="128"/>
    </font>
    <font>
      <sz val="9"/>
      <name val="ＭＳ 明朝"/>
      <family val="1"/>
      <charset val="128"/>
    </font>
    <font>
      <sz val="12"/>
      <color rgb="FFFF0000"/>
      <name val="ＭＳ 明朝"/>
      <family val="1"/>
      <charset val="128"/>
    </font>
    <font>
      <b/>
      <sz val="12"/>
      <color rgb="FFFF0000"/>
      <name val="ＭＳ ゴシック"/>
      <family val="3"/>
      <charset val="128"/>
    </font>
    <font>
      <sz val="11"/>
      <color rgb="FFFF0000"/>
      <name val="ＭＳ 明朝"/>
      <family val="1"/>
      <charset val="128"/>
    </font>
    <font>
      <sz val="14"/>
      <color rgb="FFFF0000"/>
      <name val="ＭＳ 明朝"/>
      <family val="1"/>
      <charset val="128"/>
    </font>
    <font>
      <b/>
      <sz val="11"/>
      <name val="ＭＳ 明朝"/>
      <family val="1"/>
      <charset val="128"/>
    </font>
  </fonts>
  <fills count="7">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CCECFF"/>
        <bgColor indexed="64"/>
      </patternFill>
    </fill>
    <fill>
      <patternFill patternType="solid">
        <fgColor rgb="FFFFE7FF"/>
        <bgColor indexed="64"/>
      </patternFill>
    </fill>
    <fill>
      <patternFill patternType="solid">
        <fgColor rgb="FFCCFFCC"/>
        <bgColor indexed="64"/>
      </patternFill>
    </fill>
  </fills>
  <borders count="86">
    <border>
      <left/>
      <right/>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auto="1"/>
      </left>
      <right/>
      <top style="medium">
        <color indexed="64"/>
      </top>
      <bottom style="thin">
        <color auto="1"/>
      </bottom>
      <diagonal/>
    </border>
    <border>
      <left/>
      <right style="medium">
        <color indexed="64"/>
      </right>
      <top style="medium">
        <color indexed="64"/>
      </top>
      <bottom style="thin">
        <color auto="1"/>
      </bottom>
      <diagonal/>
    </border>
    <border>
      <left style="thin">
        <color auto="1"/>
      </left>
      <right/>
      <top style="thin">
        <color auto="1"/>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style="thin">
        <color auto="1"/>
      </top>
      <bottom/>
      <diagonal/>
    </border>
    <border>
      <left/>
      <right style="medium">
        <color indexed="64"/>
      </right>
      <top/>
      <bottom style="thin">
        <color auto="1"/>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thin">
        <color auto="1"/>
      </top>
      <bottom style="medium">
        <color indexed="64"/>
      </bottom>
      <diagonal/>
    </border>
    <border>
      <left/>
      <right style="thin">
        <color indexed="64"/>
      </right>
      <top style="thin">
        <color auto="1"/>
      </top>
      <bottom style="medium">
        <color indexed="64"/>
      </bottom>
      <diagonal/>
    </border>
    <border>
      <left style="thin">
        <color auto="1"/>
      </left>
      <right style="thin">
        <color indexed="64"/>
      </right>
      <top style="medium">
        <color indexed="64"/>
      </top>
      <bottom style="thin">
        <color auto="1"/>
      </bottom>
      <diagonal/>
    </border>
    <border>
      <left/>
      <right style="medium">
        <color indexed="64"/>
      </right>
      <top style="thin">
        <color auto="1"/>
      </top>
      <bottom style="thin">
        <color indexed="64"/>
      </bottom>
      <diagonal/>
    </border>
    <border>
      <left/>
      <right/>
      <top style="thin">
        <color auto="1"/>
      </top>
      <bottom style="thin">
        <color indexed="64"/>
      </bottom>
      <diagonal/>
    </border>
    <border>
      <left style="medium">
        <color indexed="64"/>
      </left>
      <right/>
      <top style="thin">
        <color auto="1"/>
      </top>
      <bottom style="thin">
        <color indexed="64"/>
      </bottom>
      <diagonal/>
    </border>
    <border>
      <left style="medium">
        <color indexed="64"/>
      </left>
      <right/>
      <top style="thin">
        <color indexed="64"/>
      </top>
      <bottom style="medium">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style="thin">
        <color auto="1"/>
      </right>
      <top style="medium">
        <color indexed="64"/>
      </top>
      <bottom/>
      <diagonal/>
    </border>
    <border>
      <left style="thin">
        <color auto="1"/>
      </left>
      <right style="thin">
        <color indexed="64"/>
      </right>
      <top style="medium">
        <color indexed="64"/>
      </top>
      <bottom/>
      <diagonal/>
    </border>
    <border>
      <left style="thin">
        <color auto="1"/>
      </left>
      <right/>
      <top style="medium">
        <color indexed="64"/>
      </top>
      <bottom/>
      <diagonal/>
    </border>
    <border diagonalDown="1">
      <left/>
      <right/>
      <top style="thin">
        <color auto="1"/>
      </top>
      <bottom style="thin">
        <color indexed="64"/>
      </bottom>
      <diagonal style="thin">
        <color auto="1"/>
      </diagonal>
    </border>
    <border diagonalDown="1">
      <left/>
      <right style="medium">
        <color indexed="64"/>
      </right>
      <top style="thin">
        <color auto="1"/>
      </top>
      <bottom style="thin">
        <color indexed="64"/>
      </bottom>
      <diagonal style="thin">
        <color auto="1"/>
      </diagonal>
    </border>
    <border diagonalDown="1">
      <left style="thin">
        <color auto="1"/>
      </left>
      <right/>
      <top style="thin">
        <color auto="1"/>
      </top>
      <bottom style="medium">
        <color indexed="64"/>
      </bottom>
      <diagonal style="thin">
        <color auto="1"/>
      </diagonal>
    </border>
    <border diagonalDown="1">
      <left/>
      <right/>
      <top style="thin">
        <color auto="1"/>
      </top>
      <bottom style="medium">
        <color indexed="64"/>
      </bottom>
      <diagonal style="thin">
        <color auto="1"/>
      </diagonal>
    </border>
    <border diagonalDown="1">
      <left/>
      <right style="medium">
        <color indexed="64"/>
      </right>
      <top style="thin">
        <color auto="1"/>
      </top>
      <bottom style="medium">
        <color indexed="64"/>
      </bottom>
      <diagonal style="thin">
        <color auto="1"/>
      </diagonal>
    </border>
    <border>
      <left style="thin">
        <color auto="1"/>
      </left>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right style="medium">
        <color indexed="64"/>
      </right>
      <top/>
      <bottom style="medium">
        <color indexed="64"/>
      </bottom>
      <diagonal/>
    </border>
    <border diagonalDown="1">
      <left/>
      <right/>
      <top style="medium">
        <color indexed="64"/>
      </top>
      <bottom style="thin">
        <color auto="1"/>
      </bottom>
      <diagonal style="thin">
        <color indexed="64"/>
      </diagonal>
    </border>
    <border diagonalDown="1">
      <left/>
      <right style="medium">
        <color indexed="64"/>
      </right>
      <top style="medium">
        <color indexed="64"/>
      </top>
      <bottom style="thin">
        <color auto="1"/>
      </bottom>
      <diagonal style="thin">
        <color indexed="64"/>
      </diagonal>
    </border>
    <border diagonalDown="1">
      <left/>
      <right style="medium">
        <color indexed="64"/>
      </right>
      <top/>
      <bottom style="thin">
        <color auto="1"/>
      </bottom>
      <diagonal style="thin">
        <color indexed="64"/>
      </diagonal>
    </border>
    <border diagonalDown="1">
      <left/>
      <right/>
      <top/>
      <bottom style="thin">
        <color auto="1"/>
      </bottom>
      <diagonal style="thin">
        <color indexed="64"/>
      </diagonal>
    </border>
    <border>
      <left style="medium">
        <color indexed="64"/>
      </left>
      <right style="thin">
        <color auto="1"/>
      </right>
      <top style="thin">
        <color auto="1"/>
      </top>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diagonalDown="1">
      <left/>
      <right/>
      <top style="thin">
        <color auto="1"/>
      </top>
      <bottom/>
      <diagonal style="thin">
        <color auto="1"/>
      </diagonal>
    </border>
    <border diagonalDown="1">
      <left/>
      <right style="medium">
        <color indexed="64"/>
      </right>
      <top style="thin">
        <color auto="1"/>
      </top>
      <bottom/>
      <diagonal style="thin">
        <color auto="1"/>
      </diagonal>
    </border>
    <border>
      <left style="medium">
        <color indexed="64"/>
      </left>
      <right style="thin">
        <color auto="1"/>
      </right>
      <top style="medium">
        <color indexed="64"/>
      </top>
      <bottom style="double">
        <color indexed="64"/>
      </bottom>
      <diagonal/>
    </border>
    <border>
      <left style="thin">
        <color auto="1"/>
      </left>
      <right style="thin">
        <color auto="1"/>
      </right>
      <top style="medium">
        <color indexed="64"/>
      </top>
      <bottom style="double">
        <color indexed="64"/>
      </bottom>
      <diagonal/>
    </border>
    <border>
      <left style="thin">
        <color auto="1"/>
      </left>
      <right style="medium">
        <color indexed="64"/>
      </right>
      <top style="medium">
        <color indexed="64"/>
      </top>
      <bottom style="double">
        <color indexed="64"/>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medium">
        <color indexed="64"/>
      </left>
      <right style="thin">
        <color auto="1"/>
      </right>
      <top style="thin">
        <color auto="1"/>
      </top>
      <bottom style="double">
        <color indexed="64"/>
      </bottom>
      <diagonal/>
    </border>
    <border>
      <left style="thin">
        <color auto="1"/>
      </left>
      <right style="thin">
        <color auto="1"/>
      </right>
      <top style="thin">
        <color auto="1"/>
      </top>
      <bottom style="double">
        <color indexed="64"/>
      </bottom>
      <diagonal/>
    </border>
    <border>
      <left style="thin">
        <color auto="1"/>
      </left>
      <right style="medium">
        <color indexed="64"/>
      </right>
      <top style="thin">
        <color auto="1"/>
      </top>
      <bottom style="double">
        <color indexed="64"/>
      </bottom>
      <diagonal/>
    </border>
    <border>
      <left style="thin">
        <color auto="1"/>
      </left>
      <right style="thin">
        <color auto="1"/>
      </right>
      <top style="double">
        <color indexed="64"/>
      </top>
      <bottom style="double">
        <color indexed="64"/>
      </bottom>
      <diagonal/>
    </border>
    <border>
      <left style="medium">
        <color indexed="64"/>
      </left>
      <right style="thin">
        <color auto="1"/>
      </right>
      <top style="double">
        <color indexed="64"/>
      </top>
      <bottom style="double">
        <color indexed="64"/>
      </bottom>
      <diagonal/>
    </border>
    <border>
      <left style="thin">
        <color auto="1"/>
      </left>
      <right style="medium">
        <color indexed="64"/>
      </right>
      <top style="double">
        <color indexed="64"/>
      </top>
      <bottom style="double">
        <color indexed="64"/>
      </bottom>
      <diagonal/>
    </border>
    <border diagonalDown="1">
      <left style="thin">
        <color auto="1"/>
      </left>
      <right/>
      <top style="thin">
        <color auto="1"/>
      </top>
      <bottom style="thin">
        <color indexed="64"/>
      </bottom>
      <diagonal style="thin">
        <color auto="1"/>
      </diagonal>
    </border>
    <border>
      <left style="thin">
        <color auto="1"/>
      </left>
      <right/>
      <top/>
      <bottom style="medium">
        <color indexed="64"/>
      </bottom>
      <diagonal/>
    </border>
    <border>
      <left style="thin">
        <color auto="1"/>
      </left>
      <right style="medium">
        <color indexed="64"/>
      </right>
      <top style="thin">
        <color auto="1"/>
      </top>
      <bottom/>
      <diagonal/>
    </border>
  </borders>
  <cellStyleXfs count="16">
    <xf numFmtId="0" fontId="0" fillId="0" borderId="0">
      <alignment vertical="center"/>
    </xf>
    <xf numFmtId="0" fontId="6" fillId="0" borderId="0">
      <alignment vertical="center"/>
    </xf>
    <xf numFmtId="0" fontId="10" fillId="0" borderId="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38" fontId="10"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cellStyleXfs>
  <cellXfs count="826">
    <xf numFmtId="0" fontId="0" fillId="0" borderId="0" xfId="0">
      <alignment vertical="center"/>
    </xf>
    <xf numFmtId="0" fontId="12" fillId="0" borderId="0" xfId="10" applyFont="1" applyAlignment="1">
      <alignment horizontal="justify" vertical="center"/>
    </xf>
    <xf numFmtId="0" fontId="11" fillId="0" borderId="0" xfId="10">
      <alignment vertical="center"/>
    </xf>
    <xf numFmtId="0" fontId="20" fillId="2" borderId="0" xfId="1" applyFont="1" applyFill="1">
      <alignment vertical="center"/>
    </xf>
    <xf numFmtId="176" fontId="12" fillId="4" borderId="8" xfId="10" applyNumberFormat="1" applyFont="1" applyFill="1" applyBorder="1" applyAlignment="1">
      <alignment horizontal="right" vertical="center" shrinkToFit="1"/>
    </xf>
    <xf numFmtId="3" fontId="6" fillId="0" borderId="0" xfId="0" applyNumberFormat="1" applyFont="1" applyAlignment="1" applyProtection="1">
      <alignment vertical="center" shrinkToFit="1"/>
      <protection locked="0"/>
    </xf>
    <xf numFmtId="177" fontId="6" fillId="0" borderId="0" xfId="0" applyNumberFormat="1" applyFont="1" applyAlignment="1" applyProtection="1">
      <alignment vertical="center" shrinkToFit="1"/>
      <protection locked="0"/>
    </xf>
    <xf numFmtId="0" fontId="16" fillId="0" borderId="0" xfId="0" applyFont="1" applyProtection="1">
      <alignment vertical="center"/>
      <protection locked="0"/>
    </xf>
    <xf numFmtId="0" fontId="9" fillId="0" borderId="0" xfId="0" quotePrefix="1" applyFont="1" applyAlignment="1" applyProtection="1">
      <alignment horizontal="right" vertical="center"/>
      <protection locked="0"/>
    </xf>
    <xf numFmtId="0" fontId="9" fillId="0" borderId="0" xfId="0" applyFont="1" applyProtection="1">
      <alignment vertical="center"/>
      <protection locked="0"/>
    </xf>
    <xf numFmtId="0" fontId="16" fillId="0" borderId="0" xfId="0" applyFont="1" applyAlignment="1" applyProtection="1">
      <alignment vertical="top"/>
      <protection locked="0"/>
    </xf>
    <xf numFmtId="0" fontId="9" fillId="0" borderId="0" xfId="1" quotePrefix="1" applyFont="1" applyAlignment="1" applyProtection="1">
      <alignment horizontal="right" vertical="center"/>
      <protection locked="0"/>
    </xf>
    <xf numFmtId="0" fontId="9" fillId="0" borderId="0" xfId="2" applyFont="1" applyProtection="1">
      <alignment vertical="center"/>
      <protection locked="0"/>
    </xf>
    <xf numFmtId="38" fontId="19" fillId="0" borderId="0" xfId="12" applyFont="1" applyFill="1" applyBorder="1" applyAlignment="1" applyProtection="1">
      <alignment horizontal="left" indent="4"/>
      <protection locked="0"/>
    </xf>
    <xf numFmtId="38" fontId="17" fillId="0" borderId="0" xfId="12" applyFont="1" applyFill="1" applyBorder="1" applyAlignment="1" applyProtection="1">
      <alignment horizontal="center"/>
      <protection locked="0"/>
    </xf>
    <xf numFmtId="38" fontId="18" fillId="0" borderId="0" xfId="12" applyFont="1" applyFill="1" applyBorder="1" applyAlignment="1" applyProtection="1">
      <alignment horizontal="left" vertical="top"/>
      <protection locked="0"/>
    </xf>
    <xf numFmtId="0" fontId="9" fillId="0" borderId="0" xfId="1" applyFont="1" applyProtection="1">
      <alignment vertical="center"/>
      <protection locked="0"/>
    </xf>
    <xf numFmtId="49" fontId="9" fillId="0" borderId="0" xfId="0" applyNumberFormat="1" applyFont="1" applyProtection="1">
      <alignment vertical="center"/>
      <protection locked="0"/>
    </xf>
    <xf numFmtId="177" fontId="11" fillId="0" borderId="10" xfId="0" applyNumberFormat="1" applyFont="1" applyBorder="1" applyAlignment="1">
      <alignment horizontal="center" vertical="center" shrinkToFit="1"/>
    </xf>
    <xf numFmtId="3" fontId="11" fillId="0" borderId="34" xfId="0" applyNumberFormat="1" applyFont="1" applyBorder="1" applyAlignment="1">
      <alignment horizontal="center" vertical="center" shrinkToFit="1"/>
    </xf>
    <xf numFmtId="177" fontId="11" fillId="0" borderId="10" xfId="0" applyNumberFormat="1" applyFont="1" applyBorder="1" applyAlignment="1">
      <alignment horizontal="center" vertical="center" textRotation="255" shrinkToFit="1"/>
    </xf>
    <xf numFmtId="3" fontId="11" fillId="0" borderId="42" xfId="0" applyNumberFormat="1" applyFont="1" applyBorder="1" applyAlignment="1">
      <alignment horizontal="center" vertical="center" shrinkToFit="1"/>
    </xf>
    <xf numFmtId="0" fontId="10" fillId="0" borderId="10" xfId="0" applyFont="1" applyBorder="1" applyAlignment="1" applyProtection="1">
      <alignment horizontal="center" vertical="center"/>
      <protection locked="0"/>
    </xf>
    <xf numFmtId="3" fontId="9" fillId="0" borderId="0" xfId="0" applyNumberFormat="1" applyFont="1" applyAlignment="1" applyProtection="1">
      <alignment vertical="center" shrinkToFit="1"/>
      <protection locked="0"/>
    </xf>
    <xf numFmtId="177" fontId="9" fillId="0" borderId="0" xfId="0" applyNumberFormat="1" applyFont="1" applyAlignment="1" applyProtection="1">
      <alignment vertical="center" shrinkToFit="1"/>
      <protection locked="0"/>
    </xf>
    <xf numFmtId="0" fontId="11" fillId="0" borderId="0" xfId="10" applyAlignment="1">
      <alignment horizontal="right" vertical="center"/>
    </xf>
    <xf numFmtId="0" fontId="13" fillId="0" borderId="0" xfId="10" applyFont="1" applyAlignment="1">
      <alignment horizontal="justify" vertical="center" wrapText="1"/>
    </xf>
    <xf numFmtId="0" fontId="12" fillId="0" borderId="38" xfId="10" applyFont="1" applyBorder="1" applyAlignment="1">
      <alignment horizontal="distributed" vertical="center" wrapText="1" indent="2"/>
    </xf>
    <xf numFmtId="0" fontId="12" fillId="0" borderId="39" xfId="10" applyFont="1" applyBorder="1" applyAlignment="1">
      <alignment horizontal="justify" vertical="center" shrinkToFit="1"/>
    </xf>
    <xf numFmtId="0" fontId="12" fillId="0" borderId="67" xfId="10" applyFont="1" applyBorder="1" applyAlignment="1">
      <alignment horizontal="distributed" vertical="center" wrapText="1" indent="2"/>
    </xf>
    <xf numFmtId="176" fontId="12" fillId="4" borderId="12" xfId="10" applyNumberFormat="1" applyFont="1" applyFill="1" applyBorder="1" applyAlignment="1">
      <alignment horizontal="right" vertical="center" shrinkToFit="1"/>
    </xf>
    <xf numFmtId="0" fontId="12" fillId="0" borderId="68" xfId="10" applyFont="1" applyBorder="1" applyAlignment="1">
      <alignment horizontal="justify" vertical="center" shrinkToFit="1"/>
    </xf>
    <xf numFmtId="0" fontId="12" fillId="0" borderId="71" xfId="10" applyFont="1" applyBorder="1" applyAlignment="1">
      <alignment horizontal="distributed" vertical="center" wrapText="1" indent="2"/>
    </xf>
    <xf numFmtId="0" fontId="12" fillId="0" borderId="72" xfId="10" applyFont="1" applyBorder="1" applyAlignment="1">
      <alignment horizontal="center" vertical="center" wrapText="1"/>
    </xf>
    <xf numFmtId="0" fontId="12" fillId="0" borderId="73" xfId="10" applyFont="1" applyBorder="1" applyAlignment="1">
      <alignment horizontal="distributed" vertical="center" wrapText="1" indent="2"/>
    </xf>
    <xf numFmtId="0" fontId="12" fillId="0" borderId="74" xfId="10" applyFont="1" applyBorder="1" applyAlignment="1">
      <alignment horizontal="distributed" vertical="center" wrapText="1" indent="2"/>
    </xf>
    <xf numFmtId="176" fontId="12" fillId="0" borderId="75" xfId="10" applyNumberFormat="1" applyFont="1" applyBorder="1" applyAlignment="1">
      <alignment horizontal="right" vertical="center" shrinkToFit="1"/>
    </xf>
    <xf numFmtId="0" fontId="12" fillId="0" borderId="76" xfId="10" applyFont="1" applyBorder="1" applyAlignment="1">
      <alignment horizontal="justify" vertical="center" shrinkToFit="1"/>
    </xf>
    <xf numFmtId="0" fontId="12" fillId="0" borderId="77" xfId="10" applyFont="1" applyBorder="1" applyAlignment="1">
      <alignment horizontal="distributed" vertical="center" wrapText="1" indent="2"/>
    </xf>
    <xf numFmtId="176" fontId="12" fillId="4" borderId="78" xfId="10" applyNumberFormat="1" applyFont="1" applyFill="1" applyBorder="1" applyAlignment="1">
      <alignment horizontal="right" vertical="center" shrinkToFit="1"/>
    </xf>
    <xf numFmtId="0" fontId="12" fillId="0" borderId="79" xfId="10" applyFont="1" applyBorder="1" applyAlignment="1">
      <alignment horizontal="justify" vertical="center" shrinkToFit="1"/>
    </xf>
    <xf numFmtId="0" fontId="12" fillId="0" borderId="76" xfId="10" applyFont="1" applyBorder="1" applyAlignment="1">
      <alignment horizontal="center" vertical="center" shrinkToFit="1"/>
    </xf>
    <xf numFmtId="176" fontId="12" fillId="4" borderId="80" xfId="11" applyNumberFormat="1" applyFont="1" applyFill="1" applyBorder="1" applyAlignment="1">
      <alignment horizontal="right" vertical="center" shrinkToFit="1"/>
    </xf>
    <xf numFmtId="0" fontId="20" fillId="0" borderId="0" xfId="8" applyFont="1">
      <alignment vertical="center"/>
    </xf>
    <xf numFmtId="0" fontId="10" fillId="0" borderId="0" xfId="8" applyFont="1">
      <alignment vertical="center"/>
    </xf>
    <xf numFmtId="0" fontId="10" fillId="0" borderId="15" xfId="8" applyFont="1" applyBorder="1" applyAlignment="1">
      <alignment horizontal="center" vertical="center" wrapText="1"/>
    </xf>
    <xf numFmtId="0" fontId="10" fillId="0" borderId="17" xfId="8" applyFont="1" applyBorder="1" applyAlignment="1">
      <alignment horizontal="center" vertical="center" wrapText="1"/>
    </xf>
    <xf numFmtId="0" fontId="10" fillId="3" borderId="0" xfId="8" applyFont="1" applyFill="1">
      <alignment vertical="center"/>
    </xf>
    <xf numFmtId="0" fontId="10" fillId="4" borderId="5" xfId="8" applyFont="1" applyFill="1" applyBorder="1">
      <alignment vertical="center"/>
    </xf>
    <xf numFmtId="0" fontId="10" fillId="0" borderId="5" xfId="8" applyFont="1" applyBorder="1" applyAlignment="1">
      <alignment horizontal="center" vertical="center"/>
    </xf>
    <xf numFmtId="0" fontId="10" fillId="4" borderId="5" xfId="8" applyFont="1" applyFill="1" applyBorder="1" applyAlignment="1">
      <alignment horizontal="center" vertical="center"/>
    </xf>
    <xf numFmtId="0" fontId="10" fillId="0" borderId="7" xfId="8" applyFont="1" applyBorder="1" applyAlignment="1">
      <alignment horizontal="center" vertical="center"/>
    </xf>
    <xf numFmtId="0" fontId="10" fillId="0" borderId="3" xfId="8" applyFont="1" applyBorder="1" applyAlignment="1">
      <alignment horizontal="center" vertical="center"/>
    </xf>
    <xf numFmtId="0" fontId="20" fillId="0" borderId="0" xfId="8" applyFont="1" applyAlignment="1">
      <alignment horizontal="distributed" vertical="distributed"/>
    </xf>
    <xf numFmtId="0" fontId="20" fillId="0" borderId="0" xfId="8" applyFont="1" applyAlignment="1">
      <alignment horizontal="distributed" vertical="center" wrapText="1"/>
    </xf>
    <xf numFmtId="0" fontId="10" fillId="0" borderId="34" xfId="8" applyFont="1" applyBorder="1" applyAlignment="1">
      <alignment horizontal="center" vertical="center"/>
    </xf>
    <xf numFmtId="0" fontId="10" fillId="5" borderId="24" xfId="8" applyFont="1" applyFill="1" applyBorder="1">
      <alignment vertical="center"/>
    </xf>
    <xf numFmtId="0" fontId="10" fillId="5" borderId="24" xfId="8" applyFont="1" applyFill="1" applyBorder="1" applyAlignment="1">
      <alignment horizontal="center" vertical="center"/>
    </xf>
    <xf numFmtId="0" fontId="10" fillId="5" borderId="0" xfId="8" applyFont="1" applyFill="1">
      <alignment vertical="center"/>
    </xf>
    <xf numFmtId="0" fontId="10" fillId="5" borderId="0" xfId="8" applyFont="1" applyFill="1" applyAlignment="1">
      <alignment horizontal="center" vertical="center"/>
    </xf>
    <xf numFmtId="0" fontId="10" fillId="0" borderId="2" xfId="8" applyFont="1" applyBorder="1" applyAlignment="1">
      <alignment horizontal="center" vertical="center"/>
    </xf>
    <xf numFmtId="0" fontId="20" fillId="0" borderId="0" xfId="8" applyFont="1" applyAlignment="1">
      <alignment horizontal="center" vertical="center"/>
    </xf>
    <xf numFmtId="0" fontId="20" fillId="5" borderId="0" xfId="8" applyFont="1" applyFill="1" applyAlignment="1">
      <alignment horizontal="center" vertical="center"/>
    </xf>
    <xf numFmtId="0" fontId="10" fillId="0" borderId="0" xfId="8" applyFont="1" applyAlignment="1">
      <alignment horizontal="left" vertical="center"/>
    </xf>
    <xf numFmtId="0" fontId="20" fillId="0" borderId="0" xfId="8" applyFont="1" applyAlignment="1">
      <alignment horizontal="left" vertical="center" indent="1"/>
    </xf>
    <xf numFmtId="0" fontId="16" fillId="0" borderId="0" xfId="0" applyFont="1">
      <alignment vertical="center"/>
    </xf>
    <xf numFmtId="0" fontId="9" fillId="0" borderId="0" xfId="0" quotePrefix="1" applyFont="1" applyAlignment="1">
      <alignment horizontal="right" vertical="center"/>
    </xf>
    <xf numFmtId="0" fontId="9" fillId="0" borderId="0" xfId="0" applyFont="1">
      <alignment vertical="center"/>
    </xf>
    <xf numFmtId="0" fontId="16" fillId="0" borderId="0" xfId="0" applyFont="1" applyAlignment="1">
      <alignment vertical="top"/>
    </xf>
    <xf numFmtId="0" fontId="9" fillId="0" borderId="0" xfId="1" quotePrefix="1" applyFont="1" applyAlignment="1">
      <alignment horizontal="right" vertical="center"/>
    </xf>
    <xf numFmtId="0" fontId="9" fillId="0" borderId="0" xfId="2" applyFont="1">
      <alignment vertical="center"/>
    </xf>
    <xf numFmtId="38" fontId="19" fillId="0" borderId="0" xfId="12" applyFont="1" applyFill="1" applyBorder="1" applyAlignment="1" applyProtection="1">
      <alignment horizontal="left" indent="4"/>
    </xf>
    <xf numFmtId="38" fontId="17" fillId="0" borderId="0" xfId="12" applyFont="1" applyFill="1" applyBorder="1" applyAlignment="1" applyProtection="1">
      <alignment horizontal="center"/>
    </xf>
    <xf numFmtId="38" fontId="18" fillId="0" borderId="0" xfId="12" applyFont="1" applyFill="1" applyBorder="1" applyAlignment="1" applyProtection="1">
      <alignment horizontal="left" vertical="top"/>
    </xf>
    <xf numFmtId="0" fontId="9" fillId="0" borderId="0" xfId="1" applyFont="1">
      <alignment vertical="center"/>
    </xf>
    <xf numFmtId="49" fontId="9" fillId="0" borderId="0" xfId="0" applyNumberFormat="1" applyFont="1">
      <alignment vertical="center"/>
    </xf>
    <xf numFmtId="0" fontId="12" fillId="0" borderId="81" xfId="10" applyFont="1" applyBorder="1" applyAlignment="1">
      <alignment horizontal="left" vertical="center" wrapText="1" indent="1" shrinkToFit="1"/>
    </xf>
    <xf numFmtId="0" fontId="12" fillId="0" borderId="82" xfId="10" applyFont="1" applyBorder="1" applyAlignment="1">
      <alignment horizontal="center" vertical="center" shrinkToFit="1"/>
    </xf>
    <xf numFmtId="0" fontId="10" fillId="0" borderId="0" xfId="8" applyFont="1" applyAlignment="1">
      <alignment horizontal="center" vertical="center"/>
    </xf>
    <xf numFmtId="0" fontId="10" fillId="0" borderId="24" xfId="8" applyFont="1" applyBorder="1" applyAlignment="1">
      <alignment horizontal="center" vertical="center"/>
    </xf>
    <xf numFmtId="0" fontId="10" fillId="0" borderId="32" xfId="8" applyFont="1" applyBorder="1" applyAlignment="1">
      <alignment horizontal="center" vertical="center"/>
    </xf>
    <xf numFmtId="3" fontId="10" fillId="4" borderId="9" xfId="8" applyNumberFormat="1" applyFont="1" applyFill="1" applyBorder="1" applyAlignment="1">
      <alignment horizontal="right" vertical="center" shrinkToFit="1"/>
    </xf>
    <xf numFmtId="0" fontId="10" fillId="0" borderId="0" xfId="14" applyFont="1" applyProtection="1">
      <alignment vertical="center"/>
      <protection locked="0"/>
    </xf>
    <xf numFmtId="0" fontId="20" fillId="0" borderId="0" xfId="14" applyFont="1" applyProtection="1">
      <alignment vertical="center"/>
      <protection locked="0"/>
    </xf>
    <xf numFmtId="0" fontId="20" fillId="0" borderId="0" xfId="14" applyFont="1" applyAlignment="1" applyProtection="1">
      <alignment horizontal="left" vertical="center" indent="1"/>
      <protection locked="0"/>
    </xf>
    <xf numFmtId="0" fontId="23" fillId="0" borderId="0" xfId="14" applyFont="1" applyAlignment="1" applyProtection="1">
      <protection locked="0"/>
    </xf>
    <xf numFmtId="3" fontId="10" fillId="0" borderId="0" xfId="14" applyNumberFormat="1" applyFont="1" applyProtection="1">
      <alignment vertical="center"/>
      <protection locked="0"/>
    </xf>
    <xf numFmtId="3" fontId="10" fillId="0" borderId="0" xfId="14" applyNumberFormat="1" applyFont="1" applyAlignment="1" applyProtection="1">
      <alignment vertical="center" shrinkToFit="1"/>
      <protection locked="0"/>
    </xf>
    <xf numFmtId="0" fontId="10" fillId="0" borderId="0" xfId="14" applyFont="1" applyAlignment="1" applyProtection="1">
      <alignment vertical="center" shrinkToFit="1"/>
      <protection locked="0"/>
    </xf>
    <xf numFmtId="0" fontId="23" fillId="0" borderId="0" xfId="14" applyFont="1" applyAlignment="1" applyProtection="1">
      <alignment horizontal="left"/>
      <protection locked="0"/>
    </xf>
    <xf numFmtId="177" fontId="10" fillId="0" borderId="0" xfId="14" applyNumberFormat="1" applyFont="1" applyAlignment="1" applyProtection="1">
      <alignment vertical="center" shrinkToFit="1"/>
      <protection locked="0"/>
    </xf>
    <xf numFmtId="0" fontId="10" fillId="0" borderId="0" xfId="14" applyFont="1" applyAlignment="1" applyProtection="1">
      <alignment vertical="center" wrapText="1"/>
      <protection locked="0"/>
    </xf>
    <xf numFmtId="0" fontId="10" fillId="0" borderId="0" xfId="14" applyFont="1" applyAlignment="1" applyProtection="1">
      <alignment horizontal="center" vertical="center"/>
      <protection locked="0"/>
    </xf>
    <xf numFmtId="0" fontId="20" fillId="0" borderId="0" xfId="14" applyFont="1" applyAlignment="1" applyProtection="1">
      <alignment horizontal="center" vertical="center"/>
      <protection locked="0"/>
    </xf>
    <xf numFmtId="3" fontId="20" fillId="0" borderId="0" xfId="14" applyNumberFormat="1" applyFont="1" applyProtection="1">
      <alignment vertical="center"/>
      <protection locked="0"/>
    </xf>
    <xf numFmtId="0" fontId="10" fillId="0" borderId="0" xfId="14" applyFont="1" applyAlignment="1" applyProtection="1">
      <alignment horizontal="center" vertical="center" shrinkToFit="1"/>
      <protection locked="0"/>
    </xf>
    <xf numFmtId="4" fontId="10" fillId="0" borderId="0" xfId="14" applyNumberFormat="1" applyFont="1" applyAlignment="1" applyProtection="1">
      <alignment horizontal="center" vertical="center"/>
      <protection locked="0"/>
    </xf>
    <xf numFmtId="0" fontId="10" fillId="0" borderId="34" xfId="14" applyFont="1" applyBorder="1" applyAlignment="1" applyProtection="1">
      <alignment horizontal="center" vertical="center" shrinkToFit="1"/>
      <protection locked="0"/>
    </xf>
    <xf numFmtId="0" fontId="10" fillId="0" borderId="34" xfId="15" applyFont="1" applyBorder="1" applyAlignment="1">
      <alignment horizontal="center" vertical="center" shrinkToFit="1"/>
    </xf>
    <xf numFmtId="0" fontId="10" fillId="0" borderId="10" xfId="15" applyFont="1" applyBorder="1" applyAlignment="1">
      <alignment horizontal="center" vertical="center" shrinkToFit="1"/>
    </xf>
    <xf numFmtId="0" fontId="10" fillId="0" borderId="34" xfId="15" applyFont="1" applyBorder="1" applyAlignment="1" applyProtection="1">
      <alignment horizontal="center" vertical="center" shrinkToFit="1"/>
      <protection locked="0"/>
    </xf>
    <xf numFmtId="0" fontId="20" fillId="3" borderId="0" xfId="14" applyFont="1" applyFill="1" applyProtection="1">
      <alignment vertical="center"/>
      <protection locked="0"/>
    </xf>
    <xf numFmtId="3" fontId="10" fillId="3" borderId="0" xfId="14" applyNumberFormat="1" applyFont="1" applyFill="1" applyAlignment="1" applyProtection="1">
      <alignment vertical="center" shrinkToFit="1"/>
      <protection locked="0"/>
    </xf>
    <xf numFmtId="0" fontId="10" fillId="3" borderId="0" xfId="14" applyFont="1" applyFill="1" applyProtection="1">
      <alignment vertical="center"/>
      <protection locked="0"/>
    </xf>
    <xf numFmtId="0" fontId="20" fillId="0" borderId="0" xfId="14" applyFont="1" applyAlignment="1" applyProtection="1">
      <alignment vertical="center" shrinkToFit="1"/>
      <protection locked="0"/>
    </xf>
    <xf numFmtId="0" fontId="20" fillId="0" borderId="0" xfId="14" applyFont="1" applyAlignment="1" applyProtection="1">
      <alignment horizontal="left" vertical="center"/>
      <protection locked="0"/>
    </xf>
    <xf numFmtId="0" fontId="20" fillId="0" borderId="0" xfId="15" applyFont="1" applyAlignment="1" applyProtection="1">
      <alignment horizontal="left" vertical="center"/>
      <protection locked="0"/>
    </xf>
    <xf numFmtId="0" fontId="20" fillId="0" borderId="0" xfId="15" applyFont="1" applyProtection="1">
      <alignment vertical="center"/>
      <protection locked="0"/>
    </xf>
    <xf numFmtId="0" fontId="20" fillId="0" borderId="0" xfId="15" applyFont="1" applyAlignment="1" applyProtection="1">
      <alignment horizontal="center" vertical="center"/>
      <protection locked="0"/>
    </xf>
    <xf numFmtId="0" fontId="10" fillId="0" borderId="0" xfId="15" applyFont="1" applyProtection="1">
      <alignment vertical="center"/>
      <protection locked="0"/>
    </xf>
    <xf numFmtId="0" fontId="20" fillId="0" borderId="0" xfId="15" applyFont="1" applyAlignment="1" applyProtection="1">
      <alignment horizontal="left" vertical="center" indent="1"/>
      <protection locked="0"/>
    </xf>
    <xf numFmtId="0" fontId="10" fillId="0" borderId="0" xfId="14" applyFont="1" applyAlignment="1" applyProtection="1">
      <alignment horizontal="distributed" vertical="center" wrapText="1"/>
      <protection locked="0"/>
    </xf>
    <xf numFmtId="0" fontId="10" fillId="0" borderId="0" xfId="14" applyFont="1" applyAlignment="1" applyProtection="1">
      <alignment horizontal="distributed" vertical="distributed"/>
      <protection locked="0"/>
    </xf>
    <xf numFmtId="0" fontId="10" fillId="0" borderId="3" xfId="15" applyFont="1" applyBorder="1" applyAlignment="1" applyProtection="1">
      <alignment horizontal="center" vertical="center"/>
      <protection locked="0"/>
    </xf>
    <xf numFmtId="0" fontId="10" fillId="0" borderId="7" xfId="15" applyFont="1" applyBorder="1" applyProtection="1">
      <alignment vertical="center"/>
      <protection locked="0"/>
    </xf>
    <xf numFmtId="0" fontId="10" fillId="0" borderId="5" xfId="15" applyFont="1" applyBorder="1" applyProtection="1">
      <alignment vertical="center"/>
      <protection locked="0"/>
    </xf>
    <xf numFmtId="0" fontId="10" fillId="0" borderId="5" xfId="14" applyFont="1" applyBorder="1" applyProtection="1">
      <alignment vertical="center"/>
      <protection locked="0"/>
    </xf>
    <xf numFmtId="0" fontId="10" fillId="0" borderId="6" xfId="14" applyFont="1" applyBorder="1" applyProtection="1">
      <alignment vertical="center"/>
      <protection locked="0"/>
    </xf>
    <xf numFmtId="0" fontId="25" fillId="0" borderId="0" xfId="14" applyFont="1" applyProtection="1">
      <alignment vertical="center"/>
      <protection locked="0"/>
    </xf>
    <xf numFmtId="0" fontId="25" fillId="0" borderId="0" xfId="15" applyFont="1" applyProtection="1">
      <alignment vertical="center"/>
      <protection locked="0"/>
    </xf>
    <xf numFmtId="0" fontId="10" fillId="3" borderId="0" xfId="15" applyFont="1" applyFill="1" applyProtection="1">
      <alignment vertical="center"/>
      <protection locked="0"/>
    </xf>
    <xf numFmtId="0" fontId="10" fillId="0" borderId="10" xfId="15" applyFont="1" applyBorder="1" applyAlignment="1" applyProtection="1">
      <alignment horizontal="center" vertical="center"/>
      <protection locked="0"/>
    </xf>
    <xf numFmtId="0" fontId="10" fillId="0" borderId="36" xfId="15" applyFont="1" applyBorder="1" applyProtection="1">
      <alignment vertical="center"/>
      <protection locked="0"/>
    </xf>
    <xf numFmtId="0" fontId="10" fillId="0" borderId="35" xfId="15" applyFont="1" applyBorder="1" applyProtection="1">
      <alignment vertical="center"/>
      <protection locked="0"/>
    </xf>
    <xf numFmtId="0" fontId="10" fillId="0" borderId="34" xfId="15" applyFont="1" applyBorder="1" applyProtection="1">
      <alignment vertical="center"/>
      <protection locked="0"/>
    </xf>
    <xf numFmtId="0" fontId="10" fillId="0" borderId="0" xfId="15" applyFont="1" applyAlignment="1" applyProtection="1">
      <alignment horizontal="distributed" vertical="distributed"/>
      <protection locked="0"/>
    </xf>
    <xf numFmtId="0" fontId="10" fillId="0" borderId="0" xfId="15" applyFont="1" applyAlignment="1" applyProtection="1">
      <alignment horizontal="distributed" vertical="center" wrapText="1"/>
      <protection locked="0"/>
    </xf>
    <xf numFmtId="0" fontId="10" fillId="0" borderId="0" xfId="15" applyFont="1" applyAlignment="1" applyProtection="1">
      <alignment horizontal="center" vertical="center"/>
      <protection locked="0"/>
    </xf>
    <xf numFmtId="0" fontId="20" fillId="0" borderId="0" xfId="15" applyFont="1" applyAlignment="1" applyProtection="1">
      <alignment vertical="center" shrinkToFit="1"/>
      <protection locked="0"/>
    </xf>
    <xf numFmtId="3" fontId="10" fillId="3" borderId="0" xfId="15" applyNumberFormat="1" applyFont="1" applyFill="1" applyAlignment="1" applyProtection="1">
      <alignment vertical="center" shrinkToFit="1"/>
      <protection locked="0"/>
    </xf>
    <xf numFmtId="0" fontId="20" fillId="3" borderId="0" xfId="15" applyFont="1" applyFill="1" applyProtection="1">
      <alignment vertical="center"/>
      <protection locked="0"/>
    </xf>
    <xf numFmtId="0" fontId="10" fillId="6" borderId="48" xfId="15" applyFont="1" applyFill="1" applyBorder="1" applyProtection="1">
      <alignment vertical="center"/>
      <protection locked="0"/>
    </xf>
    <xf numFmtId="0" fontId="10" fillId="6" borderId="19" xfId="15" applyFont="1" applyFill="1" applyBorder="1" applyProtection="1">
      <alignment vertical="center"/>
      <protection locked="0"/>
    </xf>
    <xf numFmtId="0" fontId="10" fillId="0" borderId="6" xfId="15" applyFont="1" applyBorder="1" applyProtection="1">
      <alignment vertical="center"/>
      <protection locked="0"/>
    </xf>
    <xf numFmtId="0" fontId="10" fillId="0" borderId="5" xfId="15" applyFont="1" applyBorder="1" applyAlignment="1" applyProtection="1">
      <alignment horizontal="center" vertical="center"/>
      <protection locked="0"/>
    </xf>
    <xf numFmtId="0" fontId="10" fillId="0" borderId="32" xfId="15" applyFont="1" applyBorder="1" applyAlignment="1" applyProtection="1">
      <alignment horizontal="center" vertical="center"/>
      <protection locked="0"/>
    </xf>
    <xf numFmtId="0" fontId="10" fillId="0" borderId="35" xfId="15" applyFont="1" applyBorder="1" applyAlignment="1" applyProtection="1">
      <alignment horizontal="center" vertical="center"/>
      <protection locked="0"/>
    </xf>
    <xf numFmtId="0" fontId="10" fillId="0" borderId="0" xfId="15" applyFont="1" applyAlignment="1" applyProtection="1">
      <alignment vertical="center" shrinkToFit="1"/>
      <protection locked="0"/>
    </xf>
    <xf numFmtId="0" fontId="10" fillId="0" borderId="15" xfId="15" applyFont="1" applyBorder="1" applyAlignment="1" applyProtection="1">
      <alignment horizontal="center" vertical="center"/>
      <protection locked="0"/>
    </xf>
    <xf numFmtId="0" fontId="10" fillId="0" borderId="35" xfId="15" applyFont="1" applyBorder="1" applyAlignment="1">
      <alignment horizontal="center" vertical="center" shrinkToFit="1"/>
    </xf>
    <xf numFmtId="0" fontId="10" fillId="0" borderId="32" xfId="15" applyFont="1" applyBorder="1" applyAlignment="1">
      <alignment horizontal="center" vertical="center" shrinkToFit="1"/>
    </xf>
    <xf numFmtId="0" fontId="10" fillId="0" borderId="61" xfId="15" applyFont="1" applyBorder="1" applyAlignment="1">
      <alignment horizontal="center" vertical="center" shrinkToFit="1"/>
    </xf>
    <xf numFmtId="0" fontId="10" fillId="0" borderId="0" xfId="15" applyFont="1" applyAlignment="1" applyProtection="1">
      <alignment horizontal="center" vertical="center" shrinkToFit="1"/>
      <protection locked="0"/>
    </xf>
    <xf numFmtId="4" fontId="10" fillId="0" borderId="0" xfId="15" applyNumberFormat="1" applyFont="1" applyAlignment="1" applyProtection="1">
      <alignment horizontal="center" vertical="center"/>
      <protection locked="0"/>
    </xf>
    <xf numFmtId="0" fontId="10" fillId="0" borderId="14" xfId="15" applyFont="1" applyBorder="1" applyAlignment="1" applyProtection="1">
      <alignment horizontal="center" vertical="center"/>
      <protection locked="0"/>
    </xf>
    <xf numFmtId="3" fontId="20" fillId="0" borderId="0" xfId="15" applyNumberFormat="1" applyFont="1" applyProtection="1">
      <alignment vertical="center"/>
      <protection locked="0"/>
    </xf>
    <xf numFmtId="0" fontId="23" fillId="0" borderId="0" xfId="15" applyFont="1" applyAlignment="1" applyProtection="1">
      <alignment horizontal="left"/>
      <protection locked="0"/>
    </xf>
    <xf numFmtId="3" fontId="10" fillId="0" borderId="0" xfId="15" applyNumberFormat="1" applyFont="1" applyAlignment="1" applyProtection="1">
      <alignment vertical="center" shrinkToFit="1"/>
      <protection locked="0"/>
    </xf>
    <xf numFmtId="0" fontId="10" fillId="0" borderId="0" xfId="15" applyFont="1" applyAlignment="1" applyProtection="1">
      <alignment vertical="center" wrapText="1"/>
      <protection locked="0"/>
    </xf>
    <xf numFmtId="177" fontId="10" fillId="0" borderId="0" xfId="15" applyNumberFormat="1" applyFont="1" applyAlignment="1" applyProtection="1">
      <alignment vertical="center" shrinkToFit="1"/>
      <protection locked="0"/>
    </xf>
    <xf numFmtId="3" fontId="10" fillId="0" borderId="0" xfId="15" applyNumberFormat="1" applyFont="1" applyProtection="1">
      <alignment vertical="center"/>
      <protection locked="0"/>
    </xf>
    <xf numFmtId="0" fontId="23" fillId="0" borderId="0" xfId="15" applyFont="1" applyAlignment="1" applyProtection="1">
      <protection locked="0"/>
    </xf>
    <xf numFmtId="0" fontId="10" fillId="0" borderId="15" xfId="0" applyFont="1" applyBorder="1" applyAlignment="1" applyProtection="1">
      <alignment horizontal="center" vertical="center"/>
      <protection locked="0"/>
    </xf>
    <xf numFmtId="0" fontId="10" fillId="0" borderId="63" xfId="0" applyFont="1" applyBorder="1" applyAlignment="1" applyProtection="1">
      <alignment horizontal="center" vertical="center"/>
      <protection locked="0"/>
    </xf>
    <xf numFmtId="0" fontId="10" fillId="6" borderId="5" xfId="15" applyFont="1" applyFill="1" applyBorder="1" applyProtection="1">
      <alignment vertical="center"/>
      <protection locked="0"/>
    </xf>
    <xf numFmtId="0" fontId="9" fillId="6" borderId="19" xfId="0" applyFont="1" applyFill="1" applyBorder="1" applyProtection="1">
      <alignment vertical="center"/>
      <protection locked="0"/>
    </xf>
    <xf numFmtId="0" fontId="9" fillId="6" borderId="46" xfId="0" applyFont="1" applyFill="1" applyBorder="1" applyProtection="1">
      <alignment vertical="center"/>
      <protection locked="0"/>
    </xf>
    <xf numFmtId="0" fontId="10" fillId="0" borderId="10" xfId="15" applyFont="1" applyBorder="1" applyAlignment="1" applyProtection="1">
      <alignment horizontal="center" vertical="center" shrinkToFit="1"/>
      <protection locked="0"/>
    </xf>
    <xf numFmtId="0" fontId="10" fillId="0" borderId="35" xfId="15" applyFont="1" applyBorder="1" applyAlignment="1" applyProtection="1">
      <alignment horizontal="center" vertical="center" shrinkToFit="1"/>
      <protection locked="0"/>
    </xf>
    <xf numFmtId="0" fontId="10" fillId="0" borderId="32" xfId="15" applyFont="1" applyBorder="1" applyAlignment="1" applyProtection="1">
      <alignment horizontal="center" vertical="center" shrinkToFit="1"/>
      <protection locked="0"/>
    </xf>
    <xf numFmtId="0" fontId="10" fillId="0" borderId="57" xfId="15" applyFont="1" applyBorder="1" applyAlignment="1" applyProtection="1">
      <alignment horizontal="center" vertical="center" shrinkToFit="1"/>
      <protection locked="0"/>
    </xf>
    <xf numFmtId="0" fontId="10" fillId="0" borderId="38" xfId="15" applyFont="1" applyBorder="1" applyAlignment="1" applyProtection="1">
      <alignment horizontal="center" vertical="center"/>
      <protection locked="0"/>
    </xf>
    <xf numFmtId="177" fontId="11" fillId="0" borderId="10" xfId="0" applyNumberFormat="1" applyFont="1" applyBorder="1" applyAlignment="1" applyProtection="1">
      <alignment horizontal="center" vertical="center" shrinkToFit="1"/>
      <protection locked="0"/>
    </xf>
    <xf numFmtId="3" fontId="11" fillId="0" borderId="34" xfId="0" applyNumberFormat="1" applyFont="1" applyBorder="1" applyAlignment="1" applyProtection="1">
      <alignment horizontal="center" vertical="center" shrinkToFit="1"/>
      <protection locked="0"/>
    </xf>
    <xf numFmtId="177" fontId="11" fillId="0" borderId="10" xfId="0" applyNumberFormat="1" applyFont="1" applyBorder="1" applyAlignment="1" applyProtection="1">
      <alignment horizontal="center" vertical="center" textRotation="255" shrinkToFit="1"/>
      <protection locked="0"/>
    </xf>
    <xf numFmtId="3" fontId="11" fillId="0" borderId="42" xfId="0" applyNumberFormat="1" applyFont="1" applyBorder="1" applyAlignment="1" applyProtection="1">
      <alignment horizontal="center" vertical="center" shrinkToFit="1"/>
      <protection locked="0"/>
    </xf>
    <xf numFmtId="0" fontId="10" fillId="0" borderId="58" xfId="15" applyFont="1" applyBorder="1" applyAlignment="1" applyProtection="1">
      <alignment horizontal="center" vertical="center"/>
      <protection locked="0"/>
    </xf>
    <xf numFmtId="0" fontId="26" fillId="0" borderId="0" xfId="14" applyFont="1" applyProtection="1">
      <alignment vertical="center"/>
      <protection locked="0"/>
    </xf>
    <xf numFmtId="0" fontId="10" fillId="6" borderId="14" xfId="15" applyFont="1" applyFill="1" applyBorder="1" applyProtection="1">
      <alignment vertical="center"/>
      <protection locked="0"/>
    </xf>
    <xf numFmtId="0" fontId="10" fillId="6" borderId="14" xfId="15" applyFont="1" applyFill="1" applyBorder="1" applyAlignment="1" applyProtection="1">
      <alignment horizontal="center" vertical="center"/>
      <protection locked="0"/>
    </xf>
    <xf numFmtId="0" fontId="10" fillId="0" borderId="35" xfId="0" applyFont="1" applyBorder="1" applyAlignment="1" applyProtection="1">
      <alignment horizontal="center" vertical="center"/>
      <protection locked="0"/>
    </xf>
    <xf numFmtId="0" fontId="10" fillId="0" borderId="10" xfId="14" applyFont="1" applyBorder="1" applyAlignment="1" applyProtection="1">
      <alignment horizontal="center" vertical="center" shrinkToFit="1"/>
      <protection locked="0"/>
    </xf>
    <xf numFmtId="0" fontId="10" fillId="0" borderId="35" xfId="14" applyFont="1" applyBorder="1" applyAlignment="1" applyProtection="1">
      <alignment horizontal="center" vertical="center" shrinkToFit="1"/>
      <protection locked="0"/>
    </xf>
    <xf numFmtId="0" fontId="10" fillId="0" borderId="32" xfId="14" applyFont="1" applyBorder="1" applyAlignment="1" applyProtection="1">
      <alignment horizontal="center" vertical="center" shrinkToFit="1"/>
      <protection locked="0"/>
    </xf>
    <xf numFmtId="0" fontId="10" fillId="0" borderId="57" xfId="14" applyFont="1" applyBorder="1" applyAlignment="1" applyProtection="1">
      <alignment horizontal="center" vertical="center" shrinkToFit="1"/>
      <protection locked="0"/>
    </xf>
    <xf numFmtId="0" fontId="10" fillId="0" borderId="38" xfId="14" applyFont="1" applyBorder="1" applyAlignment="1" applyProtection="1">
      <alignment horizontal="center" vertical="center"/>
      <protection locked="0"/>
    </xf>
    <xf numFmtId="0" fontId="10" fillId="0" borderId="58" xfId="14" applyFont="1" applyBorder="1" applyAlignment="1" applyProtection="1">
      <alignment horizontal="center" vertical="center"/>
      <protection locked="0"/>
    </xf>
    <xf numFmtId="0" fontId="10" fillId="0" borderId="34" xfId="14" applyFont="1" applyBorder="1" applyAlignment="1">
      <alignment horizontal="center" vertical="center" shrinkToFit="1"/>
    </xf>
    <xf numFmtId="0" fontId="10" fillId="0" borderId="10" xfId="14" applyFont="1" applyBorder="1" applyAlignment="1">
      <alignment horizontal="center" vertical="center" shrinkToFit="1"/>
    </xf>
    <xf numFmtId="0" fontId="10" fillId="0" borderId="35" xfId="14" applyFont="1" applyBorder="1" applyAlignment="1">
      <alignment horizontal="center" vertical="center" shrinkToFit="1"/>
    </xf>
    <xf numFmtId="0" fontId="10" fillId="0" borderId="32" xfId="14" applyFont="1" applyBorder="1" applyAlignment="1">
      <alignment horizontal="center" vertical="center" shrinkToFit="1"/>
    </xf>
    <xf numFmtId="0" fontId="10" fillId="0" borderId="61" xfId="14" applyFont="1" applyBorder="1" applyAlignment="1">
      <alignment horizontal="center" vertical="center" shrinkToFit="1"/>
    </xf>
    <xf numFmtId="0" fontId="29" fillId="0" borderId="0" xfId="8" applyFont="1">
      <alignment vertical="center"/>
    </xf>
    <xf numFmtId="3" fontId="10" fillId="0" borderId="8" xfId="14" applyNumberFormat="1" applyFont="1" applyBorder="1" applyAlignment="1">
      <alignment horizontal="right" vertical="center" shrinkToFit="1"/>
    </xf>
    <xf numFmtId="3" fontId="10" fillId="0" borderId="39" xfId="14" applyNumberFormat="1" applyFont="1" applyBorder="1" applyAlignment="1">
      <alignment horizontal="right" vertical="center" shrinkToFit="1"/>
    </xf>
    <xf numFmtId="0" fontId="10" fillId="0" borderId="67" xfId="14" applyFont="1" applyBorder="1" applyAlignment="1" applyProtection="1">
      <alignment horizontal="center" vertical="center" shrinkToFit="1"/>
      <protection locked="0"/>
    </xf>
    <xf numFmtId="0" fontId="10" fillId="0" borderId="12" xfId="14" applyFont="1" applyBorder="1" applyAlignment="1" applyProtection="1">
      <alignment horizontal="center" vertical="center" shrinkToFit="1"/>
      <protection locked="0"/>
    </xf>
    <xf numFmtId="0" fontId="10" fillId="0" borderId="35" xfId="14" applyFont="1" applyBorder="1" applyAlignment="1">
      <alignment horizontal="center" vertical="center" shrinkToFit="1"/>
    </xf>
    <xf numFmtId="0" fontId="10" fillId="0" borderId="10" xfId="14" applyFont="1" applyBorder="1" applyAlignment="1">
      <alignment horizontal="center" vertical="center" shrinkToFit="1"/>
    </xf>
    <xf numFmtId="0" fontId="10" fillId="0" borderId="38" xfId="14" applyFont="1" applyBorder="1" applyAlignment="1" applyProtection="1">
      <alignment horizontal="center" vertical="center" shrinkToFit="1"/>
      <protection locked="0"/>
    </xf>
    <xf numFmtId="0" fontId="10" fillId="0" borderId="8" xfId="14" applyFont="1" applyBorder="1" applyAlignment="1" applyProtection="1">
      <alignment horizontal="center" vertical="center" shrinkToFit="1"/>
      <protection locked="0"/>
    </xf>
    <xf numFmtId="0" fontId="10" fillId="0" borderId="1" xfId="14" applyFont="1" applyBorder="1" applyAlignment="1">
      <alignment horizontal="center" vertical="center" shrinkToFit="1"/>
    </xf>
    <xf numFmtId="0" fontId="10" fillId="0" borderId="2" xfId="14" applyFont="1" applyBorder="1" applyAlignment="1">
      <alignment horizontal="center" vertical="center" shrinkToFit="1"/>
    </xf>
    <xf numFmtId="0" fontId="10" fillId="0" borderId="5" xfId="14" applyFont="1" applyBorder="1" applyAlignment="1">
      <alignment horizontal="center" vertical="center" shrinkToFit="1"/>
    </xf>
    <xf numFmtId="0" fontId="10" fillId="0" borderId="7" xfId="14" applyFont="1" applyBorder="1" applyAlignment="1">
      <alignment horizontal="center" vertical="center" shrinkToFit="1"/>
    </xf>
    <xf numFmtId="3" fontId="10" fillId="0" borderId="8" xfId="14" applyNumberFormat="1" applyFont="1" applyBorder="1" applyAlignment="1">
      <alignment horizontal="center" vertical="center" shrinkToFit="1"/>
    </xf>
    <xf numFmtId="3" fontId="10" fillId="0" borderId="9" xfId="14" applyNumberFormat="1" applyFont="1" applyBorder="1" applyAlignment="1">
      <alignment horizontal="center" vertical="center" shrinkToFit="1"/>
    </xf>
    <xf numFmtId="0" fontId="10" fillId="0" borderId="21" xfId="14" applyFont="1" applyBorder="1" applyAlignment="1" applyProtection="1">
      <alignment horizontal="center" vertical="center"/>
      <protection locked="0"/>
    </xf>
    <xf numFmtId="0" fontId="10" fillId="0" borderId="1" xfId="14" applyFont="1" applyBorder="1" applyAlignment="1" applyProtection="1">
      <alignment horizontal="center" vertical="center"/>
      <protection locked="0"/>
    </xf>
    <xf numFmtId="0" fontId="10" fillId="0" borderId="26" xfId="14" applyFont="1" applyBorder="1" applyAlignment="1" applyProtection="1">
      <alignment horizontal="center" vertical="center"/>
      <protection locked="0"/>
    </xf>
    <xf numFmtId="0" fontId="10" fillId="0" borderId="28" xfId="14" applyFont="1" applyBorder="1" applyAlignment="1" applyProtection="1">
      <alignment horizontal="center" vertical="center"/>
      <protection locked="0"/>
    </xf>
    <xf numFmtId="0" fontId="10" fillId="0" borderId="0" xfId="14" applyFont="1" applyAlignment="1" applyProtection="1">
      <alignment horizontal="center" vertical="center"/>
      <protection locked="0"/>
    </xf>
    <xf numFmtId="0" fontId="10" fillId="0" borderId="29" xfId="14" applyFont="1" applyBorder="1" applyAlignment="1" applyProtection="1">
      <alignment horizontal="center" vertical="center"/>
      <protection locked="0"/>
    </xf>
    <xf numFmtId="0" fontId="10" fillId="0" borderId="23" xfId="14" applyFont="1" applyBorder="1" applyAlignment="1" applyProtection="1">
      <alignment horizontal="center" vertical="center"/>
      <protection locked="0"/>
    </xf>
    <xf numFmtId="0" fontId="10" fillId="0" borderId="24" xfId="14" applyFont="1" applyBorder="1" applyAlignment="1" applyProtection="1">
      <alignment horizontal="center" vertical="center"/>
      <protection locked="0"/>
    </xf>
    <xf numFmtId="0" fontId="10" fillId="0" borderId="61" xfId="14" applyFont="1" applyBorder="1" applyAlignment="1" applyProtection="1">
      <alignment horizontal="center" vertical="center"/>
      <protection locked="0"/>
    </xf>
    <xf numFmtId="3" fontId="10" fillId="0" borderId="18" xfId="14" applyNumberFormat="1" applyFont="1" applyBorder="1" applyAlignment="1">
      <alignment horizontal="right" vertical="center"/>
    </xf>
    <xf numFmtId="3" fontId="10" fillId="0" borderId="31" xfId="14" applyNumberFormat="1" applyFont="1" applyBorder="1" applyAlignment="1">
      <alignment horizontal="right" vertical="center"/>
    </xf>
    <xf numFmtId="3" fontId="10" fillId="0" borderId="9" xfId="14" applyNumberFormat="1" applyFont="1" applyBorder="1" applyAlignment="1">
      <alignment horizontal="right" vertical="center" shrinkToFit="1"/>
    </xf>
    <xf numFmtId="3" fontId="10" fillId="0" borderId="10" xfId="14" applyNumberFormat="1" applyFont="1" applyBorder="1" applyAlignment="1">
      <alignment horizontal="right" vertical="center" shrinkToFit="1"/>
    </xf>
    <xf numFmtId="3" fontId="10" fillId="6" borderId="36" xfId="15" applyNumberFormat="1" applyFont="1" applyFill="1" applyBorder="1" applyAlignment="1" applyProtection="1">
      <alignment horizontal="right" vertical="center" shrinkToFit="1"/>
      <protection locked="0"/>
    </xf>
    <xf numFmtId="3" fontId="10" fillId="6" borderId="35" xfId="15" applyNumberFormat="1" applyFont="1" applyFill="1" applyBorder="1" applyAlignment="1" applyProtection="1">
      <alignment horizontal="right" vertical="center" shrinkToFit="1"/>
      <protection locked="0"/>
    </xf>
    <xf numFmtId="0" fontId="10" fillId="0" borderId="8" xfId="14" applyFont="1" applyBorder="1" applyAlignment="1">
      <alignment horizontal="center" vertical="center"/>
    </xf>
    <xf numFmtId="3" fontId="10" fillId="0" borderId="8" xfId="14" applyNumberFormat="1" applyFont="1" applyBorder="1" applyAlignment="1">
      <alignment horizontal="right" vertical="center"/>
    </xf>
    <xf numFmtId="3" fontId="10" fillId="0" borderId="39" xfId="14" applyNumberFormat="1" applyFont="1" applyBorder="1" applyAlignment="1">
      <alignment horizontal="right" vertical="center"/>
    </xf>
    <xf numFmtId="3" fontId="10" fillId="0" borderId="10" xfId="14" applyNumberFormat="1" applyFont="1" applyBorder="1" applyAlignment="1">
      <alignment horizontal="center" vertical="center" shrinkToFit="1"/>
    </xf>
    <xf numFmtId="0" fontId="10" fillId="0" borderId="41" xfId="14" applyFont="1" applyBorder="1" applyAlignment="1">
      <alignment horizontal="center" vertical="center"/>
    </xf>
    <xf numFmtId="3" fontId="10" fillId="0" borderId="41" xfId="14" applyNumberFormat="1" applyFont="1" applyBorder="1" applyAlignment="1">
      <alignment horizontal="right" vertical="center"/>
    </xf>
    <xf numFmtId="3" fontId="10" fillId="0" borderId="43" xfId="14" applyNumberFormat="1" applyFont="1" applyBorder="1" applyAlignment="1">
      <alignment horizontal="right" vertical="center"/>
    </xf>
    <xf numFmtId="3" fontId="10" fillId="0" borderId="38" xfId="14" applyNumberFormat="1" applyFont="1" applyBorder="1" applyAlignment="1">
      <alignment horizontal="right" vertical="center" shrinkToFit="1"/>
    </xf>
    <xf numFmtId="0" fontId="10" fillId="0" borderId="32" xfId="14" applyFont="1" applyBorder="1" applyAlignment="1">
      <alignment horizontal="center" vertical="center"/>
    </xf>
    <xf numFmtId="0" fontId="10" fillId="0" borderId="43" xfId="14" applyFont="1" applyBorder="1" applyAlignment="1">
      <alignment horizontal="center" vertical="center"/>
    </xf>
    <xf numFmtId="0" fontId="10" fillId="0" borderId="39" xfId="14" applyFont="1" applyBorder="1" applyAlignment="1" applyProtection="1">
      <alignment horizontal="center" vertical="center" shrinkToFit="1"/>
      <protection locked="0"/>
    </xf>
    <xf numFmtId="0" fontId="10" fillId="0" borderId="10" xfId="14" applyFont="1" applyBorder="1" applyAlignment="1">
      <alignment horizontal="center" vertical="center"/>
    </xf>
    <xf numFmtId="0" fontId="10" fillId="0" borderId="9" xfId="14" applyFont="1" applyBorder="1" applyAlignment="1">
      <alignment horizontal="center" vertical="center"/>
    </xf>
    <xf numFmtId="0" fontId="10" fillId="0" borderId="38" xfId="14" applyFont="1" applyBorder="1" applyAlignment="1">
      <alignment horizontal="left" vertical="center"/>
    </xf>
    <xf numFmtId="0" fontId="10" fillId="0" borderId="8" xfId="14" applyFont="1" applyBorder="1" applyAlignment="1">
      <alignment horizontal="left" vertical="center"/>
    </xf>
    <xf numFmtId="0" fontId="10" fillId="0" borderId="39" xfId="14" applyFont="1" applyBorder="1" applyAlignment="1">
      <alignment horizontal="center" vertical="center"/>
    </xf>
    <xf numFmtId="0" fontId="10" fillId="0" borderId="74" xfId="14" applyFont="1" applyBorder="1" applyAlignment="1" applyProtection="1">
      <alignment horizontal="center" vertical="center" shrinkToFit="1"/>
      <protection locked="0"/>
    </xf>
    <xf numFmtId="0" fontId="10" fillId="0" borderId="75" xfId="14" applyFont="1" applyBorder="1" applyAlignment="1" applyProtection="1">
      <alignment horizontal="center" vertical="center" shrinkToFit="1"/>
      <protection locked="0"/>
    </xf>
    <xf numFmtId="0" fontId="10" fillId="0" borderId="76" xfId="14" applyFont="1" applyBorder="1" applyAlignment="1" applyProtection="1">
      <alignment horizontal="center" vertical="center" shrinkToFit="1"/>
      <protection locked="0"/>
    </xf>
    <xf numFmtId="0" fontId="10" fillId="0" borderId="18" xfId="14" applyFont="1" applyBorder="1" applyAlignment="1">
      <alignment horizontal="center" vertical="center"/>
    </xf>
    <xf numFmtId="0" fontId="10" fillId="0" borderId="40" xfId="14" applyFont="1" applyBorder="1" applyAlignment="1">
      <alignment horizontal="left" vertical="center"/>
    </xf>
    <xf numFmtId="0" fontId="10" fillId="0" borderId="41" xfId="14" applyFont="1" applyBorder="1" applyAlignment="1">
      <alignment horizontal="left" vertical="center"/>
    </xf>
    <xf numFmtId="0" fontId="10" fillId="0" borderId="68" xfId="14" applyFont="1" applyBorder="1" applyAlignment="1" applyProtection="1">
      <alignment horizontal="center" vertical="center" shrinkToFit="1"/>
      <protection locked="0"/>
    </xf>
    <xf numFmtId="0" fontId="10" fillId="0" borderId="44" xfId="14" applyFont="1" applyBorder="1" applyAlignment="1">
      <alignment horizontal="left" vertical="center"/>
    </xf>
    <xf numFmtId="0" fontId="10" fillId="0" borderId="33" xfId="14" applyFont="1" applyBorder="1" applyAlignment="1">
      <alignment horizontal="left" vertical="center"/>
    </xf>
    <xf numFmtId="0" fontId="10" fillId="0" borderId="33" xfId="14" applyFont="1" applyBorder="1" applyAlignment="1">
      <alignment horizontal="center" vertical="center"/>
    </xf>
    <xf numFmtId="3" fontId="10" fillId="0" borderId="33" xfId="14" applyNumberFormat="1" applyFont="1" applyBorder="1" applyAlignment="1">
      <alignment horizontal="right" vertical="center"/>
    </xf>
    <xf numFmtId="3" fontId="10" fillId="0" borderId="45" xfId="14" applyNumberFormat="1" applyFont="1" applyBorder="1" applyAlignment="1">
      <alignment horizontal="right" vertical="center"/>
    </xf>
    <xf numFmtId="0" fontId="10" fillId="0" borderId="15" xfId="14" applyFont="1" applyBorder="1" applyAlignment="1">
      <alignment horizontal="center" vertical="center"/>
    </xf>
    <xf numFmtId="0" fontId="10" fillId="0" borderId="45" xfId="14" applyFont="1" applyBorder="1" applyAlignment="1">
      <alignment horizontal="center" vertical="center"/>
    </xf>
    <xf numFmtId="0" fontId="10" fillId="0" borderId="66" xfId="14" applyFont="1" applyBorder="1" applyAlignment="1" applyProtection="1">
      <alignment horizontal="center" vertical="center" shrinkToFit="1"/>
      <protection locked="0"/>
    </xf>
    <xf numFmtId="0" fontId="10" fillId="0" borderId="11" xfId="14" applyFont="1" applyBorder="1" applyAlignment="1" applyProtection="1">
      <alignment horizontal="center" vertical="center" shrinkToFit="1"/>
      <protection locked="0"/>
    </xf>
    <xf numFmtId="0" fontId="10" fillId="0" borderId="85" xfId="14" applyFont="1" applyBorder="1" applyAlignment="1" applyProtection="1">
      <alignment horizontal="center" vertical="center" shrinkToFit="1"/>
      <protection locked="0"/>
    </xf>
    <xf numFmtId="0" fontId="10" fillId="0" borderId="2" xfId="14" applyFont="1" applyBorder="1" applyAlignment="1">
      <alignment horizontal="center" vertical="center"/>
    </xf>
    <xf numFmtId="0" fontId="10" fillId="0" borderId="11" xfId="14" applyFont="1" applyBorder="1" applyAlignment="1">
      <alignment horizontal="center" vertical="center"/>
    </xf>
    <xf numFmtId="0" fontId="10" fillId="0" borderId="54" xfId="14" applyFont="1" applyBorder="1" applyAlignment="1">
      <alignment horizontal="center" vertical="center"/>
    </xf>
    <xf numFmtId="0" fontId="10" fillId="0" borderId="66" xfId="14" applyFont="1" applyBorder="1" applyAlignment="1">
      <alignment horizontal="left" vertical="center"/>
    </xf>
    <xf numFmtId="0" fontId="10" fillId="0" borderId="11" xfId="14" applyFont="1" applyBorder="1" applyAlignment="1">
      <alignment horizontal="left" vertical="center"/>
    </xf>
    <xf numFmtId="3" fontId="10" fillId="0" borderId="11" xfId="14" applyNumberFormat="1" applyFont="1" applyBorder="1" applyAlignment="1">
      <alignment horizontal="right" vertical="center"/>
    </xf>
    <xf numFmtId="3" fontId="10" fillId="0" borderId="85" xfId="14" applyNumberFormat="1" applyFont="1" applyBorder="1" applyAlignment="1">
      <alignment horizontal="right" vertical="center"/>
    </xf>
    <xf numFmtId="0" fontId="10" fillId="0" borderId="85" xfId="14" applyFont="1" applyBorder="1" applyAlignment="1">
      <alignment horizontal="center" vertical="center"/>
    </xf>
    <xf numFmtId="0" fontId="10" fillId="0" borderId="44" xfId="14" applyFont="1" applyBorder="1" applyAlignment="1" applyProtection="1">
      <alignment horizontal="center" vertical="center" shrinkToFit="1"/>
      <protection locked="0"/>
    </xf>
    <xf numFmtId="0" fontId="10" fillId="0" borderId="33" xfId="14" applyFont="1" applyBorder="1" applyAlignment="1" applyProtection="1">
      <alignment horizontal="center" vertical="center" shrinkToFit="1"/>
      <protection locked="0"/>
    </xf>
    <xf numFmtId="0" fontId="10" fillId="0" borderId="45" xfId="14" applyFont="1" applyBorder="1" applyAlignment="1" applyProtection="1">
      <alignment horizontal="center" vertical="center" shrinkToFit="1"/>
      <protection locked="0"/>
    </xf>
    <xf numFmtId="0" fontId="10" fillId="0" borderId="16" xfId="14" applyFont="1" applyBorder="1" applyAlignment="1">
      <alignment horizontal="center" vertical="center"/>
    </xf>
    <xf numFmtId="4" fontId="10" fillId="0" borderId="24" xfId="14" applyNumberFormat="1" applyFont="1" applyBorder="1" applyAlignment="1">
      <alignment horizontal="right" vertical="center" shrinkToFit="1"/>
    </xf>
    <xf numFmtId="0" fontId="10" fillId="0" borderId="15" xfId="14" applyFont="1" applyBorder="1" applyAlignment="1" applyProtection="1">
      <alignment horizontal="center" vertical="center" wrapText="1"/>
      <protection locked="0"/>
    </xf>
    <xf numFmtId="0" fontId="10" fillId="0" borderId="33" xfId="14" applyFont="1" applyBorder="1" applyAlignment="1" applyProtection="1">
      <alignment horizontal="center" vertical="center"/>
      <protection locked="0"/>
    </xf>
    <xf numFmtId="0" fontId="10" fillId="0" borderId="45" xfId="14" applyFont="1" applyBorder="1" applyAlignment="1" applyProtection="1">
      <alignment horizontal="center" vertical="center"/>
      <protection locked="0"/>
    </xf>
    <xf numFmtId="0" fontId="10" fillId="0" borderId="10" xfId="14" applyFont="1" applyBorder="1" applyAlignment="1" applyProtection="1">
      <alignment horizontal="center" vertical="center"/>
      <protection locked="0"/>
    </xf>
    <xf numFmtId="0" fontId="10" fillId="0" borderId="8" xfId="14" applyFont="1" applyBorder="1" applyAlignment="1" applyProtection="1">
      <alignment horizontal="center" vertical="center"/>
      <protection locked="0"/>
    </xf>
    <xf numFmtId="0" fontId="10" fillId="0" borderId="39" xfId="14" applyFont="1" applyBorder="1" applyAlignment="1" applyProtection="1">
      <alignment horizontal="center" vertical="center"/>
      <protection locked="0"/>
    </xf>
    <xf numFmtId="0" fontId="10" fillId="0" borderId="38" xfId="14" applyFont="1" applyBorder="1" applyAlignment="1" applyProtection="1">
      <alignment horizontal="center" vertical="center"/>
      <protection locked="0"/>
    </xf>
    <xf numFmtId="0" fontId="23" fillId="0" borderId="8" xfId="14" applyFont="1" applyBorder="1" applyAlignment="1" applyProtection="1">
      <alignment horizontal="center" vertical="center" wrapText="1"/>
      <protection locked="0"/>
    </xf>
    <xf numFmtId="0" fontId="23" fillId="0" borderId="8" xfId="14" applyFont="1" applyBorder="1" applyAlignment="1" applyProtection="1">
      <alignment horizontal="center" vertical="center"/>
      <protection locked="0"/>
    </xf>
    <xf numFmtId="0" fontId="23" fillId="0" borderId="39" xfId="14" applyFont="1" applyBorder="1" applyAlignment="1" applyProtection="1">
      <alignment horizontal="center" vertical="center" wrapText="1"/>
      <protection locked="0"/>
    </xf>
    <xf numFmtId="0" fontId="10" fillId="0" borderId="44" xfId="14" applyFont="1" applyBorder="1" applyAlignment="1" applyProtection="1">
      <alignment horizontal="center" vertical="center"/>
      <protection locked="0"/>
    </xf>
    <xf numFmtId="3" fontId="10" fillId="6" borderId="36" xfId="14" applyNumberFormat="1" applyFont="1" applyFill="1" applyBorder="1" applyAlignment="1" applyProtection="1">
      <alignment horizontal="right" vertical="center" shrinkToFit="1"/>
      <protection locked="0"/>
    </xf>
    <xf numFmtId="3" fontId="10" fillId="6" borderId="35" xfId="14" applyNumberFormat="1" applyFont="1" applyFill="1" applyBorder="1" applyAlignment="1" applyProtection="1">
      <alignment horizontal="right" vertical="center" shrinkToFit="1"/>
      <protection locked="0"/>
    </xf>
    <xf numFmtId="3" fontId="10" fillId="6" borderId="9" xfId="14" applyNumberFormat="1" applyFont="1" applyFill="1" applyBorder="1" applyAlignment="1" applyProtection="1">
      <alignment horizontal="right" vertical="center" shrinkToFit="1"/>
      <protection locked="0"/>
    </xf>
    <xf numFmtId="0" fontId="23" fillId="0" borderId="39" xfId="14" applyFont="1" applyBorder="1" applyAlignment="1" applyProtection="1">
      <alignment horizontal="center" vertical="center"/>
      <protection locked="0"/>
    </xf>
    <xf numFmtId="3" fontId="10" fillId="6" borderId="8" xfId="15" applyNumberFormat="1" applyFont="1" applyFill="1" applyBorder="1" applyAlignment="1" applyProtection="1">
      <alignment horizontal="right" vertical="center" shrinkToFit="1"/>
      <protection locked="0"/>
    </xf>
    <xf numFmtId="3" fontId="10" fillId="6" borderId="9" xfId="15" applyNumberFormat="1" applyFont="1" applyFill="1" applyBorder="1" applyAlignment="1" applyProtection="1">
      <alignment horizontal="right" vertical="center" shrinkToFit="1"/>
      <protection locked="0"/>
    </xf>
    <xf numFmtId="3" fontId="10" fillId="6" borderId="8" xfId="14" applyNumberFormat="1" applyFont="1" applyFill="1" applyBorder="1" applyAlignment="1" applyProtection="1">
      <alignment horizontal="right" vertical="center" shrinkToFit="1"/>
      <protection locked="0"/>
    </xf>
    <xf numFmtId="0" fontId="10" fillId="0" borderId="38" xfId="14" applyFont="1" applyBorder="1" applyAlignment="1">
      <alignment horizontal="distributed" vertical="center" indent="1"/>
    </xf>
    <xf numFmtId="0" fontId="10" fillId="0" borderId="8" xfId="14" applyFont="1" applyBorder="1" applyAlignment="1">
      <alignment horizontal="distributed" vertical="center" indent="1"/>
    </xf>
    <xf numFmtId="0" fontId="10" fillId="6" borderId="38" xfId="14" applyFont="1" applyFill="1" applyBorder="1" applyAlignment="1" applyProtection="1">
      <alignment horizontal="center" vertical="center" shrinkToFit="1"/>
      <protection locked="0"/>
    </xf>
    <xf numFmtId="0" fontId="10" fillId="6" borderId="8" xfId="14" applyFont="1" applyFill="1" applyBorder="1" applyAlignment="1" applyProtection="1">
      <alignment horizontal="center" vertical="center" shrinkToFit="1"/>
      <protection locked="0"/>
    </xf>
    <xf numFmtId="4" fontId="10" fillId="0" borderId="0" xfId="14" applyNumberFormat="1" applyFont="1" applyAlignment="1" applyProtection="1">
      <alignment horizontal="center" vertical="center"/>
      <protection locked="0"/>
    </xf>
    <xf numFmtId="0" fontId="23" fillId="0" borderId="38" xfId="14" applyFont="1" applyBorder="1" applyAlignment="1" applyProtection="1">
      <alignment horizontal="center" vertical="center" wrapText="1" shrinkToFit="1"/>
      <protection locked="0"/>
    </xf>
    <xf numFmtId="0" fontId="23" fillId="0" borderId="8" xfId="14" applyFont="1" applyBorder="1" applyAlignment="1" applyProtection="1">
      <alignment horizontal="center" vertical="center" shrinkToFit="1"/>
      <protection locked="0"/>
    </xf>
    <xf numFmtId="0" fontId="23" fillId="0" borderId="38" xfId="14" applyFont="1" applyBorder="1" applyAlignment="1" applyProtection="1">
      <alignment horizontal="center" vertical="center" shrinkToFit="1"/>
      <protection locked="0"/>
    </xf>
    <xf numFmtId="0" fontId="23" fillId="0" borderId="9" xfId="14" applyFont="1" applyBorder="1" applyAlignment="1" applyProtection="1">
      <alignment horizontal="center" vertical="center"/>
      <protection locked="0"/>
    </xf>
    <xf numFmtId="3" fontId="10" fillId="6" borderId="8" xfId="14" applyNumberFormat="1" applyFont="1" applyFill="1" applyBorder="1" applyAlignment="1" applyProtection="1">
      <alignment horizontal="center" vertical="center" shrinkToFit="1"/>
      <protection locked="0"/>
    </xf>
    <xf numFmtId="3" fontId="10" fillId="6" borderId="9" xfId="14" applyNumberFormat="1" applyFont="1" applyFill="1" applyBorder="1" applyAlignment="1" applyProtection="1">
      <alignment horizontal="center" vertical="center" shrinkToFit="1"/>
      <protection locked="0"/>
    </xf>
    <xf numFmtId="0" fontId="10" fillId="0" borderId="15" xfId="14" applyFont="1" applyBorder="1" applyAlignment="1" applyProtection="1">
      <alignment horizontal="center" vertical="center"/>
      <protection locked="0"/>
    </xf>
    <xf numFmtId="0" fontId="10" fillId="0" borderId="16" xfId="14" applyFont="1" applyBorder="1" applyAlignment="1" applyProtection="1">
      <alignment horizontal="center" vertical="center"/>
      <protection locked="0"/>
    </xf>
    <xf numFmtId="0" fontId="22" fillId="0" borderId="0" xfId="14" applyFont="1" applyAlignment="1" applyProtection="1">
      <alignment horizontal="center" vertical="center" wrapText="1"/>
      <protection locked="0"/>
    </xf>
    <xf numFmtId="0" fontId="22" fillId="0" borderId="0" xfId="14" applyFont="1" applyAlignment="1" applyProtection="1">
      <alignment horizontal="center" vertical="center"/>
      <protection locked="0"/>
    </xf>
    <xf numFmtId="0" fontId="10" fillId="0" borderId="48" xfId="14" applyFont="1" applyBorder="1" applyAlignment="1" applyProtection="1">
      <alignment horizontal="center" vertical="center"/>
      <protection locked="0"/>
    </xf>
    <xf numFmtId="0" fontId="10" fillId="0" borderId="19" xfId="14" applyFont="1" applyBorder="1" applyAlignment="1" applyProtection="1">
      <alignment horizontal="center" vertical="center"/>
      <protection locked="0"/>
    </xf>
    <xf numFmtId="0" fontId="10" fillId="0" borderId="46" xfId="14" applyFont="1" applyBorder="1" applyAlignment="1" applyProtection="1">
      <alignment horizontal="center" vertical="center"/>
      <protection locked="0"/>
    </xf>
    <xf numFmtId="0" fontId="10" fillId="0" borderId="3" xfId="14" applyFont="1" applyBorder="1" applyAlignment="1" applyProtection="1">
      <alignment horizontal="center" vertical="center"/>
      <protection locked="0"/>
    </xf>
    <xf numFmtId="0" fontId="10" fillId="0" borderId="4" xfId="14" applyFont="1" applyBorder="1" applyAlignment="1" applyProtection="1">
      <alignment horizontal="center" vertical="center"/>
      <protection locked="0"/>
    </xf>
    <xf numFmtId="0" fontId="10" fillId="0" borderId="6" xfId="14" applyFont="1" applyBorder="1" applyAlignment="1" applyProtection="1">
      <alignment horizontal="center" vertical="center"/>
      <protection locked="0"/>
    </xf>
    <xf numFmtId="0" fontId="10" fillId="0" borderId="5" xfId="14" applyFont="1" applyBorder="1" applyAlignment="1" applyProtection="1">
      <alignment horizontal="center" vertical="center"/>
      <protection locked="0"/>
    </xf>
    <xf numFmtId="0" fontId="10" fillId="0" borderId="7" xfId="14" applyFont="1" applyBorder="1" applyAlignment="1" applyProtection="1">
      <alignment horizontal="center" vertical="center"/>
      <protection locked="0"/>
    </xf>
    <xf numFmtId="0" fontId="20" fillId="0" borderId="30" xfId="14" applyFont="1" applyBorder="1" applyAlignment="1" applyProtection="1">
      <alignment horizontal="center" vertical="center"/>
      <protection locked="0"/>
    </xf>
    <xf numFmtId="0" fontId="20" fillId="0" borderId="19" xfId="14" applyFont="1" applyBorder="1" applyAlignment="1" applyProtection="1">
      <alignment horizontal="center" vertical="center"/>
      <protection locked="0"/>
    </xf>
    <xf numFmtId="0" fontId="20" fillId="0" borderId="46" xfId="14" applyFont="1" applyBorder="1" applyAlignment="1" applyProtection="1">
      <alignment horizontal="center" vertical="center"/>
      <protection locked="0"/>
    </xf>
    <xf numFmtId="0" fontId="20" fillId="0" borderId="28" xfId="14" applyFont="1" applyBorder="1" applyAlignment="1" applyProtection="1">
      <alignment horizontal="center" vertical="center"/>
      <protection locked="0"/>
    </xf>
    <xf numFmtId="0" fontId="20" fillId="0" borderId="0" xfId="14" applyFont="1" applyAlignment="1" applyProtection="1">
      <alignment horizontal="center" vertical="center"/>
      <protection locked="0"/>
    </xf>
    <xf numFmtId="0" fontId="20" fillId="0" borderId="4" xfId="14" applyFont="1" applyBorder="1" applyAlignment="1" applyProtection="1">
      <alignment horizontal="center" vertical="center"/>
      <protection locked="0"/>
    </xf>
    <xf numFmtId="0" fontId="20" fillId="0" borderId="22" xfId="14" applyFont="1" applyBorder="1" applyAlignment="1" applyProtection="1">
      <alignment horizontal="center" vertical="center"/>
      <protection locked="0"/>
    </xf>
    <xf numFmtId="0" fontId="20" fillId="0" borderId="5" xfId="14" applyFont="1" applyBorder="1" applyAlignment="1" applyProtection="1">
      <alignment horizontal="center" vertical="center"/>
      <protection locked="0"/>
    </xf>
    <xf numFmtId="0" fontId="20" fillId="0" borderId="7" xfId="14" applyFont="1" applyBorder="1" applyAlignment="1" applyProtection="1">
      <alignment horizontal="center" vertical="center"/>
      <protection locked="0"/>
    </xf>
    <xf numFmtId="0" fontId="10" fillId="0" borderId="48" xfId="14" applyFont="1" applyBorder="1" applyAlignment="1" applyProtection="1">
      <alignment horizontal="center" vertical="center" wrapText="1"/>
      <protection locked="0"/>
    </xf>
    <xf numFmtId="0" fontId="10" fillId="0" borderId="19" xfId="14" applyFont="1" applyBorder="1" applyAlignment="1" applyProtection="1">
      <alignment horizontal="center" vertical="center" wrapText="1"/>
      <protection locked="0"/>
    </xf>
    <xf numFmtId="0" fontId="10" fillId="0" borderId="46" xfId="14" applyFont="1" applyBorder="1" applyAlignment="1" applyProtection="1">
      <alignment horizontal="center" vertical="center" wrapText="1"/>
      <protection locked="0"/>
    </xf>
    <xf numFmtId="0" fontId="10" fillId="0" borderId="3" xfId="14" applyFont="1" applyBorder="1" applyAlignment="1" applyProtection="1">
      <alignment horizontal="center" vertical="center" wrapText="1"/>
      <protection locked="0"/>
    </xf>
    <xf numFmtId="0" fontId="10" fillId="0" borderId="0" xfId="14" applyFont="1" applyAlignment="1" applyProtection="1">
      <alignment horizontal="center" vertical="center" wrapText="1"/>
      <protection locked="0"/>
    </xf>
    <xf numFmtId="0" fontId="10" fillId="0" borderId="4" xfId="14" applyFont="1" applyBorder="1" applyAlignment="1" applyProtection="1">
      <alignment horizontal="center" vertical="center" wrapText="1"/>
      <protection locked="0"/>
    </xf>
    <xf numFmtId="0" fontId="10" fillId="0" borderId="6" xfId="14" applyFont="1" applyBorder="1" applyAlignment="1" applyProtection="1">
      <alignment horizontal="center" vertical="center" wrapText="1"/>
      <protection locked="0"/>
    </xf>
    <xf numFmtId="0" fontId="10" fillId="0" borderId="5" xfId="14" applyFont="1" applyBorder="1" applyAlignment="1" applyProtection="1">
      <alignment horizontal="center" vertical="center" wrapText="1"/>
      <protection locked="0"/>
    </xf>
    <xf numFmtId="0" fontId="10" fillId="0" borderId="7" xfId="14" applyFont="1" applyBorder="1" applyAlignment="1" applyProtection="1">
      <alignment horizontal="center" vertical="center" wrapText="1"/>
      <protection locked="0"/>
    </xf>
    <xf numFmtId="49" fontId="10" fillId="0" borderId="6" xfId="14" quotePrefix="1" applyNumberFormat="1" applyFont="1" applyBorder="1" applyAlignment="1">
      <alignment horizontal="center" vertical="center"/>
    </xf>
    <xf numFmtId="49" fontId="10" fillId="0" borderId="5" xfId="14" applyNumberFormat="1" applyFont="1" applyBorder="1" applyAlignment="1">
      <alignment horizontal="center" vertical="center"/>
    </xf>
    <xf numFmtId="49" fontId="10" fillId="0" borderId="7" xfId="14" applyNumberFormat="1" applyFont="1" applyBorder="1" applyAlignment="1">
      <alignment horizontal="center" vertical="center"/>
    </xf>
    <xf numFmtId="0" fontId="10" fillId="0" borderId="20" xfId="14" applyFont="1" applyBorder="1" applyAlignment="1" applyProtection="1">
      <alignment horizontal="center" vertical="center"/>
      <protection locked="0"/>
    </xf>
    <xf numFmtId="0" fontId="10" fillId="0" borderId="27" xfId="14" applyFont="1" applyBorder="1" applyAlignment="1" applyProtection="1">
      <alignment horizontal="center" vertical="center"/>
      <protection locked="0"/>
    </xf>
    <xf numFmtId="0" fontId="10" fillId="0" borderId="44" xfId="14" applyFont="1" applyBorder="1" applyAlignment="1" applyProtection="1">
      <alignment horizontal="distributed" vertical="center" indent="3"/>
      <protection locked="0"/>
    </xf>
    <xf numFmtId="0" fontId="10" fillId="0" borderId="33" xfId="14" applyFont="1" applyBorder="1" applyAlignment="1" applyProtection="1">
      <alignment horizontal="distributed" vertical="center" indent="3"/>
      <protection locked="0"/>
    </xf>
    <xf numFmtId="0" fontId="10" fillId="0" borderId="38" xfId="14" applyFont="1" applyBorder="1" applyAlignment="1" applyProtection="1">
      <alignment horizontal="distributed" vertical="center" indent="3"/>
      <protection locked="0"/>
    </xf>
    <xf numFmtId="0" fontId="10" fillId="0" borderId="8" xfId="14" applyFont="1" applyBorder="1" applyAlignment="1" applyProtection="1">
      <alignment horizontal="distributed" vertical="center" indent="3"/>
      <protection locked="0"/>
    </xf>
    <xf numFmtId="0" fontId="10" fillId="0" borderId="9" xfId="14" applyFont="1" applyBorder="1" applyAlignment="1" applyProtection="1">
      <alignment horizontal="center" vertical="center" shrinkToFit="1"/>
      <protection locked="0"/>
    </xf>
    <xf numFmtId="0" fontId="10" fillId="0" borderId="9" xfId="14" applyFont="1" applyBorder="1" applyAlignment="1">
      <alignment horizontal="center" vertical="center" shrinkToFit="1"/>
    </xf>
    <xf numFmtId="3" fontId="10" fillId="6" borderId="38" xfId="15" applyNumberFormat="1" applyFont="1" applyFill="1" applyBorder="1" applyAlignment="1" applyProtection="1">
      <alignment horizontal="right" vertical="center" shrinkToFit="1"/>
      <protection locked="0"/>
    </xf>
    <xf numFmtId="3" fontId="10" fillId="6" borderId="38" xfId="14" applyNumberFormat="1" applyFont="1" applyFill="1" applyBorder="1" applyAlignment="1" applyProtection="1">
      <alignment horizontal="right" vertical="center" shrinkToFit="1"/>
      <protection locked="0"/>
    </xf>
    <xf numFmtId="3" fontId="10" fillId="0" borderId="8" xfId="14" applyNumberFormat="1" applyFont="1" applyBorder="1" applyAlignment="1" applyProtection="1">
      <alignment horizontal="center" vertical="center" shrinkToFit="1"/>
      <protection locked="0"/>
    </xf>
    <xf numFmtId="3" fontId="10" fillId="0" borderId="9" xfId="14" applyNumberFormat="1" applyFont="1" applyBorder="1" applyAlignment="1" applyProtection="1">
      <alignment horizontal="center" vertical="center" shrinkToFit="1"/>
      <protection locked="0"/>
    </xf>
    <xf numFmtId="179" fontId="10" fillId="0" borderId="8" xfId="14" applyNumberFormat="1" applyFont="1" applyBorder="1" applyAlignment="1" applyProtection="1">
      <alignment horizontal="center" vertical="center" shrinkToFit="1"/>
      <protection locked="0"/>
    </xf>
    <xf numFmtId="179" fontId="10" fillId="0" borderId="9" xfId="14" applyNumberFormat="1" applyFont="1" applyBorder="1" applyAlignment="1" applyProtection="1">
      <alignment horizontal="center" vertical="center" shrinkToFit="1"/>
      <protection locked="0"/>
    </xf>
    <xf numFmtId="177" fontId="20" fillId="0" borderId="33" xfId="14" applyNumberFormat="1" applyFont="1" applyBorder="1" applyAlignment="1" applyProtection="1">
      <alignment horizontal="center" vertical="center" shrinkToFit="1"/>
      <protection locked="0"/>
    </xf>
    <xf numFmtId="3" fontId="10" fillId="0" borderId="41" xfId="14" applyNumberFormat="1" applyFont="1" applyBorder="1" applyAlignment="1">
      <alignment horizontal="right" vertical="center" shrinkToFit="1"/>
    </xf>
    <xf numFmtId="3" fontId="10" fillId="0" borderId="31" xfId="14" applyNumberFormat="1" applyFont="1" applyBorder="1" applyAlignment="1">
      <alignment horizontal="right" vertical="center" shrinkToFit="1"/>
    </xf>
    <xf numFmtId="3" fontId="10" fillId="0" borderId="32" xfId="14" applyNumberFormat="1" applyFont="1" applyBorder="1" applyAlignment="1">
      <alignment horizontal="right" vertical="center" shrinkToFit="1"/>
    </xf>
    <xf numFmtId="3" fontId="10" fillId="0" borderId="43" xfId="14" applyNumberFormat="1" applyFont="1" applyBorder="1" applyAlignment="1">
      <alignment horizontal="right" vertical="center" shrinkToFit="1"/>
    </xf>
    <xf numFmtId="3" fontId="20" fillId="0" borderId="33" xfId="14" applyNumberFormat="1" applyFont="1" applyBorder="1" applyAlignment="1" applyProtection="1">
      <alignment horizontal="center" vertical="center" shrinkToFit="1"/>
      <protection locked="0"/>
    </xf>
    <xf numFmtId="3" fontId="20" fillId="0" borderId="45" xfId="14" applyNumberFormat="1" applyFont="1" applyBorder="1" applyAlignment="1" applyProtection="1">
      <alignment horizontal="center" vertical="center" shrinkToFit="1"/>
      <protection locked="0"/>
    </xf>
    <xf numFmtId="0" fontId="10" fillId="0" borderId="36" xfId="14" applyFont="1" applyBorder="1" applyAlignment="1" applyProtection="1">
      <alignment horizontal="center" vertical="center" shrinkToFit="1"/>
      <protection locked="0"/>
    </xf>
    <xf numFmtId="0" fontId="10" fillId="0" borderId="35" xfId="14" applyFont="1" applyBorder="1" applyAlignment="1" applyProtection="1">
      <alignment horizontal="center" vertical="center" shrinkToFit="1"/>
      <protection locked="0"/>
    </xf>
    <xf numFmtId="0" fontId="10" fillId="0" borderId="10" xfId="14" applyFont="1" applyBorder="1" applyAlignment="1" applyProtection="1">
      <alignment horizontal="center" vertical="center" shrinkToFit="1"/>
      <protection locked="0"/>
    </xf>
    <xf numFmtId="0" fontId="10" fillId="0" borderId="74" xfId="14" applyFont="1" applyBorder="1" applyAlignment="1" applyProtection="1">
      <alignment horizontal="center" vertical="center"/>
      <protection locked="0"/>
    </xf>
    <xf numFmtId="0" fontId="10" fillId="0" borderId="75" xfId="14" applyFont="1" applyBorder="1" applyAlignment="1" applyProtection="1">
      <alignment horizontal="center" vertical="center"/>
      <protection locked="0"/>
    </xf>
    <xf numFmtId="0" fontId="10" fillId="0" borderId="41" xfId="14" applyFont="1" applyBorder="1" applyAlignment="1" applyProtection="1">
      <alignment horizontal="center" vertical="center"/>
      <protection locked="0"/>
    </xf>
    <xf numFmtId="180" fontId="10" fillId="0" borderId="8" xfId="14" applyNumberFormat="1" applyFont="1" applyBorder="1" applyAlignment="1" applyProtection="1">
      <alignment horizontal="center" vertical="center" shrinkToFit="1"/>
      <protection locked="0"/>
    </xf>
    <xf numFmtId="180" fontId="10" fillId="0" borderId="9" xfId="14" applyNumberFormat="1" applyFont="1" applyBorder="1" applyAlignment="1" applyProtection="1">
      <alignment horizontal="center" vertical="center" shrinkToFit="1"/>
      <protection locked="0"/>
    </xf>
    <xf numFmtId="0" fontId="20" fillId="0" borderId="44" xfId="14" applyFont="1" applyBorder="1" applyAlignment="1" applyProtection="1">
      <alignment horizontal="distributed" vertical="center" indent="25"/>
      <protection locked="0"/>
    </xf>
    <xf numFmtId="0" fontId="20" fillId="0" borderId="33" xfId="14" applyFont="1" applyBorder="1" applyAlignment="1" applyProtection="1">
      <alignment horizontal="distributed" vertical="center" indent="25"/>
      <protection locked="0"/>
    </xf>
    <xf numFmtId="0" fontId="10" fillId="0" borderId="8" xfId="14" applyFont="1" applyBorder="1" applyAlignment="1" applyProtection="1">
      <alignment horizontal="left" vertical="center" wrapText="1"/>
      <protection locked="0"/>
    </xf>
    <xf numFmtId="0" fontId="27" fillId="0" borderId="8" xfId="14" applyFont="1" applyBorder="1" applyAlignment="1" applyProtection="1">
      <alignment horizontal="center" vertical="center" textRotation="255"/>
      <protection locked="0"/>
    </xf>
    <xf numFmtId="0" fontId="10" fillId="0" borderId="8" xfId="0" applyFont="1" applyBorder="1" applyAlignment="1" applyProtection="1">
      <alignment horizontal="center" vertical="center" wrapText="1"/>
      <protection locked="0"/>
    </xf>
    <xf numFmtId="0" fontId="10" fillId="0" borderId="8" xfId="15" applyFont="1"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0" fillId="0" borderId="59" xfId="14" applyFont="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3" fontId="10" fillId="0" borderId="41" xfId="14" applyNumberFormat="1" applyFont="1" applyBorder="1" applyAlignment="1" applyProtection="1">
      <alignment horizontal="center" vertical="center" shrinkToFit="1"/>
      <protection locked="0"/>
    </xf>
    <xf numFmtId="3" fontId="10" fillId="0" borderId="18" xfId="14" applyNumberFormat="1" applyFont="1" applyBorder="1" applyAlignment="1" applyProtection="1">
      <alignment horizontal="center" vertical="center" shrinkToFit="1"/>
      <protection locked="0"/>
    </xf>
    <xf numFmtId="0" fontId="20" fillId="0" borderId="40" xfId="14" applyFont="1" applyBorder="1" applyAlignment="1" applyProtection="1">
      <alignment horizontal="distributed" vertical="center" indent="30"/>
      <protection locked="0"/>
    </xf>
    <xf numFmtId="0" fontId="20" fillId="0" borderId="41" xfId="14" applyFont="1" applyBorder="1" applyAlignment="1" applyProtection="1">
      <alignment horizontal="distributed" vertical="center" indent="30"/>
      <protection locked="0"/>
    </xf>
    <xf numFmtId="0" fontId="10" fillId="0" borderId="54" xfId="14" applyFont="1" applyBorder="1" applyAlignment="1">
      <alignment horizontal="center" vertical="center" shrinkToFit="1"/>
    </xf>
    <xf numFmtId="3" fontId="10" fillId="0" borderId="60" xfId="14" applyNumberFormat="1" applyFont="1" applyBorder="1" applyAlignment="1" applyProtection="1">
      <alignment horizontal="center" vertical="center" shrinkToFit="1"/>
      <protection locked="0"/>
    </xf>
    <xf numFmtId="3" fontId="10" fillId="0" borderId="56" xfId="14" applyNumberFormat="1" applyFont="1" applyBorder="1" applyAlignment="1" applyProtection="1">
      <alignment horizontal="center" vertical="center" shrinkToFit="1"/>
      <protection locked="0"/>
    </xf>
    <xf numFmtId="3" fontId="10" fillId="0" borderId="57" xfId="14" applyNumberFormat="1" applyFont="1" applyBorder="1" applyAlignment="1" applyProtection="1">
      <alignment horizontal="center" vertical="center" shrinkToFit="1"/>
      <protection locked="0"/>
    </xf>
    <xf numFmtId="4" fontId="10" fillId="0" borderId="55" xfId="14" applyNumberFormat="1" applyFont="1" applyBorder="1" applyAlignment="1">
      <alignment horizontal="right" vertical="center" shrinkToFit="1"/>
    </xf>
    <xf numFmtId="4" fontId="10" fillId="0" borderId="56" xfId="14" applyNumberFormat="1" applyFont="1" applyBorder="1" applyAlignment="1">
      <alignment horizontal="right" vertical="center" shrinkToFit="1"/>
    </xf>
    <xf numFmtId="4" fontId="10" fillId="0" borderId="23" xfId="14" applyNumberFormat="1" applyFont="1" applyBorder="1" applyAlignment="1">
      <alignment horizontal="right" vertical="center" shrinkToFit="1"/>
    </xf>
    <xf numFmtId="0" fontId="20" fillId="0" borderId="23" xfId="14" applyFont="1" applyBorder="1" applyAlignment="1" applyProtection="1">
      <alignment horizontal="center" vertical="center"/>
      <protection locked="0"/>
    </xf>
    <xf numFmtId="0" fontId="20" fillId="0" borderId="24" xfId="14" applyFont="1" applyBorder="1" applyAlignment="1" applyProtection="1">
      <alignment horizontal="center" vertical="center"/>
      <protection locked="0"/>
    </xf>
    <xf numFmtId="0" fontId="20" fillId="0" borderId="25" xfId="14" applyFont="1" applyBorder="1" applyAlignment="1" applyProtection="1">
      <alignment horizontal="center" vertical="center"/>
      <protection locked="0"/>
    </xf>
    <xf numFmtId="0" fontId="10" fillId="0" borderId="14" xfId="14" applyFont="1" applyBorder="1" applyAlignment="1" applyProtection="1">
      <alignment horizontal="center" vertical="center"/>
      <protection locked="0"/>
    </xf>
    <xf numFmtId="0" fontId="10" fillId="0" borderId="17" xfId="14" applyFont="1" applyBorder="1" applyAlignment="1" applyProtection="1">
      <alignment horizontal="center" vertical="center"/>
      <protection locked="0"/>
    </xf>
    <xf numFmtId="4" fontId="10" fillId="0" borderId="8" xfId="14" applyNumberFormat="1" applyFont="1" applyBorder="1" applyAlignment="1" applyProtection="1">
      <alignment horizontal="center" vertical="center" shrinkToFit="1"/>
      <protection locked="0"/>
    </xf>
    <xf numFmtId="4" fontId="10" fillId="0" borderId="9" xfId="14" applyNumberFormat="1" applyFont="1" applyBorder="1" applyAlignment="1" applyProtection="1">
      <alignment horizontal="center" vertical="center" shrinkToFit="1"/>
      <protection locked="0"/>
    </xf>
    <xf numFmtId="0" fontId="10" fillId="0" borderId="62" xfId="15" applyFont="1" applyBorder="1" applyAlignment="1" applyProtection="1">
      <alignment horizontal="center" vertical="center"/>
      <protection locked="0"/>
    </xf>
    <xf numFmtId="0" fontId="10" fillId="0" borderId="63" xfId="15" applyFont="1" applyBorder="1" applyAlignment="1" applyProtection="1">
      <alignment horizontal="center" vertical="center"/>
      <protection locked="0"/>
    </xf>
    <xf numFmtId="0" fontId="10" fillId="0" borderId="21" xfId="14" applyFont="1" applyBorder="1" applyAlignment="1" applyProtection="1">
      <alignment horizontal="distributed" vertical="center" indent="1"/>
      <protection locked="0"/>
    </xf>
    <xf numFmtId="0" fontId="10" fillId="0" borderId="1" xfId="14" applyFont="1" applyBorder="1" applyAlignment="1" applyProtection="1">
      <alignment horizontal="distributed" vertical="center" indent="1"/>
      <protection locked="0"/>
    </xf>
    <xf numFmtId="0" fontId="10" fillId="0" borderId="2" xfId="14" applyFont="1" applyBorder="1" applyAlignment="1" applyProtection="1">
      <alignment horizontal="distributed" vertical="center" indent="1"/>
      <protection locked="0"/>
    </xf>
    <xf numFmtId="0" fontId="10" fillId="0" borderId="22" xfId="14" applyFont="1" applyBorder="1" applyAlignment="1" applyProtection="1">
      <alignment horizontal="distributed" vertical="center" indent="1"/>
      <protection locked="0"/>
    </xf>
    <xf numFmtId="0" fontId="10" fillId="0" borderId="5" xfId="14" applyFont="1" applyBorder="1" applyAlignment="1" applyProtection="1">
      <alignment horizontal="distributed" vertical="center" indent="1"/>
      <protection locked="0"/>
    </xf>
    <xf numFmtId="0" fontId="10" fillId="0" borderId="7" xfId="14" applyFont="1" applyBorder="1" applyAlignment="1" applyProtection="1">
      <alignment horizontal="distributed" vertical="center" indent="1"/>
      <protection locked="0"/>
    </xf>
    <xf numFmtId="0" fontId="10" fillId="0" borderId="9" xfId="15" applyFont="1" applyBorder="1" applyAlignment="1" applyProtection="1">
      <alignment horizontal="center" vertical="center" shrinkToFit="1"/>
      <protection locked="0"/>
    </xf>
    <xf numFmtId="0" fontId="10" fillId="0" borderId="35" xfId="15" applyFont="1" applyBorder="1" applyAlignment="1" applyProtection="1">
      <alignment horizontal="center" vertical="center" shrinkToFit="1"/>
      <protection locked="0"/>
    </xf>
    <xf numFmtId="0" fontId="10" fillId="0" borderId="10" xfId="15" applyFont="1" applyBorder="1" applyAlignment="1" applyProtection="1">
      <alignment horizontal="center" vertical="center" shrinkToFit="1"/>
      <protection locked="0"/>
    </xf>
    <xf numFmtId="0" fontId="10" fillId="6" borderId="35" xfId="15" applyFont="1" applyFill="1" applyBorder="1" applyAlignment="1" applyProtection="1">
      <alignment horizontal="left" vertical="center"/>
      <protection locked="0"/>
    </xf>
    <xf numFmtId="0" fontId="10" fillId="6" borderId="35" xfId="0" applyFont="1" applyFill="1" applyBorder="1" applyAlignment="1" applyProtection="1">
      <alignment horizontal="left" vertical="center"/>
      <protection locked="0"/>
    </xf>
    <xf numFmtId="0" fontId="10" fillId="6" borderId="10" xfId="0" applyFont="1" applyFill="1" applyBorder="1" applyAlignment="1" applyProtection="1">
      <alignment horizontal="left" vertical="center"/>
      <protection locked="0"/>
    </xf>
    <xf numFmtId="0" fontId="10" fillId="0" borderId="9" xfId="15" applyFont="1" applyBorder="1" applyAlignment="1" applyProtection="1">
      <alignment horizontal="distributed" vertical="center" indent="1"/>
      <protection locked="0"/>
    </xf>
    <xf numFmtId="0" fontId="10" fillId="0" borderId="35" xfId="15" applyFont="1" applyBorder="1" applyAlignment="1" applyProtection="1">
      <alignment horizontal="distributed" vertical="center" indent="1"/>
      <protection locked="0"/>
    </xf>
    <xf numFmtId="0" fontId="10" fillId="0" borderId="10" xfId="15" applyFont="1" applyBorder="1" applyAlignment="1" applyProtection="1">
      <alignment horizontal="distributed" vertical="center" indent="1"/>
      <protection locked="0"/>
    </xf>
    <xf numFmtId="0" fontId="10" fillId="6" borderId="34" xfId="15" applyFont="1" applyFill="1" applyBorder="1" applyAlignment="1" applyProtection="1">
      <alignment horizontal="left" vertical="center"/>
      <protection locked="0"/>
    </xf>
    <xf numFmtId="178" fontId="10" fillId="6" borderId="35" xfId="0" applyNumberFormat="1" applyFont="1" applyFill="1" applyBorder="1" applyAlignment="1" applyProtection="1">
      <alignment horizontal="center" vertical="center"/>
      <protection locked="0"/>
    </xf>
    <xf numFmtId="0" fontId="10" fillId="0" borderId="9" xfId="15" applyFont="1" applyBorder="1" applyAlignment="1" applyProtection="1">
      <alignment horizontal="center" vertical="center"/>
      <protection locked="0"/>
    </xf>
    <xf numFmtId="0" fontId="10" fillId="0" borderId="35" xfId="15" applyFont="1" applyBorder="1" applyAlignment="1" applyProtection="1">
      <alignment horizontal="center" vertical="center"/>
      <protection locked="0"/>
    </xf>
    <xf numFmtId="0" fontId="10" fillId="0" borderId="10" xfId="15" applyFont="1" applyBorder="1" applyAlignment="1" applyProtection="1">
      <alignment horizontal="center" vertical="center"/>
      <protection locked="0"/>
    </xf>
    <xf numFmtId="0" fontId="10" fillId="0" borderId="31" xfId="14" applyFont="1" applyBorder="1" applyAlignment="1" applyProtection="1">
      <alignment horizontal="center" vertical="center"/>
      <protection locked="0"/>
    </xf>
    <xf numFmtId="0" fontId="10" fillId="0" borderId="42" xfId="14" applyFont="1" applyBorder="1" applyAlignment="1" applyProtection="1">
      <alignment horizontal="center" vertical="center"/>
      <protection locked="0"/>
    </xf>
    <xf numFmtId="0" fontId="10" fillId="0" borderId="32" xfId="14" applyFont="1" applyBorder="1" applyAlignment="1" applyProtection="1">
      <alignment horizontal="center" vertical="center"/>
      <protection locked="0"/>
    </xf>
    <xf numFmtId="0" fontId="10" fillId="0" borderId="13" xfId="14" applyFont="1" applyBorder="1" applyAlignment="1" applyProtection="1">
      <alignment horizontal="distributed" vertical="center" wrapText="1" indent="1"/>
      <protection locked="0"/>
    </xf>
    <xf numFmtId="0" fontId="10" fillId="0" borderId="14" xfId="14" applyFont="1" applyBorder="1" applyAlignment="1" applyProtection="1">
      <alignment horizontal="distributed" vertical="center" wrapText="1" indent="1"/>
      <protection locked="0"/>
    </xf>
    <xf numFmtId="0" fontId="10" fillId="0" borderId="15" xfId="14" applyFont="1" applyBorder="1" applyAlignment="1" applyProtection="1">
      <alignment horizontal="distributed" vertical="center" wrapText="1" indent="1"/>
      <protection locked="0"/>
    </xf>
    <xf numFmtId="0" fontId="10" fillId="6" borderId="16" xfId="15" applyFont="1" applyFill="1" applyBorder="1" applyAlignment="1" applyProtection="1">
      <alignment horizontal="left" vertical="center" shrinkToFit="1"/>
      <protection locked="0"/>
    </xf>
    <xf numFmtId="0" fontId="10" fillId="6" borderId="14" xfId="15" applyFont="1" applyFill="1" applyBorder="1" applyAlignment="1" applyProtection="1">
      <alignment horizontal="left" vertical="center" shrinkToFit="1"/>
      <protection locked="0"/>
    </xf>
    <xf numFmtId="0" fontId="10" fillId="6" borderId="15" xfId="15" applyFont="1" applyFill="1" applyBorder="1" applyAlignment="1" applyProtection="1">
      <alignment horizontal="left" vertical="center" shrinkToFit="1"/>
      <protection locked="0"/>
    </xf>
    <xf numFmtId="0" fontId="10" fillId="0" borderId="14" xfId="15" applyFont="1" applyBorder="1" applyAlignment="1" applyProtection="1">
      <alignment horizontal="distributed" vertical="center" wrapText="1" indent="1"/>
      <protection locked="0"/>
    </xf>
    <xf numFmtId="0" fontId="10" fillId="0" borderId="15" xfId="15" applyFont="1" applyBorder="1" applyAlignment="1" applyProtection="1">
      <alignment horizontal="distributed" vertical="center" wrapText="1" indent="1"/>
      <protection locked="0"/>
    </xf>
    <xf numFmtId="0" fontId="10" fillId="6" borderId="14" xfId="15" applyFont="1" applyFill="1" applyBorder="1" applyAlignment="1" applyProtection="1">
      <alignment horizontal="right" vertical="center"/>
      <protection locked="0"/>
    </xf>
    <xf numFmtId="0" fontId="10" fillId="0" borderId="35" xfId="15" applyFont="1" applyBorder="1" applyAlignment="1" applyProtection="1">
      <alignment horizontal="left" vertical="center"/>
      <protection locked="0"/>
    </xf>
    <xf numFmtId="0" fontId="10" fillId="0" borderId="10" xfId="15" applyFont="1" applyBorder="1" applyAlignment="1" applyProtection="1">
      <alignment horizontal="left" vertical="center"/>
      <protection locked="0"/>
    </xf>
    <xf numFmtId="0" fontId="10" fillId="0" borderId="23" xfId="14" applyFont="1" applyBorder="1" applyAlignment="1" applyProtection="1">
      <alignment horizontal="distributed" vertical="center" indent="1"/>
      <protection locked="0"/>
    </xf>
    <xf numFmtId="0" fontId="10" fillId="0" borderId="24" xfId="14" applyFont="1" applyBorder="1" applyAlignment="1" applyProtection="1">
      <alignment horizontal="distributed" vertical="center" indent="1"/>
      <protection locked="0"/>
    </xf>
    <xf numFmtId="0" fontId="10" fillId="6" borderId="18" xfId="15" applyFont="1" applyFill="1" applyBorder="1" applyAlignment="1" applyProtection="1">
      <alignment horizontal="left" vertical="center" shrinkToFit="1"/>
      <protection locked="0"/>
    </xf>
    <xf numFmtId="0" fontId="10" fillId="6" borderId="31" xfId="15" applyFont="1" applyFill="1" applyBorder="1" applyAlignment="1" applyProtection="1">
      <alignment horizontal="left" vertical="center" shrinkToFit="1"/>
      <protection locked="0"/>
    </xf>
    <xf numFmtId="0" fontId="10" fillId="6" borderId="42" xfId="15" applyFont="1" applyFill="1" applyBorder="1" applyAlignment="1" applyProtection="1">
      <alignment horizontal="left" vertical="center" shrinkToFit="1"/>
      <protection locked="0"/>
    </xf>
    <xf numFmtId="0" fontId="10" fillId="0" borderId="6" xfId="14" quotePrefix="1" applyFont="1" applyBorder="1" applyAlignment="1">
      <alignment horizontal="center" vertical="center"/>
    </xf>
    <xf numFmtId="0" fontId="10" fillId="0" borderId="5" xfId="14" applyFont="1" applyBorder="1" applyAlignment="1">
      <alignment horizontal="center" vertical="center"/>
    </xf>
    <xf numFmtId="0" fontId="10" fillId="0" borderId="7" xfId="14" applyFont="1" applyBorder="1" applyAlignment="1">
      <alignment horizontal="center" vertical="center"/>
    </xf>
    <xf numFmtId="3" fontId="10" fillId="6" borderId="8" xfId="15" applyNumberFormat="1" applyFont="1" applyFill="1" applyBorder="1" applyAlignment="1" applyProtection="1">
      <alignment horizontal="center" vertical="center" shrinkToFit="1"/>
      <protection locked="0"/>
    </xf>
    <xf numFmtId="3" fontId="10" fillId="6" borderId="9" xfId="15" applyNumberFormat="1" applyFont="1" applyFill="1" applyBorder="1" applyAlignment="1" applyProtection="1">
      <alignment horizontal="center" vertical="center" shrinkToFit="1"/>
      <protection locked="0"/>
    </xf>
    <xf numFmtId="0" fontId="10" fillId="0" borderId="40" xfId="14" applyFont="1" applyBorder="1" applyAlignment="1" applyProtection="1">
      <alignment horizontal="center" vertical="center" shrinkToFit="1"/>
      <protection locked="0"/>
    </xf>
    <xf numFmtId="0" fontId="10" fillId="0" borderId="41" xfId="14" applyFont="1" applyBorder="1" applyAlignment="1" applyProtection="1">
      <alignment horizontal="center" vertical="center" shrinkToFit="1"/>
      <protection locked="0"/>
    </xf>
    <xf numFmtId="0" fontId="10" fillId="0" borderId="43" xfId="14" applyFont="1" applyBorder="1" applyAlignment="1" applyProtection="1">
      <alignment horizontal="center" vertical="center" shrinkToFit="1"/>
      <protection locked="0"/>
    </xf>
    <xf numFmtId="0" fontId="20" fillId="6" borderId="0" xfId="15" applyFont="1" applyFill="1" applyAlignment="1" applyProtection="1">
      <alignment horizontal="center" vertical="center"/>
      <protection locked="0"/>
    </xf>
    <xf numFmtId="0" fontId="10" fillId="0" borderId="83" xfId="15" applyFont="1" applyBorder="1" applyAlignment="1" applyProtection="1">
      <alignment horizontal="center" vertical="center"/>
      <protection locked="0"/>
    </xf>
    <xf numFmtId="0" fontId="10" fillId="0" borderId="49" xfId="15" applyFont="1" applyBorder="1" applyAlignment="1" applyProtection="1">
      <alignment horizontal="center" vertical="center"/>
      <protection locked="0"/>
    </xf>
    <xf numFmtId="0" fontId="10" fillId="0" borderId="50" xfId="15" applyFont="1" applyBorder="1" applyAlignment="1" applyProtection="1">
      <alignment horizontal="center" vertical="center"/>
      <protection locked="0"/>
    </xf>
    <xf numFmtId="0" fontId="10" fillId="0" borderId="28" xfId="14" applyFont="1" applyBorder="1" applyAlignment="1" applyProtection="1">
      <alignment horizontal="distributed" vertical="center" indent="1"/>
      <protection locked="0"/>
    </xf>
    <xf numFmtId="0" fontId="10" fillId="0" borderId="0" xfId="14" applyFont="1" applyAlignment="1" applyProtection="1">
      <alignment horizontal="distributed" vertical="center" indent="1"/>
      <protection locked="0"/>
    </xf>
    <xf numFmtId="0" fontId="10" fillId="0" borderId="4" xfId="14" applyFont="1" applyBorder="1" applyAlignment="1" applyProtection="1">
      <alignment horizontal="distributed" vertical="center" indent="1"/>
      <protection locked="0"/>
    </xf>
    <xf numFmtId="0" fontId="10" fillId="6" borderId="0" xfId="15" applyFont="1" applyFill="1" applyAlignment="1" applyProtection="1">
      <alignment horizontal="left" vertical="center"/>
      <protection locked="0"/>
    </xf>
    <xf numFmtId="0" fontId="10" fillId="6" borderId="29" xfId="15" applyFont="1" applyFill="1" applyBorder="1" applyAlignment="1" applyProtection="1">
      <alignment horizontal="left" vertical="center"/>
      <protection locked="0"/>
    </xf>
    <xf numFmtId="0" fontId="10" fillId="6" borderId="6" xfId="15" applyFont="1" applyFill="1" applyBorder="1" applyAlignment="1" applyProtection="1">
      <alignment horizontal="left" vertical="center"/>
      <protection locked="0"/>
    </xf>
    <xf numFmtId="0" fontId="10" fillId="6" borderId="5" xfId="15" applyFont="1" applyFill="1" applyBorder="1" applyAlignment="1" applyProtection="1">
      <alignment horizontal="left" vertical="center"/>
      <protection locked="0"/>
    </xf>
    <xf numFmtId="0" fontId="10" fillId="6" borderId="27" xfId="15" applyFont="1" applyFill="1" applyBorder="1" applyAlignment="1" applyProtection="1">
      <alignment horizontal="left" vertical="center"/>
      <protection locked="0"/>
    </xf>
    <xf numFmtId="0" fontId="10" fillId="0" borderId="36" xfId="14" applyFont="1" applyBorder="1" applyAlignment="1" applyProtection="1">
      <alignment horizontal="distributed" vertical="center" indent="1"/>
      <protection locked="0"/>
    </xf>
    <xf numFmtId="0" fontId="10" fillId="0" borderId="35" xfId="14" applyFont="1" applyBorder="1" applyAlignment="1" applyProtection="1">
      <alignment horizontal="distributed" vertical="center" indent="1"/>
      <protection locked="0"/>
    </xf>
    <xf numFmtId="0" fontId="10" fillId="0" borderId="10" xfId="14" applyFont="1" applyBorder="1" applyAlignment="1" applyProtection="1">
      <alignment horizontal="distributed" vertical="center" indent="1"/>
      <protection locked="0"/>
    </xf>
    <xf numFmtId="0" fontId="10" fillId="6" borderId="9" xfId="15" applyFont="1" applyFill="1" applyBorder="1" applyAlignment="1" applyProtection="1">
      <alignment horizontal="left" vertical="center"/>
      <protection locked="0"/>
    </xf>
    <xf numFmtId="0" fontId="10" fillId="0" borderId="9" xfId="15" applyFont="1" applyBorder="1" applyAlignment="1" applyProtection="1">
      <alignment horizontal="distributed" vertical="center" indent="2"/>
      <protection locked="0"/>
    </xf>
    <xf numFmtId="0" fontId="10" fillId="0" borderId="35" xfId="15" applyFont="1" applyBorder="1" applyAlignment="1" applyProtection="1">
      <alignment horizontal="distributed" vertical="center" indent="2"/>
      <protection locked="0"/>
    </xf>
    <xf numFmtId="0" fontId="10" fillId="0" borderId="10" xfId="15" applyFont="1" applyBorder="1" applyAlignment="1" applyProtection="1">
      <alignment horizontal="distributed" vertical="center" indent="2"/>
      <protection locked="0"/>
    </xf>
    <xf numFmtId="0" fontId="10" fillId="6" borderId="35" xfId="0" quotePrefix="1" applyFont="1" applyFill="1" applyBorder="1" applyProtection="1">
      <alignment vertical="center"/>
      <protection locked="0"/>
    </xf>
    <xf numFmtId="0" fontId="10" fillId="6" borderId="35" xfId="0" applyFont="1" applyFill="1" applyBorder="1" applyProtection="1">
      <alignment vertical="center"/>
      <protection locked="0"/>
    </xf>
    <xf numFmtId="0" fontId="10" fillId="6" borderId="34" xfId="0" applyFont="1" applyFill="1" applyBorder="1" applyProtection="1">
      <alignment vertical="center"/>
      <protection locked="0"/>
    </xf>
    <xf numFmtId="0" fontId="10" fillId="0" borderId="9" xfId="14" applyFont="1" applyBorder="1" applyAlignment="1" applyProtection="1">
      <alignment horizontal="center" vertical="center"/>
      <protection locked="0"/>
    </xf>
    <xf numFmtId="3" fontId="10" fillId="0" borderId="8" xfId="15" applyNumberFormat="1" applyFont="1" applyBorder="1" applyAlignment="1">
      <alignment horizontal="right" vertical="center" shrinkToFit="1"/>
    </xf>
    <xf numFmtId="3" fontId="10" fillId="0" borderId="9" xfId="15" applyNumberFormat="1" applyFont="1" applyBorder="1" applyAlignment="1">
      <alignment horizontal="right" vertical="center" shrinkToFit="1"/>
    </xf>
    <xf numFmtId="0" fontId="10" fillId="0" borderId="33" xfId="14" applyFont="1" applyBorder="1" applyAlignment="1" applyProtection="1">
      <alignment horizontal="center" vertical="center" wrapText="1" shrinkToFit="1"/>
      <protection locked="0"/>
    </xf>
    <xf numFmtId="0" fontId="10" fillId="0" borderId="45" xfId="14" applyFont="1" applyBorder="1" applyAlignment="1" applyProtection="1">
      <alignment horizontal="center" vertical="center" wrapText="1" shrinkToFit="1"/>
      <protection locked="0"/>
    </xf>
    <xf numFmtId="0" fontId="10" fillId="0" borderId="8" xfId="14" applyFont="1" applyBorder="1" applyAlignment="1" applyProtection="1">
      <alignment horizontal="center" vertical="center" wrapText="1" shrinkToFit="1"/>
      <protection locked="0"/>
    </xf>
    <xf numFmtId="0" fontId="10" fillId="0" borderId="39" xfId="14" applyFont="1" applyBorder="1" applyAlignment="1" applyProtection="1">
      <alignment horizontal="center" vertical="center" wrapText="1" shrinkToFit="1"/>
      <protection locked="0"/>
    </xf>
    <xf numFmtId="0" fontId="10" fillId="0" borderId="6" xfId="14" applyFont="1" applyBorder="1" applyAlignment="1">
      <alignment horizontal="center" vertical="center" shrinkToFit="1"/>
    </xf>
    <xf numFmtId="0" fontId="10" fillId="0" borderId="12" xfId="14" applyFont="1" applyBorder="1" applyAlignment="1">
      <alignment horizontal="center" vertical="center"/>
    </xf>
    <xf numFmtId="0" fontId="10" fillId="0" borderId="6" xfId="14" applyFont="1" applyBorder="1" applyAlignment="1">
      <alignment horizontal="center" vertical="center"/>
    </xf>
    <xf numFmtId="0" fontId="10" fillId="0" borderId="67" xfId="14" applyFont="1" applyBorder="1" applyAlignment="1">
      <alignment horizontal="left" vertical="center"/>
    </xf>
    <xf numFmtId="0" fontId="10" fillId="0" borderId="12" xfId="14" applyFont="1" applyBorder="1" applyAlignment="1">
      <alignment horizontal="left" vertical="center"/>
    </xf>
    <xf numFmtId="3" fontId="10" fillId="0" borderId="12" xfId="14" applyNumberFormat="1" applyFont="1" applyBorder="1" applyAlignment="1">
      <alignment horizontal="right" vertical="center"/>
    </xf>
    <xf numFmtId="3" fontId="10" fillId="0" borderId="68" xfId="14" applyNumberFormat="1" applyFont="1" applyBorder="1" applyAlignment="1">
      <alignment horizontal="right" vertical="center"/>
    </xf>
    <xf numFmtId="0" fontId="10" fillId="0" borderId="68" xfId="14" applyFont="1" applyBorder="1" applyAlignment="1">
      <alignment horizontal="center" vertical="center"/>
    </xf>
    <xf numFmtId="0" fontId="10" fillId="0" borderId="6" xfId="14" applyFont="1" applyBorder="1" applyAlignment="1" applyProtection="1">
      <alignment horizontal="center" vertical="center" shrinkToFit="1"/>
      <protection locked="0"/>
    </xf>
    <xf numFmtId="0" fontId="26" fillId="0" borderId="0" xfId="15" applyFont="1" applyAlignment="1" applyProtection="1">
      <alignment horizontal="distributed" vertical="center" indent="1"/>
      <protection locked="0"/>
    </xf>
    <xf numFmtId="0" fontId="22" fillId="0" borderId="0" xfId="15" applyFont="1" applyAlignment="1" applyProtection="1">
      <alignment horizontal="center" vertical="center" wrapText="1"/>
      <protection locked="0"/>
    </xf>
    <xf numFmtId="0" fontId="22" fillId="0" borderId="0" xfId="15" applyFont="1" applyAlignment="1" applyProtection="1">
      <alignment horizontal="center" vertical="center"/>
      <protection locked="0"/>
    </xf>
    <xf numFmtId="0" fontId="10" fillId="0" borderId="13" xfId="15" applyFont="1" applyBorder="1" applyAlignment="1" applyProtection="1">
      <alignment horizontal="distributed" vertical="center" wrapText="1" indent="1"/>
      <protection locked="0"/>
    </xf>
    <xf numFmtId="0" fontId="10" fillId="0" borderId="16" xfId="15" applyFont="1" applyBorder="1" applyAlignment="1" applyProtection="1">
      <alignment horizontal="distributed" vertical="center" indent="1"/>
      <protection locked="0"/>
    </xf>
    <xf numFmtId="0" fontId="10" fillId="0" borderId="14" xfId="15" applyFont="1" applyBorder="1" applyAlignment="1" applyProtection="1">
      <alignment horizontal="distributed" vertical="center" indent="1"/>
      <protection locked="0"/>
    </xf>
    <xf numFmtId="0" fontId="10" fillId="0" borderId="15" xfId="15" applyFont="1" applyBorder="1" applyAlignment="1" applyProtection="1">
      <alignment horizontal="distributed" vertical="center" indent="1"/>
      <protection locked="0"/>
    </xf>
    <xf numFmtId="178" fontId="10" fillId="6" borderId="14" xfId="0" applyNumberFormat="1" applyFont="1" applyFill="1" applyBorder="1" applyAlignment="1" applyProtection="1">
      <alignment horizontal="center" vertical="center"/>
      <protection locked="0"/>
    </xf>
    <xf numFmtId="0" fontId="10" fillId="6" borderId="16" xfId="15" applyFont="1" applyFill="1" applyBorder="1" applyAlignment="1" applyProtection="1">
      <alignment horizontal="center" vertical="center"/>
      <protection locked="0"/>
    </xf>
    <xf numFmtId="0" fontId="10" fillId="6" borderId="15" xfId="15" applyFont="1" applyFill="1" applyBorder="1" applyAlignment="1" applyProtection="1">
      <alignment horizontal="center" vertical="center"/>
      <protection locked="0"/>
    </xf>
    <xf numFmtId="0" fontId="10" fillId="0" borderId="9" xfId="15" applyFont="1" applyBorder="1" applyAlignment="1" applyProtection="1">
      <alignment horizontal="left" vertical="center" indent="1" shrinkToFit="1"/>
      <protection locked="0"/>
    </xf>
    <xf numFmtId="0" fontId="10" fillId="0" borderId="35" xfId="15" applyFont="1" applyBorder="1" applyAlignment="1" applyProtection="1">
      <alignment horizontal="left" vertical="center" indent="1" shrinkToFit="1"/>
      <protection locked="0"/>
    </xf>
    <xf numFmtId="0" fontId="10" fillId="0" borderId="10" xfId="15" applyFont="1" applyBorder="1" applyAlignment="1" applyProtection="1">
      <alignment horizontal="left" vertical="center" indent="1" shrinkToFit="1"/>
      <protection locked="0"/>
    </xf>
    <xf numFmtId="0" fontId="10" fillId="6" borderId="9" xfId="15" applyFont="1" applyFill="1" applyBorder="1" applyAlignment="1" applyProtection="1">
      <alignment horizontal="center" vertical="center" shrinkToFit="1"/>
      <protection locked="0"/>
    </xf>
    <xf numFmtId="0" fontId="10" fillId="6" borderId="35" xfId="15" applyFont="1" applyFill="1" applyBorder="1" applyAlignment="1" applyProtection="1">
      <alignment horizontal="center" vertical="center" shrinkToFit="1"/>
      <protection locked="0"/>
    </xf>
    <xf numFmtId="0" fontId="27" fillId="0" borderId="35" xfId="15" applyFont="1" applyBorder="1" applyAlignment="1" applyProtection="1">
      <alignment horizontal="left" vertical="center" shrinkToFit="1"/>
      <protection locked="0"/>
    </xf>
    <xf numFmtId="0" fontId="27" fillId="0" borderId="34" xfId="15" applyFont="1" applyBorder="1" applyAlignment="1" applyProtection="1">
      <alignment horizontal="left" vertical="center" shrinkToFit="1"/>
      <protection locked="0"/>
    </xf>
    <xf numFmtId="0" fontId="10" fillId="0" borderId="21" xfId="15" applyFont="1" applyBorder="1" applyAlignment="1" applyProtection="1">
      <alignment horizontal="distributed" vertical="center" indent="1"/>
      <protection locked="0"/>
    </xf>
    <xf numFmtId="0" fontId="10" fillId="0" borderId="1" xfId="15" applyFont="1" applyBorder="1" applyAlignment="1" applyProtection="1">
      <alignment horizontal="distributed" vertical="center" indent="1"/>
      <protection locked="0"/>
    </xf>
    <xf numFmtId="0" fontId="10" fillId="0" borderId="2" xfId="15" applyFont="1" applyBorder="1" applyAlignment="1" applyProtection="1">
      <alignment horizontal="distributed" vertical="center" indent="1"/>
      <protection locked="0"/>
    </xf>
    <xf numFmtId="0" fontId="10" fillId="0" borderId="22" xfId="15" applyFont="1" applyBorder="1" applyAlignment="1" applyProtection="1">
      <alignment horizontal="distributed" vertical="center" indent="1"/>
      <protection locked="0"/>
    </xf>
    <xf numFmtId="0" fontId="10" fillId="0" borderId="5" xfId="15" applyFont="1" applyBorder="1" applyAlignment="1" applyProtection="1">
      <alignment horizontal="distributed" vertical="center" indent="1"/>
      <protection locked="0"/>
    </xf>
    <xf numFmtId="0" fontId="10" fillId="0" borderId="7" xfId="15" applyFont="1" applyBorder="1" applyAlignment="1" applyProtection="1">
      <alignment horizontal="distributed" vertical="center" indent="1"/>
      <protection locked="0"/>
    </xf>
    <xf numFmtId="0" fontId="10" fillId="0" borderId="28" xfId="15" applyFont="1" applyBorder="1" applyAlignment="1" applyProtection="1">
      <alignment horizontal="distributed" vertical="center" indent="1"/>
      <protection locked="0"/>
    </xf>
    <xf numFmtId="0" fontId="10" fillId="0" borderId="0" xfId="15" applyFont="1" applyAlignment="1" applyProtection="1">
      <alignment horizontal="distributed" vertical="center" indent="1"/>
      <protection locked="0"/>
    </xf>
    <xf numFmtId="0" fontId="10" fillId="0" borderId="4" xfId="15" applyFont="1" applyBorder="1" applyAlignment="1" applyProtection="1">
      <alignment horizontal="distributed" vertical="center" indent="1"/>
      <protection locked="0"/>
    </xf>
    <xf numFmtId="0" fontId="27" fillId="0" borderId="10" xfId="15" applyFont="1" applyBorder="1" applyAlignment="1" applyProtection="1">
      <alignment horizontal="left" vertical="center" shrinkToFit="1"/>
      <protection locked="0"/>
    </xf>
    <xf numFmtId="0" fontId="10" fillId="6" borderId="5" xfId="15" applyFont="1" applyFill="1" applyBorder="1" applyAlignment="1" applyProtection="1">
      <alignment horizontal="right" vertical="center"/>
      <protection locked="0"/>
    </xf>
    <xf numFmtId="0" fontId="10" fillId="0" borderId="49" xfId="15" applyFont="1" applyBorder="1" applyAlignment="1" applyProtection="1">
      <alignment horizontal="center" vertical="center" shrinkToFit="1"/>
      <protection locked="0"/>
    </xf>
    <xf numFmtId="0" fontId="10" fillId="0" borderId="50" xfId="15" applyFont="1" applyBorder="1" applyAlignment="1" applyProtection="1">
      <alignment horizontal="center" vertical="center" shrinkToFit="1"/>
      <protection locked="0"/>
    </xf>
    <xf numFmtId="0" fontId="10" fillId="0" borderId="54" xfId="15" applyFont="1" applyBorder="1" applyAlignment="1" applyProtection="1">
      <alignment horizontal="distributed" vertical="center" indent="2"/>
      <protection locked="0"/>
    </xf>
    <xf numFmtId="0" fontId="10" fillId="0" borderId="1" xfId="15" applyFont="1" applyBorder="1" applyAlignment="1" applyProtection="1">
      <alignment horizontal="distributed" vertical="center" indent="2"/>
      <protection locked="0"/>
    </xf>
    <xf numFmtId="0" fontId="10" fillId="0" borderId="2" xfId="15" applyFont="1" applyBorder="1" applyAlignment="1" applyProtection="1">
      <alignment horizontal="distributed" vertical="center" indent="2"/>
      <protection locked="0"/>
    </xf>
    <xf numFmtId="0" fontId="10" fillId="6" borderId="0" xfId="0" quotePrefix="1" applyFont="1" applyFill="1" applyProtection="1">
      <alignment vertical="center"/>
      <protection locked="0"/>
    </xf>
    <xf numFmtId="0" fontId="10" fillId="6" borderId="0" xfId="0" applyFont="1" applyFill="1" applyProtection="1">
      <alignment vertical="center"/>
      <protection locked="0"/>
    </xf>
    <xf numFmtId="0" fontId="10" fillId="6" borderId="29" xfId="0" applyFont="1" applyFill="1" applyBorder="1" applyProtection="1">
      <alignment vertical="center"/>
      <protection locked="0"/>
    </xf>
    <xf numFmtId="0" fontId="10" fillId="0" borderId="37" xfId="15" applyFont="1" applyBorder="1" applyAlignment="1" applyProtection="1">
      <alignment horizontal="distributed" vertical="center" indent="1"/>
      <protection locked="0"/>
    </xf>
    <xf numFmtId="0" fontId="10" fillId="0" borderId="31" xfId="15" applyFont="1" applyBorder="1" applyAlignment="1" applyProtection="1">
      <alignment horizontal="distributed" vertical="center" indent="1"/>
      <protection locked="0"/>
    </xf>
    <xf numFmtId="0" fontId="10" fillId="6" borderId="84" xfId="15" applyFont="1" applyFill="1" applyBorder="1" applyAlignment="1" applyProtection="1">
      <alignment horizontal="left" vertical="center" shrinkToFit="1"/>
      <protection locked="0"/>
    </xf>
    <xf numFmtId="0" fontId="10" fillId="6" borderId="24" xfId="15" applyFont="1" applyFill="1" applyBorder="1" applyAlignment="1" applyProtection="1">
      <alignment horizontal="left" vertical="center" shrinkToFit="1"/>
      <protection locked="0"/>
    </xf>
    <xf numFmtId="0" fontId="10" fillId="0" borderId="18" xfId="15" applyFont="1" applyBorder="1" applyAlignment="1" applyProtection="1">
      <alignment horizontal="distributed" vertical="center" indent="1" shrinkToFit="1"/>
      <protection locked="0"/>
    </xf>
    <xf numFmtId="0" fontId="10" fillId="0" borderId="31" xfId="15" applyFont="1" applyBorder="1" applyAlignment="1" applyProtection="1">
      <alignment horizontal="distributed" vertical="center" indent="1" shrinkToFit="1"/>
      <protection locked="0"/>
    </xf>
    <xf numFmtId="0" fontId="10" fillId="0" borderId="32" xfId="15" applyFont="1" applyBorder="1" applyAlignment="1" applyProtection="1">
      <alignment horizontal="distributed" vertical="center" indent="1" shrinkToFit="1"/>
      <protection locked="0"/>
    </xf>
    <xf numFmtId="0" fontId="10" fillId="6" borderId="18" xfId="15" applyFont="1" applyFill="1" applyBorder="1" applyAlignment="1" applyProtection="1">
      <alignment horizontal="center" vertical="center" shrinkToFit="1"/>
      <protection locked="0"/>
    </xf>
    <xf numFmtId="0" fontId="10" fillId="6" borderId="31" xfId="15" applyFont="1" applyFill="1" applyBorder="1" applyAlignment="1" applyProtection="1">
      <alignment horizontal="center" vertical="center" shrinkToFit="1"/>
      <protection locked="0"/>
    </xf>
    <xf numFmtId="0" fontId="10" fillId="6" borderId="32" xfId="15" applyFont="1" applyFill="1" applyBorder="1" applyAlignment="1" applyProtection="1">
      <alignment horizontal="center" vertical="center" shrinkToFit="1"/>
      <protection locked="0"/>
    </xf>
    <xf numFmtId="0" fontId="10" fillId="0" borderId="52" xfId="15" applyFont="1" applyBorder="1" applyAlignment="1" applyProtection="1">
      <alignment horizontal="center" vertical="center" shrinkToFit="1"/>
      <protection locked="0"/>
    </xf>
    <xf numFmtId="0" fontId="10" fillId="0" borderId="53" xfId="15" applyFont="1" applyBorder="1" applyAlignment="1" applyProtection="1">
      <alignment horizontal="center" vertical="center" shrinkToFit="1"/>
      <protection locked="0"/>
    </xf>
    <xf numFmtId="0" fontId="10" fillId="6" borderId="5" xfId="15" applyFont="1" applyFill="1" applyBorder="1" applyAlignment="1" applyProtection="1">
      <alignment horizontal="left" vertical="center" shrinkToFit="1"/>
      <protection locked="0"/>
    </xf>
    <xf numFmtId="0" fontId="10" fillId="6" borderId="27" xfId="15" applyFont="1" applyFill="1" applyBorder="1" applyAlignment="1" applyProtection="1">
      <alignment horizontal="left" vertical="center" shrinkToFit="1"/>
      <protection locked="0"/>
    </xf>
    <xf numFmtId="0" fontId="10" fillId="6" borderId="28" xfId="15" applyFont="1" applyFill="1" applyBorder="1" applyAlignment="1" applyProtection="1">
      <alignment horizontal="center" vertical="center" shrinkToFit="1"/>
      <protection locked="0"/>
    </xf>
    <xf numFmtId="0" fontId="10" fillId="6" borderId="0" xfId="15" applyFont="1" applyFill="1" applyAlignment="1" applyProtection="1">
      <alignment horizontal="center" vertical="center" shrinkToFit="1"/>
      <protection locked="0"/>
    </xf>
    <xf numFmtId="0" fontId="10" fillId="6" borderId="4" xfId="15" applyFont="1" applyFill="1" applyBorder="1" applyAlignment="1" applyProtection="1">
      <alignment horizontal="center" vertical="center" shrinkToFit="1"/>
      <protection locked="0"/>
    </xf>
    <xf numFmtId="0" fontId="10" fillId="0" borderId="10" xfId="15" applyFont="1" applyBorder="1" applyAlignment="1" applyProtection="1">
      <alignment horizontal="distributed" vertical="center" justifyLastLine="1"/>
      <protection locked="0"/>
    </xf>
    <xf numFmtId="0" fontId="10" fillId="0" borderId="8" xfId="15" applyFont="1" applyBorder="1" applyAlignment="1" applyProtection="1">
      <alignment horizontal="distributed" vertical="center" justifyLastLine="1"/>
      <protection locked="0"/>
    </xf>
    <xf numFmtId="0" fontId="10" fillId="6" borderId="8" xfId="15" applyFont="1" applyFill="1" applyBorder="1" applyAlignment="1" applyProtection="1">
      <alignment horizontal="left" vertical="center"/>
      <protection locked="0"/>
    </xf>
    <xf numFmtId="0" fontId="10" fillId="0" borderId="12" xfId="15" applyFont="1" applyBorder="1" applyAlignment="1" applyProtection="1">
      <alignment horizontal="distributed" vertical="center" justifyLastLine="1"/>
      <protection locked="0"/>
    </xf>
    <xf numFmtId="3" fontId="10" fillId="6" borderId="12" xfId="15" applyNumberFormat="1" applyFont="1" applyFill="1" applyBorder="1" applyAlignment="1" applyProtection="1">
      <alignment horizontal="center" vertical="center"/>
      <protection locked="0"/>
    </xf>
    <xf numFmtId="3" fontId="10" fillId="6" borderId="6" xfId="15" applyNumberFormat="1" applyFont="1" applyFill="1" applyBorder="1" applyAlignment="1" applyProtection="1">
      <alignment horizontal="center" vertical="center"/>
      <protection locked="0"/>
    </xf>
    <xf numFmtId="0" fontId="10" fillId="0" borderId="5" xfId="15" applyFont="1" applyBorder="1" applyAlignment="1" applyProtection="1">
      <alignment horizontal="left" vertical="center" shrinkToFit="1"/>
      <protection locked="0"/>
    </xf>
    <xf numFmtId="0" fontId="10" fillId="0" borderId="35" xfId="15" applyFont="1" applyBorder="1" applyAlignment="1" applyProtection="1">
      <alignment horizontal="left" vertical="center" shrinkToFit="1"/>
      <protection locked="0"/>
    </xf>
    <xf numFmtId="0" fontId="10" fillId="0" borderId="34" xfId="15" applyFont="1" applyBorder="1" applyAlignment="1" applyProtection="1">
      <alignment horizontal="left" vertical="center" shrinkToFit="1"/>
      <protection locked="0"/>
    </xf>
    <xf numFmtId="0" fontId="10" fillId="0" borderId="30" xfId="15" applyFont="1" applyBorder="1" applyAlignment="1" applyProtection="1">
      <alignment horizontal="center" vertical="center"/>
      <protection locked="0"/>
    </xf>
    <xf numFmtId="0" fontId="10" fillId="0" borderId="19" xfId="15" applyFont="1" applyBorder="1" applyAlignment="1" applyProtection="1">
      <alignment horizontal="center" vertical="center"/>
      <protection locked="0"/>
    </xf>
    <xf numFmtId="0" fontId="10" fillId="0" borderId="46" xfId="15" applyFont="1" applyBorder="1" applyAlignment="1" applyProtection="1">
      <alignment horizontal="center" vertical="center"/>
      <protection locked="0"/>
    </xf>
    <xf numFmtId="0" fontId="10" fillId="0" borderId="33" xfId="15" applyFont="1" applyBorder="1" applyAlignment="1" applyProtection="1">
      <alignment horizontal="center" vertical="center" justifyLastLine="1"/>
      <protection locked="0"/>
    </xf>
    <xf numFmtId="0" fontId="10" fillId="0" borderId="8" xfId="15" applyFont="1" applyBorder="1" applyAlignment="1" applyProtection="1">
      <alignment horizontal="center" vertical="center" justifyLastLine="1"/>
      <protection locked="0"/>
    </xf>
    <xf numFmtId="0" fontId="10" fillId="6" borderId="46" xfId="15" applyFont="1" applyFill="1" applyBorder="1" applyAlignment="1" applyProtection="1">
      <alignment horizontal="left" vertical="center"/>
      <protection locked="0"/>
    </xf>
    <xf numFmtId="0" fontId="10" fillId="6" borderId="47" xfId="15" applyFont="1" applyFill="1" applyBorder="1" applyAlignment="1" applyProtection="1">
      <alignment horizontal="left" vertical="center"/>
      <protection locked="0"/>
    </xf>
    <xf numFmtId="0" fontId="10" fillId="6" borderId="19" xfId="15" applyFont="1" applyFill="1" applyBorder="1" applyAlignment="1" applyProtection="1">
      <alignment horizontal="left" vertical="center"/>
      <protection locked="0"/>
    </xf>
    <xf numFmtId="0" fontId="9" fillId="6" borderId="20" xfId="0" applyFont="1" applyFill="1" applyBorder="1" applyAlignment="1" applyProtection="1">
      <alignment horizontal="left" vertical="center"/>
      <protection locked="0"/>
    </xf>
    <xf numFmtId="0" fontId="10" fillId="0" borderId="28" xfId="15" applyFont="1" applyBorder="1" applyAlignment="1" applyProtection="1">
      <alignment horizontal="center" vertical="center" shrinkToFit="1"/>
      <protection locked="0"/>
    </xf>
    <xf numFmtId="0" fontId="10" fillId="0" borderId="0" xfId="15" applyFont="1" applyAlignment="1" applyProtection="1">
      <alignment horizontal="center" vertical="center" shrinkToFit="1"/>
      <protection locked="0"/>
    </xf>
    <xf numFmtId="0" fontId="20" fillId="0" borderId="12" xfId="15" applyFont="1" applyBorder="1" applyAlignment="1" applyProtection="1">
      <alignment horizontal="center" vertical="center"/>
      <protection locked="0"/>
    </xf>
    <xf numFmtId="3" fontId="10" fillId="6" borderId="7" xfId="15" applyNumberFormat="1" applyFont="1" applyFill="1" applyBorder="1" applyAlignment="1" applyProtection="1">
      <alignment horizontal="center" vertical="center"/>
      <protection locked="0"/>
    </xf>
    <xf numFmtId="0" fontId="10" fillId="0" borderId="5" xfId="15" applyFont="1" applyBorder="1" applyAlignment="1" applyProtection="1">
      <alignment horizontal="center" vertical="center" shrinkToFit="1"/>
      <protection locked="0"/>
    </xf>
    <xf numFmtId="0" fontId="10" fillId="0" borderId="7" xfId="15" applyFont="1" applyBorder="1" applyAlignment="1" applyProtection="1">
      <alignment horizontal="center" vertical="center" shrinkToFit="1"/>
      <protection locked="0"/>
    </xf>
    <xf numFmtId="3" fontId="10" fillId="6" borderId="8" xfId="15" applyNumberFormat="1" applyFont="1" applyFill="1" applyBorder="1" applyAlignment="1" applyProtection="1">
      <alignment horizontal="center" vertical="center"/>
      <protection locked="0"/>
    </xf>
    <xf numFmtId="3" fontId="10" fillId="6" borderId="9" xfId="15" applyNumberFormat="1" applyFont="1" applyFill="1" applyBorder="1" applyAlignment="1" applyProtection="1">
      <alignment horizontal="center" vertical="center"/>
      <protection locked="0"/>
    </xf>
    <xf numFmtId="0" fontId="10" fillId="0" borderId="51" xfId="15" applyFont="1" applyBorder="1" applyAlignment="1" applyProtection="1">
      <alignment horizontal="center" vertical="center" shrinkToFit="1"/>
      <protection locked="0"/>
    </xf>
    <xf numFmtId="0" fontId="10" fillId="0" borderId="23" xfId="15" applyFont="1" applyBorder="1" applyAlignment="1" applyProtection="1">
      <alignment horizontal="center" vertical="center"/>
      <protection locked="0"/>
    </xf>
    <xf numFmtId="0" fontId="10" fillId="0" borderId="24" xfId="15" applyFont="1" applyBorder="1" applyAlignment="1" applyProtection="1">
      <alignment horizontal="center" vertical="center"/>
      <protection locked="0"/>
    </xf>
    <xf numFmtId="0" fontId="10" fillId="0" borderId="25" xfId="15" applyFont="1" applyBorder="1" applyAlignment="1" applyProtection="1">
      <alignment horizontal="center" vertical="center"/>
      <protection locked="0"/>
    </xf>
    <xf numFmtId="0" fontId="10" fillId="0" borderId="41" xfId="15" applyFont="1" applyBorder="1" applyAlignment="1" applyProtection="1">
      <alignment horizontal="center" vertical="center" shrinkToFit="1"/>
      <protection locked="0"/>
    </xf>
    <xf numFmtId="3" fontId="10" fillId="6" borderId="41" xfId="15" applyNumberFormat="1" applyFont="1" applyFill="1" applyBorder="1" applyAlignment="1" applyProtection="1">
      <alignment horizontal="center" vertical="center" shrinkToFit="1"/>
      <protection locked="0"/>
    </xf>
    <xf numFmtId="3" fontId="10" fillId="6" borderId="18" xfId="15" applyNumberFormat="1" applyFont="1" applyFill="1" applyBorder="1" applyAlignment="1" applyProtection="1">
      <alignment horizontal="center" vertical="center" shrinkToFit="1"/>
      <protection locked="0"/>
    </xf>
    <xf numFmtId="0" fontId="10" fillId="0" borderId="32" xfId="15" applyFont="1" applyBorder="1" applyAlignment="1" applyProtection="1">
      <alignment horizontal="center" vertical="center"/>
      <protection locked="0"/>
    </xf>
    <xf numFmtId="0" fontId="10" fillId="0" borderId="41" xfId="15" applyFont="1" applyBorder="1" applyAlignment="1" applyProtection="1">
      <alignment horizontal="center" vertical="center"/>
      <protection locked="0"/>
    </xf>
    <xf numFmtId="3" fontId="10" fillId="0" borderId="41" xfId="15" applyNumberFormat="1" applyFont="1" applyBorder="1" applyAlignment="1">
      <alignment horizontal="center" vertical="center"/>
    </xf>
    <xf numFmtId="3" fontId="10" fillId="0" borderId="18" xfId="15" applyNumberFormat="1" applyFont="1" applyBorder="1" applyAlignment="1">
      <alignment horizontal="center" vertical="center"/>
    </xf>
    <xf numFmtId="0" fontId="10" fillId="0" borderId="4" xfId="15" applyFont="1" applyBorder="1" applyAlignment="1" applyProtection="1">
      <alignment horizontal="center" vertical="center" shrinkToFit="1"/>
      <protection locked="0"/>
    </xf>
    <xf numFmtId="0" fontId="9" fillId="6" borderId="19" xfId="0" applyFont="1" applyFill="1" applyBorder="1" applyAlignment="1" applyProtection="1">
      <alignment horizontal="left" vertical="center"/>
      <protection locked="0"/>
    </xf>
    <xf numFmtId="0" fontId="9" fillId="6" borderId="46" xfId="0" applyFont="1" applyFill="1" applyBorder="1" applyAlignment="1" applyProtection="1">
      <alignment horizontal="left" vertical="center"/>
      <protection locked="0"/>
    </xf>
    <xf numFmtId="3" fontId="10" fillId="6" borderId="4" xfId="15" applyNumberFormat="1" applyFont="1" applyFill="1" applyBorder="1" applyAlignment="1" applyProtection="1">
      <alignment horizontal="center" vertical="center"/>
      <protection locked="0"/>
    </xf>
    <xf numFmtId="3" fontId="10" fillId="6" borderId="3" xfId="15" applyNumberFormat="1" applyFont="1" applyFill="1" applyBorder="1" applyAlignment="1" applyProtection="1">
      <alignment horizontal="center" vertical="center"/>
      <protection locked="0"/>
    </xf>
    <xf numFmtId="0" fontId="10" fillId="0" borderId="38" xfId="15" applyFont="1" applyBorder="1" applyAlignment="1">
      <alignment horizontal="distributed" vertical="center" indent="1"/>
    </xf>
    <xf numFmtId="0" fontId="10" fillId="0" borderId="8" xfId="15" applyFont="1" applyBorder="1" applyAlignment="1">
      <alignment horizontal="distributed" vertical="center" indent="1"/>
    </xf>
    <xf numFmtId="3" fontId="10" fillId="0" borderId="8" xfId="15" applyNumberFormat="1" applyFont="1" applyBorder="1" applyAlignment="1">
      <alignment horizontal="center" vertical="center" shrinkToFit="1"/>
    </xf>
    <xf numFmtId="3" fontId="10" fillId="0" borderId="9" xfId="15" applyNumberFormat="1" applyFont="1" applyBorder="1" applyAlignment="1">
      <alignment horizontal="center" vertical="center" shrinkToFit="1"/>
    </xf>
    <xf numFmtId="0" fontId="10" fillId="0" borderId="44" xfId="15" applyFont="1" applyBorder="1" applyAlignment="1" applyProtection="1">
      <alignment horizontal="distributed" vertical="center" indent="3"/>
      <protection locked="0"/>
    </xf>
    <xf numFmtId="0" fontId="10" fillId="0" borderId="33" xfId="15" applyFont="1" applyBorder="1" applyAlignment="1" applyProtection="1">
      <alignment horizontal="distributed" vertical="center" indent="3"/>
      <protection locked="0"/>
    </xf>
    <xf numFmtId="0" fontId="10" fillId="0" borderId="38" xfId="15" applyFont="1" applyBorder="1" applyAlignment="1" applyProtection="1">
      <alignment horizontal="distributed" vertical="center" indent="3"/>
      <protection locked="0"/>
    </xf>
    <xf numFmtId="0" fontId="10" fillId="0" borderId="8" xfId="15" applyFont="1" applyBorder="1" applyAlignment="1" applyProtection="1">
      <alignment horizontal="distributed" vertical="center" indent="3"/>
      <protection locked="0"/>
    </xf>
    <xf numFmtId="0" fontId="10" fillId="0" borderId="33" xfId="15" applyFont="1" applyBorder="1" applyAlignment="1" applyProtection="1">
      <alignment horizontal="center" vertical="center" wrapText="1" shrinkToFit="1"/>
      <protection locked="0"/>
    </xf>
    <xf numFmtId="0" fontId="10" fillId="0" borderId="45" xfId="15" applyFont="1" applyBorder="1" applyAlignment="1" applyProtection="1">
      <alignment horizontal="center" vertical="center" wrapText="1" shrinkToFit="1"/>
      <protection locked="0"/>
    </xf>
    <xf numFmtId="0" fontId="10" fillId="0" borderId="8" xfId="15" applyFont="1" applyBorder="1" applyAlignment="1" applyProtection="1">
      <alignment horizontal="center" vertical="center" wrapText="1" shrinkToFit="1"/>
      <protection locked="0"/>
    </xf>
    <xf numFmtId="0" fontId="10" fillId="0" borderId="39" xfId="15" applyFont="1" applyBorder="1" applyAlignment="1" applyProtection="1">
      <alignment horizontal="center" vertical="center" wrapText="1" shrinkToFit="1"/>
      <protection locked="0"/>
    </xf>
    <xf numFmtId="0" fontId="10" fillId="0" borderId="44" xfId="15" applyFont="1" applyBorder="1" applyAlignment="1" applyProtection="1">
      <alignment horizontal="center" vertical="center"/>
      <protection locked="0"/>
    </xf>
    <xf numFmtId="0" fontId="10" fillId="0" borderId="33" xfId="15" applyFont="1" applyBorder="1" applyAlignment="1" applyProtection="1">
      <alignment horizontal="center" vertical="center"/>
      <protection locked="0"/>
    </xf>
    <xf numFmtId="0" fontId="10" fillId="0" borderId="45" xfId="15" applyFont="1" applyBorder="1" applyAlignment="1" applyProtection="1">
      <alignment horizontal="center" vertical="center"/>
      <protection locked="0"/>
    </xf>
    <xf numFmtId="0" fontId="10" fillId="0" borderId="15" xfId="15" applyFont="1" applyBorder="1" applyAlignment="1" applyProtection="1">
      <alignment horizontal="center" vertical="center"/>
      <protection locked="0"/>
    </xf>
    <xf numFmtId="0" fontId="10" fillId="0" borderId="16" xfId="15" applyFont="1" applyBorder="1" applyAlignment="1" applyProtection="1">
      <alignment horizontal="center" vertical="center"/>
      <protection locked="0"/>
    </xf>
    <xf numFmtId="0" fontId="10" fillId="0" borderId="44" xfId="15" applyFont="1" applyBorder="1" applyAlignment="1" applyProtection="1">
      <alignment horizontal="center" vertical="center" shrinkToFit="1"/>
      <protection locked="0"/>
    </xf>
    <xf numFmtId="0" fontId="10" fillId="0" borderId="33" xfId="15" applyFont="1" applyBorder="1" applyAlignment="1" applyProtection="1">
      <alignment horizontal="center" vertical="center" shrinkToFit="1"/>
      <protection locked="0"/>
    </xf>
    <xf numFmtId="0" fontId="10" fillId="0" borderId="45" xfId="15" applyFont="1" applyBorder="1" applyAlignment="1" applyProtection="1">
      <alignment horizontal="center" vertical="center" shrinkToFit="1"/>
      <protection locked="0"/>
    </xf>
    <xf numFmtId="0" fontId="23" fillId="0" borderId="38" xfId="15" applyFont="1" applyBorder="1" applyAlignment="1" applyProtection="1">
      <alignment horizontal="center" vertical="center" wrapText="1" shrinkToFit="1"/>
      <protection locked="0"/>
    </xf>
    <xf numFmtId="0" fontId="23" fillId="0" borderId="8" xfId="15" applyFont="1" applyBorder="1" applyAlignment="1" applyProtection="1">
      <alignment horizontal="center" vertical="center" shrinkToFit="1"/>
      <protection locked="0"/>
    </xf>
    <xf numFmtId="0" fontId="23" fillId="0" borderId="38" xfId="15" applyFont="1" applyBorder="1" applyAlignment="1" applyProtection="1">
      <alignment horizontal="center" vertical="center" shrinkToFit="1"/>
      <protection locked="0"/>
    </xf>
    <xf numFmtId="0" fontId="23" fillId="0" borderId="8" xfId="15" applyFont="1" applyBorder="1" applyAlignment="1" applyProtection="1">
      <alignment horizontal="center" vertical="center" wrapText="1"/>
      <protection locked="0"/>
    </xf>
    <xf numFmtId="0" fontId="23" fillId="0" borderId="8" xfId="15" applyFont="1" applyBorder="1" applyAlignment="1" applyProtection="1">
      <alignment horizontal="center" vertical="center"/>
      <protection locked="0"/>
    </xf>
    <xf numFmtId="0" fontId="23" fillId="0" borderId="39" xfId="15" applyFont="1" applyBorder="1" applyAlignment="1" applyProtection="1">
      <alignment horizontal="center" vertical="center"/>
      <protection locked="0"/>
    </xf>
    <xf numFmtId="3" fontId="10" fillId="0" borderId="38" xfId="15" applyNumberFormat="1" applyFont="1" applyBorder="1" applyAlignment="1">
      <alignment horizontal="right" vertical="center" shrinkToFit="1"/>
    </xf>
    <xf numFmtId="0" fontId="23" fillId="0" borderId="9" xfId="15" applyFont="1" applyBorder="1" applyAlignment="1" applyProtection="1">
      <alignment horizontal="center" vertical="center"/>
      <protection locked="0"/>
    </xf>
    <xf numFmtId="0" fontId="10" fillId="6" borderId="38" xfId="15" applyFont="1" applyFill="1" applyBorder="1" applyAlignment="1" applyProtection="1">
      <alignment horizontal="center" vertical="center" shrinkToFit="1"/>
      <protection locked="0"/>
    </xf>
    <xf numFmtId="0" fontId="10" fillId="6" borderId="8" xfId="15" applyFont="1" applyFill="1" applyBorder="1" applyAlignment="1" applyProtection="1">
      <alignment horizontal="center" vertical="center" shrinkToFit="1"/>
      <protection locked="0"/>
    </xf>
    <xf numFmtId="0" fontId="10" fillId="0" borderId="21" xfId="15" applyFont="1" applyBorder="1" applyAlignment="1" applyProtection="1">
      <alignment horizontal="center" vertical="center"/>
      <protection locked="0"/>
    </xf>
    <xf numFmtId="0" fontId="10" fillId="0" borderId="1" xfId="15" applyFont="1" applyBorder="1" applyAlignment="1" applyProtection="1">
      <alignment horizontal="center" vertical="center"/>
      <protection locked="0"/>
    </xf>
    <xf numFmtId="0" fontId="10" fillId="0" borderId="26" xfId="15" applyFont="1" applyBorder="1" applyAlignment="1" applyProtection="1">
      <alignment horizontal="center" vertical="center"/>
      <protection locked="0"/>
    </xf>
    <xf numFmtId="0" fontId="10" fillId="0" borderId="28" xfId="15" applyFont="1" applyBorder="1" applyAlignment="1" applyProtection="1">
      <alignment horizontal="center" vertical="center"/>
      <protection locked="0"/>
    </xf>
    <xf numFmtId="0" fontId="10" fillId="0" borderId="0" xfId="15" applyFont="1" applyAlignment="1" applyProtection="1">
      <alignment horizontal="center" vertical="center"/>
      <protection locked="0"/>
    </xf>
    <xf numFmtId="0" fontId="10" fillId="0" borderId="29" xfId="15" applyFont="1" applyBorder="1" applyAlignment="1" applyProtection="1">
      <alignment horizontal="center" vertical="center"/>
      <protection locked="0"/>
    </xf>
    <xf numFmtId="0" fontId="10" fillId="0" borderId="61" xfId="15" applyFont="1" applyBorder="1" applyAlignment="1" applyProtection="1">
      <alignment horizontal="center" vertical="center"/>
      <protection locked="0"/>
    </xf>
    <xf numFmtId="3" fontId="10" fillId="0" borderId="10" xfId="15" applyNumberFormat="1" applyFont="1" applyBorder="1" applyAlignment="1">
      <alignment horizontal="right" vertical="center" shrinkToFit="1"/>
    </xf>
    <xf numFmtId="4" fontId="10" fillId="0" borderId="23" xfId="15" applyNumberFormat="1" applyFont="1" applyBorder="1" applyAlignment="1">
      <alignment horizontal="right" vertical="center" shrinkToFit="1"/>
    </xf>
    <xf numFmtId="4" fontId="10" fillId="0" borderId="24" xfId="15" applyNumberFormat="1" applyFont="1" applyBorder="1" applyAlignment="1">
      <alignment horizontal="right" vertical="center" shrinkToFit="1"/>
    </xf>
    <xf numFmtId="0" fontId="10" fillId="0" borderId="3" xfId="15" applyFont="1" applyBorder="1" applyAlignment="1" applyProtection="1">
      <alignment horizontal="center" vertical="center"/>
      <protection locked="0"/>
    </xf>
    <xf numFmtId="0" fontId="10" fillId="0" borderId="4" xfId="15" applyFont="1" applyBorder="1" applyAlignment="1" applyProtection="1">
      <alignment horizontal="center" vertical="center"/>
      <protection locked="0"/>
    </xf>
    <xf numFmtId="4" fontId="10" fillId="0" borderId="0" xfId="15" applyNumberFormat="1" applyFont="1" applyAlignment="1" applyProtection="1">
      <alignment horizontal="center" vertical="center"/>
      <protection locked="0"/>
    </xf>
    <xf numFmtId="4" fontId="10" fillId="0" borderId="56" xfId="15" applyNumberFormat="1" applyFont="1" applyBorder="1" applyAlignment="1">
      <alignment horizontal="right" vertical="center" shrinkToFit="1"/>
    </xf>
    <xf numFmtId="4" fontId="10" fillId="0" borderId="55" xfId="15" applyNumberFormat="1" applyFont="1" applyBorder="1" applyAlignment="1">
      <alignment horizontal="right" vertical="center" shrinkToFit="1"/>
    </xf>
    <xf numFmtId="0" fontId="20" fillId="0" borderId="30" xfId="15" applyFont="1" applyBorder="1" applyAlignment="1" applyProtection="1">
      <alignment horizontal="center" vertical="center"/>
      <protection locked="0"/>
    </xf>
    <xf numFmtId="0" fontId="20" fillId="0" borderId="19" xfId="15" applyFont="1" applyBorder="1" applyAlignment="1" applyProtection="1">
      <alignment horizontal="center" vertical="center"/>
      <protection locked="0"/>
    </xf>
    <xf numFmtId="0" fontId="20" fillId="0" borderId="46" xfId="15" applyFont="1" applyBorder="1" applyAlignment="1" applyProtection="1">
      <alignment horizontal="center" vertical="center"/>
      <protection locked="0"/>
    </xf>
    <xf numFmtId="0" fontId="20" fillId="0" borderId="23" xfId="15" applyFont="1" applyBorder="1" applyAlignment="1" applyProtection="1">
      <alignment horizontal="center" vertical="center"/>
      <protection locked="0"/>
    </xf>
    <xf numFmtId="0" fontId="20" fillId="0" borderId="24" xfId="15" applyFont="1" applyBorder="1" applyAlignment="1" applyProtection="1">
      <alignment horizontal="center" vertical="center"/>
      <protection locked="0"/>
    </xf>
    <xf numFmtId="0" fontId="20" fillId="0" borderId="25" xfId="15" applyFont="1" applyBorder="1" applyAlignment="1" applyProtection="1">
      <alignment horizontal="center" vertical="center"/>
      <protection locked="0"/>
    </xf>
    <xf numFmtId="0" fontId="10" fillId="0" borderId="14" xfId="15" applyFont="1" applyBorder="1" applyAlignment="1" applyProtection="1">
      <alignment horizontal="center" vertical="center"/>
      <protection locked="0"/>
    </xf>
    <xf numFmtId="0" fontId="10" fillId="0" borderId="17" xfId="15" applyFont="1" applyBorder="1" applyAlignment="1" applyProtection="1">
      <alignment horizontal="center" vertical="center"/>
      <protection locked="0"/>
    </xf>
    <xf numFmtId="3" fontId="10" fillId="6" borderId="18" xfId="15" applyNumberFormat="1" applyFont="1" applyFill="1" applyBorder="1" applyAlignment="1" applyProtection="1">
      <alignment horizontal="right" vertical="center"/>
      <protection locked="0"/>
    </xf>
    <xf numFmtId="3" fontId="10" fillId="6" borderId="31" xfId="15" applyNumberFormat="1" applyFont="1" applyFill="1" applyBorder="1" applyAlignment="1" applyProtection="1">
      <alignment horizontal="right" vertical="center"/>
      <protection locked="0"/>
    </xf>
    <xf numFmtId="0" fontId="10" fillId="0" borderId="31" xfId="15" applyFont="1" applyBorder="1" applyAlignment="1" applyProtection="1">
      <alignment horizontal="center" vertical="center"/>
      <protection locked="0"/>
    </xf>
    <xf numFmtId="0" fontId="10" fillId="0" borderId="42" xfId="15" applyFont="1" applyBorder="1" applyAlignment="1" applyProtection="1">
      <alignment horizontal="center" vertical="center"/>
      <protection locked="0"/>
    </xf>
    <xf numFmtId="3" fontId="10" fillId="0" borderId="39" xfId="15" applyNumberFormat="1" applyFont="1" applyBorder="1" applyAlignment="1">
      <alignment horizontal="right" vertical="center" shrinkToFit="1"/>
    </xf>
    <xf numFmtId="0" fontId="10" fillId="0" borderId="38" xfId="15" applyFont="1" applyBorder="1" applyAlignment="1" applyProtection="1">
      <alignment horizontal="center" vertical="center" shrinkToFit="1"/>
      <protection locked="0"/>
    </xf>
    <xf numFmtId="0" fontId="10" fillId="0" borderId="8" xfId="15" applyFont="1" applyBorder="1" applyAlignment="1" applyProtection="1">
      <alignment horizontal="center" vertical="center" shrinkToFit="1"/>
      <protection locked="0"/>
    </xf>
    <xf numFmtId="49" fontId="10" fillId="0" borderId="6" xfId="15" quotePrefix="1" applyNumberFormat="1" applyFont="1" applyBorder="1" applyAlignment="1">
      <alignment horizontal="center" vertical="center"/>
    </xf>
    <xf numFmtId="49" fontId="10" fillId="0" borderId="5" xfId="15" applyNumberFormat="1" applyFont="1" applyBorder="1" applyAlignment="1">
      <alignment horizontal="center" vertical="center"/>
    </xf>
    <xf numFmtId="49" fontId="10" fillId="0" borderId="7" xfId="15" applyNumberFormat="1" applyFont="1" applyBorder="1" applyAlignment="1">
      <alignment horizontal="center" vertical="center"/>
    </xf>
    <xf numFmtId="49" fontId="10" fillId="6" borderId="6" xfId="15" quotePrefix="1" applyNumberFormat="1" applyFont="1" applyFill="1" applyBorder="1" applyAlignment="1" applyProtection="1">
      <alignment horizontal="center" vertical="center"/>
      <protection locked="0"/>
    </xf>
    <xf numFmtId="49" fontId="10" fillId="6" borderId="5" xfId="15" applyNumberFormat="1" applyFont="1" applyFill="1" applyBorder="1" applyAlignment="1" applyProtection="1">
      <alignment horizontal="center" vertical="center"/>
      <protection locked="0"/>
    </xf>
    <xf numFmtId="49" fontId="10" fillId="6" borderId="7" xfId="15" applyNumberFormat="1" applyFont="1" applyFill="1" applyBorder="1" applyAlignment="1" applyProtection="1">
      <alignment horizontal="center" vertical="center"/>
      <protection locked="0"/>
    </xf>
    <xf numFmtId="0" fontId="10" fillId="0" borderId="8" xfId="15" applyFont="1" applyBorder="1" applyAlignment="1">
      <alignment horizontal="center" vertical="center" shrinkToFit="1"/>
    </xf>
    <xf numFmtId="0" fontId="20" fillId="0" borderId="28" xfId="15" applyFont="1" applyBorder="1" applyAlignment="1" applyProtection="1">
      <alignment horizontal="center" vertical="center"/>
      <protection locked="0"/>
    </xf>
    <xf numFmtId="0" fontId="20" fillId="0" borderId="0" xfId="15" applyFont="1" applyAlignment="1" applyProtection="1">
      <alignment horizontal="center" vertical="center"/>
      <protection locked="0"/>
    </xf>
    <xf numFmtId="0" fontId="20" fillId="0" borderId="4" xfId="15" applyFont="1" applyBorder="1" applyAlignment="1" applyProtection="1">
      <alignment horizontal="center" vertical="center"/>
      <protection locked="0"/>
    </xf>
    <xf numFmtId="0" fontId="20" fillId="0" borderId="22" xfId="15" applyFont="1" applyBorder="1" applyAlignment="1" applyProtection="1">
      <alignment horizontal="center" vertical="center"/>
      <protection locked="0"/>
    </xf>
    <xf numFmtId="0" fontId="20" fillId="0" borderId="5" xfId="15" applyFont="1" applyBorder="1" applyAlignment="1" applyProtection="1">
      <alignment horizontal="center" vertical="center"/>
      <protection locked="0"/>
    </xf>
    <xf numFmtId="0" fontId="20" fillId="0" borderId="7" xfId="15" applyFont="1" applyBorder="1" applyAlignment="1" applyProtection="1">
      <alignment horizontal="center" vertical="center"/>
      <protection locked="0"/>
    </xf>
    <xf numFmtId="0" fontId="10" fillId="0" borderId="48" xfId="15" applyFont="1" applyBorder="1" applyAlignment="1" applyProtection="1">
      <alignment horizontal="center" vertical="center"/>
      <protection locked="0"/>
    </xf>
    <xf numFmtId="0" fontId="10" fillId="0" borderId="6" xfId="15" applyFont="1" applyBorder="1" applyAlignment="1" applyProtection="1">
      <alignment horizontal="center" vertical="center"/>
      <protection locked="0"/>
    </xf>
    <xf numFmtId="0" fontId="10" fillId="0" borderId="5" xfId="15" applyFont="1" applyBorder="1" applyAlignment="1" applyProtection="1">
      <alignment horizontal="center" vertical="center"/>
      <protection locked="0"/>
    </xf>
    <xf numFmtId="0" fontId="10" fillId="0" borderId="7" xfId="15" applyFont="1" applyBorder="1" applyAlignment="1" applyProtection="1">
      <alignment horizontal="center" vertical="center"/>
      <protection locked="0"/>
    </xf>
    <xf numFmtId="0" fontId="10" fillId="0" borderId="48" xfId="15" applyFont="1" applyBorder="1" applyAlignment="1" applyProtection="1">
      <alignment horizontal="center" vertical="center" wrapText="1"/>
      <protection locked="0"/>
    </xf>
    <xf numFmtId="0" fontId="10" fillId="0" borderId="19" xfId="15" applyFont="1" applyBorder="1" applyAlignment="1" applyProtection="1">
      <alignment horizontal="center" vertical="center" wrapText="1"/>
      <protection locked="0"/>
    </xf>
    <xf numFmtId="0" fontId="10" fillId="0" borderId="46" xfId="15" applyFont="1" applyBorder="1" applyAlignment="1" applyProtection="1">
      <alignment horizontal="center" vertical="center" wrapText="1"/>
      <protection locked="0"/>
    </xf>
    <xf numFmtId="0" fontId="10" fillId="0" borderId="3" xfId="15" applyFont="1" applyBorder="1" applyAlignment="1" applyProtection="1">
      <alignment horizontal="center" vertical="center" wrapText="1"/>
      <protection locked="0"/>
    </xf>
    <xf numFmtId="0" fontId="10" fillId="0" borderId="0" xfId="15" applyFont="1" applyAlignment="1" applyProtection="1">
      <alignment horizontal="center" vertical="center" wrapText="1"/>
      <protection locked="0"/>
    </xf>
    <xf numFmtId="0" fontId="10" fillId="0" borderId="4" xfId="15" applyFont="1" applyBorder="1" applyAlignment="1" applyProtection="1">
      <alignment horizontal="center" vertical="center" wrapText="1"/>
      <protection locked="0"/>
    </xf>
    <xf numFmtId="0" fontId="10" fillId="0" borderId="6" xfId="15" applyFont="1" applyBorder="1" applyAlignment="1" applyProtection="1">
      <alignment horizontal="center" vertical="center" wrapText="1"/>
      <protection locked="0"/>
    </xf>
    <xf numFmtId="0" fontId="10" fillId="0" borderId="5" xfId="15" applyFont="1" applyBorder="1" applyAlignment="1" applyProtection="1">
      <alignment horizontal="center" vertical="center" wrapText="1"/>
      <protection locked="0"/>
    </xf>
    <xf numFmtId="0" fontId="10" fillId="0" borderId="7" xfId="15" applyFont="1" applyBorder="1" applyAlignment="1" applyProtection="1">
      <alignment horizontal="center" vertical="center" wrapText="1"/>
      <protection locked="0"/>
    </xf>
    <xf numFmtId="0" fontId="10" fillId="0" borderId="20" xfId="15" applyFont="1" applyBorder="1" applyAlignment="1" applyProtection="1">
      <alignment horizontal="center" vertical="center"/>
      <protection locked="0"/>
    </xf>
    <xf numFmtId="0" fontId="10" fillId="0" borderId="27" xfId="15" applyFont="1" applyBorder="1" applyAlignment="1" applyProtection="1">
      <alignment horizontal="center" vertical="center"/>
      <protection locked="0"/>
    </xf>
    <xf numFmtId="0" fontId="20" fillId="0" borderId="44" xfId="15" applyFont="1" applyBorder="1" applyAlignment="1" applyProtection="1">
      <alignment horizontal="distributed" vertical="center" indent="25"/>
      <protection locked="0"/>
    </xf>
    <xf numFmtId="0" fontId="20" fillId="0" borderId="33" xfId="15" applyFont="1" applyBorder="1" applyAlignment="1" applyProtection="1">
      <alignment horizontal="distributed" vertical="center" indent="25"/>
      <protection locked="0"/>
    </xf>
    <xf numFmtId="177" fontId="20" fillId="0" borderId="33" xfId="15" applyNumberFormat="1" applyFont="1" applyBorder="1" applyAlignment="1" applyProtection="1">
      <alignment horizontal="center" vertical="center" shrinkToFit="1"/>
      <protection locked="0"/>
    </xf>
    <xf numFmtId="3" fontId="20" fillId="0" borderId="33" xfId="15" applyNumberFormat="1" applyFont="1" applyBorder="1" applyAlignment="1" applyProtection="1">
      <alignment horizontal="center" vertical="center" shrinkToFit="1"/>
      <protection locked="0"/>
    </xf>
    <xf numFmtId="3" fontId="20" fillId="0" borderId="45" xfId="15" applyNumberFormat="1" applyFont="1" applyBorder="1" applyAlignment="1" applyProtection="1">
      <alignment horizontal="center" vertical="center" shrinkToFit="1"/>
      <protection locked="0"/>
    </xf>
    <xf numFmtId="180" fontId="10" fillId="0" borderId="8" xfId="15" applyNumberFormat="1" applyFont="1" applyBorder="1" applyAlignment="1">
      <alignment horizontal="center" vertical="center" shrinkToFit="1"/>
    </xf>
    <xf numFmtId="180" fontId="10" fillId="0" borderId="9" xfId="15" applyNumberFormat="1" applyFont="1" applyBorder="1" applyAlignment="1">
      <alignment horizontal="center" vertical="center" shrinkToFit="1"/>
    </xf>
    <xf numFmtId="0" fontId="10" fillId="0" borderId="40" xfId="15" applyFont="1" applyBorder="1" applyAlignment="1" applyProtection="1">
      <alignment horizontal="center" vertical="center"/>
      <protection locked="0"/>
    </xf>
    <xf numFmtId="3" fontId="10" fillId="0" borderId="41" xfId="15" applyNumberFormat="1" applyFont="1" applyBorder="1" applyAlignment="1">
      <alignment horizontal="right" vertical="center" shrinkToFit="1"/>
    </xf>
    <xf numFmtId="3" fontId="10" fillId="0" borderId="31" xfId="15" applyNumberFormat="1" applyFont="1" applyBorder="1" applyAlignment="1">
      <alignment horizontal="right" vertical="center" shrinkToFit="1"/>
    </xf>
    <xf numFmtId="3" fontId="10" fillId="0" borderId="32" xfId="15" applyNumberFormat="1" applyFont="1" applyBorder="1" applyAlignment="1">
      <alignment horizontal="right" vertical="center" shrinkToFit="1"/>
    </xf>
    <xf numFmtId="3" fontId="10" fillId="0" borderId="43" xfId="15" applyNumberFormat="1" applyFont="1" applyBorder="1" applyAlignment="1">
      <alignment horizontal="right" vertical="center" shrinkToFit="1"/>
    </xf>
    <xf numFmtId="179" fontId="10" fillId="0" borderId="8" xfId="15" applyNumberFormat="1" applyFont="1" applyBorder="1" applyAlignment="1">
      <alignment horizontal="center" vertical="center" shrinkToFit="1"/>
    </xf>
    <xf numFmtId="179" fontId="10" fillId="0" borderId="9" xfId="15" applyNumberFormat="1" applyFont="1" applyBorder="1" applyAlignment="1">
      <alignment horizontal="center" vertical="center" shrinkToFit="1"/>
    </xf>
    <xf numFmtId="0" fontId="20" fillId="0" borderId="40" xfId="15" applyFont="1" applyBorder="1" applyAlignment="1" applyProtection="1">
      <alignment horizontal="distributed" vertical="center" indent="30"/>
      <protection locked="0"/>
    </xf>
    <xf numFmtId="0" fontId="20" fillId="0" borderId="41" xfId="15" applyFont="1" applyBorder="1" applyAlignment="1" applyProtection="1">
      <alignment horizontal="distributed" vertical="center" indent="30"/>
      <protection locked="0"/>
    </xf>
    <xf numFmtId="3" fontId="10" fillId="0" borderId="41" xfId="15" applyNumberFormat="1" applyFont="1" applyBorder="1" applyAlignment="1">
      <alignment horizontal="center" vertical="center" shrinkToFit="1"/>
    </xf>
    <xf numFmtId="3" fontId="10" fillId="0" borderId="18" xfId="15" applyNumberFormat="1" applyFont="1" applyBorder="1" applyAlignment="1">
      <alignment horizontal="center" vertical="center" shrinkToFit="1"/>
    </xf>
    <xf numFmtId="0" fontId="10" fillId="0" borderId="59" xfId="15" applyFont="1" applyBorder="1" applyAlignment="1" applyProtection="1">
      <alignment horizontal="left" vertical="center" wrapText="1"/>
      <protection locked="0"/>
    </xf>
    <xf numFmtId="3" fontId="10" fillId="0" borderId="60" xfId="15" applyNumberFormat="1" applyFont="1" applyBorder="1" applyAlignment="1" applyProtection="1">
      <alignment horizontal="center" vertical="center" shrinkToFit="1"/>
      <protection locked="0"/>
    </xf>
    <xf numFmtId="3" fontId="10" fillId="0" borderId="56" xfId="15" applyNumberFormat="1" applyFont="1" applyBorder="1" applyAlignment="1" applyProtection="1">
      <alignment horizontal="center" vertical="center" shrinkToFit="1"/>
      <protection locked="0"/>
    </xf>
    <xf numFmtId="3" fontId="10" fillId="0" borderId="57" xfId="15" applyNumberFormat="1" applyFont="1" applyBorder="1" applyAlignment="1" applyProtection="1">
      <alignment horizontal="center" vertical="center" shrinkToFit="1"/>
      <protection locked="0"/>
    </xf>
    <xf numFmtId="0" fontId="10" fillId="0" borderId="38" xfId="15" applyFont="1" applyBorder="1" applyAlignment="1" applyProtection="1">
      <alignment horizontal="center" vertical="center"/>
      <protection locked="0"/>
    </xf>
    <xf numFmtId="0" fontId="27" fillId="0" borderId="8" xfId="15" applyFont="1" applyBorder="1" applyAlignment="1" applyProtection="1">
      <alignment horizontal="center" vertical="center" textRotation="255"/>
      <protection locked="0"/>
    </xf>
    <xf numFmtId="0" fontId="10" fillId="0" borderId="8" xfId="0" applyFont="1" applyBorder="1" applyAlignment="1">
      <alignment horizontal="center" vertical="center" wrapText="1"/>
    </xf>
    <xf numFmtId="4" fontId="10" fillId="0" borderId="8" xfId="15" applyNumberFormat="1" applyFont="1" applyBorder="1" applyAlignment="1">
      <alignment horizontal="center" vertical="center" shrinkToFit="1"/>
    </xf>
    <xf numFmtId="4" fontId="10" fillId="0" borderId="9" xfId="15" applyNumberFormat="1" applyFont="1" applyBorder="1" applyAlignment="1">
      <alignment horizontal="center" vertical="center" shrinkToFit="1"/>
    </xf>
    <xf numFmtId="177" fontId="10" fillId="0" borderId="8" xfId="8" applyNumberFormat="1" applyFont="1" applyBorder="1" applyAlignment="1">
      <alignment horizontal="right" vertical="center" shrinkToFit="1"/>
    </xf>
    <xf numFmtId="177" fontId="6" fillId="0" borderId="8" xfId="0" applyNumberFormat="1" applyFont="1" applyBorder="1" applyAlignment="1">
      <alignment horizontal="right" vertical="center" shrinkToFit="1"/>
    </xf>
    <xf numFmtId="3" fontId="10" fillId="0" borderId="8" xfId="8" applyNumberFormat="1" applyFont="1" applyBorder="1" applyAlignment="1">
      <alignment horizontal="right" vertical="center" shrinkToFit="1"/>
    </xf>
    <xf numFmtId="3" fontId="6" fillId="0" borderId="8" xfId="0" applyNumberFormat="1" applyFont="1" applyBorder="1" applyAlignment="1">
      <alignment horizontal="right" vertical="center" shrinkToFit="1"/>
    </xf>
    <xf numFmtId="3" fontId="6" fillId="0" borderId="39" xfId="0" applyNumberFormat="1" applyFont="1" applyBorder="1" applyAlignment="1">
      <alignment horizontal="right" vertical="center" shrinkToFit="1"/>
    </xf>
    <xf numFmtId="0" fontId="10" fillId="0" borderId="74" xfId="14" applyFont="1" applyBorder="1" applyAlignment="1">
      <alignment horizontal="center" vertical="center" shrinkToFit="1"/>
    </xf>
    <xf numFmtId="0" fontId="10" fillId="0" borderId="75" xfId="14" applyFont="1" applyBorder="1" applyAlignment="1">
      <alignment horizontal="center" vertical="center" shrinkToFit="1"/>
    </xf>
    <xf numFmtId="0" fontId="10" fillId="0" borderId="84" xfId="14" applyFont="1" applyBorder="1" applyAlignment="1">
      <alignment horizontal="center" vertical="center" shrinkToFit="1"/>
    </xf>
    <xf numFmtId="0" fontId="10" fillId="4" borderId="8" xfId="8" applyFont="1" applyFill="1" applyBorder="1" applyAlignment="1">
      <alignment horizontal="center" vertical="center" shrinkToFit="1"/>
    </xf>
    <xf numFmtId="0" fontId="10" fillId="4" borderId="9" xfId="8" applyFont="1" applyFill="1" applyBorder="1" applyAlignment="1">
      <alignment horizontal="center" vertical="center" shrinkToFit="1"/>
    </xf>
    <xf numFmtId="0" fontId="10" fillId="4" borderId="35" xfId="8" applyFont="1" applyFill="1" applyBorder="1" applyAlignment="1">
      <alignment horizontal="center" vertical="center" shrinkToFit="1"/>
    </xf>
    <xf numFmtId="0" fontId="10" fillId="4" borderId="10" xfId="8" applyFont="1" applyFill="1" applyBorder="1" applyAlignment="1">
      <alignment horizontal="center" vertical="center" shrinkToFit="1"/>
    </xf>
    <xf numFmtId="3" fontId="10" fillId="0" borderId="9" xfId="8" applyNumberFormat="1" applyFont="1" applyBorder="1" applyAlignment="1">
      <alignment horizontal="right" vertical="center" shrinkToFit="1"/>
    </xf>
    <xf numFmtId="3" fontId="10" fillId="0" borderId="35" xfId="8" applyNumberFormat="1" applyFont="1" applyBorder="1" applyAlignment="1">
      <alignment horizontal="right" vertical="center" shrinkToFit="1"/>
    </xf>
    <xf numFmtId="3" fontId="10" fillId="0" borderId="10" xfId="8" applyNumberFormat="1" applyFont="1" applyBorder="1" applyAlignment="1">
      <alignment horizontal="right" vertical="center" shrinkToFit="1"/>
    </xf>
    <xf numFmtId="3" fontId="10" fillId="4" borderId="9" xfId="8" applyNumberFormat="1" applyFont="1" applyFill="1" applyBorder="1" applyAlignment="1">
      <alignment horizontal="right" vertical="center" shrinkToFit="1"/>
    </xf>
    <xf numFmtId="3" fontId="10" fillId="4" borderId="35" xfId="8" applyNumberFormat="1" applyFont="1" applyFill="1" applyBorder="1" applyAlignment="1">
      <alignment horizontal="right" vertical="center" shrinkToFit="1"/>
    </xf>
    <xf numFmtId="3" fontId="10" fillId="4" borderId="10" xfId="8" applyNumberFormat="1" applyFont="1" applyFill="1" applyBorder="1" applyAlignment="1">
      <alignment horizontal="right" vertical="center" shrinkToFit="1"/>
    </xf>
    <xf numFmtId="0" fontId="10" fillId="0" borderId="38" xfId="14" applyFont="1" applyBorder="1" applyAlignment="1">
      <alignment horizontal="center" vertical="center" shrinkToFit="1"/>
    </xf>
    <xf numFmtId="0" fontId="10" fillId="0" borderId="8" xfId="14" applyFont="1" applyBorder="1" applyAlignment="1">
      <alignment horizontal="center" vertical="center" shrinkToFit="1"/>
    </xf>
    <xf numFmtId="0" fontId="10" fillId="0" borderId="67" xfId="14" applyFont="1" applyBorder="1" applyAlignment="1">
      <alignment horizontal="center" vertical="center" shrinkToFit="1"/>
    </xf>
    <xf numFmtId="0" fontId="10" fillId="0" borderId="12" xfId="14" applyFont="1" applyBorder="1" applyAlignment="1">
      <alignment horizontal="center" vertical="center" shrinkToFit="1"/>
    </xf>
    <xf numFmtId="0" fontId="6" fillId="4" borderId="8" xfId="0" applyFont="1" applyFill="1" applyBorder="1" applyAlignment="1">
      <alignment horizontal="center" vertical="center" shrinkToFit="1"/>
    </xf>
    <xf numFmtId="3" fontId="10" fillId="4" borderId="8" xfId="8" applyNumberFormat="1" applyFont="1" applyFill="1" applyBorder="1" applyAlignment="1">
      <alignment horizontal="right" vertical="center" shrinkToFit="1"/>
    </xf>
    <xf numFmtId="3" fontId="6" fillId="4" borderId="8" xfId="0" applyNumberFormat="1" applyFont="1" applyFill="1" applyBorder="1" applyAlignment="1">
      <alignment horizontal="right" vertical="center" shrinkToFit="1"/>
    </xf>
    <xf numFmtId="0" fontId="10" fillId="0" borderId="36" xfId="14" applyFont="1" applyBorder="1" applyAlignment="1">
      <alignment horizontal="center" vertical="center" shrinkToFit="1"/>
    </xf>
    <xf numFmtId="0" fontId="10" fillId="0" borderId="10" xfId="8" applyFont="1" applyBorder="1" applyAlignment="1">
      <alignment horizontal="center" vertical="center"/>
    </xf>
    <xf numFmtId="0" fontId="10" fillId="0" borderId="8" xfId="8" applyFont="1" applyBorder="1" applyAlignment="1">
      <alignment horizontal="center" vertical="center"/>
    </xf>
    <xf numFmtId="0" fontId="10" fillId="0" borderId="8" xfId="8" applyFont="1" applyBorder="1" applyAlignment="1">
      <alignment horizontal="distributed" vertical="center" indent="1"/>
    </xf>
    <xf numFmtId="0" fontId="10" fillId="0" borderId="37" xfId="8" applyFont="1" applyBorder="1" applyAlignment="1">
      <alignment horizontal="center" vertical="center" shrinkToFit="1"/>
    </xf>
    <xf numFmtId="0" fontId="10" fillId="0" borderId="31" xfId="8" applyFont="1" applyBorder="1" applyAlignment="1">
      <alignment horizontal="center" vertical="center" shrinkToFit="1"/>
    </xf>
    <xf numFmtId="0" fontId="10" fillId="0" borderId="32" xfId="8" applyFont="1" applyBorder="1" applyAlignment="1">
      <alignment horizontal="center" vertical="center" shrinkToFit="1"/>
    </xf>
    <xf numFmtId="0" fontId="10" fillId="0" borderId="18" xfId="8" applyFont="1" applyBorder="1" applyAlignment="1">
      <alignment horizontal="center" vertical="center"/>
    </xf>
    <xf numFmtId="0" fontId="10" fillId="0" borderId="31" xfId="8" applyFont="1" applyBorder="1" applyAlignment="1">
      <alignment horizontal="center" vertical="center"/>
    </xf>
    <xf numFmtId="0" fontId="10" fillId="0" borderId="52" xfId="8" applyFont="1" applyBorder="1" applyAlignment="1">
      <alignment horizontal="center" vertical="center"/>
    </xf>
    <xf numFmtId="0" fontId="10" fillId="0" borderId="53" xfId="8" applyFont="1" applyBorder="1" applyAlignment="1">
      <alignment horizontal="center" vertical="center"/>
    </xf>
    <xf numFmtId="0" fontId="10" fillId="0" borderId="23" xfId="8" applyFont="1" applyBorder="1" applyAlignment="1">
      <alignment horizontal="center" vertical="center" shrinkToFit="1"/>
    </xf>
    <xf numFmtId="0" fontId="10" fillId="0" borderId="24" xfId="8" applyFont="1" applyBorder="1" applyAlignment="1">
      <alignment horizontal="center" vertical="center" shrinkToFit="1"/>
    </xf>
    <xf numFmtId="0" fontId="10" fillId="0" borderId="25" xfId="8" applyFont="1" applyBorder="1" applyAlignment="1">
      <alignment horizontal="center" vertical="center" shrinkToFit="1"/>
    </xf>
    <xf numFmtId="0" fontId="10" fillId="0" borderId="30" xfId="8" applyFont="1" applyBorder="1" applyAlignment="1">
      <alignment horizontal="center" vertical="center" wrapText="1"/>
    </xf>
    <xf numFmtId="0" fontId="10" fillId="0" borderId="19" xfId="8" applyFont="1" applyBorder="1" applyAlignment="1">
      <alignment horizontal="center" vertical="center"/>
    </xf>
    <xf numFmtId="0" fontId="10" fillId="0" borderId="20" xfId="8" applyFont="1" applyBorder="1" applyAlignment="1">
      <alignment horizontal="center" vertical="center"/>
    </xf>
    <xf numFmtId="0" fontId="10" fillId="0" borderId="28" xfId="8" applyFont="1" applyBorder="1" applyAlignment="1">
      <alignment horizontal="center" vertical="center"/>
    </xf>
    <xf numFmtId="0" fontId="10" fillId="0" borderId="0" xfId="8" applyFont="1" applyAlignment="1">
      <alignment horizontal="center" vertical="center"/>
    </xf>
    <xf numFmtId="0" fontId="10" fillId="0" borderId="29" xfId="8" applyFont="1" applyBorder="1" applyAlignment="1">
      <alignment horizontal="center" vertical="center"/>
    </xf>
    <xf numFmtId="0" fontId="10" fillId="0" borderId="23" xfId="8" applyFont="1" applyBorder="1" applyAlignment="1">
      <alignment horizontal="center" vertical="center"/>
    </xf>
    <xf numFmtId="0" fontId="10" fillId="0" borderId="24" xfId="8" applyFont="1" applyBorder="1" applyAlignment="1">
      <alignment horizontal="center" vertical="center"/>
    </xf>
    <xf numFmtId="0" fontId="10" fillId="0" borderId="61" xfId="8" applyFont="1" applyBorder="1" applyAlignment="1">
      <alignment horizontal="center" vertical="center"/>
    </xf>
    <xf numFmtId="0" fontId="10" fillId="0" borderId="44" xfId="8" applyFont="1" applyBorder="1" applyAlignment="1">
      <alignment horizontal="distributed" vertical="center" indent="1"/>
    </xf>
    <xf numFmtId="0" fontId="10" fillId="0" borderId="33" xfId="8" applyFont="1" applyBorder="1" applyAlignment="1">
      <alignment horizontal="distributed" vertical="center" indent="1"/>
    </xf>
    <xf numFmtId="0" fontId="10" fillId="4" borderId="33" xfId="8" applyFont="1" applyFill="1" applyBorder="1" applyAlignment="1">
      <alignment horizontal="left" vertical="center" shrinkToFit="1"/>
    </xf>
    <xf numFmtId="0" fontId="10" fillId="4" borderId="45" xfId="8" applyFont="1" applyFill="1" applyBorder="1" applyAlignment="1">
      <alignment horizontal="left" vertical="center" shrinkToFit="1"/>
    </xf>
    <xf numFmtId="0" fontId="10" fillId="0" borderId="38" xfId="8" applyFont="1" applyBorder="1" applyAlignment="1">
      <alignment horizontal="distributed" vertical="center" indent="1"/>
    </xf>
    <xf numFmtId="0" fontId="10" fillId="4" borderId="8" xfId="8" applyFont="1" applyFill="1" applyBorder="1" applyAlignment="1">
      <alignment horizontal="left" vertical="center" shrinkToFit="1"/>
    </xf>
    <xf numFmtId="0" fontId="6" fillId="4" borderId="8" xfId="0" applyFont="1" applyFill="1" applyBorder="1" applyAlignment="1">
      <alignment horizontal="left" vertical="center" shrinkToFit="1"/>
    </xf>
    <xf numFmtId="3" fontId="10" fillId="4" borderId="8" xfId="8" applyNumberFormat="1" applyFont="1" applyFill="1" applyBorder="1" applyAlignment="1">
      <alignment horizontal="right" vertical="center"/>
    </xf>
    <xf numFmtId="3" fontId="10" fillId="4" borderId="9" xfId="8" applyNumberFormat="1" applyFont="1" applyFill="1" applyBorder="1" applyAlignment="1">
      <alignment horizontal="right" vertical="center"/>
    </xf>
    <xf numFmtId="0" fontId="10" fillId="0" borderId="21" xfId="8" applyFont="1" applyBorder="1" applyAlignment="1">
      <alignment horizontal="center" vertical="center" shrinkToFit="1"/>
    </xf>
    <xf numFmtId="0" fontId="10" fillId="0" borderId="1" xfId="8" applyFont="1" applyBorder="1" applyAlignment="1">
      <alignment horizontal="center" vertical="center" shrinkToFit="1"/>
    </xf>
    <xf numFmtId="0" fontId="10" fillId="0" borderId="2" xfId="8" applyFont="1" applyBorder="1" applyAlignment="1">
      <alignment horizontal="center" vertical="center" shrinkToFit="1"/>
    </xf>
    <xf numFmtId="0" fontId="10" fillId="0" borderId="54" xfId="8" applyFont="1" applyBorder="1" applyAlignment="1">
      <alignment horizontal="center" vertical="center"/>
    </xf>
    <xf numFmtId="0" fontId="10" fillId="0" borderId="1" xfId="8" applyFont="1" applyBorder="1" applyAlignment="1">
      <alignment horizontal="center" vertical="center"/>
    </xf>
    <xf numFmtId="0" fontId="10" fillId="0" borderId="69" xfId="8" applyFont="1" applyBorder="1" applyAlignment="1">
      <alignment horizontal="center" vertical="center"/>
    </xf>
    <xf numFmtId="0" fontId="10" fillId="0" borderId="70" xfId="8" applyFont="1" applyBorder="1" applyAlignment="1">
      <alignment horizontal="center" vertical="center"/>
    </xf>
    <xf numFmtId="0" fontId="10" fillId="0" borderId="66" xfId="8" applyFont="1" applyBorder="1" applyAlignment="1">
      <alignment horizontal="distributed" vertical="center" indent="1"/>
    </xf>
    <xf numFmtId="0" fontId="10" fillId="0" borderId="11" xfId="8" applyFont="1" applyBorder="1" applyAlignment="1">
      <alignment horizontal="distributed" vertical="center" indent="1"/>
    </xf>
    <xf numFmtId="0" fontId="10" fillId="0" borderId="28" xfId="8" applyFont="1" applyBorder="1" applyAlignment="1">
      <alignment horizontal="center" vertical="center" wrapText="1"/>
    </xf>
    <xf numFmtId="0" fontId="10" fillId="0" borderId="67" xfId="8" applyFont="1" applyBorder="1" applyAlignment="1">
      <alignment horizontal="distributed" vertical="center" indent="1"/>
    </xf>
    <xf numFmtId="0" fontId="10" fillId="0" borderId="12" xfId="8" applyFont="1" applyBorder="1" applyAlignment="1">
      <alignment horizontal="distributed" vertical="center" indent="1"/>
    </xf>
    <xf numFmtId="0" fontId="10" fillId="0" borderId="13" xfId="8" applyFont="1" applyBorder="1" applyAlignment="1">
      <alignment horizontal="distributed" vertical="center" wrapText="1" indent="1"/>
    </xf>
    <xf numFmtId="0" fontId="10" fillId="0" borderId="14" xfId="8" applyFont="1" applyBorder="1" applyAlignment="1">
      <alignment horizontal="distributed" vertical="center" wrapText="1" indent="1"/>
    </xf>
    <xf numFmtId="0" fontId="10" fillId="0" borderId="15" xfId="8" applyFont="1" applyBorder="1" applyAlignment="1">
      <alignment horizontal="distributed" vertical="center" wrapText="1" indent="1"/>
    </xf>
    <xf numFmtId="0" fontId="10" fillId="0" borderId="16" xfId="8" applyFont="1" applyBorder="1" applyAlignment="1">
      <alignment horizontal="center" vertical="center" shrinkToFit="1"/>
    </xf>
    <xf numFmtId="0" fontId="10" fillId="0" borderId="14" xfId="8" applyFont="1" applyBorder="1" applyAlignment="1">
      <alignment horizontal="center" vertical="center" shrinkToFit="1"/>
    </xf>
    <xf numFmtId="0" fontId="10" fillId="0" borderId="15" xfId="8" applyFont="1" applyBorder="1" applyAlignment="1">
      <alignment horizontal="center" vertical="center" shrinkToFit="1"/>
    </xf>
    <xf numFmtId="0" fontId="10" fillId="4" borderId="16" xfId="8" applyFont="1" applyFill="1" applyBorder="1" applyAlignment="1">
      <alignment horizontal="left" vertical="center" shrinkToFit="1"/>
    </xf>
    <xf numFmtId="0" fontId="10" fillId="4" borderId="14" xfId="8" applyFont="1" applyFill="1" applyBorder="1" applyAlignment="1">
      <alignment horizontal="left" vertical="center" shrinkToFit="1"/>
    </xf>
    <xf numFmtId="0" fontId="10" fillId="4" borderId="15" xfId="8" applyFont="1" applyFill="1" applyBorder="1" applyAlignment="1">
      <alignment horizontal="left" vertical="center" shrinkToFit="1"/>
    </xf>
    <xf numFmtId="0" fontId="10" fillId="4" borderId="14" xfId="8" applyFont="1" applyFill="1" applyBorder="1" applyAlignment="1">
      <alignment horizontal="center" vertical="center" shrinkToFit="1"/>
    </xf>
    <xf numFmtId="0" fontId="10" fillId="0" borderId="21" xfId="8" applyFont="1" applyBorder="1" applyAlignment="1">
      <alignment horizontal="distributed" vertical="center" indent="1"/>
    </xf>
    <xf numFmtId="0" fontId="10" fillId="0" borderId="1" xfId="8" applyFont="1" applyBorder="1" applyAlignment="1">
      <alignment horizontal="distributed" vertical="center" indent="1"/>
    </xf>
    <xf numFmtId="0" fontId="10" fillId="0" borderId="2" xfId="8" applyFont="1" applyBorder="1" applyAlignment="1">
      <alignment horizontal="distributed" vertical="center" indent="1"/>
    </xf>
    <xf numFmtId="0" fontId="10" fillId="0" borderId="22" xfId="8" applyFont="1" applyBorder="1" applyAlignment="1">
      <alignment horizontal="distributed" vertical="center" indent="1"/>
    </xf>
    <xf numFmtId="0" fontId="10" fillId="0" borderId="5" xfId="8" applyFont="1" applyBorder="1" applyAlignment="1">
      <alignment horizontal="distributed" vertical="center" indent="1"/>
    </xf>
    <xf numFmtId="0" fontId="10" fillId="0" borderId="7" xfId="8" applyFont="1" applyBorder="1" applyAlignment="1">
      <alignment horizontal="distributed" vertical="center" indent="1"/>
    </xf>
    <xf numFmtId="0" fontId="10" fillId="4" borderId="0" xfId="8" applyFont="1" applyFill="1" applyAlignment="1">
      <alignment horizontal="left" vertical="center"/>
    </xf>
    <xf numFmtId="0" fontId="10" fillId="4" borderId="29" xfId="8" applyFont="1" applyFill="1" applyBorder="1" applyAlignment="1">
      <alignment horizontal="left" vertical="center"/>
    </xf>
    <xf numFmtId="0" fontId="10" fillId="4" borderId="6" xfId="8" applyFont="1" applyFill="1" applyBorder="1" applyAlignment="1">
      <alignment horizontal="left" vertical="center"/>
    </xf>
    <xf numFmtId="0" fontId="10" fillId="4" borderId="5" xfId="8" applyFont="1" applyFill="1" applyBorder="1" applyAlignment="1">
      <alignment horizontal="left" vertical="center"/>
    </xf>
    <xf numFmtId="0" fontId="10" fillId="4" borderId="27" xfId="8" applyFont="1" applyFill="1" applyBorder="1" applyAlignment="1">
      <alignment horizontal="left" vertical="center"/>
    </xf>
    <xf numFmtId="0" fontId="10" fillId="0" borderId="9" xfId="8" applyFont="1" applyBorder="1" applyAlignment="1">
      <alignment horizontal="distributed" vertical="center" indent="1"/>
    </xf>
    <xf numFmtId="0" fontId="10" fillId="0" borderId="35" xfId="8" applyFont="1" applyBorder="1" applyAlignment="1">
      <alignment horizontal="distributed" vertical="center" indent="1"/>
    </xf>
    <xf numFmtId="0" fontId="10" fillId="0" borderId="10" xfId="8" applyFont="1" applyBorder="1" applyAlignment="1">
      <alignment horizontal="distributed" vertical="center" indent="1"/>
    </xf>
    <xf numFmtId="0" fontId="10" fillId="4" borderId="9" xfId="8" applyFont="1" applyFill="1" applyBorder="1" applyAlignment="1">
      <alignment horizontal="left" vertical="center"/>
    </xf>
    <xf numFmtId="0" fontId="11" fillId="4" borderId="35" xfId="0" applyFont="1" applyFill="1" applyBorder="1" applyAlignment="1">
      <alignment horizontal="left" vertical="center"/>
    </xf>
    <xf numFmtId="0" fontId="11" fillId="4" borderId="10" xfId="0" applyFont="1" applyFill="1" applyBorder="1" applyAlignment="1">
      <alignment horizontal="left" vertical="center"/>
    </xf>
    <xf numFmtId="0" fontId="10" fillId="0" borderId="54" xfId="8" applyFont="1" applyBorder="1" applyAlignment="1">
      <alignment horizontal="distributed" vertical="center" indent="2"/>
    </xf>
    <xf numFmtId="0" fontId="10" fillId="0" borderId="1" xfId="8" applyFont="1" applyBorder="1" applyAlignment="1">
      <alignment horizontal="distributed" vertical="center" indent="2"/>
    </xf>
    <xf numFmtId="0" fontId="10" fillId="0" borderId="2" xfId="8" applyFont="1" applyBorder="1" applyAlignment="1">
      <alignment horizontal="distributed" vertical="center" indent="2"/>
    </xf>
    <xf numFmtId="0" fontId="11" fillId="4" borderId="0" xfId="0" applyFont="1" applyFill="1" applyAlignment="1">
      <alignment horizontal="left" vertical="center"/>
    </xf>
    <xf numFmtId="0" fontId="11" fillId="4" borderId="29" xfId="0" applyFont="1" applyFill="1" applyBorder="1" applyAlignment="1">
      <alignment horizontal="left" vertical="center"/>
    </xf>
    <xf numFmtId="0" fontId="10" fillId="0" borderId="37" xfId="8" applyFont="1" applyBorder="1" applyAlignment="1">
      <alignment horizontal="distributed" vertical="center" indent="1"/>
    </xf>
    <xf numFmtId="0" fontId="10" fillId="0" borderId="31" xfId="8" applyFont="1" applyBorder="1" applyAlignment="1">
      <alignment horizontal="distributed" vertical="center" indent="1"/>
    </xf>
    <xf numFmtId="0" fontId="10" fillId="4" borderId="18" xfId="8" applyFont="1" applyFill="1" applyBorder="1" applyAlignment="1">
      <alignment horizontal="left" vertical="center" shrinkToFit="1"/>
    </xf>
    <xf numFmtId="0" fontId="10" fillId="4" borderId="31" xfId="8" applyFont="1" applyFill="1" applyBorder="1" applyAlignment="1">
      <alignment horizontal="left" vertical="center" shrinkToFit="1"/>
    </xf>
    <xf numFmtId="0" fontId="10" fillId="4" borderId="42" xfId="8" applyFont="1" applyFill="1" applyBorder="1" applyAlignment="1">
      <alignment horizontal="left" vertical="center" shrinkToFit="1"/>
    </xf>
    <xf numFmtId="0" fontId="10" fillId="0" borderId="22" xfId="8" applyFont="1" applyBorder="1" applyAlignment="1">
      <alignment horizontal="distributed" vertical="center" wrapText="1" indent="1"/>
    </xf>
    <xf numFmtId="0" fontId="10" fillId="0" borderId="5" xfId="8" applyFont="1" applyBorder="1" applyAlignment="1">
      <alignment horizontal="distributed" vertical="center" wrapText="1" indent="1"/>
    </xf>
    <xf numFmtId="0" fontId="10" fillId="0" borderId="7" xfId="8" applyFont="1" applyBorder="1" applyAlignment="1">
      <alignment horizontal="distributed" vertical="center" wrapText="1" indent="1"/>
    </xf>
    <xf numFmtId="0" fontId="10" fillId="4" borderId="6" xfId="8" applyFont="1" applyFill="1" applyBorder="1" applyAlignment="1">
      <alignment horizontal="left" vertical="center" shrinkToFit="1"/>
    </xf>
    <xf numFmtId="0" fontId="10" fillId="4" borderId="5" xfId="8" applyFont="1" applyFill="1" applyBorder="1" applyAlignment="1">
      <alignment horizontal="left" vertical="center" shrinkToFit="1"/>
    </xf>
    <xf numFmtId="0" fontId="10" fillId="4" borderId="7" xfId="8" applyFont="1" applyFill="1" applyBorder="1" applyAlignment="1">
      <alignment horizontal="left" vertical="center" shrinkToFit="1"/>
    </xf>
    <xf numFmtId="0" fontId="10" fillId="4" borderId="5" xfId="8" applyFont="1" applyFill="1" applyBorder="1" applyAlignment="1">
      <alignment horizontal="right" vertical="center"/>
    </xf>
    <xf numFmtId="0" fontId="10" fillId="0" borderId="65" xfId="8" applyFont="1" applyBorder="1" applyAlignment="1">
      <alignment horizontal="center" vertical="center"/>
    </xf>
    <xf numFmtId="0" fontId="10" fillId="0" borderId="64" xfId="8" applyFont="1" applyBorder="1" applyAlignment="1">
      <alignment horizontal="center" vertical="center"/>
    </xf>
    <xf numFmtId="0" fontId="10" fillId="4" borderId="35" xfId="8" applyFont="1" applyFill="1" applyBorder="1" applyAlignment="1">
      <alignment horizontal="left" vertical="center"/>
    </xf>
    <xf numFmtId="0" fontId="10" fillId="4" borderId="34" xfId="8" applyFont="1" applyFill="1" applyBorder="1" applyAlignment="1">
      <alignment horizontal="left" vertical="center"/>
    </xf>
    <xf numFmtId="0" fontId="20" fillId="0" borderId="30" xfId="8" applyFont="1" applyBorder="1" applyAlignment="1">
      <alignment horizontal="center" vertical="center"/>
    </xf>
    <xf numFmtId="0" fontId="20" fillId="0" borderId="19" xfId="8" applyFont="1" applyBorder="1" applyAlignment="1">
      <alignment horizontal="center" vertical="center"/>
    </xf>
    <xf numFmtId="0" fontId="20" fillId="0" borderId="46" xfId="8" applyFont="1" applyBorder="1" applyAlignment="1">
      <alignment horizontal="center" vertical="center"/>
    </xf>
    <xf numFmtId="0" fontId="20" fillId="0" borderId="23" xfId="8" applyFont="1" applyBorder="1" applyAlignment="1">
      <alignment horizontal="center" vertical="center"/>
    </xf>
    <xf numFmtId="0" fontId="20" fillId="0" borderId="24" xfId="8" applyFont="1" applyBorder="1" applyAlignment="1">
      <alignment horizontal="center" vertical="center"/>
    </xf>
    <xf numFmtId="0" fontId="20" fillId="0" borderId="25" xfId="8" applyFont="1" applyBorder="1" applyAlignment="1">
      <alignment horizontal="center" vertical="center"/>
    </xf>
    <xf numFmtId="0" fontId="10" fillId="0" borderId="16" xfId="8" applyFont="1" applyBorder="1" applyAlignment="1">
      <alignment horizontal="center" vertical="center"/>
    </xf>
    <xf numFmtId="0" fontId="10" fillId="0" borderId="14" xfId="8" applyFont="1" applyBorder="1" applyAlignment="1">
      <alignment horizontal="center" vertical="center"/>
    </xf>
    <xf numFmtId="0" fontId="10" fillId="0" borderId="15" xfId="8" applyFont="1" applyBorder="1" applyAlignment="1">
      <alignment horizontal="center" vertical="center"/>
    </xf>
    <xf numFmtId="0" fontId="10" fillId="0" borderId="17" xfId="8" applyFont="1" applyBorder="1" applyAlignment="1">
      <alignment horizontal="center" vertical="center"/>
    </xf>
    <xf numFmtId="3" fontId="10" fillId="4" borderId="18" xfId="8" applyNumberFormat="1" applyFont="1" applyFill="1" applyBorder="1" applyAlignment="1">
      <alignment horizontal="right" vertical="center"/>
    </xf>
    <xf numFmtId="3" fontId="10" fillId="4" borderId="31" xfId="8" applyNumberFormat="1" applyFont="1" applyFill="1" applyBorder="1" applyAlignment="1">
      <alignment horizontal="right" vertical="center"/>
    </xf>
    <xf numFmtId="3" fontId="10" fillId="5" borderId="18" xfId="8" applyNumberFormat="1" applyFont="1" applyFill="1" applyBorder="1" applyAlignment="1">
      <alignment horizontal="right" vertical="center"/>
    </xf>
    <xf numFmtId="3" fontId="10" fillId="5" borderId="31" xfId="8" applyNumberFormat="1" applyFont="1" applyFill="1" applyBorder="1" applyAlignment="1">
      <alignment horizontal="right" vertical="center"/>
    </xf>
    <xf numFmtId="0" fontId="10" fillId="0" borderId="32" xfId="8" applyFont="1" applyBorder="1" applyAlignment="1">
      <alignment horizontal="center" vertical="center"/>
    </xf>
    <xf numFmtId="0" fontId="10" fillId="0" borderId="42" xfId="8" applyFont="1" applyBorder="1" applyAlignment="1">
      <alignment horizontal="center" vertical="center"/>
    </xf>
    <xf numFmtId="0" fontId="10" fillId="0" borderId="40" xfId="8" applyFont="1" applyBorder="1" applyAlignment="1">
      <alignment horizontal="center" vertical="center"/>
    </xf>
    <xf numFmtId="0" fontId="10" fillId="0" borderId="41" xfId="8" applyFont="1" applyBorder="1" applyAlignment="1">
      <alignment horizontal="center" vertical="center"/>
    </xf>
    <xf numFmtId="3" fontId="10" fillId="0" borderId="41" xfId="8" applyNumberFormat="1" applyFont="1" applyBorder="1" applyAlignment="1">
      <alignment horizontal="right" vertical="center" shrinkToFit="1"/>
    </xf>
    <xf numFmtId="0" fontId="10" fillId="0" borderId="41" xfId="8" applyFont="1" applyBorder="1" applyAlignment="1">
      <alignment horizontal="right" vertical="center" shrinkToFit="1"/>
    </xf>
    <xf numFmtId="0" fontId="10" fillId="0" borderId="43" xfId="8" applyFont="1" applyBorder="1" applyAlignment="1">
      <alignment horizontal="right" vertical="center" shrinkToFit="1"/>
    </xf>
    <xf numFmtId="0" fontId="10" fillId="0" borderId="41" xfId="8" applyFont="1" applyBorder="1" applyAlignment="1">
      <alignment horizontal="center" vertical="center" shrinkToFit="1"/>
    </xf>
    <xf numFmtId="0" fontId="20" fillId="0" borderId="20" xfId="8" applyFont="1" applyBorder="1" applyAlignment="1">
      <alignment horizontal="center" vertical="center"/>
    </xf>
    <xf numFmtId="0" fontId="10" fillId="0" borderId="33" xfId="8" applyFont="1" applyBorder="1" applyAlignment="1">
      <alignment horizontal="center" vertical="center"/>
    </xf>
    <xf numFmtId="0" fontId="20" fillId="0" borderId="44" xfId="8" applyFont="1" applyBorder="1" applyAlignment="1">
      <alignment horizontal="center" vertical="center"/>
    </xf>
    <xf numFmtId="0" fontId="20" fillId="0" borderId="33" xfId="8" applyFont="1" applyBorder="1" applyAlignment="1">
      <alignment horizontal="center" vertical="center"/>
    </xf>
    <xf numFmtId="0" fontId="10" fillId="0" borderId="33" xfId="8" applyFont="1" applyBorder="1" applyAlignment="1">
      <alignment horizontal="center" vertical="center" wrapText="1"/>
    </xf>
    <xf numFmtId="0" fontId="10" fillId="0" borderId="45" xfId="8" applyFont="1" applyBorder="1" applyAlignment="1">
      <alignment horizontal="center" vertical="center" wrapText="1"/>
    </xf>
    <xf numFmtId="0" fontId="20" fillId="0" borderId="0" xfId="8" applyFont="1" applyAlignment="1">
      <alignment horizontal="right" vertical="center"/>
    </xf>
    <xf numFmtId="0" fontId="22" fillId="0" borderId="0" xfId="8" applyFont="1" applyAlignment="1">
      <alignment horizontal="center" vertical="center"/>
    </xf>
    <xf numFmtId="0" fontId="20" fillId="0" borderId="0" xfId="8" applyFont="1" applyAlignment="1">
      <alignment horizontal="left" vertical="center"/>
    </xf>
    <xf numFmtId="0" fontId="20" fillId="0" borderId="0" xfId="8" applyFont="1" applyAlignment="1">
      <alignment horizontal="center" vertical="center"/>
    </xf>
    <xf numFmtId="0" fontId="20" fillId="4" borderId="0" xfId="8" applyFont="1" applyFill="1" applyAlignment="1">
      <alignment horizontal="center" vertical="center" shrinkToFit="1"/>
    </xf>
    <xf numFmtId="0" fontId="11" fillId="0" borderId="0" xfId="10" applyAlignment="1">
      <alignment horizontal="left" vertical="center"/>
    </xf>
    <xf numFmtId="0" fontId="15" fillId="0" borderId="0" xfId="10" applyFont="1" applyAlignment="1">
      <alignment horizontal="center" vertical="center"/>
    </xf>
  </cellXfs>
  <cellStyles count="16">
    <cellStyle name="桁区切り 2" xfId="4" xr:uid="{00000000-0005-0000-0000-000000000000}"/>
    <cellStyle name="桁区切り 2 2" xfId="6" xr:uid="{00000000-0005-0000-0000-000001000000}"/>
    <cellStyle name="桁区切り 2 3" xfId="9" xr:uid="{00000000-0005-0000-0000-000002000000}"/>
    <cellStyle name="桁区切り 2 4" xfId="12" xr:uid="{00000000-0005-0000-0000-000003000000}"/>
    <cellStyle name="桁区切り 3" xfId="11" xr:uid="{00000000-0005-0000-0000-000004000000}"/>
    <cellStyle name="標準" xfId="0" builtinId="0"/>
    <cellStyle name="標準 2" xfId="2" xr:uid="{00000000-0005-0000-0000-000006000000}"/>
    <cellStyle name="標準 3" xfId="1" xr:uid="{00000000-0005-0000-0000-000007000000}"/>
    <cellStyle name="標準 4" xfId="3" xr:uid="{00000000-0005-0000-0000-000008000000}"/>
    <cellStyle name="標準 4 2" xfId="5" xr:uid="{00000000-0005-0000-0000-000009000000}"/>
    <cellStyle name="標準 4 3" xfId="8" xr:uid="{00000000-0005-0000-0000-00000A000000}"/>
    <cellStyle name="標準 4 3 2" xfId="13" xr:uid="{00000000-0005-0000-0000-00000B000000}"/>
    <cellStyle name="標準 4 3 2 2" xfId="15" xr:uid="{00000000-0005-0000-0000-00000C000000}"/>
    <cellStyle name="標準 4 3 3" xfId="14" xr:uid="{00000000-0005-0000-0000-00000D000000}"/>
    <cellStyle name="標準 5" xfId="7" xr:uid="{00000000-0005-0000-0000-00000E000000}"/>
    <cellStyle name="標準 6" xfId="10" xr:uid="{00000000-0005-0000-0000-00000F000000}"/>
  </cellStyles>
  <dxfs count="0"/>
  <tableStyles count="0" defaultTableStyle="TableStyleMedium2" defaultPivotStyle="PivotStyleLight16"/>
  <colors>
    <mruColors>
      <color rgb="FFCCECFF"/>
      <color rgb="FF66CCFF"/>
      <color rgb="FFFF6699"/>
      <color rgb="FFFFE7FF"/>
      <color rgb="FF99CCFF"/>
      <color rgb="FFFFE1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60960</xdr:colOff>
          <xdr:row>19</xdr:row>
          <xdr:rowOff>53340</xdr:rowOff>
        </xdr:from>
        <xdr:to>
          <xdr:col>9</xdr:col>
          <xdr:colOff>60960</xdr:colOff>
          <xdr:row>19</xdr:row>
          <xdr:rowOff>198120</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1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19</xdr:row>
          <xdr:rowOff>53340</xdr:rowOff>
        </xdr:from>
        <xdr:to>
          <xdr:col>15</xdr:col>
          <xdr:colOff>60960</xdr:colOff>
          <xdr:row>19</xdr:row>
          <xdr:rowOff>198120</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1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60960</xdr:colOff>
          <xdr:row>19</xdr:row>
          <xdr:rowOff>53340</xdr:rowOff>
        </xdr:from>
        <xdr:to>
          <xdr:col>27</xdr:col>
          <xdr:colOff>60960</xdr:colOff>
          <xdr:row>19</xdr:row>
          <xdr:rowOff>190500</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1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xdr:colOff>
          <xdr:row>23</xdr:row>
          <xdr:rowOff>53340</xdr:rowOff>
        </xdr:from>
        <xdr:to>
          <xdr:col>9</xdr:col>
          <xdr:colOff>60960</xdr:colOff>
          <xdr:row>23</xdr:row>
          <xdr:rowOff>198120</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1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23</xdr:row>
          <xdr:rowOff>53340</xdr:rowOff>
        </xdr:from>
        <xdr:to>
          <xdr:col>15</xdr:col>
          <xdr:colOff>60960</xdr:colOff>
          <xdr:row>23</xdr:row>
          <xdr:rowOff>198120</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1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60960</xdr:colOff>
          <xdr:row>23</xdr:row>
          <xdr:rowOff>53340</xdr:rowOff>
        </xdr:from>
        <xdr:to>
          <xdr:col>27</xdr:col>
          <xdr:colOff>121920</xdr:colOff>
          <xdr:row>23</xdr:row>
          <xdr:rowOff>198120</xdr:rowOff>
        </xdr:to>
        <xdr:sp macro="" textlink="">
          <xdr:nvSpPr>
            <xdr:cNvPr id="22534" name="Check Box 6" hidden="1">
              <a:extLst>
                <a:ext uri="{63B3BB69-23CF-44E3-9099-C40C66FF867C}">
                  <a14:compatExt spid="_x0000_s22534"/>
                </a:ext>
                <a:ext uri="{FF2B5EF4-FFF2-40B4-BE49-F238E27FC236}">
                  <a16:creationId xmlns:a16="http://schemas.microsoft.com/office/drawing/2014/main" id="{00000000-0008-0000-0100-000006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xdr:colOff>
          <xdr:row>27</xdr:row>
          <xdr:rowOff>53340</xdr:rowOff>
        </xdr:from>
        <xdr:to>
          <xdr:col>9</xdr:col>
          <xdr:colOff>60960</xdr:colOff>
          <xdr:row>27</xdr:row>
          <xdr:rowOff>198120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1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27</xdr:row>
          <xdr:rowOff>53340</xdr:rowOff>
        </xdr:from>
        <xdr:to>
          <xdr:col>15</xdr:col>
          <xdr:colOff>60960</xdr:colOff>
          <xdr:row>27</xdr:row>
          <xdr:rowOff>198120</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1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60960</xdr:colOff>
          <xdr:row>27</xdr:row>
          <xdr:rowOff>53340</xdr:rowOff>
        </xdr:from>
        <xdr:to>
          <xdr:col>27</xdr:col>
          <xdr:colOff>91440</xdr:colOff>
          <xdr:row>27</xdr:row>
          <xdr:rowOff>190500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1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23</xdr:row>
          <xdr:rowOff>53340</xdr:rowOff>
        </xdr:from>
        <xdr:to>
          <xdr:col>15</xdr:col>
          <xdr:colOff>60960</xdr:colOff>
          <xdr:row>23</xdr:row>
          <xdr:rowOff>198120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1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27</xdr:row>
          <xdr:rowOff>53340</xdr:rowOff>
        </xdr:from>
        <xdr:to>
          <xdr:col>15</xdr:col>
          <xdr:colOff>60960</xdr:colOff>
          <xdr:row>27</xdr:row>
          <xdr:rowOff>198120</xdr:rowOff>
        </xdr:to>
        <xdr:sp macro="" textlink="">
          <xdr:nvSpPr>
            <xdr:cNvPr id="22539" name="Check Box 11" hidden="1">
              <a:extLst>
                <a:ext uri="{63B3BB69-23CF-44E3-9099-C40C66FF867C}">
                  <a14:compatExt spid="_x0000_s22539"/>
                </a:ext>
                <a:ext uri="{FF2B5EF4-FFF2-40B4-BE49-F238E27FC236}">
                  <a16:creationId xmlns:a16="http://schemas.microsoft.com/office/drawing/2014/main" id="{00000000-0008-0000-0100-00000B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1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1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1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60960</xdr:colOff>
          <xdr:row>33</xdr:row>
          <xdr:rowOff>53340</xdr:rowOff>
        </xdr:from>
        <xdr:to>
          <xdr:col>9</xdr:col>
          <xdr:colOff>60960</xdr:colOff>
          <xdr:row>33</xdr:row>
          <xdr:rowOff>198120</xdr:rowOff>
        </xdr:to>
        <xdr:sp macro="" textlink="">
          <xdr:nvSpPr>
            <xdr:cNvPr id="22540" name="Check Box 12" hidden="1">
              <a:extLst>
                <a:ext uri="{63B3BB69-23CF-44E3-9099-C40C66FF867C}">
                  <a14:compatExt spid="_x0000_s22540"/>
                </a:ext>
                <a:ext uri="{FF2B5EF4-FFF2-40B4-BE49-F238E27FC236}">
                  <a16:creationId xmlns:a16="http://schemas.microsoft.com/office/drawing/2014/main" id="{00000000-0008-0000-0100-00000C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33</xdr:row>
          <xdr:rowOff>53340</xdr:rowOff>
        </xdr:from>
        <xdr:to>
          <xdr:col>15</xdr:col>
          <xdr:colOff>60960</xdr:colOff>
          <xdr:row>33</xdr:row>
          <xdr:rowOff>198120</xdr:rowOff>
        </xdr:to>
        <xdr:sp macro="" textlink="">
          <xdr:nvSpPr>
            <xdr:cNvPr id="22541" name="Check Box 13" hidden="1">
              <a:extLst>
                <a:ext uri="{63B3BB69-23CF-44E3-9099-C40C66FF867C}">
                  <a14:compatExt spid="_x0000_s22541"/>
                </a:ext>
                <a:ext uri="{FF2B5EF4-FFF2-40B4-BE49-F238E27FC236}">
                  <a16:creationId xmlns:a16="http://schemas.microsoft.com/office/drawing/2014/main" id="{00000000-0008-0000-0100-00000D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60960</xdr:colOff>
          <xdr:row>33</xdr:row>
          <xdr:rowOff>53340</xdr:rowOff>
        </xdr:from>
        <xdr:to>
          <xdr:col>27</xdr:col>
          <xdr:colOff>83820</xdr:colOff>
          <xdr:row>33</xdr:row>
          <xdr:rowOff>205740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1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xdr:colOff>
          <xdr:row>37</xdr:row>
          <xdr:rowOff>53340</xdr:rowOff>
        </xdr:from>
        <xdr:to>
          <xdr:col>9</xdr:col>
          <xdr:colOff>60960</xdr:colOff>
          <xdr:row>37</xdr:row>
          <xdr:rowOff>198120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1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37</xdr:row>
          <xdr:rowOff>53340</xdr:rowOff>
        </xdr:from>
        <xdr:to>
          <xdr:col>15</xdr:col>
          <xdr:colOff>60960</xdr:colOff>
          <xdr:row>37</xdr:row>
          <xdr:rowOff>198120</xdr:rowOff>
        </xdr:to>
        <xdr:sp macro="" textlink="">
          <xdr:nvSpPr>
            <xdr:cNvPr id="22544" name="Check Box 16" hidden="1">
              <a:extLst>
                <a:ext uri="{63B3BB69-23CF-44E3-9099-C40C66FF867C}">
                  <a14:compatExt spid="_x0000_s22544"/>
                </a:ext>
                <a:ext uri="{FF2B5EF4-FFF2-40B4-BE49-F238E27FC236}">
                  <a16:creationId xmlns:a16="http://schemas.microsoft.com/office/drawing/2014/main" id="{00000000-0008-0000-0100-000010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60960</xdr:colOff>
          <xdr:row>37</xdr:row>
          <xdr:rowOff>53340</xdr:rowOff>
        </xdr:from>
        <xdr:to>
          <xdr:col>27</xdr:col>
          <xdr:colOff>121920</xdr:colOff>
          <xdr:row>37</xdr:row>
          <xdr:rowOff>198120</xdr:rowOff>
        </xdr:to>
        <xdr:sp macro="" textlink="">
          <xdr:nvSpPr>
            <xdr:cNvPr id="22545" name="Check Box 17" hidden="1">
              <a:extLst>
                <a:ext uri="{63B3BB69-23CF-44E3-9099-C40C66FF867C}">
                  <a14:compatExt spid="_x0000_s22545"/>
                </a:ext>
                <a:ext uri="{FF2B5EF4-FFF2-40B4-BE49-F238E27FC236}">
                  <a16:creationId xmlns:a16="http://schemas.microsoft.com/office/drawing/2014/main" id="{00000000-0008-0000-0100-00001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xdr:colOff>
          <xdr:row>41</xdr:row>
          <xdr:rowOff>53340</xdr:rowOff>
        </xdr:from>
        <xdr:to>
          <xdr:col>9</xdr:col>
          <xdr:colOff>60960</xdr:colOff>
          <xdr:row>41</xdr:row>
          <xdr:rowOff>198120</xdr:rowOff>
        </xdr:to>
        <xdr:sp macro="" textlink="">
          <xdr:nvSpPr>
            <xdr:cNvPr id="22546" name="Check Box 18" hidden="1">
              <a:extLst>
                <a:ext uri="{63B3BB69-23CF-44E3-9099-C40C66FF867C}">
                  <a14:compatExt spid="_x0000_s22546"/>
                </a:ext>
                <a:ext uri="{FF2B5EF4-FFF2-40B4-BE49-F238E27FC236}">
                  <a16:creationId xmlns:a16="http://schemas.microsoft.com/office/drawing/2014/main" id="{00000000-0008-0000-0100-00001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41</xdr:row>
          <xdr:rowOff>53340</xdr:rowOff>
        </xdr:from>
        <xdr:to>
          <xdr:col>15</xdr:col>
          <xdr:colOff>60960</xdr:colOff>
          <xdr:row>41</xdr:row>
          <xdr:rowOff>198120</xdr:rowOff>
        </xdr:to>
        <xdr:sp macro="" textlink="">
          <xdr:nvSpPr>
            <xdr:cNvPr id="22547" name="Check Box 19" hidden="1">
              <a:extLst>
                <a:ext uri="{63B3BB69-23CF-44E3-9099-C40C66FF867C}">
                  <a14:compatExt spid="_x0000_s22547"/>
                </a:ext>
                <a:ext uri="{FF2B5EF4-FFF2-40B4-BE49-F238E27FC236}">
                  <a16:creationId xmlns:a16="http://schemas.microsoft.com/office/drawing/2014/main" id="{00000000-0008-0000-0100-00001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60960</xdr:colOff>
          <xdr:row>41</xdr:row>
          <xdr:rowOff>38100</xdr:rowOff>
        </xdr:from>
        <xdr:to>
          <xdr:col>27</xdr:col>
          <xdr:colOff>114300</xdr:colOff>
          <xdr:row>41</xdr:row>
          <xdr:rowOff>198120</xdr:rowOff>
        </xdr:to>
        <xdr:sp macro="" textlink="">
          <xdr:nvSpPr>
            <xdr:cNvPr id="22548" name="Check Box 20" hidden="1">
              <a:extLst>
                <a:ext uri="{63B3BB69-23CF-44E3-9099-C40C66FF867C}">
                  <a14:compatExt spid="_x0000_s22548"/>
                </a:ext>
                <a:ext uri="{FF2B5EF4-FFF2-40B4-BE49-F238E27FC236}">
                  <a16:creationId xmlns:a16="http://schemas.microsoft.com/office/drawing/2014/main" id="{00000000-0008-0000-0100-00001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A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A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23555" name="Check Box 3" hidden="1">
              <a:extLst>
                <a:ext uri="{63B3BB69-23CF-44E3-9099-C40C66FF867C}">
                  <a14:compatExt spid="_x0000_s23555"/>
                </a:ext>
                <a:ext uri="{FF2B5EF4-FFF2-40B4-BE49-F238E27FC236}">
                  <a16:creationId xmlns:a16="http://schemas.microsoft.com/office/drawing/2014/main" id="{00000000-0008-0000-0A00-00000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A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A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A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23559" name="Check Box 7" hidden="1">
              <a:extLst>
                <a:ext uri="{63B3BB69-23CF-44E3-9099-C40C66FF867C}">
                  <a14:compatExt spid="_x0000_s23559"/>
                </a:ext>
                <a:ext uri="{FF2B5EF4-FFF2-40B4-BE49-F238E27FC236}">
                  <a16:creationId xmlns:a16="http://schemas.microsoft.com/office/drawing/2014/main" id="{00000000-0008-0000-0A00-00000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3560" name="Check Box 8" hidden="1">
              <a:extLst>
                <a:ext uri="{63B3BB69-23CF-44E3-9099-C40C66FF867C}">
                  <a14:compatExt spid="_x0000_s23560"/>
                </a:ext>
                <a:ext uri="{FF2B5EF4-FFF2-40B4-BE49-F238E27FC236}">
                  <a16:creationId xmlns:a16="http://schemas.microsoft.com/office/drawing/2014/main" id="{00000000-0008-0000-0A00-00000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23561" name="Check Box 9" hidden="1">
              <a:extLst>
                <a:ext uri="{63B3BB69-23CF-44E3-9099-C40C66FF867C}">
                  <a14:compatExt spid="_x0000_s23561"/>
                </a:ext>
                <a:ext uri="{FF2B5EF4-FFF2-40B4-BE49-F238E27FC236}">
                  <a16:creationId xmlns:a16="http://schemas.microsoft.com/office/drawing/2014/main" id="{00000000-0008-0000-0A00-00000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A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3563" name="Check Box 11" hidden="1">
              <a:extLst>
                <a:ext uri="{63B3BB69-23CF-44E3-9099-C40C66FF867C}">
                  <a14:compatExt spid="_x0000_s23563"/>
                </a:ext>
                <a:ext uri="{FF2B5EF4-FFF2-40B4-BE49-F238E27FC236}">
                  <a16:creationId xmlns:a16="http://schemas.microsoft.com/office/drawing/2014/main" id="{00000000-0008-0000-0A00-00000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A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A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A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A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23565" name="Check Box 13" hidden="1">
              <a:extLst>
                <a:ext uri="{63B3BB69-23CF-44E3-9099-C40C66FF867C}">
                  <a14:compatExt spid="_x0000_s23565"/>
                </a:ext>
                <a:ext uri="{FF2B5EF4-FFF2-40B4-BE49-F238E27FC236}">
                  <a16:creationId xmlns:a16="http://schemas.microsoft.com/office/drawing/2014/main" id="{00000000-0008-0000-0A00-00000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23566" name="Check Box 14" hidden="1">
              <a:extLst>
                <a:ext uri="{63B3BB69-23CF-44E3-9099-C40C66FF867C}">
                  <a14:compatExt spid="_x0000_s23566"/>
                </a:ext>
                <a:ext uri="{FF2B5EF4-FFF2-40B4-BE49-F238E27FC236}">
                  <a16:creationId xmlns:a16="http://schemas.microsoft.com/office/drawing/2014/main" id="{00000000-0008-0000-0A00-00000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A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A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23569" name="Check Box 17" hidden="1">
              <a:extLst>
                <a:ext uri="{63B3BB69-23CF-44E3-9099-C40C66FF867C}">
                  <a14:compatExt spid="_x0000_s23569"/>
                </a:ext>
                <a:ext uri="{FF2B5EF4-FFF2-40B4-BE49-F238E27FC236}">
                  <a16:creationId xmlns:a16="http://schemas.microsoft.com/office/drawing/2014/main" id="{00000000-0008-0000-0A00-00001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23570" name="Check Box 18" hidden="1">
              <a:extLst>
                <a:ext uri="{63B3BB69-23CF-44E3-9099-C40C66FF867C}">
                  <a14:compatExt spid="_x0000_s23570"/>
                </a:ext>
                <a:ext uri="{FF2B5EF4-FFF2-40B4-BE49-F238E27FC236}">
                  <a16:creationId xmlns:a16="http://schemas.microsoft.com/office/drawing/2014/main" id="{00000000-0008-0000-0A00-00001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A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0A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A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A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A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B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B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B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24580" name="Check Box 4" hidden="1">
              <a:extLst>
                <a:ext uri="{63B3BB69-23CF-44E3-9099-C40C66FF867C}">
                  <a14:compatExt spid="_x0000_s24580"/>
                </a:ext>
                <a:ext uri="{FF2B5EF4-FFF2-40B4-BE49-F238E27FC236}">
                  <a16:creationId xmlns:a16="http://schemas.microsoft.com/office/drawing/2014/main" id="{00000000-0008-0000-0B00-00000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4581" name="Check Box 5" hidden="1">
              <a:extLst>
                <a:ext uri="{63B3BB69-23CF-44E3-9099-C40C66FF867C}">
                  <a14:compatExt spid="_x0000_s24581"/>
                </a:ext>
                <a:ext uri="{FF2B5EF4-FFF2-40B4-BE49-F238E27FC236}">
                  <a16:creationId xmlns:a16="http://schemas.microsoft.com/office/drawing/2014/main" id="{00000000-0008-0000-0B00-00000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B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24583" name="Check Box 7" hidden="1">
              <a:extLst>
                <a:ext uri="{63B3BB69-23CF-44E3-9099-C40C66FF867C}">
                  <a14:compatExt spid="_x0000_s24583"/>
                </a:ext>
                <a:ext uri="{FF2B5EF4-FFF2-40B4-BE49-F238E27FC236}">
                  <a16:creationId xmlns:a16="http://schemas.microsoft.com/office/drawing/2014/main" id="{00000000-0008-0000-0B00-00000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4584" name="Check Box 8" hidden="1">
              <a:extLst>
                <a:ext uri="{63B3BB69-23CF-44E3-9099-C40C66FF867C}">
                  <a14:compatExt spid="_x0000_s24584"/>
                </a:ext>
                <a:ext uri="{FF2B5EF4-FFF2-40B4-BE49-F238E27FC236}">
                  <a16:creationId xmlns:a16="http://schemas.microsoft.com/office/drawing/2014/main" id="{00000000-0008-0000-0B00-00000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24585" name="Check Box 9" hidden="1">
              <a:extLst>
                <a:ext uri="{63B3BB69-23CF-44E3-9099-C40C66FF867C}">
                  <a14:compatExt spid="_x0000_s24585"/>
                </a:ext>
                <a:ext uri="{FF2B5EF4-FFF2-40B4-BE49-F238E27FC236}">
                  <a16:creationId xmlns:a16="http://schemas.microsoft.com/office/drawing/2014/main" id="{00000000-0008-0000-0B00-00000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4586" name="Check Box 10" hidden="1">
              <a:extLst>
                <a:ext uri="{63B3BB69-23CF-44E3-9099-C40C66FF867C}">
                  <a14:compatExt spid="_x0000_s24586"/>
                </a:ext>
                <a:ext uri="{FF2B5EF4-FFF2-40B4-BE49-F238E27FC236}">
                  <a16:creationId xmlns:a16="http://schemas.microsoft.com/office/drawing/2014/main" id="{00000000-0008-0000-0B00-00000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4587" name="Check Box 11" hidden="1">
              <a:extLst>
                <a:ext uri="{63B3BB69-23CF-44E3-9099-C40C66FF867C}">
                  <a14:compatExt spid="_x0000_s24587"/>
                </a:ext>
                <a:ext uri="{FF2B5EF4-FFF2-40B4-BE49-F238E27FC236}">
                  <a16:creationId xmlns:a16="http://schemas.microsoft.com/office/drawing/2014/main" id="{00000000-0008-0000-0B00-00000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B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B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B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24588" name="Check Box 12" hidden="1">
              <a:extLst>
                <a:ext uri="{63B3BB69-23CF-44E3-9099-C40C66FF867C}">
                  <a14:compatExt spid="_x0000_s24588"/>
                </a:ext>
                <a:ext uri="{FF2B5EF4-FFF2-40B4-BE49-F238E27FC236}">
                  <a16:creationId xmlns:a16="http://schemas.microsoft.com/office/drawing/2014/main" id="{00000000-0008-0000-0B00-00000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24589" name="Check Box 13" hidden="1">
              <a:extLst>
                <a:ext uri="{63B3BB69-23CF-44E3-9099-C40C66FF867C}">
                  <a14:compatExt spid="_x0000_s24589"/>
                </a:ext>
                <a:ext uri="{FF2B5EF4-FFF2-40B4-BE49-F238E27FC236}">
                  <a16:creationId xmlns:a16="http://schemas.microsoft.com/office/drawing/2014/main" id="{00000000-0008-0000-0B00-00000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24590" name="Check Box 14" hidden="1">
              <a:extLst>
                <a:ext uri="{63B3BB69-23CF-44E3-9099-C40C66FF867C}">
                  <a14:compatExt spid="_x0000_s24590"/>
                </a:ext>
                <a:ext uri="{FF2B5EF4-FFF2-40B4-BE49-F238E27FC236}">
                  <a16:creationId xmlns:a16="http://schemas.microsoft.com/office/drawing/2014/main" id="{00000000-0008-0000-0B00-00000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24591" name="Check Box 15" hidden="1">
              <a:extLst>
                <a:ext uri="{63B3BB69-23CF-44E3-9099-C40C66FF867C}">
                  <a14:compatExt spid="_x0000_s24591"/>
                </a:ext>
                <a:ext uri="{FF2B5EF4-FFF2-40B4-BE49-F238E27FC236}">
                  <a16:creationId xmlns:a16="http://schemas.microsoft.com/office/drawing/2014/main" id="{00000000-0008-0000-0B00-00000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B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B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24594" name="Check Box 18" hidden="1">
              <a:extLst>
                <a:ext uri="{63B3BB69-23CF-44E3-9099-C40C66FF867C}">
                  <a14:compatExt spid="_x0000_s24594"/>
                </a:ext>
                <a:ext uri="{FF2B5EF4-FFF2-40B4-BE49-F238E27FC236}">
                  <a16:creationId xmlns:a16="http://schemas.microsoft.com/office/drawing/2014/main" id="{00000000-0008-0000-0B00-00001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24595" name="Check Box 19" hidden="1">
              <a:extLst>
                <a:ext uri="{63B3BB69-23CF-44E3-9099-C40C66FF867C}">
                  <a14:compatExt spid="_x0000_s24595"/>
                </a:ext>
                <a:ext uri="{FF2B5EF4-FFF2-40B4-BE49-F238E27FC236}">
                  <a16:creationId xmlns:a16="http://schemas.microsoft.com/office/drawing/2014/main" id="{00000000-0008-0000-0B00-00001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24596" name="Check Box 20" hidden="1">
              <a:extLst>
                <a:ext uri="{63B3BB69-23CF-44E3-9099-C40C66FF867C}">
                  <a14:compatExt spid="_x0000_s24596"/>
                </a:ext>
                <a:ext uri="{FF2B5EF4-FFF2-40B4-BE49-F238E27FC236}">
                  <a16:creationId xmlns:a16="http://schemas.microsoft.com/office/drawing/2014/main" id="{00000000-0008-0000-0B00-00001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B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B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B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C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25602" name="Check Box 2" hidden="1">
              <a:extLst>
                <a:ext uri="{63B3BB69-23CF-44E3-9099-C40C66FF867C}">
                  <a14:compatExt spid="_x0000_s25602"/>
                </a:ext>
                <a:ext uri="{FF2B5EF4-FFF2-40B4-BE49-F238E27FC236}">
                  <a16:creationId xmlns:a16="http://schemas.microsoft.com/office/drawing/2014/main" id="{00000000-0008-0000-0C00-00000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25603" name="Check Box 3" hidden="1">
              <a:extLst>
                <a:ext uri="{63B3BB69-23CF-44E3-9099-C40C66FF867C}">
                  <a14:compatExt spid="_x0000_s25603"/>
                </a:ext>
                <a:ext uri="{FF2B5EF4-FFF2-40B4-BE49-F238E27FC236}">
                  <a16:creationId xmlns:a16="http://schemas.microsoft.com/office/drawing/2014/main" id="{00000000-0008-0000-0C00-00000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25604" name="Check Box 4" hidden="1">
              <a:extLst>
                <a:ext uri="{63B3BB69-23CF-44E3-9099-C40C66FF867C}">
                  <a14:compatExt spid="_x0000_s25604"/>
                </a:ext>
                <a:ext uri="{FF2B5EF4-FFF2-40B4-BE49-F238E27FC236}">
                  <a16:creationId xmlns:a16="http://schemas.microsoft.com/office/drawing/2014/main" id="{00000000-0008-0000-0C00-00000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5605" name="Check Box 5" hidden="1">
              <a:extLst>
                <a:ext uri="{63B3BB69-23CF-44E3-9099-C40C66FF867C}">
                  <a14:compatExt spid="_x0000_s25605"/>
                </a:ext>
                <a:ext uri="{FF2B5EF4-FFF2-40B4-BE49-F238E27FC236}">
                  <a16:creationId xmlns:a16="http://schemas.microsoft.com/office/drawing/2014/main" id="{00000000-0008-0000-0C00-00000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25606" name="Check Box 6" hidden="1">
              <a:extLst>
                <a:ext uri="{63B3BB69-23CF-44E3-9099-C40C66FF867C}">
                  <a14:compatExt spid="_x0000_s25606"/>
                </a:ext>
                <a:ext uri="{FF2B5EF4-FFF2-40B4-BE49-F238E27FC236}">
                  <a16:creationId xmlns:a16="http://schemas.microsoft.com/office/drawing/2014/main" id="{00000000-0008-0000-0C00-000006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25607" name="Check Box 7" hidden="1">
              <a:extLst>
                <a:ext uri="{63B3BB69-23CF-44E3-9099-C40C66FF867C}">
                  <a14:compatExt spid="_x0000_s25607"/>
                </a:ext>
                <a:ext uri="{FF2B5EF4-FFF2-40B4-BE49-F238E27FC236}">
                  <a16:creationId xmlns:a16="http://schemas.microsoft.com/office/drawing/2014/main" id="{00000000-0008-0000-0C00-000007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5608" name="Check Box 8" hidden="1">
              <a:extLst>
                <a:ext uri="{63B3BB69-23CF-44E3-9099-C40C66FF867C}">
                  <a14:compatExt spid="_x0000_s25608"/>
                </a:ext>
                <a:ext uri="{FF2B5EF4-FFF2-40B4-BE49-F238E27FC236}">
                  <a16:creationId xmlns:a16="http://schemas.microsoft.com/office/drawing/2014/main" id="{00000000-0008-0000-0C00-000008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25609" name="Check Box 9" hidden="1">
              <a:extLst>
                <a:ext uri="{63B3BB69-23CF-44E3-9099-C40C66FF867C}">
                  <a14:compatExt spid="_x0000_s25609"/>
                </a:ext>
                <a:ext uri="{FF2B5EF4-FFF2-40B4-BE49-F238E27FC236}">
                  <a16:creationId xmlns:a16="http://schemas.microsoft.com/office/drawing/2014/main" id="{00000000-0008-0000-0C00-00000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5610" name="Check Box 10" hidden="1">
              <a:extLst>
                <a:ext uri="{63B3BB69-23CF-44E3-9099-C40C66FF867C}">
                  <a14:compatExt spid="_x0000_s25610"/>
                </a:ext>
                <a:ext uri="{FF2B5EF4-FFF2-40B4-BE49-F238E27FC236}">
                  <a16:creationId xmlns:a16="http://schemas.microsoft.com/office/drawing/2014/main" id="{00000000-0008-0000-0C00-00000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5611" name="Check Box 11" hidden="1">
              <a:extLst>
                <a:ext uri="{63B3BB69-23CF-44E3-9099-C40C66FF867C}">
                  <a14:compatExt spid="_x0000_s25611"/>
                </a:ext>
                <a:ext uri="{FF2B5EF4-FFF2-40B4-BE49-F238E27FC236}">
                  <a16:creationId xmlns:a16="http://schemas.microsoft.com/office/drawing/2014/main" id="{00000000-0008-0000-0C00-00000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C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C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C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25612" name="Check Box 12" hidden="1">
              <a:extLst>
                <a:ext uri="{63B3BB69-23CF-44E3-9099-C40C66FF867C}">
                  <a14:compatExt spid="_x0000_s25612"/>
                </a:ext>
                <a:ext uri="{FF2B5EF4-FFF2-40B4-BE49-F238E27FC236}">
                  <a16:creationId xmlns:a16="http://schemas.microsoft.com/office/drawing/2014/main" id="{00000000-0008-0000-0C00-00000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25613" name="Check Box 13" hidden="1">
              <a:extLst>
                <a:ext uri="{63B3BB69-23CF-44E3-9099-C40C66FF867C}">
                  <a14:compatExt spid="_x0000_s25613"/>
                </a:ext>
                <a:ext uri="{FF2B5EF4-FFF2-40B4-BE49-F238E27FC236}">
                  <a16:creationId xmlns:a16="http://schemas.microsoft.com/office/drawing/2014/main" id="{00000000-0008-0000-0C00-00000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25614" name="Check Box 14" hidden="1">
              <a:extLst>
                <a:ext uri="{63B3BB69-23CF-44E3-9099-C40C66FF867C}">
                  <a14:compatExt spid="_x0000_s25614"/>
                </a:ext>
                <a:ext uri="{FF2B5EF4-FFF2-40B4-BE49-F238E27FC236}">
                  <a16:creationId xmlns:a16="http://schemas.microsoft.com/office/drawing/2014/main" id="{00000000-0008-0000-0C00-00000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25615" name="Check Box 15" hidden="1">
              <a:extLst>
                <a:ext uri="{63B3BB69-23CF-44E3-9099-C40C66FF867C}">
                  <a14:compatExt spid="_x0000_s25615"/>
                </a:ext>
                <a:ext uri="{FF2B5EF4-FFF2-40B4-BE49-F238E27FC236}">
                  <a16:creationId xmlns:a16="http://schemas.microsoft.com/office/drawing/2014/main" id="{00000000-0008-0000-0C00-00000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25616" name="Check Box 16" hidden="1">
              <a:extLst>
                <a:ext uri="{63B3BB69-23CF-44E3-9099-C40C66FF867C}">
                  <a14:compatExt spid="_x0000_s25616"/>
                </a:ext>
                <a:ext uri="{FF2B5EF4-FFF2-40B4-BE49-F238E27FC236}">
                  <a16:creationId xmlns:a16="http://schemas.microsoft.com/office/drawing/2014/main" id="{00000000-0008-0000-0C00-00001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25617" name="Check Box 17" hidden="1">
              <a:extLst>
                <a:ext uri="{63B3BB69-23CF-44E3-9099-C40C66FF867C}">
                  <a14:compatExt spid="_x0000_s25617"/>
                </a:ext>
                <a:ext uri="{FF2B5EF4-FFF2-40B4-BE49-F238E27FC236}">
                  <a16:creationId xmlns:a16="http://schemas.microsoft.com/office/drawing/2014/main" id="{00000000-0008-0000-0C00-00001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25618" name="Check Box 18" hidden="1">
              <a:extLst>
                <a:ext uri="{63B3BB69-23CF-44E3-9099-C40C66FF867C}">
                  <a14:compatExt spid="_x0000_s25618"/>
                </a:ext>
                <a:ext uri="{FF2B5EF4-FFF2-40B4-BE49-F238E27FC236}">
                  <a16:creationId xmlns:a16="http://schemas.microsoft.com/office/drawing/2014/main" id="{00000000-0008-0000-0C00-00001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25619" name="Check Box 19" hidden="1">
              <a:extLst>
                <a:ext uri="{63B3BB69-23CF-44E3-9099-C40C66FF867C}">
                  <a14:compatExt spid="_x0000_s25619"/>
                </a:ext>
                <a:ext uri="{FF2B5EF4-FFF2-40B4-BE49-F238E27FC236}">
                  <a16:creationId xmlns:a16="http://schemas.microsoft.com/office/drawing/2014/main" id="{00000000-0008-0000-0C00-00001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25620" name="Check Box 20" hidden="1">
              <a:extLst>
                <a:ext uri="{63B3BB69-23CF-44E3-9099-C40C66FF867C}">
                  <a14:compatExt spid="_x0000_s25620"/>
                </a:ext>
                <a:ext uri="{FF2B5EF4-FFF2-40B4-BE49-F238E27FC236}">
                  <a16:creationId xmlns:a16="http://schemas.microsoft.com/office/drawing/2014/main" id="{00000000-0008-0000-0C00-00001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C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C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C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D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26626" name="Check Box 2" hidden="1">
              <a:extLst>
                <a:ext uri="{63B3BB69-23CF-44E3-9099-C40C66FF867C}">
                  <a14:compatExt spid="_x0000_s26626"/>
                </a:ext>
                <a:ext uri="{FF2B5EF4-FFF2-40B4-BE49-F238E27FC236}">
                  <a16:creationId xmlns:a16="http://schemas.microsoft.com/office/drawing/2014/main" id="{00000000-0008-0000-0D00-00000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26627" name="Check Box 3" hidden="1">
              <a:extLst>
                <a:ext uri="{63B3BB69-23CF-44E3-9099-C40C66FF867C}">
                  <a14:compatExt spid="_x0000_s26627"/>
                </a:ext>
                <a:ext uri="{FF2B5EF4-FFF2-40B4-BE49-F238E27FC236}">
                  <a16:creationId xmlns:a16="http://schemas.microsoft.com/office/drawing/2014/main" id="{00000000-0008-0000-0D00-00000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26628" name="Check Box 4" hidden="1">
              <a:extLst>
                <a:ext uri="{63B3BB69-23CF-44E3-9099-C40C66FF867C}">
                  <a14:compatExt spid="_x0000_s26628"/>
                </a:ext>
                <a:ext uri="{FF2B5EF4-FFF2-40B4-BE49-F238E27FC236}">
                  <a16:creationId xmlns:a16="http://schemas.microsoft.com/office/drawing/2014/main" id="{00000000-0008-0000-0D00-00000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6629" name="Check Box 5" hidden="1">
              <a:extLst>
                <a:ext uri="{63B3BB69-23CF-44E3-9099-C40C66FF867C}">
                  <a14:compatExt spid="_x0000_s26629"/>
                </a:ext>
                <a:ext uri="{FF2B5EF4-FFF2-40B4-BE49-F238E27FC236}">
                  <a16:creationId xmlns:a16="http://schemas.microsoft.com/office/drawing/2014/main" id="{00000000-0008-0000-0D00-00000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26630" name="Check Box 6" hidden="1">
              <a:extLst>
                <a:ext uri="{63B3BB69-23CF-44E3-9099-C40C66FF867C}">
                  <a14:compatExt spid="_x0000_s26630"/>
                </a:ext>
                <a:ext uri="{FF2B5EF4-FFF2-40B4-BE49-F238E27FC236}">
                  <a16:creationId xmlns:a16="http://schemas.microsoft.com/office/drawing/2014/main" id="{00000000-0008-0000-0D00-00000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26631" name="Check Box 7" hidden="1">
              <a:extLst>
                <a:ext uri="{63B3BB69-23CF-44E3-9099-C40C66FF867C}">
                  <a14:compatExt spid="_x0000_s26631"/>
                </a:ext>
                <a:ext uri="{FF2B5EF4-FFF2-40B4-BE49-F238E27FC236}">
                  <a16:creationId xmlns:a16="http://schemas.microsoft.com/office/drawing/2014/main" id="{00000000-0008-0000-0D00-00000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6632" name="Check Box 8" hidden="1">
              <a:extLst>
                <a:ext uri="{63B3BB69-23CF-44E3-9099-C40C66FF867C}">
                  <a14:compatExt spid="_x0000_s26632"/>
                </a:ext>
                <a:ext uri="{FF2B5EF4-FFF2-40B4-BE49-F238E27FC236}">
                  <a16:creationId xmlns:a16="http://schemas.microsoft.com/office/drawing/2014/main" id="{00000000-0008-0000-0D00-00000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26633" name="Check Box 9" hidden="1">
              <a:extLst>
                <a:ext uri="{63B3BB69-23CF-44E3-9099-C40C66FF867C}">
                  <a14:compatExt spid="_x0000_s26633"/>
                </a:ext>
                <a:ext uri="{FF2B5EF4-FFF2-40B4-BE49-F238E27FC236}">
                  <a16:creationId xmlns:a16="http://schemas.microsoft.com/office/drawing/2014/main" id="{00000000-0008-0000-0D00-00000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6634" name="Check Box 10" hidden="1">
              <a:extLst>
                <a:ext uri="{63B3BB69-23CF-44E3-9099-C40C66FF867C}">
                  <a14:compatExt spid="_x0000_s26634"/>
                </a:ext>
                <a:ext uri="{FF2B5EF4-FFF2-40B4-BE49-F238E27FC236}">
                  <a16:creationId xmlns:a16="http://schemas.microsoft.com/office/drawing/2014/main" id="{00000000-0008-0000-0D00-00000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6635" name="Check Box 11" hidden="1">
              <a:extLst>
                <a:ext uri="{63B3BB69-23CF-44E3-9099-C40C66FF867C}">
                  <a14:compatExt spid="_x0000_s26635"/>
                </a:ext>
                <a:ext uri="{FF2B5EF4-FFF2-40B4-BE49-F238E27FC236}">
                  <a16:creationId xmlns:a16="http://schemas.microsoft.com/office/drawing/2014/main" id="{00000000-0008-0000-0D00-00000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D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D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D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26636" name="Check Box 12" hidden="1">
              <a:extLst>
                <a:ext uri="{63B3BB69-23CF-44E3-9099-C40C66FF867C}">
                  <a14:compatExt spid="_x0000_s26636"/>
                </a:ext>
                <a:ext uri="{FF2B5EF4-FFF2-40B4-BE49-F238E27FC236}">
                  <a16:creationId xmlns:a16="http://schemas.microsoft.com/office/drawing/2014/main" id="{00000000-0008-0000-0D00-00000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26637" name="Check Box 13" hidden="1">
              <a:extLst>
                <a:ext uri="{63B3BB69-23CF-44E3-9099-C40C66FF867C}">
                  <a14:compatExt spid="_x0000_s26637"/>
                </a:ext>
                <a:ext uri="{FF2B5EF4-FFF2-40B4-BE49-F238E27FC236}">
                  <a16:creationId xmlns:a16="http://schemas.microsoft.com/office/drawing/2014/main" id="{00000000-0008-0000-0D00-00000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26638" name="Check Box 14" hidden="1">
              <a:extLst>
                <a:ext uri="{63B3BB69-23CF-44E3-9099-C40C66FF867C}">
                  <a14:compatExt spid="_x0000_s26638"/>
                </a:ext>
                <a:ext uri="{FF2B5EF4-FFF2-40B4-BE49-F238E27FC236}">
                  <a16:creationId xmlns:a16="http://schemas.microsoft.com/office/drawing/2014/main" id="{00000000-0008-0000-0D00-00000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26639" name="Check Box 15" hidden="1">
              <a:extLst>
                <a:ext uri="{63B3BB69-23CF-44E3-9099-C40C66FF867C}">
                  <a14:compatExt spid="_x0000_s26639"/>
                </a:ext>
                <a:ext uri="{FF2B5EF4-FFF2-40B4-BE49-F238E27FC236}">
                  <a16:creationId xmlns:a16="http://schemas.microsoft.com/office/drawing/2014/main" id="{00000000-0008-0000-0D00-00000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26640" name="Check Box 16" hidden="1">
              <a:extLst>
                <a:ext uri="{63B3BB69-23CF-44E3-9099-C40C66FF867C}">
                  <a14:compatExt spid="_x0000_s26640"/>
                </a:ext>
                <a:ext uri="{FF2B5EF4-FFF2-40B4-BE49-F238E27FC236}">
                  <a16:creationId xmlns:a16="http://schemas.microsoft.com/office/drawing/2014/main" id="{00000000-0008-0000-0D00-000010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26641" name="Check Box 17" hidden="1">
              <a:extLst>
                <a:ext uri="{63B3BB69-23CF-44E3-9099-C40C66FF867C}">
                  <a14:compatExt spid="_x0000_s26641"/>
                </a:ext>
                <a:ext uri="{FF2B5EF4-FFF2-40B4-BE49-F238E27FC236}">
                  <a16:creationId xmlns:a16="http://schemas.microsoft.com/office/drawing/2014/main" id="{00000000-0008-0000-0D00-00001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26642" name="Check Box 18" hidden="1">
              <a:extLst>
                <a:ext uri="{63B3BB69-23CF-44E3-9099-C40C66FF867C}">
                  <a14:compatExt spid="_x0000_s26642"/>
                </a:ext>
                <a:ext uri="{FF2B5EF4-FFF2-40B4-BE49-F238E27FC236}">
                  <a16:creationId xmlns:a16="http://schemas.microsoft.com/office/drawing/2014/main" id="{00000000-0008-0000-0D00-00001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26643" name="Check Box 19" hidden="1">
              <a:extLst>
                <a:ext uri="{63B3BB69-23CF-44E3-9099-C40C66FF867C}">
                  <a14:compatExt spid="_x0000_s26643"/>
                </a:ext>
                <a:ext uri="{FF2B5EF4-FFF2-40B4-BE49-F238E27FC236}">
                  <a16:creationId xmlns:a16="http://schemas.microsoft.com/office/drawing/2014/main" id="{00000000-0008-0000-0D00-00001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26644" name="Check Box 20" hidden="1">
              <a:extLst>
                <a:ext uri="{63B3BB69-23CF-44E3-9099-C40C66FF867C}">
                  <a14:compatExt spid="_x0000_s26644"/>
                </a:ext>
                <a:ext uri="{FF2B5EF4-FFF2-40B4-BE49-F238E27FC236}">
                  <a16:creationId xmlns:a16="http://schemas.microsoft.com/office/drawing/2014/main" id="{00000000-0008-0000-0D00-00001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D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0E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E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E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0E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7653" name="Check Box 5" hidden="1">
              <a:extLst>
                <a:ext uri="{63B3BB69-23CF-44E3-9099-C40C66FF867C}">
                  <a14:compatExt spid="_x0000_s27653"/>
                </a:ext>
                <a:ext uri="{FF2B5EF4-FFF2-40B4-BE49-F238E27FC236}">
                  <a16:creationId xmlns:a16="http://schemas.microsoft.com/office/drawing/2014/main" id="{00000000-0008-0000-0E00-00000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27654" name="Check Box 6" hidden="1">
              <a:extLst>
                <a:ext uri="{63B3BB69-23CF-44E3-9099-C40C66FF867C}">
                  <a14:compatExt spid="_x0000_s27654"/>
                </a:ext>
                <a:ext uri="{FF2B5EF4-FFF2-40B4-BE49-F238E27FC236}">
                  <a16:creationId xmlns:a16="http://schemas.microsoft.com/office/drawing/2014/main" id="{00000000-0008-0000-0E00-00000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27655" name="Check Box 7" hidden="1">
              <a:extLst>
                <a:ext uri="{63B3BB69-23CF-44E3-9099-C40C66FF867C}">
                  <a14:compatExt spid="_x0000_s27655"/>
                </a:ext>
                <a:ext uri="{FF2B5EF4-FFF2-40B4-BE49-F238E27FC236}">
                  <a16:creationId xmlns:a16="http://schemas.microsoft.com/office/drawing/2014/main" id="{00000000-0008-0000-0E00-00000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7656" name="Check Box 8" hidden="1">
              <a:extLst>
                <a:ext uri="{63B3BB69-23CF-44E3-9099-C40C66FF867C}">
                  <a14:compatExt spid="_x0000_s27656"/>
                </a:ext>
                <a:ext uri="{FF2B5EF4-FFF2-40B4-BE49-F238E27FC236}">
                  <a16:creationId xmlns:a16="http://schemas.microsoft.com/office/drawing/2014/main" id="{00000000-0008-0000-0E00-00000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27657" name="Check Box 9" hidden="1">
              <a:extLst>
                <a:ext uri="{63B3BB69-23CF-44E3-9099-C40C66FF867C}">
                  <a14:compatExt spid="_x0000_s27657"/>
                </a:ext>
                <a:ext uri="{FF2B5EF4-FFF2-40B4-BE49-F238E27FC236}">
                  <a16:creationId xmlns:a16="http://schemas.microsoft.com/office/drawing/2014/main" id="{00000000-0008-0000-0E00-00000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7658" name="Check Box 10" hidden="1">
              <a:extLst>
                <a:ext uri="{63B3BB69-23CF-44E3-9099-C40C66FF867C}">
                  <a14:compatExt spid="_x0000_s27658"/>
                </a:ext>
                <a:ext uri="{FF2B5EF4-FFF2-40B4-BE49-F238E27FC236}">
                  <a16:creationId xmlns:a16="http://schemas.microsoft.com/office/drawing/2014/main" id="{00000000-0008-0000-0E00-00000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7659" name="Check Box 11" hidden="1">
              <a:extLst>
                <a:ext uri="{63B3BB69-23CF-44E3-9099-C40C66FF867C}">
                  <a14:compatExt spid="_x0000_s27659"/>
                </a:ext>
                <a:ext uri="{FF2B5EF4-FFF2-40B4-BE49-F238E27FC236}">
                  <a16:creationId xmlns:a16="http://schemas.microsoft.com/office/drawing/2014/main" id="{00000000-0008-0000-0E00-00000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E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E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E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27660" name="Check Box 12" hidden="1">
              <a:extLst>
                <a:ext uri="{63B3BB69-23CF-44E3-9099-C40C66FF867C}">
                  <a14:compatExt spid="_x0000_s27660"/>
                </a:ext>
                <a:ext uri="{FF2B5EF4-FFF2-40B4-BE49-F238E27FC236}">
                  <a16:creationId xmlns:a16="http://schemas.microsoft.com/office/drawing/2014/main" id="{00000000-0008-0000-0E00-00000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27661" name="Check Box 13" hidden="1">
              <a:extLst>
                <a:ext uri="{63B3BB69-23CF-44E3-9099-C40C66FF867C}">
                  <a14:compatExt spid="_x0000_s27661"/>
                </a:ext>
                <a:ext uri="{FF2B5EF4-FFF2-40B4-BE49-F238E27FC236}">
                  <a16:creationId xmlns:a16="http://schemas.microsoft.com/office/drawing/2014/main" id="{00000000-0008-0000-0E00-00000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27662" name="Check Box 14" hidden="1">
              <a:extLst>
                <a:ext uri="{63B3BB69-23CF-44E3-9099-C40C66FF867C}">
                  <a14:compatExt spid="_x0000_s27662"/>
                </a:ext>
                <a:ext uri="{FF2B5EF4-FFF2-40B4-BE49-F238E27FC236}">
                  <a16:creationId xmlns:a16="http://schemas.microsoft.com/office/drawing/2014/main" id="{00000000-0008-0000-0E00-00000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27663" name="Check Box 15" hidden="1">
              <a:extLst>
                <a:ext uri="{63B3BB69-23CF-44E3-9099-C40C66FF867C}">
                  <a14:compatExt spid="_x0000_s27663"/>
                </a:ext>
                <a:ext uri="{FF2B5EF4-FFF2-40B4-BE49-F238E27FC236}">
                  <a16:creationId xmlns:a16="http://schemas.microsoft.com/office/drawing/2014/main" id="{00000000-0008-0000-0E00-00000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27664" name="Check Box 16" hidden="1">
              <a:extLst>
                <a:ext uri="{63B3BB69-23CF-44E3-9099-C40C66FF867C}">
                  <a14:compatExt spid="_x0000_s27664"/>
                </a:ext>
                <a:ext uri="{FF2B5EF4-FFF2-40B4-BE49-F238E27FC236}">
                  <a16:creationId xmlns:a16="http://schemas.microsoft.com/office/drawing/2014/main" id="{00000000-0008-0000-0E00-00001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27665" name="Check Box 17" hidden="1">
              <a:extLst>
                <a:ext uri="{63B3BB69-23CF-44E3-9099-C40C66FF867C}">
                  <a14:compatExt spid="_x0000_s27665"/>
                </a:ext>
                <a:ext uri="{FF2B5EF4-FFF2-40B4-BE49-F238E27FC236}">
                  <a16:creationId xmlns:a16="http://schemas.microsoft.com/office/drawing/2014/main" id="{00000000-0008-0000-0E00-00001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27666" name="Check Box 18" hidden="1">
              <a:extLst>
                <a:ext uri="{63B3BB69-23CF-44E3-9099-C40C66FF867C}">
                  <a14:compatExt spid="_x0000_s27666"/>
                </a:ext>
                <a:ext uri="{FF2B5EF4-FFF2-40B4-BE49-F238E27FC236}">
                  <a16:creationId xmlns:a16="http://schemas.microsoft.com/office/drawing/2014/main" id="{00000000-0008-0000-0E00-00001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27667" name="Check Box 19" hidden="1">
              <a:extLst>
                <a:ext uri="{63B3BB69-23CF-44E3-9099-C40C66FF867C}">
                  <a14:compatExt spid="_x0000_s27667"/>
                </a:ext>
                <a:ext uri="{FF2B5EF4-FFF2-40B4-BE49-F238E27FC236}">
                  <a16:creationId xmlns:a16="http://schemas.microsoft.com/office/drawing/2014/main" id="{00000000-0008-0000-0E00-00001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27668" name="Check Box 20" hidden="1">
              <a:extLst>
                <a:ext uri="{63B3BB69-23CF-44E3-9099-C40C66FF867C}">
                  <a14:compatExt spid="_x0000_s27668"/>
                </a:ext>
                <a:ext uri="{FF2B5EF4-FFF2-40B4-BE49-F238E27FC236}">
                  <a16:creationId xmlns:a16="http://schemas.microsoft.com/office/drawing/2014/main" id="{00000000-0008-0000-0E00-00001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28673" name="Check Box 1" hidden="1">
              <a:extLst>
                <a:ext uri="{63B3BB69-23CF-44E3-9099-C40C66FF867C}">
                  <a14:compatExt spid="_x0000_s28673"/>
                </a:ext>
                <a:ext uri="{FF2B5EF4-FFF2-40B4-BE49-F238E27FC236}">
                  <a16:creationId xmlns:a16="http://schemas.microsoft.com/office/drawing/2014/main" id="{00000000-0008-0000-0F00-00000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0F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28675" name="Check Box 3" hidden="1">
              <a:extLst>
                <a:ext uri="{63B3BB69-23CF-44E3-9099-C40C66FF867C}">
                  <a14:compatExt spid="_x0000_s28675"/>
                </a:ext>
                <a:ext uri="{FF2B5EF4-FFF2-40B4-BE49-F238E27FC236}">
                  <a16:creationId xmlns:a16="http://schemas.microsoft.com/office/drawing/2014/main" id="{00000000-0008-0000-0F00-00000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0F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8677" name="Check Box 5" hidden="1">
              <a:extLst>
                <a:ext uri="{63B3BB69-23CF-44E3-9099-C40C66FF867C}">
                  <a14:compatExt spid="_x0000_s28677"/>
                </a:ext>
                <a:ext uri="{FF2B5EF4-FFF2-40B4-BE49-F238E27FC236}">
                  <a16:creationId xmlns:a16="http://schemas.microsoft.com/office/drawing/2014/main" id="{00000000-0008-0000-0F00-00000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28678" name="Check Box 6" hidden="1">
              <a:extLst>
                <a:ext uri="{63B3BB69-23CF-44E3-9099-C40C66FF867C}">
                  <a14:compatExt spid="_x0000_s28678"/>
                </a:ext>
                <a:ext uri="{FF2B5EF4-FFF2-40B4-BE49-F238E27FC236}">
                  <a16:creationId xmlns:a16="http://schemas.microsoft.com/office/drawing/2014/main" id="{00000000-0008-0000-0F00-00000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28679" name="Check Box 7" hidden="1">
              <a:extLst>
                <a:ext uri="{63B3BB69-23CF-44E3-9099-C40C66FF867C}">
                  <a14:compatExt spid="_x0000_s28679"/>
                </a:ext>
                <a:ext uri="{FF2B5EF4-FFF2-40B4-BE49-F238E27FC236}">
                  <a16:creationId xmlns:a16="http://schemas.microsoft.com/office/drawing/2014/main" id="{00000000-0008-0000-0F00-00000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0F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28681" name="Check Box 9" hidden="1">
              <a:extLst>
                <a:ext uri="{63B3BB69-23CF-44E3-9099-C40C66FF867C}">
                  <a14:compatExt spid="_x0000_s28681"/>
                </a:ext>
                <a:ext uri="{FF2B5EF4-FFF2-40B4-BE49-F238E27FC236}">
                  <a16:creationId xmlns:a16="http://schemas.microsoft.com/office/drawing/2014/main" id="{00000000-0008-0000-0F00-00000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8682" name="Check Box 10" hidden="1">
              <a:extLst>
                <a:ext uri="{63B3BB69-23CF-44E3-9099-C40C66FF867C}">
                  <a14:compatExt spid="_x0000_s28682"/>
                </a:ext>
                <a:ext uri="{FF2B5EF4-FFF2-40B4-BE49-F238E27FC236}">
                  <a16:creationId xmlns:a16="http://schemas.microsoft.com/office/drawing/2014/main" id="{00000000-0008-0000-0F00-00000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8683" name="Check Box 11" hidden="1">
              <a:extLst>
                <a:ext uri="{63B3BB69-23CF-44E3-9099-C40C66FF867C}">
                  <a14:compatExt spid="_x0000_s28683"/>
                </a:ext>
                <a:ext uri="{FF2B5EF4-FFF2-40B4-BE49-F238E27FC236}">
                  <a16:creationId xmlns:a16="http://schemas.microsoft.com/office/drawing/2014/main" id="{00000000-0008-0000-0F00-00000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F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F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F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28684" name="Check Box 12" hidden="1">
              <a:extLst>
                <a:ext uri="{63B3BB69-23CF-44E3-9099-C40C66FF867C}">
                  <a14:compatExt spid="_x0000_s28684"/>
                </a:ext>
                <a:ext uri="{FF2B5EF4-FFF2-40B4-BE49-F238E27FC236}">
                  <a16:creationId xmlns:a16="http://schemas.microsoft.com/office/drawing/2014/main" id="{00000000-0008-0000-0F00-00000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28685" name="Check Box 13" hidden="1">
              <a:extLst>
                <a:ext uri="{63B3BB69-23CF-44E3-9099-C40C66FF867C}">
                  <a14:compatExt spid="_x0000_s28685"/>
                </a:ext>
                <a:ext uri="{FF2B5EF4-FFF2-40B4-BE49-F238E27FC236}">
                  <a16:creationId xmlns:a16="http://schemas.microsoft.com/office/drawing/2014/main" id="{00000000-0008-0000-0F00-00000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28686" name="Check Box 14" hidden="1">
              <a:extLst>
                <a:ext uri="{63B3BB69-23CF-44E3-9099-C40C66FF867C}">
                  <a14:compatExt spid="_x0000_s28686"/>
                </a:ext>
                <a:ext uri="{FF2B5EF4-FFF2-40B4-BE49-F238E27FC236}">
                  <a16:creationId xmlns:a16="http://schemas.microsoft.com/office/drawing/2014/main" id="{00000000-0008-0000-0F00-00000E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28687" name="Check Box 15" hidden="1">
              <a:extLst>
                <a:ext uri="{63B3BB69-23CF-44E3-9099-C40C66FF867C}">
                  <a14:compatExt spid="_x0000_s28687"/>
                </a:ext>
                <a:ext uri="{FF2B5EF4-FFF2-40B4-BE49-F238E27FC236}">
                  <a16:creationId xmlns:a16="http://schemas.microsoft.com/office/drawing/2014/main" id="{00000000-0008-0000-0F00-00000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28688" name="Check Box 16" hidden="1">
              <a:extLst>
                <a:ext uri="{63B3BB69-23CF-44E3-9099-C40C66FF867C}">
                  <a14:compatExt spid="_x0000_s28688"/>
                </a:ext>
                <a:ext uri="{FF2B5EF4-FFF2-40B4-BE49-F238E27FC236}">
                  <a16:creationId xmlns:a16="http://schemas.microsoft.com/office/drawing/2014/main" id="{00000000-0008-0000-0F00-00001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28689" name="Check Box 17" hidden="1">
              <a:extLst>
                <a:ext uri="{63B3BB69-23CF-44E3-9099-C40C66FF867C}">
                  <a14:compatExt spid="_x0000_s28689"/>
                </a:ext>
                <a:ext uri="{FF2B5EF4-FFF2-40B4-BE49-F238E27FC236}">
                  <a16:creationId xmlns:a16="http://schemas.microsoft.com/office/drawing/2014/main" id="{00000000-0008-0000-0F00-00001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28690" name="Check Box 18" hidden="1">
              <a:extLst>
                <a:ext uri="{63B3BB69-23CF-44E3-9099-C40C66FF867C}">
                  <a14:compatExt spid="_x0000_s28690"/>
                </a:ext>
                <a:ext uri="{FF2B5EF4-FFF2-40B4-BE49-F238E27FC236}">
                  <a16:creationId xmlns:a16="http://schemas.microsoft.com/office/drawing/2014/main" id="{00000000-0008-0000-0F00-00001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28691" name="Check Box 19" hidden="1">
              <a:extLst>
                <a:ext uri="{63B3BB69-23CF-44E3-9099-C40C66FF867C}">
                  <a14:compatExt spid="_x0000_s28691"/>
                </a:ext>
                <a:ext uri="{FF2B5EF4-FFF2-40B4-BE49-F238E27FC236}">
                  <a16:creationId xmlns:a16="http://schemas.microsoft.com/office/drawing/2014/main" id="{00000000-0008-0000-0F00-00001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28692" name="Check Box 20" hidden="1">
              <a:extLst>
                <a:ext uri="{63B3BB69-23CF-44E3-9099-C40C66FF867C}">
                  <a14:compatExt spid="_x0000_s28692"/>
                </a:ext>
                <a:ext uri="{FF2B5EF4-FFF2-40B4-BE49-F238E27FC236}">
                  <a16:creationId xmlns:a16="http://schemas.microsoft.com/office/drawing/2014/main" id="{00000000-0008-0000-0F00-00001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29697" name="Check Box 1" hidden="1">
              <a:extLst>
                <a:ext uri="{63B3BB69-23CF-44E3-9099-C40C66FF867C}">
                  <a14:compatExt spid="_x0000_s29697"/>
                </a:ext>
                <a:ext uri="{FF2B5EF4-FFF2-40B4-BE49-F238E27FC236}">
                  <a16:creationId xmlns:a16="http://schemas.microsoft.com/office/drawing/2014/main" id="{00000000-0008-0000-1000-000001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29698" name="Check Box 2" hidden="1">
              <a:extLst>
                <a:ext uri="{63B3BB69-23CF-44E3-9099-C40C66FF867C}">
                  <a14:compatExt spid="_x0000_s29698"/>
                </a:ext>
                <a:ext uri="{FF2B5EF4-FFF2-40B4-BE49-F238E27FC236}">
                  <a16:creationId xmlns:a16="http://schemas.microsoft.com/office/drawing/2014/main" id="{00000000-0008-0000-1000-000002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29699" name="Check Box 3" hidden="1">
              <a:extLst>
                <a:ext uri="{63B3BB69-23CF-44E3-9099-C40C66FF867C}">
                  <a14:compatExt spid="_x0000_s29699"/>
                </a:ext>
                <a:ext uri="{FF2B5EF4-FFF2-40B4-BE49-F238E27FC236}">
                  <a16:creationId xmlns:a16="http://schemas.microsoft.com/office/drawing/2014/main" id="{00000000-0008-0000-1000-000003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29700" name="Check Box 4" hidden="1">
              <a:extLst>
                <a:ext uri="{63B3BB69-23CF-44E3-9099-C40C66FF867C}">
                  <a14:compatExt spid="_x0000_s29700"/>
                </a:ext>
                <a:ext uri="{FF2B5EF4-FFF2-40B4-BE49-F238E27FC236}">
                  <a16:creationId xmlns:a16="http://schemas.microsoft.com/office/drawing/2014/main" id="{00000000-0008-0000-1000-000004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9701" name="Check Box 5" hidden="1">
              <a:extLst>
                <a:ext uri="{63B3BB69-23CF-44E3-9099-C40C66FF867C}">
                  <a14:compatExt spid="_x0000_s29701"/>
                </a:ext>
                <a:ext uri="{FF2B5EF4-FFF2-40B4-BE49-F238E27FC236}">
                  <a16:creationId xmlns:a16="http://schemas.microsoft.com/office/drawing/2014/main" id="{00000000-0008-0000-1000-000005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29702" name="Check Box 6" hidden="1">
              <a:extLst>
                <a:ext uri="{63B3BB69-23CF-44E3-9099-C40C66FF867C}">
                  <a14:compatExt spid="_x0000_s29702"/>
                </a:ext>
                <a:ext uri="{FF2B5EF4-FFF2-40B4-BE49-F238E27FC236}">
                  <a16:creationId xmlns:a16="http://schemas.microsoft.com/office/drawing/2014/main" id="{00000000-0008-0000-1000-000006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29703" name="Check Box 7" hidden="1">
              <a:extLst>
                <a:ext uri="{63B3BB69-23CF-44E3-9099-C40C66FF867C}">
                  <a14:compatExt spid="_x0000_s29703"/>
                </a:ext>
                <a:ext uri="{FF2B5EF4-FFF2-40B4-BE49-F238E27FC236}">
                  <a16:creationId xmlns:a16="http://schemas.microsoft.com/office/drawing/2014/main" id="{00000000-0008-0000-1000-000007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9704" name="Check Box 8" hidden="1">
              <a:extLst>
                <a:ext uri="{63B3BB69-23CF-44E3-9099-C40C66FF867C}">
                  <a14:compatExt spid="_x0000_s29704"/>
                </a:ext>
                <a:ext uri="{FF2B5EF4-FFF2-40B4-BE49-F238E27FC236}">
                  <a16:creationId xmlns:a16="http://schemas.microsoft.com/office/drawing/2014/main" id="{00000000-0008-0000-1000-000008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29705" name="Check Box 9" hidden="1">
              <a:extLst>
                <a:ext uri="{63B3BB69-23CF-44E3-9099-C40C66FF867C}">
                  <a14:compatExt spid="_x0000_s29705"/>
                </a:ext>
                <a:ext uri="{FF2B5EF4-FFF2-40B4-BE49-F238E27FC236}">
                  <a16:creationId xmlns:a16="http://schemas.microsoft.com/office/drawing/2014/main" id="{00000000-0008-0000-1000-000009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9706" name="Check Box 10" hidden="1">
              <a:extLst>
                <a:ext uri="{63B3BB69-23CF-44E3-9099-C40C66FF867C}">
                  <a14:compatExt spid="_x0000_s29706"/>
                </a:ext>
                <a:ext uri="{FF2B5EF4-FFF2-40B4-BE49-F238E27FC236}">
                  <a16:creationId xmlns:a16="http://schemas.microsoft.com/office/drawing/2014/main" id="{00000000-0008-0000-1000-00000A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9707" name="Check Box 11" hidden="1">
              <a:extLst>
                <a:ext uri="{63B3BB69-23CF-44E3-9099-C40C66FF867C}">
                  <a14:compatExt spid="_x0000_s29707"/>
                </a:ext>
                <a:ext uri="{FF2B5EF4-FFF2-40B4-BE49-F238E27FC236}">
                  <a16:creationId xmlns:a16="http://schemas.microsoft.com/office/drawing/2014/main" id="{00000000-0008-0000-1000-00000B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10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10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10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29708" name="Check Box 12" hidden="1">
              <a:extLst>
                <a:ext uri="{63B3BB69-23CF-44E3-9099-C40C66FF867C}">
                  <a14:compatExt spid="_x0000_s29708"/>
                </a:ext>
                <a:ext uri="{FF2B5EF4-FFF2-40B4-BE49-F238E27FC236}">
                  <a16:creationId xmlns:a16="http://schemas.microsoft.com/office/drawing/2014/main" id="{00000000-0008-0000-1000-00000C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29709" name="Check Box 13" hidden="1">
              <a:extLst>
                <a:ext uri="{63B3BB69-23CF-44E3-9099-C40C66FF867C}">
                  <a14:compatExt spid="_x0000_s29709"/>
                </a:ext>
                <a:ext uri="{FF2B5EF4-FFF2-40B4-BE49-F238E27FC236}">
                  <a16:creationId xmlns:a16="http://schemas.microsoft.com/office/drawing/2014/main" id="{00000000-0008-0000-1000-00000D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29710" name="Check Box 14" hidden="1">
              <a:extLst>
                <a:ext uri="{63B3BB69-23CF-44E3-9099-C40C66FF867C}">
                  <a14:compatExt spid="_x0000_s29710"/>
                </a:ext>
                <a:ext uri="{FF2B5EF4-FFF2-40B4-BE49-F238E27FC236}">
                  <a16:creationId xmlns:a16="http://schemas.microsoft.com/office/drawing/2014/main" id="{00000000-0008-0000-1000-00000E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29711" name="Check Box 15" hidden="1">
              <a:extLst>
                <a:ext uri="{63B3BB69-23CF-44E3-9099-C40C66FF867C}">
                  <a14:compatExt spid="_x0000_s29711"/>
                </a:ext>
                <a:ext uri="{FF2B5EF4-FFF2-40B4-BE49-F238E27FC236}">
                  <a16:creationId xmlns:a16="http://schemas.microsoft.com/office/drawing/2014/main" id="{00000000-0008-0000-1000-00000F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29712" name="Check Box 16" hidden="1">
              <a:extLst>
                <a:ext uri="{63B3BB69-23CF-44E3-9099-C40C66FF867C}">
                  <a14:compatExt spid="_x0000_s29712"/>
                </a:ext>
                <a:ext uri="{FF2B5EF4-FFF2-40B4-BE49-F238E27FC236}">
                  <a16:creationId xmlns:a16="http://schemas.microsoft.com/office/drawing/2014/main" id="{00000000-0008-0000-1000-000010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29713" name="Check Box 17" hidden="1">
              <a:extLst>
                <a:ext uri="{63B3BB69-23CF-44E3-9099-C40C66FF867C}">
                  <a14:compatExt spid="_x0000_s29713"/>
                </a:ext>
                <a:ext uri="{FF2B5EF4-FFF2-40B4-BE49-F238E27FC236}">
                  <a16:creationId xmlns:a16="http://schemas.microsoft.com/office/drawing/2014/main" id="{00000000-0008-0000-1000-000011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29714" name="Check Box 18" hidden="1">
              <a:extLst>
                <a:ext uri="{63B3BB69-23CF-44E3-9099-C40C66FF867C}">
                  <a14:compatExt spid="_x0000_s29714"/>
                </a:ext>
                <a:ext uri="{FF2B5EF4-FFF2-40B4-BE49-F238E27FC236}">
                  <a16:creationId xmlns:a16="http://schemas.microsoft.com/office/drawing/2014/main" id="{00000000-0008-0000-1000-000012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29715" name="Check Box 19" hidden="1">
              <a:extLst>
                <a:ext uri="{63B3BB69-23CF-44E3-9099-C40C66FF867C}">
                  <a14:compatExt spid="_x0000_s29715"/>
                </a:ext>
                <a:ext uri="{FF2B5EF4-FFF2-40B4-BE49-F238E27FC236}">
                  <a16:creationId xmlns:a16="http://schemas.microsoft.com/office/drawing/2014/main" id="{00000000-0008-0000-1000-000013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29716" name="Check Box 20" hidden="1">
              <a:extLst>
                <a:ext uri="{63B3BB69-23CF-44E3-9099-C40C66FF867C}">
                  <a14:compatExt spid="_x0000_s29716"/>
                </a:ext>
                <a:ext uri="{FF2B5EF4-FFF2-40B4-BE49-F238E27FC236}">
                  <a16:creationId xmlns:a16="http://schemas.microsoft.com/office/drawing/2014/main" id="{00000000-0008-0000-1000-000014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11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11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11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11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11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11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1100-00000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1100-00000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1100-00000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1100-00000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8923" name="Check Box 11" hidden="1">
              <a:extLst>
                <a:ext uri="{63B3BB69-23CF-44E3-9099-C40C66FF867C}">
                  <a14:compatExt spid="_x0000_s38923"/>
                </a:ext>
                <a:ext uri="{FF2B5EF4-FFF2-40B4-BE49-F238E27FC236}">
                  <a16:creationId xmlns:a16="http://schemas.microsoft.com/office/drawing/2014/main" id="{00000000-0008-0000-1100-00000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11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11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11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38924" name="Check Box 12" hidden="1">
              <a:extLst>
                <a:ext uri="{63B3BB69-23CF-44E3-9099-C40C66FF867C}">
                  <a14:compatExt spid="_x0000_s38924"/>
                </a:ext>
                <a:ext uri="{FF2B5EF4-FFF2-40B4-BE49-F238E27FC236}">
                  <a16:creationId xmlns:a16="http://schemas.microsoft.com/office/drawing/2014/main" id="{00000000-0008-0000-1100-00000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38925" name="Check Box 13" hidden="1">
              <a:extLst>
                <a:ext uri="{63B3BB69-23CF-44E3-9099-C40C66FF867C}">
                  <a14:compatExt spid="_x0000_s38925"/>
                </a:ext>
                <a:ext uri="{FF2B5EF4-FFF2-40B4-BE49-F238E27FC236}">
                  <a16:creationId xmlns:a16="http://schemas.microsoft.com/office/drawing/2014/main" id="{00000000-0008-0000-1100-00000D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38926" name="Check Box 14" hidden="1">
              <a:extLst>
                <a:ext uri="{63B3BB69-23CF-44E3-9099-C40C66FF867C}">
                  <a14:compatExt spid="_x0000_s38926"/>
                </a:ext>
                <a:ext uri="{FF2B5EF4-FFF2-40B4-BE49-F238E27FC236}">
                  <a16:creationId xmlns:a16="http://schemas.microsoft.com/office/drawing/2014/main" id="{00000000-0008-0000-1100-00000E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38927" name="Check Box 15" hidden="1">
              <a:extLst>
                <a:ext uri="{63B3BB69-23CF-44E3-9099-C40C66FF867C}">
                  <a14:compatExt spid="_x0000_s38927"/>
                </a:ext>
                <a:ext uri="{FF2B5EF4-FFF2-40B4-BE49-F238E27FC236}">
                  <a16:creationId xmlns:a16="http://schemas.microsoft.com/office/drawing/2014/main" id="{00000000-0008-0000-1100-00000F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38928" name="Check Box 16" hidden="1">
              <a:extLst>
                <a:ext uri="{63B3BB69-23CF-44E3-9099-C40C66FF867C}">
                  <a14:compatExt spid="_x0000_s38928"/>
                </a:ext>
                <a:ext uri="{FF2B5EF4-FFF2-40B4-BE49-F238E27FC236}">
                  <a16:creationId xmlns:a16="http://schemas.microsoft.com/office/drawing/2014/main" id="{00000000-0008-0000-1100-000010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38929" name="Check Box 17" hidden="1">
              <a:extLst>
                <a:ext uri="{63B3BB69-23CF-44E3-9099-C40C66FF867C}">
                  <a14:compatExt spid="_x0000_s38929"/>
                </a:ext>
                <a:ext uri="{FF2B5EF4-FFF2-40B4-BE49-F238E27FC236}">
                  <a16:creationId xmlns:a16="http://schemas.microsoft.com/office/drawing/2014/main" id="{00000000-0008-0000-1100-00001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38930" name="Check Box 18" hidden="1">
              <a:extLst>
                <a:ext uri="{63B3BB69-23CF-44E3-9099-C40C66FF867C}">
                  <a14:compatExt spid="_x0000_s38930"/>
                </a:ext>
                <a:ext uri="{FF2B5EF4-FFF2-40B4-BE49-F238E27FC236}">
                  <a16:creationId xmlns:a16="http://schemas.microsoft.com/office/drawing/2014/main" id="{00000000-0008-0000-1100-00001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38931" name="Check Box 19" hidden="1">
              <a:extLst>
                <a:ext uri="{63B3BB69-23CF-44E3-9099-C40C66FF867C}">
                  <a14:compatExt spid="_x0000_s38931"/>
                </a:ext>
                <a:ext uri="{FF2B5EF4-FFF2-40B4-BE49-F238E27FC236}">
                  <a16:creationId xmlns:a16="http://schemas.microsoft.com/office/drawing/2014/main" id="{00000000-0008-0000-1100-00001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38932" name="Check Box 20" hidden="1">
              <a:extLst>
                <a:ext uri="{63B3BB69-23CF-44E3-9099-C40C66FF867C}">
                  <a14:compatExt spid="_x0000_s38932"/>
                </a:ext>
                <a:ext uri="{FF2B5EF4-FFF2-40B4-BE49-F238E27FC236}">
                  <a16:creationId xmlns:a16="http://schemas.microsoft.com/office/drawing/2014/main" id="{00000000-0008-0000-1100-00001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11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11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11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1200-00000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39938" name="Check Box 2" hidden="1">
              <a:extLst>
                <a:ext uri="{63B3BB69-23CF-44E3-9099-C40C66FF867C}">
                  <a14:compatExt spid="_x0000_s39938"/>
                </a:ext>
                <a:ext uri="{FF2B5EF4-FFF2-40B4-BE49-F238E27FC236}">
                  <a16:creationId xmlns:a16="http://schemas.microsoft.com/office/drawing/2014/main" id="{00000000-0008-0000-1200-00000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39939" name="Check Box 3" hidden="1">
              <a:extLst>
                <a:ext uri="{63B3BB69-23CF-44E3-9099-C40C66FF867C}">
                  <a14:compatExt spid="_x0000_s39939"/>
                </a:ext>
                <a:ext uri="{FF2B5EF4-FFF2-40B4-BE49-F238E27FC236}">
                  <a16:creationId xmlns:a16="http://schemas.microsoft.com/office/drawing/2014/main" id="{00000000-0008-0000-1200-00000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39940" name="Check Box 4" hidden="1">
              <a:extLst>
                <a:ext uri="{63B3BB69-23CF-44E3-9099-C40C66FF867C}">
                  <a14:compatExt spid="_x0000_s39940"/>
                </a:ext>
                <a:ext uri="{FF2B5EF4-FFF2-40B4-BE49-F238E27FC236}">
                  <a16:creationId xmlns:a16="http://schemas.microsoft.com/office/drawing/2014/main" id="{00000000-0008-0000-1200-00000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9941" name="Check Box 5" hidden="1">
              <a:extLst>
                <a:ext uri="{63B3BB69-23CF-44E3-9099-C40C66FF867C}">
                  <a14:compatExt spid="_x0000_s39941"/>
                </a:ext>
                <a:ext uri="{FF2B5EF4-FFF2-40B4-BE49-F238E27FC236}">
                  <a16:creationId xmlns:a16="http://schemas.microsoft.com/office/drawing/2014/main" id="{00000000-0008-0000-1200-00000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39942" name="Check Box 6" hidden="1">
              <a:extLst>
                <a:ext uri="{63B3BB69-23CF-44E3-9099-C40C66FF867C}">
                  <a14:compatExt spid="_x0000_s39942"/>
                </a:ext>
                <a:ext uri="{FF2B5EF4-FFF2-40B4-BE49-F238E27FC236}">
                  <a16:creationId xmlns:a16="http://schemas.microsoft.com/office/drawing/2014/main" id="{00000000-0008-0000-1200-00000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39943" name="Check Box 7" hidden="1">
              <a:extLst>
                <a:ext uri="{63B3BB69-23CF-44E3-9099-C40C66FF867C}">
                  <a14:compatExt spid="_x0000_s39943"/>
                </a:ext>
                <a:ext uri="{FF2B5EF4-FFF2-40B4-BE49-F238E27FC236}">
                  <a16:creationId xmlns:a16="http://schemas.microsoft.com/office/drawing/2014/main" id="{00000000-0008-0000-1200-00000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9944" name="Check Box 8" hidden="1">
              <a:extLst>
                <a:ext uri="{63B3BB69-23CF-44E3-9099-C40C66FF867C}">
                  <a14:compatExt spid="_x0000_s39944"/>
                </a:ext>
                <a:ext uri="{FF2B5EF4-FFF2-40B4-BE49-F238E27FC236}">
                  <a16:creationId xmlns:a16="http://schemas.microsoft.com/office/drawing/2014/main" id="{00000000-0008-0000-1200-00000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39945" name="Check Box 9" hidden="1">
              <a:extLst>
                <a:ext uri="{63B3BB69-23CF-44E3-9099-C40C66FF867C}">
                  <a14:compatExt spid="_x0000_s39945"/>
                </a:ext>
                <a:ext uri="{FF2B5EF4-FFF2-40B4-BE49-F238E27FC236}">
                  <a16:creationId xmlns:a16="http://schemas.microsoft.com/office/drawing/2014/main" id="{00000000-0008-0000-1200-00000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9946" name="Check Box 10" hidden="1">
              <a:extLst>
                <a:ext uri="{63B3BB69-23CF-44E3-9099-C40C66FF867C}">
                  <a14:compatExt spid="_x0000_s39946"/>
                </a:ext>
                <a:ext uri="{FF2B5EF4-FFF2-40B4-BE49-F238E27FC236}">
                  <a16:creationId xmlns:a16="http://schemas.microsoft.com/office/drawing/2014/main" id="{00000000-0008-0000-1200-00000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9947" name="Check Box 11" hidden="1">
              <a:extLst>
                <a:ext uri="{63B3BB69-23CF-44E3-9099-C40C66FF867C}">
                  <a14:compatExt spid="_x0000_s39947"/>
                </a:ext>
                <a:ext uri="{FF2B5EF4-FFF2-40B4-BE49-F238E27FC236}">
                  <a16:creationId xmlns:a16="http://schemas.microsoft.com/office/drawing/2014/main" id="{00000000-0008-0000-1200-00000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12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12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12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39948" name="Check Box 12" hidden="1">
              <a:extLst>
                <a:ext uri="{63B3BB69-23CF-44E3-9099-C40C66FF867C}">
                  <a14:compatExt spid="_x0000_s39948"/>
                </a:ext>
                <a:ext uri="{FF2B5EF4-FFF2-40B4-BE49-F238E27FC236}">
                  <a16:creationId xmlns:a16="http://schemas.microsoft.com/office/drawing/2014/main" id="{00000000-0008-0000-1200-00000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39949" name="Check Box 13" hidden="1">
              <a:extLst>
                <a:ext uri="{63B3BB69-23CF-44E3-9099-C40C66FF867C}">
                  <a14:compatExt spid="_x0000_s39949"/>
                </a:ext>
                <a:ext uri="{FF2B5EF4-FFF2-40B4-BE49-F238E27FC236}">
                  <a16:creationId xmlns:a16="http://schemas.microsoft.com/office/drawing/2014/main" id="{00000000-0008-0000-1200-00000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39950" name="Check Box 14" hidden="1">
              <a:extLst>
                <a:ext uri="{63B3BB69-23CF-44E3-9099-C40C66FF867C}">
                  <a14:compatExt spid="_x0000_s39950"/>
                </a:ext>
                <a:ext uri="{FF2B5EF4-FFF2-40B4-BE49-F238E27FC236}">
                  <a16:creationId xmlns:a16="http://schemas.microsoft.com/office/drawing/2014/main" id="{00000000-0008-0000-1200-00000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39951" name="Check Box 15" hidden="1">
              <a:extLst>
                <a:ext uri="{63B3BB69-23CF-44E3-9099-C40C66FF867C}">
                  <a14:compatExt spid="_x0000_s39951"/>
                </a:ext>
                <a:ext uri="{FF2B5EF4-FFF2-40B4-BE49-F238E27FC236}">
                  <a16:creationId xmlns:a16="http://schemas.microsoft.com/office/drawing/2014/main" id="{00000000-0008-0000-1200-00000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39952" name="Check Box 16" hidden="1">
              <a:extLst>
                <a:ext uri="{63B3BB69-23CF-44E3-9099-C40C66FF867C}">
                  <a14:compatExt spid="_x0000_s39952"/>
                </a:ext>
                <a:ext uri="{FF2B5EF4-FFF2-40B4-BE49-F238E27FC236}">
                  <a16:creationId xmlns:a16="http://schemas.microsoft.com/office/drawing/2014/main" id="{00000000-0008-0000-1200-00001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39953" name="Check Box 17" hidden="1">
              <a:extLst>
                <a:ext uri="{63B3BB69-23CF-44E3-9099-C40C66FF867C}">
                  <a14:compatExt spid="_x0000_s39953"/>
                </a:ext>
                <a:ext uri="{FF2B5EF4-FFF2-40B4-BE49-F238E27FC236}">
                  <a16:creationId xmlns:a16="http://schemas.microsoft.com/office/drawing/2014/main" id="{00000000-0008-0000-1200-00001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39954" name="Check Box 18" hidden="1">
              <a:extLst>
                <a:ext uri="{63B3BB69-23CF-44E3-9099-C40C66FF867C}">
                  <a14:compatExt spid="_x0000_s39954"/>
                </a:ext>
                <a:ext uri="{FF2B5EF4-FFF2-40B4-BE49-F238E27FC236}">
                  <a16:creationId xmlns:a16="http://schemas.microsoft.com/office/drawing/2014/main" id="{00000000-0008-0000-1200-00001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39955" name="Check Box 19" hidden="1">
              <a:extLst>
                <a:ext uri="{63B3BB69-23CF-44E3-9099-C40C66FF867C}">
                  <a14:compatExt spid="_x0000_s39955"/>
                </a:ext>
                <a:ext uri="{FF2B5EF4-FFF2-40B4-BE49-F238E27FC236}">
                  <a16:creationId xmlns:a16="http://schemas.microsoft.com/office/drawing/2014/main" id="{00000000-0008-0000-1200-00001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39956" name="Check Box 20" hidden="1">
              <a:extLst>
                <a:ext uri="{63B3BB69-23CF-44E3-9099-C40C66FF867C}">
                  <a14:compatExt spid="_x0000_s39956"/>
                </a:ext>
                <a:ext uri="{FF2B5EF4-FFF2-40B4-BE49-F238E27FC236}">
                  <a16:creationId xmlns:a16="http://schemas.microsoft.com/office/drawing/2014/main" id="{00000000-0008-0000-1200-00001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12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12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12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13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13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40963" name="Check Box 3" hidden="1">
              <a:extLst>
                <a:ext uri="{63B3BB69-23CF-44E3-9099-C40C66FF867C}">
                  <a14:compatExt spid="_x0000_s40963"/>
                </a:ext>
                <a:ext uri="{FF2B5EF4-FFF2-40B4-BE49-F238E27FC236}">
                  <a16:creationId xmlns:a16="http://schemas.microsoft.com/office/drawing/2014/main" id="{00000000-0008-0000-1300-00000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40964" name="Check Box 4" hidden="1">
              <a:extLst>
                <a:ext uri="{63B3BB69-23CF-44E3-9099-C40C66FF867C}">
                  <a14:compatExt spid="_x0000_s40964"/>
                </a:ext>
                <a:ext uri="{FF2B5EF4-FFF2-40B4-BE49-F238E27FC236}">
                  <a16:creationId xmlns:a16="http://schemas.microsoft.com/office/drawing/2014/main" id="{00000000-0008-0000-1300-00000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40965" name="Check Box 5" hidden="1">
              <a:extLst>
                <a:ext uri="{63B3BB69-23CF-44E3-9099-C40C66FF867C}">
                  <a14:compatExt spid="_x0000_s40965"/>
                </a:ext>
                <a:ext uri="{FF2B5EF4-FFF2-40B4-BE49-F238E27FC236}">
                  <a16:creationId xmlns:a16="http://schemas.microsoft.com/office/drawing/2014/main" id="{00000000-0008-0000-1300-00000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40966" name="Check Box 6" hidden="1">
              <a:extLst>
                <a:ext uri="{63B3BB69-23CF-44E3-9099-C40C66FF867C}">
                  <a14:compatExt spid="_x0000_s40966"/>
                </a:ext>
                <a:ext uri="{FF2B5EF4-FFF2-40B4-BE49-F238E27FC236}">
                  <a16:creationId xmlns:a16="http://schemas.microsoft.com/office/drawing/2014/main" id="{00000000-0008-0000-1300-00000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40967" name="Check Box 7" hidden="1">
              <a:extLst>
                <a:ext uri="{63B3BB69-23CF-44E3-9099-C40C66FF867C}">
                  <a14:compatExt spid="_x0000_s40967"/>
                </a:ext>
                <a:ext uri="{FF2B5EF4-FFF2-40B4-BE49-F238E27FC236}">
                  <a16:creationId xmlns:a16="http://schemas.microsoft.com/office/drawing/2014/main" id="{00000000-0008-0000-1300-00000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40968" name="Check Box 8" hidden="1">
              <a:extLst>
                <a:ext uri="{63B3BB69-23CF-44E3-9099-C40C66FF867C}">
                  <a14:compatExt spid="_x0000_s40968"/>
                </a:ext>
                <a:ext uri="{FF2B5EF4-FFF2-40B4-BE49-F238E27FC236}">
                  <a16:creationId xmlns:a16="http://schemas.microsoft.com/office/drawing/2014/main" id="{00000000-0008-0000-1300-00000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40969" name="Check Box 9" hidden="1">
              <a:extLst>
                <a:ext uri="{63B3BB69-23CF-44E3-9099-C40C66FF867C}">
                  <a14:compatExt spid="_x0000_s40969"/>
                </a:ext>
                <a:ext uri="{FF2B5EF4-FFF2-40B4-BE49-F238E27FC236}">
                  <a16:creationId xmlns:a16="http://schemas.microsoft.com/office/drawing/2014/main" id="{00000000-0008-0000-1300-00000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40970" name="Check Box 10" hidden="1">
              <a:extLst>
                <a:ext uri="{63B3BB69-23CF-44E3-9099-C40C66FF867C}">
                  <a14:compatExt spid="_x0000_s40970"/>
                </a:ext>
                <a:ext uri="{FF2B5EF4-FFF2-40B4-BE49-F238E27FC236}">
                  <a16:creationId xmlns:a16="http://schemas.microsoft.com/office/drawing/2014/main" id="{00000000-0008-0000-1300-00000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40971" name="Check Box 11" hidden="1">
              <a:extLst>
                <a:ext uri="{63B3BB69-23CF-44E3-9099-C40C66FF867C}">
                  <a14:compatExt spid="_x0000_s40971"/>
                </a:ext>
                <a:ext uri="{FF2B5EF4-FFF2-40B4-BE49-F238E27FC236}">
                  <a16:creationId xmlns:a16="http://schemas.microsoft.com/office/drawing/2014/main" id="{00000000-0008-0000-1300-00000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13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13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13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40972" name="Check Box 12" hidden="1">
              <a:extLst>
                <a:ext uri="{63B3BB69-23CF-44E3-9099-C40C66FF867C}">
                  <a14:compatExt spid="_x0000_s40972"/>
                </a:ext>
                <a:ext uri="{FF2B5EF4-FFF2-40B4-BE49-F238E27FC236}">
                  <a16:creationId xmlns:a16="http://schemas.microsoft.com/office/drawing/2014/main" id="{00000000-0008-0000-1300-00000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40973" name="Check Box 13" hidden="1">
              <a:extLst>
                <a:ext uri="{63B3BB69-23CF-44E3-9099-C40C66FF867C}">
                  <a14:compatExt spid="_x0000_s40973"/>
                </a:ext>
                <a:ext uri="{FF2B5EF4-FFF2-40B4-BE49-F238E27FC236}">
                  <a16:creationId xmlns:a16="http://schemas.microsoft.com/office/drawing/2014/main" id="{00000000-0008-0000-1300-00000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40974" name="Check Box 14" hidden="1">
              <a:extLst>
                <a:ext uri="{63B3BB69-23CF-44E3-9099-C40C66FF867C}">
                  <a14:compatExt spid="_x0000_s40974"/>
                </a:ext>
                <a:ext uri="{FF2B5EF4-FFF2-40B4-BE49-F238E27FC236}">
                  <a16:creationId xmlns:a16="http://schemas.microsoft.com/office/drawing/2014/main" id="{00000000-0008-0000-1300-00000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40975" name="Check Box 15" hidden="1">
              <a:extLst>
                <a:ext uri="{63B3BB69-23CF-44E3-9099-C40C66FF867C}">
                  <a14:compatExt spid="_x0000_s40975"/>
                </a:ext>
                <a:ext uri="{FF2B5EF4-FFF2-40B4-BE49-F238E27FC236}">
                  <a16:creationId xmlns:a16="http://schemas.microsoft.com/office/drawing/2014/main" id="{00000000-0008-0000-1300-00000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40976" name="Check Box 16" hidden="1">
              <a:extLst>
                <a:ext uri="{63B3BB69-23CF-44E3-9099-C40C66FF867C}">
                  <a14:compatExt spid="_x0000_s40976"/>
                </a:ext>
                <a:ext uri="{FF2B5EF4-FFF2-40B4-BE49-F238E27FC236}">
                  <a16:creationId xmlns:a16="http://schemas.microsoft.com/office/drawing/2014/main" id="{00000000-0008-0000-1300-00001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40977" name="Check Box 17" hidden="1">
              <a:extLst>
                <a:ext uri="{63B3BB69-23CF-44E3-9099-C40C66FF867C}">
                  <a14:compatExt spid="_x0000_s40977"/>
                </a:ext>
                <a:ext uri="{FF2B5EF4-FFF2-40B4-BE49-F238E27FC236}">
                  <a16:creationId xmlns:a16="http://schemas.microsoft.com/office/drawing/2014/main" id="{00000000-0008-0000-1300-00001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40978" name="Check Box 18" hidden="1">
              <a:extLst>
                <a:ext uri="{63B3BB69-23CF-44E3-9099-C40C66FF867C}">
                  <a14:compatExt spid="_x0000_s40978"/>
                </a:ext>
                <a:ext uri="{FF2B5EF4-FFF2-40B4-BE49-F238E27FC236}">
                  <a16:creationId xmlns:a16="http://schemas.microsoft.com/office/drawing/2014/main" id="{00000000-0008-0000-1300-00001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40979" name="Check Box 19" hidden="1">
              <a:extLst>
                <a:ext uri="{63B3BB69-23CF-44E3-9099-C40C66FF867C}">
                  <a14:compatExt spid="_x0000_s40979"/>
                </a:ext>
                <a:ext uri="{FF2B5EF4-FFF2-40B4-BE49-F238E27FC236}">
                  <a16:creationId xmlns:a16="http://schemas.microsoft.com/office/drawing/2014/main" id="{00000000-0008-0000-1300-00001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40980" name="Check Box 20" hidden="1">
              <a:extLst>
                <a:ext uri="{63B3BB69-23CF-44E3-9099-C40C66FF867C}">
                  <a14:compatExt spid="_x0000_s40980"/>
                </a:ext>
                <a:ext uri="{FF2B5EF4-FFF2-40B4-BE49-F238E27FC236}">
                  <a16:creationId xmlns:a16="http://schemas.microsoft.com/office/drawing/2014/main" id="{00000000-0008-0000-1300-00001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13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13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13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02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02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02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02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02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02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02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0728" name="Check Box 8" hidden="1">
              <a:extLst>
                <a:ext uri="{63B3BB69-23CF-44E3-9099-C40C66FF867C}">
                  <a14:compatExt spid="_x0000_s30728"/>
                </a:ext>
                <a:ext uri="{FF2B5EF4-FFF2-40B4-BE49-F238E27FC236}">
                  <a16:creationId xmlns:a16="http://schemas.microsoft.com/office/drawing/2014/main" id="{00000000-0008-0000-0200-000008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30729" name="Check Box 9" hidden="1">
              <a:extLst>
                <a:ext uri="{63B3BB69-23CF-44E3-9099-C40C66FF867C}">
                  <a14:compatExt spid="_x0000_s30729"/>
                </a:ext>
                <a:ext uri="{FF2B5EF4-FFF2-40B4-BE49-F238E27FC236}">
                  <a16:creationId xmlns:a16="http://schemas.microsoft.com/office/drawing/2014/main" id="{00000000-0008-0000-0200-000009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0730" name="Check Box 10" hidden="1">
              <a:extLst>
                <a:ext uri="{63B3BB69-23CF-44E3-9099-C40C66FF867C}">
                  <a14:compatExt spid="_x0000_s30730"/>
                </a:ext>
                <a:ext uri="{FF2B5EF4-FFF2-40B4-BE49-F238E27FC236}">
                  <a16:creationId xmlns:a16="http://schemas.microsoft.com/office/drawing/2014/main" id="{00000000-0008-0000-0200-00000A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0731" name="Check Box 11" hidden="1">
              <a:extLst>
                <a:ext uri="{63B3BB69-23CF-44E3-9099-C40C66FF867C}">
                  <a14:compatExt spid="_x0000_s30731"/>
                </a:ext>
                <a:ext uri="{FF2B5EF4-FFF2-40B4-BE49-F238E27FC236}">
                  <a16:creationId xmlns:a16="http://schemas.microsoft.com/office/drawing/2014/main" id="{00000000-0008-0000-0200-00000B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2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2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2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30732" name="Check Box 12" hidden="1">
              <a:extLst>
                <a:ext uri="{63B3BB69-23CF-44E3-9099-C40C66FF867C}">
                  <a14:compatExt spid="_x0000_s30732"/>
                </a:ext>
                <a:ext uri="{FF2B5EF4-FFF2-40B4-BE49-F238E27FC236}">
                  <a16:creationId xmlns:a16="http://schemas.microsoft.com/office/drawing/2014/main" id="{00000000-0008-0000-0200-00000C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30733" name="Check Box 13" hidden="1">
              <a:extLst>
                <a:ext uri="{63B3BB69-23CF-44E3-9099-C40C66FF867C}">
                  <a14:compatExt spid="_x0000_s30733"/>
                </a:ext>
                <a:ext uri="{FF2B5EF4-FFF2-40B4-BE49-F238E27FC236}">
                  <a16:creationId xmlns:a16="http://schemas.microsoft.com/office/drawing/2014/main" id="{00000000-0008-0000-0200-00000D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30734" name="Check Box 14" hidden="1">
              <a:extLst>
                <a:ext uri="{63B3BB69-23CF-44E3-9099-C40C66FF867C}">
                  <a14:compatExt spid="_x0000_s30734"/>
                </a:ext>
                <a:ext uri="{FF2B5EF4-FFF2-40B4-BE49-F238E27FC236}">
                  <a16:creationId xmlns:a16="http://schemas.microsoft.com/office/drawing/2014/main" id="{00000000-0008-0000-0200-00000E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30735" name="Check Box 15" hidden="1">
              <a:extLst>
                <a:ext uri="{63B3BB69-23CF-44E3-9099-C40C66FF867C}">
                  <a14:compatExt spid="_x0000_s30735"/>
                </a:ext>
                <a:ext uri="{FF2B5EF4-FFF2-40B4-BE49-F238E27FC236}">
                  <a16:creationId xmlns:a16="http://schemas.microsoft.com/office/drawing/2014/main" id="{00000000-0008-0000-0200-00000F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30736" name="Check Box 16" hidden="1">
              <a:extLst>
                <a:ext uri="{63B3BB69-23CF-44E3-9099-C40C66FF867C}">
                  <a14:compatExt spid="_x0000_s30736"/>
                </a:ext>
                <a:ext uri="{FF2B5EF4-FFF2-40B4-BE49-F238E27FC236}">
                  <a16:creationId xmlns:a16="http://schemas.microsoft.com/office/drawing/2014/main" id="{00000000-0008-0000-0200-00001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30737" name="Check Box 17" hidden="1">
              <a:extLst>
                <a:ext uri="{63B3BB69-23CF-44E3-9099-C40C66FF867C}">
                  <a14:compatExt spid="_x0000_s30737"/>
                </a:ext>
                <a:ext uri="{FF2B5EF4-FFF2-40B4-BE49-F238E27FC236}">
                  <a16:creationId xmlns:a16="http://schemas.microsoft.com/office/drawing/2014/main" id="{00000000-0008-0000-0200-00001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30738" name="Check Box 18" hidden="1">
              <a:extLst>
                <a:ext uri="{63B3BB69-23CF-44E3-9099-C40C66FF867C}">
                  <a14:compatExt spid="_x0000_s30738"/>
                </a:ext>
                <a:ext uri="{FF2B5EF4-FFF2-40B4-BE49-F238E27FC236}">
                  <a16:creationId xmlns:a16="http://schemas.microsoft.com/office/drawing/2014/main" id="{00000000-0008-0000-0200-00001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30739" name="Check Box 19" hidden="1">
              <a:extLst>
                <a:ext uri="{63B3BB69-23CF-44E3-9099-C40C66FF867C}">
                  <a14:compatExt spid="_x0000_s30739"/>
                </a:ext>
                <a:ext uri="{FF2B5EF4-FFF2-40B4-BE49-F238E27FC236}">
                  <a16:creationId xmlns:a16="http://schemas.microsoft.com/office/drawing/2014/main" id="{00000000-0008-0000-0200-00001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30740" name="Check Box 20" hidden="1">
              <a:extLst>
                <a:ext uri="{63B3BB69-23CF-44E3-9099-C40C66FF867C}">
                  <a14:compatExt spid="_x0000_s30740"/>
                </a:ext>
                <a:ext uri="{FF2B5EF4-FFF2-40B4-BE49-F238E27FC236}">
                  <a16:creationId xmlns:a16="http://schemas.microsoft.com/office/drawing/2014/main" id="{00000000-0008-0000-0200-00001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14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14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1400-00000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1400-00000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1400-00000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1400-00000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1400-00000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1400-00000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41993" name="Check Box 9" hidden="1">
              <a:extLst>
                <a:ext uri="{63B3BB69-23CF-44E3-9099-C40C66FF867C}">
                  <a14:compatExt spid="_x0000_s41993"/>
                </a:ext>
                <a:ext uri="{FF2B5EF4-FFF2-40B4-BE49-F238E27FC236}">
                  <a16:creationId xmlns:a16="http://schemas.microsoft.com/office/drawing/2014/main" id="{00000000-0008-0000-1400-00000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41994" name="Check Box 10" hidden="1">
              <a:extLst>
                <a:ext uri="{63B3BB69-23CF-44E3-9099-C40C66FF867C}">
                  <a14:compatExt spid="_x0000_s41994"/>
                </a:ext>
                <a:ext uri="{FF2B5EF4-FFF2-40B4-BE49-F238E27FC236}">
                  <a16:creationId xmlns:a16="http://schemas.microsoft.com/office/drawing/2014/main" id="{00000000-0008-0000-1400-00000A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41995" name="Check Box 11" hidden="1">
              <a:extLst>
                <a:ext uri="{63B3BB69-23CF-44E3-9099-C40C66FF867C}">
                  <a14:compatExt spid="_x0000_s41995"/>
                </a:ext>
                <a:ext uri="{FF2B5EF4-FFF2-40B4-BE49-F238E27FC236}">
                  <a16:creationId xmlns:a16="http://schemas.microsoft.com/office/drawing/2014/main" id="{00000000-0008-0000-1400-00000B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14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14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14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41996" name="Check Box 12" hidden="1">
              <a:extLst>
                <a:ext uri="{63B3BB69-23CF-44E3-9099-C40C66FF867C}">
                  <a14:compatExt spid="_x0000_s41996"/>
                </a:ext>
                <a:ext uri="{FF2B5EF4-FFF2-40B4-BE49-F238E27FC236}">
                  <a16:creationId xmlns:a16="http://schemas.microsoft.com/office/drawing/2014/main" id="{00000000-0008-0000-1400-00000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41997" name="Check Box 13" hidden="1">
              <a:extLst>
                <a:ext uri="{63B3BB69-23CF-44E3-9099-C40C66FF867C}">
                  <a14:compatExt spid="_x0000_s41997"/>
                </a:ext>
                <a:ext uri="{FF2B5EF4-FFF2-40B4-BE49-F238E27FC236}">
                  <a16:creationId xmlns:a16="http://schemas.microsoft.com/office/drawing/2014/main" id="{00000000-0008-0000-1400-00000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41998" name="Check Box 14" hidden="1">
              <a:extLst>
                <a:ext uri="{63B3BB69-23CF-44E3-9099-C40C66FF867C}">
                  <a14:compatExt spid="_x0000_s41998"/>
                </a:ext>
                <a:ext uri="{FF2B5EF4-FFF2-40B4-BE49-F238E27FC236}">
                  <a16:creationId xmlns:a16="http://schemas.microsoft.com/office/drawing/2014/main" id="{00000000-0008-0000-1400-00000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41999" name="Check Box 15" hidden="1">
              <a:extLst>
                <a:ext uri="{63B3BB69-23CF-44E3-9099-C40C66FF867C}">
                  <a14:compatExt spid="_x0000_s41999"/>
                </a:ext>
                <a:ext uri="{FF2B5EF4-FFF2-40B4-BE49-F238E27FC236}">
                  <a16:creationId xmlns:a16="http://schemas.microsoft.com/office/drawing/2014/main" id="{00000000-0008-0000-1400-00000F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42000" name="Check Box 16" hidden="1">
              <a:extLst>
                <a:ext uri="{63B3BB69-23CF-44E3-9099-C40C66FF867C}">
                  <a14:compatExt spid="_x0000_s42000"/>
                </a:ext>
                <a:ext uri="{FF2B5EF4-FFF2-40B4-BE49-F238E27FC236}">
                  <a16:creationId xmlns:a16="http://schemas.microsoft.com/office/drawing/2014/main" id="{00000000-0008-0000-1400-00001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42001" name="Check Box 17" hidden="1">
              <a:extLst>
                <a:ext uri="{63B3BB69-23CF-44E3-9099-C40C66FF867C}">
                  <a14:compatExt spid="_x0000_s42001"/>
                </a:ext>
                <a:ext uri="{FF2B5EF4-FFF2-40B4-BE49-F238E27FC236}">
                  <a16:creationId xmlns:a16="http://schemas.microsoft.com/office/drawing/2014/main" id="{00000000-0008-0000-1400-00001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42002" name="Check Box 18" hidden="1">
              <a:extLst>
                <a:ext uri="{63B3BB69-23CF-44E3-9099-C40C66FF867C}">
                  <a14:compatExt spid="_x0000_s42002"/>
                </a:ext>
                <a:ext uri="{FF2B5EF4-FFF2-40B4-BE49-F238E27FC236}">
                  <a16:creationId xmlns:a16="http://schemas.microsoft.com/office/drawing/2014/main" id="{00000000-0008-0000-1400-00001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42003" name="Check Box 19" hidden="1">
              <a:extLst>
                <a:ext uri="{63B3BB69-23CF-44E3-9099-C40C66FF867C}">
                  <a14:compatExt spid="_x0000_s42003"/>
                </a:ext>
                <a:ext uri="{FF2B5EF4-FFF2-40B4-BE49-F238E27FC236}">
                  <a16:creationId xmlns:a16="http://schemas.microsoft.com/office/drawing/2014/main" id="{00000000-0008-0000-1400-00001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42004" name="Check Box 20" hidden="1">
              <a:extLst>
                <a:ext uri="{63B3BB69-23CF-44E3-9099-C40C66FF867C}">
                  <a14:compatExt spid="_x0000_s42004"/>
                </a:ext>
                <a:ext uri="{FF2B5EF4-FFF2-40B4-BE49-F238E27FC236}">
                  <a16:creationId xmlns:a16="http://schemas.microsoft.com/office/drawing/2014/main" id="{00000000-0008-0000-1400-00001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14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14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14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31745" name="Check Box 1" hidden="1">
              <a:extLst>
                <a:ext uri="{63B3BB69-23CF-44E3-9099-C40C66FF867C}">
                  <a14:compatExt spid="_x0000_s31745"/>
                </a:ext>
                <a:ext uri="{FF2B5EF4-FFF2-40B4-BE49-F238E27FC236}">
                  <a16:creationId xmlns:a16="http://schemas.microsoft.com/office/drawing/2014/main" id="{00000000-0008-0000-0300-00000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31746" name="Check Box 2" hidden="1">
              <a:extLst>
                <a:ext uri="{63B3BB69-23CF-44E3-9099-C40C66FF867C}">
                  <a14:compatExt spid="_x0000_s31746"/>
                </a:ext>
                <a:ext uri="{FF2B5EF4-FFF2-40B4-BE49-F238E27FC236}">
                  <a16:creationId xmlns:a16="http://schemas.microsoft.com/office/drawing/2014/main" id="{00000000-0008-0000-0300-00000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31747" name="Check Box 3" hidden="1">
              <a:extLst>
                <a:ext uri="{63B3BB69-23CF-44E3-9099-C40C66FF867C}">
                  <a14:compatExt spid="_x0000_s31747"/>
                </a:ext>
                <a:ext uri="{FF2B5EF4-FFF2-40B4-BE49-F238E27FC236}">
                  <a16:creationId xmlns:a16="http://schemas.microsoft.com/office/drawing/2014/main" id="{00000000-0008-0000-0300-00000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31748" name="Check Box 4" hidden="1">
              <a:extLst>
                <a:ext uri="{63B3BB69-23CF-44E3-9099-C40C66FF867C}">
                  <a14:compatExt spid="_x0000_s31748"/>
                </a:ext>
                <a:ext uri="{FF2B5EF4-FFF2-40B4-BE49-F238E27FC236}">
                  <a16:creationId xmlns:a16="http://schemas.microsoft.com/office/drawing/2014/main" id="{00000000-0008-0000-0300-00000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1749" name="Check Box 5" hidden="1">
              <a:extLst>
                <a:ext uri="{63B3BB69-23CF-44E3-9099-C40C66FF867C}">
                  <a14:compatExt spid="_x0000_s31749"/>
                </a:ext>
                <a:ext uri="{FF2B5EF4-FFF2-40B4-BE49-F238E27FC236}">
                  <a16:creationId xmlns:a16="http://schemas.microsoft.com/office/drawing/2014/main" id="{00000000-0008-0000-0300-00000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31750" name="Check Box 6" hidden="1">
              <a:extLst>
                <a:ext uri="{63B3BB69-23CF-44E3-9099-C40C66FF867C}">
                  <a14:compatExt spid="_x0000_s31750"/>
                </a:ext>
                <a:ext uri="{FF2B5EF4-FFF2-40B4-BE49-F238E27FC236}">
                  <a16:creationId xmlns:a16="http://schemas.microsoft.com/office/drawing/2014/main" id="{00000000-0008-0000-0300-00000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31751" name="Check Box 7" hidden="1">
              <a:extLst>
                <a:ext uri="{63B3BB69-23CF-44E3-9099-C40C66FF867C}">
                  <a14:compatExt spid="_x0000_s31751"/>
                </a:ext>
                <a:ext uri="{FF2B5EF4-FFF2-40B4-BE49-F238E27FC236}">
                  <a16:creationId xmlns:a16="http://schemas.microsoft.com/office/drawing/2014/main" id="{00000000-0008-0000-0300-00000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1752" name="Check Box 8" hidden="1">
              <a:extLst>
                <a:ext uri="{63B3BB69-23CF-44E3-9099-C40C66FF867C}">
                  <a14:compatExt spid="_x0000_s31752"/>
                </a:ext>
                <a:ext uri="{FF2B5EF4-FFF2-40B4-BE49-F238E27FC236}">
                  <a16:creationId xmlns:a16="http://schemas.microsoft.com/office/drawing/2014/main" id="{00000000-0008-0000-0300-00000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31753" name="Check Box 9" hidden="1">
              <a:extLst>
                <a:ext uri="{63B3BB69-23CF-44E3-9099-C40C66FF867C}">
                  <a14:compatExt spid="_x0000_s31753"/>
                </a:ext>
                <a:ext uri="{FF2B5EF4-FFF2-40B4-BE49-F238E27FC236}">
                  <a16:creationId xmlns:a16="http://schemas.microsoft.com/office/drawing/2014/main" id="{00000000-0008-0000-0300-00000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1754" name="Check Box 10" hidden="1">
              <a:extLst>
                <a:ext uri="{63B3BB69-23CF-44E3-9099-C40C66FF867C}">
                  <a14:compatExt spid="_x0000_s31754"/>
                </a:ext>
                <a:ext uri="{FF2B5EF4-FFF2-40B4-BE49-F238E27FC236}">
                  <a16:creationId xmlns:a16="http://schemas.microsoft.com/office/drawing/2014/main" id="{00000000-0008-0000-0300-00000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1755" name="Check Box 11" hidden="1">
              <a:extLst>
                <a:ext uri="{63B3BB69-23CF-44E3-9099-C40C66FF867C}">
                  <a14:compatExt spid="_x0000_s31755"/>
                </a:ext>
                <a:ext uri="{FF2B5EF4-FFF2-40B4-BE49-F238E27FC236}">
                  <a16:creationId xmlns:a16="http://schemas.microsoft.com/office/drawing/2014/main" id="{00000000-0008-0000-0300-00000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3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3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3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31756" name="Check Box 12" hidden="1">
              <a:extLst>
                <a:ext uri="{63B3BB69-23CF-44E3-9099-C40C66FF867C}">
                  <a14:compatExt spid="_x0000_s31756"/>
                </a:ext>
                <a:ext uri="{FF2B5EF4-FFF2-40B4-BE49-F238E27FC236}">
                  <a16:creationId xmlns:a16="http://schemas.microsoft.com/office/drawing/2014/main" id="{00000000-0008-0000-0300-00000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31757" name="Check Box 13" hidden="1">
              <a:extLst>
                <a:ext uri="{63B3BB69-23CF-44E3-9099-C40C66FF867C}">
                  <a14:compatExt spid="_x0000_s31757"/>
                </a:ext>
                <a:ext uri="{FF2B5EF4-FFF2-40B4-BE49-F238E27FC236}">
                  <a16:creationId xmlns:a16="http://schemas.microsoft.com/office/drawing/2014/main" id="{00000000-0008-0000-0300-00000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31758" name="Check Box 14" hidden="1">
              <a:extLst>
                <a:ext uri="{63B3BB69-23CF-44E3-9099-C40C66FF867C}">
                  <a14:compatExt spid="_x0000_s31758"/>
                </a:ext>
                <a:ext uri="{FF2B5EF4-FFF2-40B4-BE49-F238E27FC236}">
                  <a16:creationId xmlns:a16="http://schemas.microsoft.com/office/drawing/2014/main" id="{00000000-0008-0000-0300-00000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31759" name="Check Box 15" hidden="1">
              <a:extLst>
                <a:ext uri="{63B3BB69-23CF-44E3-9099-C40C66FF867C}">
                  <a14:compatExt spid="_x0000_s31759"/>
                </a:ext>
                <a:ext uri="{FF2B5EF4-FFF2-40B4-BE49-F238E27FC236}">
                  <a16:creationId xmlns:a16="http://schemas.microsoft.com/office/drawing/2014/main" id="{00000000-0008-0000-0300-00000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31760" name="Check Box 16" hidden="1">
              <a:extLst>
                <a:ext uri="{63B3BB69-23CF-44E3-9099-C40C66FF867C}">
                  <a14:compatExt spid="_x0000_s31760"/>
                </a:ext>
                <a:ext uri="{FF2B5EF4-FFF2-40B4-BE49-F238E27FC236}">
                  <a16:creationId xmlns:a16="http://schemas.microsoft.com/office/drawing/2014/main" id="{00000000-0008-0000-0300-00001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31761" name="Check Box 17" hidden="1">
              <a:extLst>
                <a:ext uri="{63B3BB69-23CF-44E3-9099-C40C66FF867C}">
                  <a14:compatExt spid="_x0000_s31761"/>
                </a:ext>
                <a:ext uri="{FF2B5EF4-FFF2-40B4-BE49-F238E27FC236}">
                  <a16:creationId xmlns:a16="http://schemas.microsoft.com/office/drawing/2014/main" id="{00000000-0008-0000-0300-00001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31762" name="Check Box 18" hidden="1">
              <a:extLst>
                <a:ext uri="{63B3BB69-23CF-44E3-9099-C40C66FF867C}">
                  <a14:compatExt spid="_x0000_s31762"/>
                </a:ext>
                <a:ext uri="{FF2B5EF4-FFF2-40B4-BE49-F238E27FC236}">
                  <a16:creationId xmlns:a16="http://schemas.microsoft.com/office/drawing/2014/main" id="{00000000-0008-0000-0300-00001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31763" name="Check Box 19" hidden="1">
              <a:extLst>
                <a:ext uri="{63B3BB69-23CF-44E3-9099-C40C66FF867C}">
                  <a14:compatExt spid="_x0000_s31763"/>
                </a:ext>
                <a:ext uri="{FF2B5EF4-FFF2-40B4-BE49-F238E27FC236}">
                  <a16:creationId xmlns:a16="http://schemas.microsoft.com/office/drawing/2014/main" id="{00000000-0008-0000-0300-00001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31764" name="Check Box 20" hidden="1">
              <a:extLst>
                <a:ext uri="{63B3BB69-23CF-44E3-9099-C40C66FF867C}">
                  <a14:compatExt spid="_x0000_s31764"/>
                </a:ext>
                <a:ext uri="{FF2B5EF4-FFF2-40B4-BE49-F238E27FC236}">
                  <a16:creationId xmlns:a16="http://schemas.microsoft.com/office/drawing/2014/main" id="{00000000-0008-0000-0300-00001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3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4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4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4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4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400-00000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4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4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4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4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4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4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4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4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4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4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4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32783" name="Check Box 15" hidden="1">
              <a:extLst>
                <a:ext uri="{63B3BB69-23CF-44E3-9099-C40C66FF867C}">
                  <a14:compatExt spid="_x0000_s32783"/>
                </a:ext>
                <a:ext uri="{FF2B5EF4-FFF2-40B4-BE49-F238E27FC236}">
                  <a16:creationId xmlns:a16="http://schemas.microsoft.com/office/drawing/2014/main" id="{00000000-0008-0000-0400-00000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4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4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400-00001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32787" name="Check Box 19" hidden="1">
              <a:extLst>
                <a:ext uri="{63B3BB69-23CF-44E3-9099-C40C66FF867C}">
                  <a14:compatExt spid="_x0000_s32787"/>
                </a:ext>
                <a:ext uri="{FF2B5EF4-FFF2-40B4-BE49-F238E27FC236}">
                  <a16:creationId xmlns:a16="http://schemas.microsoft.com/office/drawing/2014/main" id="{00000000-0008-0000-0400-00001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4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4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5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5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5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33796" name="Check Box 4" hidden="1">
              <a:extLst>
                <a:ext uri="{63B3BB69-23CF-44E3-9099-C40C66FF867C}">
                  <a14:compatExt spid="_x0000_s33796"/>
                </a:ext>
                <a:ext uri="{FF2B5EF4-FFF2-40B4-BE49-F238E27FC236}">
                  <a16:creationId xmlns:a16="http://schemas.microsoft.com/office/drawing/2014/main" id="{00000000-0008-0000-0500-00000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3797" name="Check Box 5" hidden="1">
              <a:extLst>
                <a:ext uri="{63B3BB69-23CF-44E3-9099-C40C66FF867C}">
                  <a14:compatExt spid="_x0000_s33797"/>
                </a:ext>
                <a:ext uri="{FF2B5EF4-FFF2-40B4-BE49-F238E27FC236}">
                  <a16:creationId xmlns:a16="http://schemas.microsoft.com/office/drawing/2014/main" id="{00000000-0008-0000-0500-00000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33798" name="Check Box 6" hidden="1">
              <a:extLst>
                <a:ext uri="{63B3BB69-23CF-44E3-9099-C40C66FF867C}">
                  <a14:compatExt spid="_x0000_s33798"/>
                </a:ext>
                <a:ext uri="{FF2B5EF4-FFF2-40B4-BE49-F238E27FC236}">
                  <a16:creationId xmlns:a16="http://schemas.microsoft.com/office/drawing/2014/main" id="{00000000-0008-0000-0500-00000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33799" name="Check Box 7" hidden="1">
              <a:extLst>
                <a:ext uri="{63B3BB69-23CF-44E3-9099-C40C66FF867C}">
                  <a14:compatExt spid="_x0000_s33799"/>
                </a:ext>
                <a:ext uri="{FF2B5EF4-FFF2-40B4-BE49-F238E27FC236}">
                  <a16:creationId xmlns:a16="http://schemas.microsoft.com/office/drawing/2014/main" id="{00000000-0008-0000-0500-00000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3800" name="Check Box 8" hidden="1">
              <a:extLst>
                <a:ext uri="{63B3BB69-23CF-44E3-9099-C40C66FF867C}">
                  <a14:compatExt spid="_x0000_s33800"/>
                </a:ext>
                <a:ext uri="{FF2B5EF4-FFF2-40B4-BE49-F238E27FC236}">
                  <a16:creationId xmlns:a16="http://schemas.microsoft.com/office/drawing/2014/main" id="{00000000-0008-0000-0500-00000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33801" name="Check Box 9" hidden="1">
              <a:extLst>
                <a:ext uri="{63B3BB69-23CF-44E3-9099-C40C66FF867C}">
                  <a14:compatExt spid="_x0000_s33801"/>
                </a:ext>
                <a:ext uri="{FF2B5EF4-FFF2-40B4-BE49-F238E27FC236}">
                  <a16:creationId xmlns:a16="http://schemas.microsoft.com/office/drawing/2014/main" id="{00000000-0008-0000-0500-00000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3802" name="Check Box 10" hidden="1">
              <a:extLst>
                <a:ext uri="{63B3BB69-23CF-44E3-9099-C40C66FF867C}">
                  <a14:compatExt spid="_x0000_s33802"/>
                </a:ext>
                <a:ext uri="{FF2B5EF4-FFF2-40B4-BE49-F238E27FC236}">
                  <a16:creationId xmlns:a16="http://schemas.microsoft.com/office/drawing/2014/main" id="{00000000-0008-0000-0500-00000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3803" name="Check Box 11" hidden="1">
              <a:extLst>
                <a:ext uri="{63B3BB69-23CF-44E3-9099-C40C66FF867C}">
                  <a14:compatExt spid="_x0000_s33803"/>
                </a:ext>
                <a:ext uri="{FF2B5EF4-FFF2-40B4-BE49-F238E27FC236}">
                  <a16:creationId xmlns:a16="http://schemas.microsoft.com/office/drawing/2014/main" id="{00000000-0008-0000-0500-00000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5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5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5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33804" name="Check Box 12" hidden="1">
              <a:extLst>
                <a:ext uri="{63B3BB69-23CF-44E3-9099-C40C66FF867C}">
                  <a14:compatExt spid="_x0000_s33804"/>
                </a:ext>
                <a:ext uri="{FF2B5EF4-FFF2-40B4-BE49-F238E27FC236}">
                  <a16:creationId xmlns:a16="http://schemas.microsoft.com/office/drawing/2014/main" id="{00000000-0008-0000-0500-00000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33805" name="Check Box 13" hidden="1">
              <a:extLst>
                <a:ext uri="{63B3BB69-23CF-44E3-9099-C40C66FF867C}">
                  <a14:compatExt spid="_x0000_s33805"/>
                </a:ext>
                <a:ext uri="{FF2B5EF4-FFF2-40B4-BE49-F238E27FC236}">
                  <a16:creationId xmlns:a16="http://schemas.microsoft.com/office/drawing/2014/main" id="{00000000-0008-0000-0500-00000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33806" name="Check Box 14" hidden="1">
              <a:extLst>
                <a:ext uri="{63B3BB69-23CF-44E3-9099-C40C66FF867C}">
                  <a14:compatExt spid="_x0000_s33806"/>
                </a:ext>
                <a:ext uri="{FF2B5EF4-FFF2-40B4-BE49-F238E27FC236}">
                  <a16:creationId xmlns:a16="http://schemas.microsoft.com/office/drawing/2014/main" id="{00000000-0008-0000-0500-00000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33807" name="Check Box 15" hidden="1">
              <a:extLst>
                <a:ext uri="{63B3BB69-23CF-44E3-9099-C40C66FF867C}">
                  <a14:compatExt spid="_x0000_s33807"/>
                </a:ext>
                <a:ext uri="{FF2B5EF4-FFF2-40B4-BE49-F238E27FC236}">
                  <a16:creationId xmlns:a16="http://schemas.microsoft.com/office/drawing/2014/main" id="{00000000-0008-0000-0500-00000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33808" name="Check Box 16" hidden="1">
              <a:extLst>
                <a:ext uri="{63B3BB69-23CF-44E3-9099-C40C66FF867C}">
                  <a14:compatExt spid="_x0000_s33808"/>
                </a:ext>
                <a:ext uri="{FF2B5EF4-FFF2-40B4-BE49-F238E27FC236}">
                  <a16:creationId xmlns:a16="http://schemas.microsoft.com/office/drawing/2014/main" id="{00000000-0008-0000-0500-00001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33809" name="Check Box 17" hidden="1">
              <a:extLst>
                <a:ext uri="{63B3BB69-23CF-44E3-9099-C40C66FF867C}">
                  <a14:compatExt spid="_x0000_s33809"/>
                </a:ext>
                <a:ext uri="{FF2B5EF4-FFF2-40B4-BE49-F238E27FC236}">
                  <a16:creationId xmlns:a16="http://schemas.microsoft.com/office/drawing/2014/main" id="{00000000-0008-0000-0500-00001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33810" name="Check Box 18" hidden="1">
              <a:extLst>
                <a:ext uri="{63B3BB69-23CF-44E3-9099-C40C66FF867C}">
                  <a14:compatExt spid="_x0000_s33810"/>
                </a:ext>
                <a:ext uri="{FF2B5EF4-FFF2-40B4-BE49-F238E27FC236}">
                  <a16:creationId xmlns:a16="http://schemas.microsoft.com/office/drawing/2014/main" id="{00000000-0008-0000-0500-00001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33811" name="Check Box 19" hidden="1">
              <a:extLst>
                <a:ext uri="{63B3BB69-23CF-44E3-9099-C40C66FF867C}">
                  <a14:compatExt spid="_x0000_s33811"/>
                </a:ext>
                <a:ext uri="{FF2B5EF4-FFF2-40B4-BE49-F238E27FC236}">
                  <a16:creationId xmlns:a16="http://schemas.microsoft.com/office/drawing/2014/main" id="{00000000-0008-0000-0500-00001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33812" name="Check Box 20" hidden="1">
              <a:extLst>
                <a:ext uri="{63B3BB69-23CF-44E3-9099-C40C66FF867C}">
                  <a14:compatExt spid="_x0000_s33812"/>
                </a:ext>
                <a:ext uri="{FF2B5EF4-FFF2-40B4-BE49-F238E27FC236}">
                  <a16:creationId xmlns:a16="http://schemas.microsoft.com/office/drawing/2014/main" id="{00000000-0008-0000-0500-00001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5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5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34817" name="Check Box 1" hidden="1">
              <a:extLst>
                <a:ext uri="{63B3BB69-23CF-44E3-9099-C40C66FF867C}">
                  <a14:compatExt spid="_x0000_s34817"/>
                </a:ext>
                <a:ext uri="{FF2B5EF4-FFF2-40B4-BE49-F238E27FC236}">
                  <a16:creationId xmlns:a16="http://schemas.microsoft.com/office/drawing/2014/main" id="{00000000-0008-0000-0600-00000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34818" name="Check Box 2" hidden="1">
              <a:extLst>
                <a:ext uri="{63B3BB69-23CF-44E3-9099-C40C66FF867C}">
                  <a14:compatExt spid="_x0000_s34818"/>
                </a:ext>
                <a:ext uri="{FF2B5EF4-FFF2-40B4-BE49-F238E27FC236}">
                  <a16:creationId xmlns:a16="http://schemas.microsoft.com/office/drawing/2014/main" id="{00000000-0008-0000-0600-00000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34819" name="Check Box 3" hidden="1">
              <a:extLst>
                <a:ext uri="{63B3BB69-23CF-44E3-9099-C40C66FF867C}">
                  <a14:compatExt spid="_x0000_s34819"/>
                </a:ext>
                <a:ext uri="{FF2B5EF4-FFF2-40B4-BE49-F238E27FC236}">
                  <a16:creationId xmlns:a16="http://schemas.microsoft.com/office/drawing/2014/main" id="{00000000-0008-0000-0600-00000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34820" name="Check Box 4" hidden="1">
              <a:extLst>
                <a:ext uri="{63B3BB69-23CF-44E3-9099-C40C66FF867C}">
                  <a14:compatExt spid="_x0000_s34820"/>
                </a:ext>
                <a:ext uri="{FF2B5EF4-FFF2-40B4-BE49-F238E27FC236}">
                  <a16:creationId xmlns:a16="http://schemas.microsoft.com/office/drawing/2014/main" id="{00000000-0008-0000-0600-00000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4821" name="Check Box 5" hidden="1">
              <a:extLst>
                <a:ext uri="{63B3BB69-23CF-44E3-9099-C40C66FF867C}">
                  <a14:compatExt spid="_x0000_s34821"/>
                </a:ext>
                <a:ext uri="{FF2B5EF4-FFF2-40B4-BE49-F238E27FC236}">
                  <a16:creationId xmlns:a16="http://schemas.microsoft.com/office/drawing/2014/main" id="{00000000-0008-0000-0600-00000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34822" name="Check Box 6" hidden="1">
              <a:extLst>
                <a:ext uri="{63B3BB69-23CF-44E3-9099-C40C66FF867C}">
                  <a14:compatExt spid="_x0000_s34822"/>
                </a:ext>
                <a:ext uri="{FF2B5EF4-FFF2-40B4-BE49-F238E27FC236}">
                  <a16:creationId xmlns:a16="http://schemas.microsoft.com/office/drawing/2014/main" id="{00000000-0008-0000-0600-00000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34823" name="Check Box 7" hidden="1">
              <a:extLst>
                <a:ext uri="{63B3BB69-23CF-44E3-9099-C40C66FF867C}">
                  <a14:compatExt spid="_x0000_s34823"/>
                </a:ext>
                <a:ext uri="{FF2B5EF4-FFF2-40B4-BE49-F238E27FC236}">
                  <a16:creationId xmlns:a16="http://schemas.microsoft.com/office/drawing/2014/main" id="{00000000-0008-0000-0600-00000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4824" name="Check Box 8" hidden="1">
              <a:extLst>
                <a:ext uri="{63B3BB69-23CF-44E3-9099-C40C66FF867C}">
                  <a14:compatExt spid="_x0000_s34824"/>
                </a:ext>
                <a:ext uri="{FF2B5EF4-FFF2-40B4-BE49-F238E27FC236}">
                  <a16:creationId xmlns:a16="http://schemas.microsoft.com/office/drawing/2014/main" id="{00000000-0008-0000-0600-00000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34825" name="Check Box 9" hidden="1">
              <a:extLst>
                <a:ext uri="{63B3BB69-23CF-44E3-9099-C40C66FF867C}">
                  <a14:compatExt spid="_x0000_s34825"/>
                </a:ext>
                <a:ext uri="{FF2B5EF4-FFF2-40B4-BE49-F238E27FC236}">
                  <a16:creationId xmlns:a16="http://schemas.microsoft.com/office/drawing/2014/main" id="{00000000-0008-0000-0600-00000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4826" name="Check Box 10" hidden="1">
              <a:extLst>
                <a:ext uri="{63B3BB69-23CF-44E3-9099-C40C66FF867C}">
                  <a14:compatExt spid="_x0000_s34826"/>
                </a:ext>
                <a:ext uri="{FF2B5EF4-FFF2-40B4-BE49-F238E27FC236}">
                  <a16:creationId xmlns:a16="http://schemas.microsoft.com/office/drawing/2014/main" id="{00000000-0008-0000-0600-00000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4827" name="Check Box 11" hidden="1">
              <a:extLst>
                <a:ext uri="{63B3BB69-23CF-44E3-9099-C40C66FF867C}">
                  <a14:compatExt spid="_x0000_s34827"/>
                </a:ext>
                <a:ext uri="{FF2B5EF4-FFF2-40B4-BE49-F238E27FC236}">
                  <a16:creationId xmlns:a16="http://schemas.microsoft.com/office/drawing/2014/main" id="{00000000-0008-0000-0600-00000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6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6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6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34828" name="Check Box 12" hidden="1">
              <a:extLst>
                <a:ext uri="{63B3BB69-23CF-44E3-9099-C40C66FF867C}">
                  <a14:compatExt spid="_x0000_s34828"/>
                </a:ext>
                <a:ext uri="{FF2B5EF4-FFF2-40B4-BE49-F238E27FC236}">
                  <a16:creationId xmlns:a16="http://schemas.microsoft.com/office/drawing/2014/main" id="{00000000-0008-0000-0600-00000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34829" name="Check Box 13" hidden="1">
              <a:extLst>
                <a:ext uri="{63B3BB69-23CF-44E3-9099-C40C66FF867C}">
                  <a14:compatExt spid="_x0000_s34829"/>
                </a:ext>
                <a:ext uri="{FF2B5EF4-FFF2-40B4-BE49-F238E27FC236}">
                  <a16:creationId xmlns:a16="http://schemas.microsoft.com/office/drawing/2014/main" id="{00000000-0008-0000-0600-00000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34830" name="Check Box 14" hidden="1">
              <a:extLst>
                <a:ext uri="{63B3BB69-23CF-44E3-9099-C40C66FF867C}">
                  <a14:compatExt spid="_x0000_s34830"/>
                </a:ext>
                <a:ext uri="{FF2B5EF4-FFF2-40B4-BE49-F238E27FC236}">
                  <a16:creationId xmlns:a16="http://schemas.microsoft.com/office/drawing/2014/main" id="{00000000-0008-0000-0600-00000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34831" name="Check Box 15" hidden="1">
              <a:extLst>
                <a:ext uri="{63B3BB69-23CF-44E3-9099-C40C66FF867C}">
                  <a14:compatExt spid="_x0000_s34831"/>
                </a:ext>
                <a:ext uri="{FF2B5EF4-FFF2-40B4-BE49-F238E27FC236}">
                  <a16:creationId xmlns:a16="http://schemas.microsoft.com/office/drawing/2014/main" id="{00000000-0008-0000-0600-00000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34832" name="Check Box 16" hidden="1">
              <a:extLst>
                <a:ext uri="{63B3BB69-23CF-44E3-9099-C40C66FF867C}">
                  <a14:compatExt spid="_x0000_s34832"/>
                </a:ext>
                <a:ext uri="{FF2B5EF4-FFF2-40B4-BE49-F238E27FC236}">
                  <a16:creationId xmlns:a16="http://schemas.microsoft.com/office/drawing/2014/main" id="{00000000-0008-0000-0600-00001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34833" name="Check Box 17" hidden="1">
              <a:extLst>
                <a:ext uri="{63B3BB69-23CF-44E3-9099-C40C66FF867C}">
                  <a14:compatExt spid="_x0000_s34833"/>
                </a:ext>
                <a:ext uri="{FF2B5EF4-FFF2-40B4-BE49-F238E27FC236}">
                  <a16:creationId xmlns:a16="http://schemas.microsoft.com/office/drawing/2014/main" id="{00000000-0008-0000-0600-00001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34834" name="Check Box 18" hidden="1">
              <a:extLst>
                <a:ext uri="{63B3BB69-23CF-44E3-9099-C40C66FF867C}">
                  <a14:compatExt spid="_x0000_s34834"/>
                </a:ext>
                <a:ext uri="{FF2B5EF4-FFF2-40B4-BE49-F238E27FC236}">
                  <a16:creationId xmlns:a16="http://schemas.microsoft.com/office/drawing/2014/main" id="{00000000-0008-0000-0600-00001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34835" name="Check Box 19" hidden="1">
              <a:extLst>
                <a:ext uri="{63B3BB69-23CF-44E3-9099-C40C66FF867C}">
                  <a14:compatExt spid="_x0000_s34835"/>
                </a:ext>
                <a:ext uri="{FF2B5EF4-FFF2-40B4-BE49-F238E27FC236}">
                  <a16:creationId xmlns:a16="http://schemas.microsoft.com/office/drawing/2014/main" id="{00000000-0008-0000-0600-00001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34836" name="Check Box 20" hidden="1">
              <a:extLst>
                <a:ext uri="{63B3BB69-23CF-44E3-9099-C40C66FF867C}">
                  <a14:compatExt spid="_x0000_s34836"/>
                </a:ext>
                <a:ext uri="{FF2B5EF4-FFF2-40B4-BE49-F238E27FC236}">
                  <a16:creationId xmlns:a16="http://schemas.microsoft.com/office/drawing/2014/main" id="{00000000-0008-0000-0600-00001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700-00000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700-00000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700-00000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700-00000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700-00000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700-00000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700-00000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700-00000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700-00000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700-00000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700-00000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7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7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7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700-00000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700-00000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700-00000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700-00000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700-00001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700-00001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700-00001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700-00001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700-00001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0800-00000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800-00000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00000000-0008-0000-0800-00000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0800-00000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6869" name="Check Box 5" hidden="1">
              <a:extLst>
                <a:ext uri="{63B3BB69-23CF-44E3-9099-C40C66FF867C}">
                  <a14:compatExt spid="_x0000_s36869"/>
                </a:ext>
                <a:ext uri="{FF2B5EF4-FFF2-40B4-BE49-F238E27FC236}">
                  <a16:creationId xmlns:a16="http://schemas.microsoft.com/office/drawing/2014/main" id="{00000000-0008-0000-0800-00000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36870" name="Check Box 6" hidden="1">
              <a:extLst>
                <a:ext uri="{63B3BB69-23CF-44E3-9099-C40C66FF867C}">
                  <a14:compatExt spid="_x0000_s36870"/>
                </a:ext>
                <a:ext uri="{FF2B5EF4-FFF2-40B4-BE49-F238E27FC236}">
                  <a16:creationId xmlns:a16="http://schemas.microsoft.com/office/drawing/2014/main" id="{00000000-0008-0000-0800-00000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36871" name="Check Box 7" hidden="1">
              <a:extLst>
                <a:ext uri="{63B3BB69-23CF-44E3-9099-C40C66FF867C}">
                  <a14:compatExt spid="_x0000_s36871"/>
                </a:ext>
                <a:ext uri="{FF2B5EF4-FFF2-40B4-BE49-F238E27FC236}">
                  <a16:creationId xmlns:a16="http://schemas.microsoft.com/office/drawing/2014/main" id="{00000000-0008-0000-0800-00000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6872" name="Check Box 8" hidden="1">
              <a:extLst>
                <a:ext uri="{63B3BB69-23CF-44E3-9099-C40C66FF867C}">
                  <a14:compatExt spid="_x0000_s36872"/>
                </a:ext>
                <a:ext uri="{FF2B5EF4-FFF2-40B4-BE49-F238E27FC236}">
                  <a16:creationId xmlns:a16="http://schemas.microsoft.com/office/drawing/2014/main" id="{00000000-0008-0000-0800-00000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36873" name="Check Box 9" hidden="1">
              <a:extLst>
                <a:ext uri="{63B3BB69-23CF-44E3-9099-C40C66FF867C}">
                  <a14:compatExt spid="_x0000_s36873"/>
                </a:ext>
                <a:ext uri="{FF2B5EF4-FFF2-40B4-BE49-F238E27FC236}">
                  <a16:creationId xmlns:a16="http://schemas.microsoft.com/office/drawing/2014/main" id="{00000000-0008-0000-0800-00000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6874" name="Check Box 10" hidden="1">
              <a:extLst>
                <a:ext uri="{63B3BB69-23CF-44E3-9099-C40C66FF867C}">
                  <a14:compatExt spid="_x0000_s36874"/>
                </a:ext>
                <a:ext uri="{FF2B5EF4-FFF2-40B4-BE49-F238E27FC236}">
                  <a16:creationId xmlns:a16="http://schemas.microsoft.com/office/drawing/2014/main" id="{00000000-0008-0000-0800-00000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6875" name="Check Box 11" hidden="1">
              <a:extLst>
                <a:ext uri="{63B3BB69-23CF-44E3-9099-C40C66FF867C}">
                  <a14:compatExt spid="_x0000_s36875"/>
                </a:ext>
                <a:ext uri="{FF2B5EF4-FFF2-40B4-BE49-F238E27FC236}">
                  <a16:creationId xmlns:a16="http://schemas.microsoft.com/office/drawing/2014/main" id="{00000000-0008-0000-0800-00000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8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8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8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36876" name="Check Box 12" hidden="1">
              <a:extLst>
                <a:ext uri="{63B3BB69-23CF-44E3-9099-C40C66FF867C}">
                  <a14:compatExt spid="_x0000_s36876"/>
                </a:ext>
                <a:ext uri="{FF2B5EF4-FFF2-40B4-BE49-F238E27FC236}">
                  <a16:creationId xmlns:a16="http://schemas.microsoft.com/office/drawing/2014/main" id="{00000000-0008-0000-0800-00000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36877" name="Check Box 13" hidden="1">
              <a:extLst>
                <a:ext uri="{63B3BB69-23CF-44E3-9099-C40C66FF867C}">
                  <a14:compatExt spid="_x0000_s36877"/>
                </a:ext>
                <a:ext uri="{FF2B5EF4-FFF2-40B4-BE49-F238E27FC236}">
                  <a16:creationId xmlns:a16="http://schemas.microsoft.com/office/drawing/2014/main" id="{00000000-0008-0000-0800-00000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36878" name="Check Box 14" hidden="1">
              <a:extLst>
                <a:ext uri="{63B3BB69-23CF-44E3-9099-C40C66FF867C}">
                  <a14:compatExt spid="_x0000_s36878"/>
                </a:ext>
                <a:ext uri="{FF2B5EF4-FFF2-40B4-BE49-F238E27FC236}">
                  <a16:creationId xmlns:a16="http://schemas.microsoft.com/office/drawing/2014/main" id="{00000000-0008-0000-0800-00000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36879" name="Check Box 15" hidden="1">
              <a:extLst>
                <a:ext uri="{63B3BB69-23CF-44E3-9099-C40C66FF867C}">
                  <a14:compatExt spid="_x0000_s36879"/>
                </a:ext>
                <a:ext uri="{FF2B5EF4-FFF2-40B4-BE49-F238E27FC236}">
                  <a16:creationId xmlns:a16="http://schemas.microsoft.com/office/drawing/2014/main" id="{00000000-0008-0000-0800-00000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36880" name="Check Box 16" hidden="1">
              <a:extLst>
                <a:ext uri="{63B3BB69-23CF-44E3-9099-C40C66FF867C}">
                  <a14:compatExt spid="_x0000_s36880"/>
                </a:ext>
                <a:ext uri="{FF2B5EF4-FFF2-40B4-BE49-F238E27FC236}">
                  <a16:creationId xmlns:a16="http://schemas.microsoft.com/office/drawing/2014/main" id="{00000000-0008-0000-0800-00001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36881" name="Check Box 17" hidden="1">
              <a:extLst>
                <a:ext uri="{63B3BB69-23CF-44E3-9099-C40C66FF867C}">
                  <a14:compatExt spid="_x0000_s36881"/>
                </a:ext>
                <a:ext uri="{FF2B5EF4-FFF2-40B4-BE49-F238E27FC236}">
                  <a16:creationId xmlns:a16="http://schemas.microsoft.com/office/drawing/2014/main" id="{00000000-0008-0000-0800-00001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36882" name="Check Box 18" hidden="1">
              <a:extLst>
                <a:ext uri="{63B3BB69-23CF-44E3-9099-C40C66FF867C}">
                  <a14:compatExt spid="_x0000_s36882"/>
                </a:ext>
                <a:ext uri="{FF2B5EF4-FFF2-40B4-BE49-F238E27FC236}">
                  <a16:creationId xmlns:a16="http://schemas.microsoft.com/office/drawing/2014/main" id="{00000000-0008-0000-0800-00001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36883" name="Check Box 19" hidden="1">
              <a:extLst>
                <a:ext uri="{63B3BB69-23CF-44E3-9099-C40C66FF867C}">
                  <a14:compatExt spid="_x0000_s36883"/>
                </a:ext>
                <a:ext uri="{FF2B5EF4-FFF2-40B4-BE49-F238E27FC236}">
                  <a16:creationId xmlns:a16="http://schemas.microsoft.com/office/drawing/2014/main" id="{00000000-0008-0000-0800-00001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36884" name="Check Box 20" hidden="1">
              <a:extLst>
                <a:ext uri="{63B3BB69-23CF-44E3-9099-C40C66FF867C}">
                  <a14:compatExt spid="_x0000_s36884"/>
                </a:ext>
                <a:ext uri="{FF2B5EF4-FFF2-40B4-BE49-F238E27FC236}">
                  <a16:creationId xmlns:a16="http://schemas.microsoft.com/office/drawing/2014/main" id="{00000000-0008-0000-0800-00001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8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8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8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9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9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9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9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0900-00000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37894" name="Check Box 6" hidden="1">
              <a:extLst>
                <a:ext uri="{63B3BB69-23CF-44E3-9099-C40C66FF867C}">
                  <a14:compatExt spid="_x0000_s37894"/>
                </a:ext>
                <a:ext uri="{FF2B5EF4-FFF2-40B4-BE49-F238E27FC236}">
                  <a16:creationId xmlns:a16="http://schemas.microsoft.com/office/drawing/2014/main" id="{00000000-0008-0000-0900-00000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37895" name="Check Box 7" hidden="1">
              <a:extLst>
                <a:ext uri="{63B3BB69-23CF-44E3-9099-C40C66FF867C}">
                  <a14:compatExt spid="_x0000_s37895"/>
                </a:ext>
                <a:ext uri="{FF2B5EF4-FFF2-40B4-BE49-F238E27FC236}">
                  <a16:creationId xmlns:a16="http://schemas.microsoft.com/office/drawing/2014/main" id="{00000000-0008-0000-0900-00000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7896" name="Check Box 8" hidden="1">
              <a:extLst>
                <a:ext uri="{63B3BB69-23CF-44E3-9099-C40C66FF867C}">
                  <a14:compatExt spid="_x0000_s37896"/>
                </a:ext>
                <a:ext uri="{FF2B5EF4-FFF2-40B4-BE49-F238E27FC236}">
                  <a16:creationId xmlns:a16="http://schemas.microsoft.com/office/drawing/2014/main" id="{00000000-0008-0000-0900-00000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37897" name="Check Box 9" hidden="1">
              <a:extLst>
                <a:ext uri="{63B3BB69-23CF-44E3-9099-C40C66FF867C}">
                  <a14:compatExt spid="_x0000_s37897"/>
                </a:ext>
                <a:ext uri="{FF2B5EF4-FFF2-40B4-BE49-F238E27FC236}">
                  <a16:creationId xmlns:a16="http://schemas.microsoft.com/office/drawing/2014/main" id="{00000000-0008-0000-0900-00000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7898" name="Check Box 10" hidden="1">
              <a:extLst>
                <a:ext uri="{63B3BB69-23CF-44E3-9099-C40C66FF867C}">
                  <a14:compatExt spid="_x0000_s37898"/>
                </a:ext>
                <a:ext uri="{FF2B5EF4-FFF2-40B4-BE49-F238E27FC236}">
                  <a16:creationId xmlns:a16="http://schemas.microsoft.com/office/drawing/2014/main" id="{00000000-0008-0000-0900-00000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7899" name="Check Box 11" hidden="1">
              <a:extLst>
                <a:ext uri="{63B3BB69-23CF-44E3-9099-C40C66FF867C}">
                  <a14:compatExt spid="_x0000_s37899"/>
                </a:ext>
                <a:ext uri="{FF2B5EF4-FFF2-40B4-BE49-F238E27FC236}">
                  <a16:creationId xmlns:a16="http://schemas.microsoft.com/office/drawing/2014/main" id="{00000000-0008-0000-0900-00000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9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9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9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37900" name="Check Box 12" hidden="1">
              <a:extLst>
                <a:ext uri="{63B3BB69-23CF-44E3-9099-C40C66FF867C}">
                  <a14:compatExt spid="_x0000_s37900"/>
                </a:ext>
                <a:ext uri="{FF2B5EF4-FFF2-40B4-BE49-F238E27FC236}">
                  <a16:creationId xmlns:a16="http://schemas.microsoft.com/office/drawing/2014/main" id="{00000000-0008-0000-0900-00000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37901" name="Check Box 13" hidden="1">
              <a:extLst>
                <a:ext uri="{63B3BB69-23CF-44E3-9099-C40C66FF867C}">
                  <a14:compatExt spid="_x0000_s37901"/>
                </a:ext>
                <a:ext uri="{FF2B5EF4-FFF2-40B4-BE49-F238E27FC236}">
                  <a16:creationId xmlns:a16="http://schemas.microsoft.com/office/drawing/2014/main" id="{00000000-0008-0000-0900-00000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37902" name="Check Box 14" hidden="1">
              <a:extLst>
                <a:ext uri="{63B3BB69-23CF-44E3-9099-C40C66FF867C}">
                  <a14:compatExt spid="_x0000_s37902"/>
                </a:ext>
                <a:ext uri="{FF2B5EF4-FFF2-40B4-BE49-F238E27FC236}">
                  <a16:creationId xmlns:a16="http://schemas.microsoft.com/office/drawing/2014/main" id="{00000000-0008-0000-0900-00000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37903" name="Check Box 15" hidden="1">
              <a:extLst>
                <a:ext uri="{63B3BB69-23CF-44E3-9099-C40C66FF867C}">
                  <a14:compatExt spid="_x0000_s37903"/>
                </a:ext>
                <a:ext uri="{FF2B5EF4-FFF2-40B4-BE49-F238E27FC236}">
                  <a16:creationId xmlns:a16="http://schemas.microsoft.com/office/drawing/2014/main" id="{00000000-0008-0000-0900-00000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900-00001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900-00001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900-00001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37907" name="Check Box 19" hidden="1">
              <a:extLst>
                <a:ext uri="{63B3BB69-23CF-44E3-9099-C40C66FF867C}">
                  <a14:compatExt spid="_x0000_s37907"/>
                </a:ext>
                <a:ext uri="{FF2B5EF4-FFF2-40B4-BE49-F238E27FC236}">
                  <a16:creationId xmlns:a16="http://schemas.microsoft.com/office/drawing/2014/main" id="{00000000-0008-0000-0900-00001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37908" name="Check Box 20" hidden="1">
              <a:extLst>
                <a:ext uri="{63B3BB69-23CF-44E3-9099-C40C66FF867C}">
                  <a14:compatExt spid="_x0000_s37908"/>
                </a:ext>
                <a:ext uri="{FF2B5EF4-FFF2-40B4-BE49-F238E27FC236}">
                  <a16:creationId xmlns:a16="http://schemas.microsoft.com/office/drawing/2014/main" id="{00000000-0008-0000-0900-00001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9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9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9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9810248\&#22303;&#22320;&#65297;&#29677;&#20849;&#26377;&#12501;&#12457;&#12523;&#12480;\DOCUME~1\SEIICH~1\LOCALS~1\Temp\notes6030C8\~307039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sv_seisan\LSV_S20_&#29983;&#29987;&#23616;\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整理番号表"/>
      <sheetName val="整理番号表（融資主体型補助事業）"/>
      <sheetName val="非表示マスタ"/>
      <sheetName val="コンボボックス用シート"/>
      <sheetName val="リスト"/>
      <sheetName val="単価表一覧"/>
      <sheetName val="機構P"/>
      <sheetName val="単価等"/>
      <sheetName val="番号表"/>
      <sheetName val="リスト（取組）"/>
      <sheetName val="様式⑨ー1（相談窓口実績）"/>
      <sheetName val="ドロップダウンリスト"/>
    </sheetNames>
    <sheetDataSet>
      <sheetData sheetId="0" refreshError="1"/>
      <sheetData sheetId="1" refreshError="1"/>
      <sheetData sheetId="2" refreshError="1"/>
      <sheetData sheetId="3" refreshError="1">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事業費リスト"/>
    </sheetNames>
    <sheetDataSet>
      <sheetData sheetId="0" refreshError="1"/>
      <sheetData sheetId="1" refreshError="1"/>
      <sheetData sheetId="2" refreshError="1"/>
      <sheetData sheetId="3">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165.xml"/><Relationship Id="rId13" Type="http://schemas.openxmlformats.org/officeDocument/2006/relationships/ctrlProp" Target="../ctrlProps/ctrlProp170.xml"/><Relationship Id="rId18" Type="http://schemas.openxmlformats.org/officeDocument/2006/relationships/ctrlProp" Target="../ctrlProps/ctrlProp175.xml"/><Relationship Id="rId3" Type="http://schemas.openxmlformats.org/officeDocument/2006/relationships/vmlDrawing" Target="../drawings/vmlDrawing9.vml"/><Relationship Id="rId21" Type="http://schemas.openxmlformats.org/officeDocument/2006/relationships/ctrlProp" Target="../ctrlProps/ctrlProp178.xml"/><Relationship Id="rId7" Type="http://schemas.openxmlformats.org/officeDocument/2006/relationships/ctrlProp" Target="../ctrlProps/ctrlProp164.xml"/><Relationship Id="rId12" Type="http://schemas.openxmlformats.org/officeDocument/2006/relationships/ctrlProp" Target="../ctrlProps/ctrlProp169.xml"/><Relationship Id="rId17" Type="http://schemas.openxmlformats.org/officeDocument/2006/relationships/ctrlProp" Target="../ctrlProps/ctrlProp174.xml"/><Relationship Id="rId2" Type="http://schemas.openxmlformats.org/officeDocument/2006/relationships/drawing" Target="../drawings/drawing9.xml"/><Relationship Id="rId16" Type="http://schemas.openxmlformats.org/officeDocument/2006/relationships/ctrlProp" Target="../ctrlProps/ctrlProp173.xml"/><Relationship Id="rId20" Type="http://schemas.openxmlformats.org/officeDocument/2006/relationships/ctrlProp" Target="../ctrlProps/ctrlProp177.xml"/><Relationship Id="rId1" Type="http://schemas.openxmlformats.org/officeDocument/2006/relationships/printerSettings" Target="../printerSettings/printerSettings10.bin"/><Relationship Id="rId6" Type="http://schemas.openxmlformats.org/officeDocument/2006/relationships/ctrlProp" Target="../ctrlProps/ctrlProp163.xml"/><Relationship Id="rId11" Type="http://schemas.openxmlformats.org/officeDocument/2006/relationships/ctrlProp" Target="../ctrlProps/ctrlProp168.xml"/><Relationship Id="rId5" Type="http://schemas.openxmlformats.org/officeDocument/2006/relationships/ctrlProp" Target="../ctrlProps/ctrlProp162.xml"/><Relationship Id="rId15" Type="http://schemas.openxmlformats.org/officeDocument/2006/relationships/ctrlProp" Target="../ctrlProps/ctrlProp172.xml"/><Relationship Id="rId23" Type="http://schemas.openxmlformats.org/officeDocument/2006/relationships/ctrlProp" Target="../ctrlProps/ctrlProp180.xml"/><Relationship Id="rId10" Type="http://schemas.openxmlformats.org/officeDocument/2006/relationships/ctrlProp" Target="../ctrlProps/ctrlProp167.xml"/><Relationship Id="rId19" Type="http://schemas.openxmlformats.org/officeDocument/2006/relationships/ctrlProp" Target="../ctrlProps/ctrlProp176.xml"/><Relationship Id="rId4" Type="http://schemas.openxmlformats.org/officeDocument/2006/relationships/ctrlProp" Target="../ctrlProps/ctrlProp161.xml"/><Relationship Id="rId9" Type="http://schemas.openxmlformats.org/officeDocument/2006/relationships/ctrlProp" Target="../ctrlProps/ctrlProp166.xml"/><Relationship Id="rId14" Type="http://schemas.openxmlformats.org/officeDocument/2006/relationships/ctrlProp" Target="../ctrlProps/ctrlProp171.xml"/><Relationship Id="rId22" Type="http://schemas.openxmlformats.org/officeDocument/2006/relationships/ctrlProp" Target="../ctrlProps/ctrlProp179.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85.xml"/><Relationship Id="rId13" Type="http://schemas.openxmlformats.org/officeDocument/2006/relationships/ctrlProp" Target="../ctrlProps/ctrlProp190.xml"/><Relationship Id="rId18" Type="http://schemas.openxmlformats.org/officeDocument/2006/relationships/ctrlProp" Target="../ctrlProps/ctrlProp195.xml"/><Relationship Id="rId3" Type="http://schemas.openxmlformats.org/officeDocument/2006/relationships/vmlDrawing" Target="../drawings/vmlDrawing10.vml"/><Relationship Id="rId21" Type="http://schemas.openxmlformats.org/officeDocument/2006/relationships/ctrlProp" Target="../ctrlProps/ctrlProp198.xml"/><Relationship Id="rId7" Type="http://schemas.openxmlformats.org/officeDocument/2006/relationships/ctrlProp" Target="../ctrlProps/ctrlProp184.xml"/><Relationship Id="rId12" Type="http://schemas.openxmlformats.org/officeDocument/2006/relationships/ctrlProp" Target="../ctrlProps/ctrlProp189.xml"/><Relationship Id="rId17" Type="http://schemas.openxmlformats.org/officeDocument/2006/relationships/ctrlProp" Target="../ctrlProps/ctrlProp194.xml"/><Relationship Id="rId2" Type="http://schemas.openxmlformats.org/officeDocument/2006/relationships/drawing" Target="../drawings/drawing10.xml"/><Relationship Id="rId16" Type="http://schemas.openxmlformats.org/officeDocument/2006/relationships/ctrlProp" Target="../ctrlProps/ctrlProp193.xml"/><Relationship Id="rId20" Type="http://schemas.openxmlformats.org/officeDocument/2006/relationships/ctrlProp" Target="../ctrlProps/ctrlProp197.xml"/><Relationship Id="rId1" Type="http://schemas.openxmlformats.org/officeDocument/2006/relationships/printerSettings" Target="../printerSettings/printerSettings11.bin"/><Relationship Id="rId6" Type="http://schemas.openxmlformats.org/officeDocument/2006/relationships/ctrlProp" Target="../ctrlProps/ctrlProp183.xml"/><Relationship Id="rId11" Type="http://schemas.openxmlformats.org/officeDocument/2006/relationships/ctrlProp" Target="../ctrlProps/ctrlProp188.xml"/><Relationship Id="rId5" Type="http://schemas.openxmlformats.org/officeDocument/2006/relationships/ctrlProp" Target="../ctrlProps/ctrlProp182.xml"/><Relationship Id="rId15" Type="http://schemas.openxmlformats.org/officeDocument/2006/relationships/ctrlProp" Target="../ctrlProps/ctrlProp192.xml"/><Relationship Id="rId23" Type="http://schemas.openxmlformats.org/officeDocument/2006/relationships/ctrlProp" Target="../ctrlProps/ctrlProp200.xml"/><Relationship Id="rId10" Type="http://schemas.openxmlformats.org/officeDocument/2006/relationships/ctrlProp" Target="../ctrlProps/ctrlProp187.xml"/><Relationship Id="rId19" Type="http://schemas.openxmlformats.org/officeDocument/2006/relationships/ctrlProp" Target="../ctrlProps/ctrlProp196.xml"/><Relationship Id="rId4" Type="http://schemas.openxmlformats.org/officeDocument/2006/relationships/ctrlProp" Target="../ctrlProps/ctrlProp181.xml"/><Relationship Id="rId9" Type="http://schemas.openxmlformats.org/officeDocument/2006/relationships/ctrlProp" Target="../ctrlProps/ctrlProp186.xml"/><Relationship Id="rId14" Type="http://schemas.openxmlformats.org/officeDocument/2006/relationships/ctrlProp" Target="../ctrlProps/ctrlProp191.xml"/><Relationship Id="rId22" Type="http://schemas.openxmlformats.org/officeDocument/2006/relationships/ctrlProp" Target="../ctrlProps/ctrlProp199.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205.xml"/><Relationship Id="rId13" Type="http://schemas.openxmlformats.org/officeDocument/2006/relationships/ctrlProp" Target="../ctrlProps/ctrlProp210.xml"/><Relationship Id="rId18" Type="http://schemas.openxmlformats.org/officeDocument/2006/relationships/ctrlProp" Target="../ctrlProps/ctrlProp215.xml"/><Relationship Id="rId3" Type="http://schemas.openxmlformats.org/officeDocument/2006/relationships/vmlDrawing" Target="../drawings/vmlDrawing11.vml"/><Relationship Id="rId21" Type="http://schemas.openxmlformats.org/officeDocument/2006/relationships/ctrlProp" Target="../ctrlProps/ctrlProp218.xml"/><Relationship Id="rId7" Type="http://schemas.openxmlformats.org/officeDocument/2006/relationships/ctrlProp" Target="../ctrlProps/ctrlProp204.xml"/><Relationship Id="rId12" Type="http://schemas.openxmlformats.org/officeDocument/2006/relationships/ctrlProp" Target="../ctrlProps/ctrlProp209.xml"/><Relationship Id="rId17" Type="http://schemas.openxmlformats.org/officeDocument/2006/relationships/ctrlProp" Target="../ctrlProps/ctrlProp214.xml"/><Relationship Id="rId2" Type="http://schemas.openxmlformats.org/officeDocument/2006/relationships/drawing" Target="../drawings/drawing11.xml"/><Relationship Id="rId16" Type="http://schemas.openxmlformats.org/officeDocument/2006/relationships/ctrlProp" Target="../ctrlProps/ctrlProp213.xml"/><Relationship Id="rId20" Type="http://schemas.openxmlformats.org/officeDocument/2006/relationships/ctrlProp" Target="../ctrlProps/ctrlProp217.xml"/><Relationship Id="rId1" Type="http://schemas.openxmlformats.org/officeDocument/2006/relationships/printerSettings" Target="../printerSettings/printerSettings12.bin"/><Relationship Id="rId6" Type="http://schemas.openxmlformats.org/officeDocument/2006/relationships/ctrlProp" Target="../ctrlProps/ctrlProp203.xml"/><Relationship Id="rId11" Type="http://schemas.openxmlformats.org/officeDocument/2006/relationships/ctrlProp" Target="../ctrlProps/ctrlProp208.xml"/><Relationship Id="rId5" Type="http://schemas.openxmlformats.org/officeDocument/2006/relationships/ctrlProp" Target="../ctrlProps/ctrlProp202.xml"/><Relationship Id="rId15" Type="http://schemas.openxmlformats.org/officeDocument/2006/relationships/ctrlProp" Target="../ctrlProps/ctrlProp212.xml"/><Relationship Id="rId23" Type="http://schemas.openxmlformats.org/officeDocument/2006/relationships/ctrlProp" Target="../ctrlProps/ctrlProp220.xml"/><Relationship Id="rId10" Type="http://schemas.openxmlformats.org/officeDocument/2006/relationships/ctrlProp" Target="../ctrlProps/ctrlProp207.xml"/><Relationship Id="rId19" Type="http://schemas.openxmlformats.org/officeDocument/2006/relationships/ctrlProp" Target="../ctrlProps/ctrlProp216.xml"/><Relationship Id="rId4" Type="http://schemas.openxmlformats.org/officeDocument/2006/relationships/ctrlProp" Target="../ctrlProps/ctrlProp201.xml"/><Relationship Id="rId9" Type="http://schemas.openxmlformats.org/officeDocument/2006/relationships/ctrlProp" Target="../ctrlProps/ctrlProp206.xml"/><Relationship Id="rId14" Type="http://schemas.openxmlformats.org/officeDocument/2006/relationships/ctrlProp" Target="../ctrlProps/ctrlProp211.xml"/><Relationship Id="rId22" Type="http://schemas.openxmlformats.org/officeDocument/2006/relationships/ctrlProp" Target="../ctrlProps/ctrlProp219.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225.xml"/><Relationship Id="rId13" Type="http://schemas.openxmlformats.org/officeDocument/2006/relationships/ctrlProp" Target="../ctrlProps/ctrlProp230.xml"/><Relationship Id="rId18" Type="http://schemas.openxmlformats.org/officeDocument/2006/relationships/ctrlProp" Target="../ctrlProps/ctrlProp235.xml"/><Relationship Id="rId3" Type="http://schemas.openxmlformats.org/officeDocument/2006/relationships/vmlDrawing" Target="../drawings/vmlDrawing12.vml"/><Relationship Id="rId21" Type="http://schemas.openxmlformats.org/officeDocument/2006/relationships/ctrlProp" Target="../ctrlProps/ctrlProp238.xml"/><Relationship Id="rId7" Type="http://schemas.openxmlformats.org/officeDocument/2006/relationships/ctrlProp" Target="../ctrlProps/ctrlProp224.xml"/><Relationship Id="rId12" Type="http://schemas.openxmlformats.org/officeDocument/2006/relationships/ctrlProp" Target="../ctrlProps/ctrlProp229.xml"/><Relationship Id="rId17" Type="http://schemas.openxmlformats.org/officeDocument/2006/relationships/ctrlProp" Target="../ctrlProps/ctrlProp234.xml"/><Relationship Id="rId2" Type="http://schemas.openxmlformats.org/officeDocument/2006/relationships/drawing" Target="../drawings/drawing12.xml"/><Relationship Id="rId16" Type="http://schemas.openxmlformats.org/officeDocument/2006/relationships/ctrlProp" Target="../ctrlProps/ctrlProp233.xml"/><Relationship Id="rId20" Type="http://schemas.openxmlformats.org/officeDocument/2006/relationships/ctrlProp" Target="../ctrlProps/ctrlProp237.xml"/><Relationship Id="rId1" Type="http://schemas.openxmlformats.org/officeDocument/2006/relationships/printerSettings" Target="../printerSettings/printerSettings13.bin"/><Relationship Id="rId6" Type="http://schemas.openxmlformats.org/officeDocument/2006/relationships/ctrlProp" Target="../ctrlProps/ctrlProp223.xml"/><Relationship Id="rId11" Type="http://schemas.openxmlformats.org/officeDocument/2006/relationships/ctrlProp" Target="../ctrlProps/ctrlProp228.xml"/><Relationship Id="rId5" Type="http://schemas.openxmlformats.org/officeDocument/2006/relationships/ctrlProp" Target="../ctrlProps/ctrlProp222.xml"/><Relationship Id="rId15" Type="http://schemas.openxmlformats.org/officeDocument/2006/relationships/ctrlProp" Target="../ctrlProps/ctrlProp232.xml"/><Relationship Id="rId23" Type="http://schemas.openxmlformats.org/officeDocument/2006/relationships/ctrlProp" Target="../ctrlProps/ctrlProp240.xml"/><Relationship Id="rId10" Type="http://schemas.openxmlformats.org/officeDocument/2006/relationships/ctrlProp" Target="../ctrlProps/ctrlProp227.xml"/><Relationship Id="rId19" Type="http://schemas.openxmlformats.org/officeDocument/2006/relationships/ctrlProp" Target="../ctrlProps/ctrlProp236.xml"/><Relationship Id="rId4" Type="http://schemas.openxmlformats.org/officeDocument/2006/relationships/ctrlProp" Target="../ctrlProps/ctrlProp221.xml"/><Relationship Id="rId9" Type="http://schemas.openxmlformats.org/officeDocument/2006/relationships/ctrlProp" Target="../ctrlProps/ctrlProp226.xml"/><Relationship Id="rId14" Type="http://schemas.openxmlformats.org/officeDocument/2006/relationships/ctrlProp" Target="../ctrlProps/ctrlProp231.xml"/><Relationship Id="rId22" Type="http://schemas.openxmlformats.org/officeDocument/2006/relationships/ctrlProp" Target="../ctrlProps/ctrlProp239.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245.xml"/><Relationship Id="rId13" Type="http://schemas.openxmlformats.org/officeDocument/2006/relationships/ctrlProp" Target="../ctrlProps/ctrlProp250.xml"/><Relationship Id="rId18" Type="http://schemas.openxmlformats.org/officeDocument/2006/relationships/ctrlProp" Target="../ctrlProps/ctrlProp255.xml"/><Relationship Id="rId3" Type="http://schemas.openxmlformats.org/officeDocument/2006/relationships/vmlDrawing" Target="../drawings/vmlDrawing13.vml"/><Relationship Id="rId21" Type="http://schemas.openxmlformats.org/officeDocument/2006/relationships/ctrlProp" Target="../ctrlProps/ctrlProp258.xml"/><Relationship Id="rId7" Type="http://schemas.openxmlformats.org/officeDocument/2006/relationships/ctrlProp" Target="../ctrlProps/ctrlProp244.xml"/><Relationship Id="rId12" Type="http://schemas.openxmlformats.org/officeDocument/2006/relationships/ctrlProp" Target="../ctrlProps/ctrlProp249.xml"/><Relationship Id="rId17" Type="http://schemas.openxmlformats.org/officeDocument/2006/relationships/ctrlProp" Target="../ctrlProps/ctrlProp254.xml"/><Relationship Id="rId2" Type="http://schemas.openxmlformats.org/officeDocument/2006/relationships/drawing" Target="../drawings/drawing13.xml"/><Relationship Id="rId16" Type="http://schemas.openxmlformats.org/officeDocument/2006/relationships/ctrlProp" Target="../ctrlProps/ctrlProp253.xml"/><Relationship Id="rId20" Type="http://schemas.openxmlformats.org/officeDocument/2006/relationships/ctrlProp" Target="../ctrlProps/ctrlProp257.xml"/><Relationship Id="rId1" Type="http://schemas.openxmlformats.org/officeDocument/2006/relationships/printerSettings" Target="../printerSettings/printerSettings14.bin"/><Relationship Id="rId6" Type="http://schemas.openxmlformats.org/officeDocument/2006/relationships/ctrlProp" Target="../ctrlProps/ctrlProp243.xml"/><Relationship Id="rId11" Type="http://schemas.openxmlformats.org/officeDocument/2006/relationships/ctrlProp" Target="../ctrlProps/ctrlProp248.xml"/><Relationship Id="rId5" Type="http://schemas.openxmlformats.org/officeDocument/2006/relationships/ctrlProp" Target="../ctrlProps/ctrlProp242.xml"/><Relationship Id="rId15" Type="http://schemas.openxmlformats.org/officeDocument/2006/relationships/ctrlProp" Target="../ctrlProps/ctrlProp252.xml"/><Relationship Id="rId23" Type="http://schemas.openxmlformats.org/officeDocument/2006/relationships/ctrlProp" Target="../ctrlProps/ctrlProp260.xml"/><Relationship Id="rId10" Type="http://schemas.openxmlformats.org/officeDocument/2006/relationships/ctrlProp" Target="../ctrlProps/ctrlProp247.xml"/><Relationship Id="rId19" Type="http://schemas.openxmlformats.org/officeDocument/2006/relationships/ctrlProp" Target="../ctrlProps/ctrlProp256.xml"/><Relationship Id="rId4" Type="http://schemas.openxmlformats.org/officeDocument/2006/relationships/ctrlProp" Target="../ctrlProps/ctrlProp241.xml"/><Relationship Id="rId9" Type="http://schemas.openxmlformats.org/officeDocument/2006/relationships/ctrlProp" Target="../ctrlProps/ctrlProp246.xml"/><Relationship Id="rId14" Type="http://schemas.openxmlformats.org/officeDocument/2006/relationships/ctrlProp" Target="../ctrlProps/ctrlProp251.xml"/><Relationship Id="rId22" Type="http://schemas.openxmlformats.org/officeDocument/2006/relationships/ctrlProp" Target="../ctrlProps/ctrlProp259.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265.xml"/><Relationship Id="rId13" Type="http://schemas.openxmlformats.org/officeDocument/2006/relationships/ctrlProp" Target="../ctrlProps/ctrlProp270.xml"/><Relationship Id="rId18" Type="http://schemas.openxmlformats.org/officeDocument/2006/relationships/ctrlProp" Target="../ctrlProps/ctrlProp275.xml"/><Relationship Id="rId3" Type="http://schemas.openxmlformats.org/officeDocument/2006/relationships/vmlDrawing" Target="../drawings/vmlDrawing14.vml"/><Relationship Id="rId21" Type="http://schemas.openxmlformats.org/officeDocument/2006/relationships/ctrlProp" Target="../ctrlProps/ctrlProp278.xml"/><Relationship Id="rId7" Type="http://schemas.openxmlformats.org/officeDocument/2006/relationships/ctrlProp" Target="../ctrlProps/ctrlProp264.xml"/><Relationship Id="rId12" Type="http://schemas.openxmlformats.org/officeDocument/2006/relationships/ctrlProp" Target="../ctrlProps/ctrlProp269.xml"/><Relationship Id="rId17" Type="http://schemas.openxmlformats.org/officeDocument/2006/relationships/ctrlProp" Target="../ctrlProps/ctrlProp274.xml"/><Relationship Id="rId2" Type="http://schemas.openxmlformats.org/officeDocument/2006/relationships/drawing" Target="../drawings/drawing14.xml"/><Relationship Id="rId16" Type="http://schemas.openxmlformats.org/officeDocument/2006/relationships/ctrlProp" Target="../ctrlProps/ctrlProp273.xml"/><Relationship Id="rId20" Type="http://schemas.openxmlformats.org/officeDocument/2006/relationships/ctrlProp" Target="../ctrlProps/ctrlProp277.xml"/><Relationship Id="rId1" Type="http://schemas.openxmlformats.org/officeDocument/2006/relationships/printerSettings" Target="../printerSettings/printerSettings15.bin"/><Relationship Id="rId6" Type="http://schemas.openxmlformats.org/officeDocument/2006/relationships/ctrlProp" Target="../ctrlProps/ctrlProp263.xml"/><Relationship Id="rId11" Type="http://schemas.openxmlformats.org/officeDocument/2006/relationships/ctrlProp" Target="../ctrlProps/ctrlProp268.xml"/><Relationship Id="rId5" Type="http://schemas.openxmlformats.org/officeDocument/2006/relationships/ctrlProp" Target="../ctrlProps/ctrlProp262.xml"/><Relationship Id="rId15" Type="http://schemas.openxmlformats.org/officeDocument/2006/relationships/ctrlProp" Target="../ctrlProps/ctrlProp272.xml"/><Relationship Id="rId23" Type="http://schemas.openxmlformats.org/officeDocument/2006/relationships/ctrlProp" Target="../ctrlProps/ctrlProp280.xml"/><Relationship Id="rId10" Type="http://schemas.openxmlformats.org/officeDocument/2006/relationships/ctrlProp" Target="../ctrlProps/ctrlProp267.xml"/><Relationship Id="rId19" Type="http://schemas.openxmlformats.org/officeDocument/2006/relationships/ctrlProp" Target="../ctrlProps/ctrlProp276.xml"/><Relationship Id="rId4" Type="http://schemas.openxmlformats.org/officeDocument/2006/relationships/ctrlProp" Target="../ctrlProps/ctrlProp261.xml"/><Relationship Id="rId9" Type="http://schemas.openxmlformats.org/officeDocument/2006/relationships/ctrlProp" Target="../ctrlProps/ctrlProp266.xml"/><Relationship Id="rId14" Type="http://schemas.openxmlformats.org/officeDocument/2006/relationships/ctrlProp" Target="../ctrlProps/ctrlProp271.xml"/><Relationship Id="rId22" Type="http://schemas.openxmlformats.org/officeDocument/2006/relationships/ctrlProp" Target="../ctrlProps/ctrlProp279.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285.xml"/><Relationship Id="rId13" Type="http://schemas.openxmlformats.org/officeDocument/2006/relationships/ctrlProp" Target="../ctrlProps/ctrlProp290.xml"/><Relationship Id="rId18" Type="http://schemas.openxmlformats.org/officeDocument/2006/relationships/ctrlProp" Target="../ctrlProps/ctrlProp295.xml"/><Relationship Id="rId3" Type="http://schemas.openxmlformats.org/officeDocument/2006/relationships/vmlDrawing" Target="../drawings/vmlDrawing15.vml"/><Relationship Id="rId21" Type="http://schemas.openxmlformats.org/officeDocument/2006/relationships/ctrlProp" Target="../ctrlProps/ctrlProp298.xml"/><Relationship Id="rId7" Type="http://schemas.openxmlformats.org/officeDocument/2006/relationships/ctrlProp" Target="../ctrlProps/ctrlProp284.xml"/><Relationship Id="rId12" Type="http://schemas.openxmlformats.org/officeDocument/2006/relationships/ctrlProp" Target="../ctrlProps/ctrlProp289.xml"/><Relationship Id="rId17" Type="http://schemas.openxmlformats.org/officeDocument/2006/relationships/ctrlProp" Target="../ctrlProps/ctrlProp294.xml"/><Relationship Id="rId2" Type="http://schemas.openxmlformats.org/officeDocument/2006/relationships/drawing" Target="../drawings/drawing15.xml"/><Relationship Id="rId16" Type="http://schemas.openxmlformats.org/officeDocument/2006/relationships/ctrlProp" Target="../ctrlProps/ctrlProp293.xml"/><Relationship Id="rId20" Type="http://schemas.openxmlformats.org/officeDocument/2006/relationships/ctrlProp" Target="../ctrlProps/ctrlProp297.xml"/><Relationship Id="rId1" Type="http://schemas.openxmlformats.org/officeDocument/2006/relationships/printerSettings" Target="../printerSettings/printerSettings16.bin"/><Relationship Id="rId6" Type="http://schemas.openxmlformats.org/officeDocument/2006/relationships/ctrlProp" Target="../ctrlProps/ctrlProp283.xml"/><Relationship Id="rId11" Type="http://schemas.openxmlformats.org/officeDocument/2006/relationships/ctrlProp" Target="../ctrlProps/ctrlProp288.xml"/><Relationship Id="rId5" Type="http://schemas.openxmlformats.org/officeDocument/2006/relationships/ctrlProp" Target="../ctrlProps/ctrlProp282.xml"/><Relationship Id="rId15" Type="http://schemas.openxmlformats.org/officeDocument/2006/relationships/ctrlProp" Target="../ctrlProps/ctrlProp292.xml"/><Relationship Id="rId23" Type="http://schemas.openxmlformats.org/officeDocument/2006/relationships/ctrlProp" Target="../ctrlProps/ctrlProp300.xml"/><Relationship Id="rId10" Type="http://schemas.openxmlformats.org/officeDocument/2006/relationships/ctrlProp" Target="../ctrlProps/ctrlProp287.xml"/><Relationship Id="rId19" Type="http://schemas.openxmlformats.org/officeDocument/2006/relationships/ctrlProp" Target="../ctrlProps/ctrlProp296.xml"/><Relationship Id="rId4" Type="http://schemas.openxmlformats.org/officeDocument/2006/relationships/ctrlProp" Target="../ctrlProps/ctrlProp281.xml"/><Relationship Id="rId9" Type="http://schemas.openxmlformats.org/officeDocument/2006/relationships/ctrlProp" Target="../ctrlProps/ctrlProp286.xml"/><Relationship Id="rId14" Type="http://schemas.openxmlformats.org/officeDocument/2006/relationships/ctrlProp" Target="../ctrlProps/ctrlProp291.xml"/><Relationship Id="rId22" Type="http://schemas.openxmlformats.org/officeDocument/2006/relationships/ctrlProp" Target="../ctrlProps/ctrlProp299.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305.xml"/><Relationship Id="rId13" Type="http://schemas.openxmlformats.org/officeDocument/2006/relationships/ctrlProp" Target="../ctrlProps/ctrlProp310.xml"/><Relationship Id="rId18" Type="http://schemas.openxmlformats.org/officeDocument/2006/relationships/ctrlProp" Target="../ctrlProps/ctrlProp315.xml"/><Relationship Id="rId3" Type="http://schemas.openxmlformats.org/officeDocument/2006/relationships/vmlDrawing" Target="../drawings/vmlDrawing16.vml"/><Relationship Id="rId21" Type="http://schemas.openxmlformats.org/officeDocument/2006/relationships/ctrlProp" Target="../ctrlProps/ctrlProp318.xml"/><Relationship Id="rId7" Type="http://schemas.openxmlformats.org/officeDocument/2006/relationships/ctrlProp" Target="../ctrlProps/ctrlProp304.xml"/><Relationship Id="rId12" Type="http://schemas.openxmlformats.org/officeDocument/2006/relationships/ctrlProp" Target="../ctrlProps/ctrlProp309.xml"/><Relationship Id="rId17" Type="http://schemas.openxmlformats.org/officeDocument/2006/relationships/ctrlProp" Target="../ctrlProps/ctrlProp314.xml"/><Relationship Id="rId2" Type="http://schemas.openxmlformats.org/officeDocument/2006/relationships/drawing" Target="../drawings/drawing16.xml"/><Relationship Id="rId16" Type="http://schemas.openxmlformats.org/officeDocument/2006/relationships/ctrlProp" Target="../ctrlProps/ctrlProp313.xml"/><Relationship Id="rId20" Type="http://schemas.openxmlformats.org/officeDocument/2006/relationships/ctrlProp" Target="../ctrlProps/ctrlProp317.xml"/><Relationship Id="rId1" Type="http://schemas.openxmlformats.org/officeDocument/2006/relationships/printerSettings" Target="../printerSettings/printerSettings17.bin"/><Relationship Id="rId6" Type="http://schemas.openxmlformats.org/officeDocument/2006/relationships/ctrlProp" Target="../ctrlProps/ctrlProp303.xml"/><Relationship Id="rId11" Type="http://schemas.openxmlformats.org/officeDocument/2006/relationships/ctrlProp" Target="../ctrlProps/ctrlProp308.xml"/><Relationship Id="rId5" Type="http://schemas.openxmlformats.org/officeDocument/2006/relationships/ctrlProp" Target="../ctrlProps/ctrlProp302.xml"/><Relationship Id="rId15" Type="http://schemas.openxmlformats.org/officeDocument/2006/relationships/ctrlProp" Target="../ctrlProps/ctrlProp312.xml"/><Relationship Id="rId23" Type="http://schemas.openxmlformats.org/officeDocument/2006/relationships/ctrlProp" Target="../ctrlProps/ctrlProp320.xml"/><Relationship Id="rId10" Type="http://schemas.openxmlformats.org/officeDocument/2006/relationships/ctrlProp" Target="../ctrlProps/ctrlProp307.xml"/><Relationship Id="rId19" Type="http://schemas.openxmlformats.org/officeDocument/2006/relationships/ctrlProp" Target="../ctrlProps/ctrlProp316.xml"/><Relationship Id="rId4" Type="http://schemas.openxmlformats.org/officeDocument/2006/relationships/ctrlProp" Target="../ctrlProps/ctrlProp301.xml"/><Relationship Id="rId9" Type="http://schemas.openxmlformats.org/officeDocument/2006/relationships/ctrlProp" Target="../ctrlProps/ctrlProp306.xml"/><Relationship Id="rId14" Type="http://schemas.openxmlformats.org/officeDocument/2006/relationships/ctrlProp" Target="../ctrlProps/ctrlProp311.xml"/><Relationship Id="rId22" Type="http://schemas.openxmlformats.org/officeDocument/2006/relationships/ctrlProp" Target="../ctrlProps/ctrlProp319.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25.xml"/><Relationship Id="rId13" Type="http://schemas.openxmlformats.org/officeDocument/2006/relationships/ctrlProp" Target="../ctrlProps/ctrlProp330.xml"/><Relationship Id="rId18" Type="http://schemas.openxmlformats.org/officeDocument/2006/relationships/ctrlProp" Target="../ctrlProps/ctrlProp335.xml"/><Relationship Id="rId3" Type="http://schemas.openxmlformats.org/officeDocument/2006/relationships/vmlDrawing" Target="../drawings/vmlDrawing17.vml"/><Relationship Id="rId21" Type="http://schemas.openxmlformats.org/officeDocument/2006/relationships/ctrlProp" Target="../ctrlProps/ctrlProp338.xml"/><Relationship Id="rId7" Type="http://schemas.openxmlformats.org/officeDocument/2006/relationships/ctrlProp" Target="../ctrlProps/ctrlProp324.xml"/><Relationship Id="rId12" Type="http://schemas.openxmlformats.org/officeDocument/2006/relationships/ctrlProp" Target="../ctrlProps/ctrlProp329.xml"/><Relationship Id="rId17" Type="http://schemas.openxmlformats.org/officeDocument/2006/relationships/ctrlProp" Target="../ctrlProps/ctrlProp334.xml"/><Relationship Id="rId2" Type="http://schemas.openxmlformats.org/officeDocument/2006/relationships/drawing" Target="../drawings/drawing17.xml"/><Relationship Id="rId16" Type="http://schemas.openxmlformats.org/officeDocument/2006/relationships/ctrlProp" Target="../ctrlProps/ctrlProp333.xml"/><Relationship Id="rId20" Type="http://schemas.openxmlformats.org/officeDocument/2006/relationships/ctrlProp" Target="../ctrlProps/ctrlProp337.xml"/><Relationship Id="rId1" Type="http://schemas.openxmlformats.org/officeDocument/2006/relationships/printerSettings" Target="../printerSettings/printerSettings18.bin"/><Relationship Id="rId6" Type="http://schemas.openxmlformats.org/officeDocument/2006/relationships/ctrlProp" Target="../ctrlProps/ctrlProp323.xml"/><Relationship Id="rId11" Type="http://schemas.openxmlformats.org/officeDocument/2006/relationships/ctrlProp" Target="../ctrlProps/ctrlProp328.xml"/><Relationship Id="rId5" Type="http://schemas.openxmlformats.org/officeDocument/2006/relationships/ctrlProp" Target="../ctrlProps/ctrlProp322.xml"/><Relationship Id="rId15" Type="http://schemas.openxmlformats.org/officeDocument/2006/relationships/ctrlProp" Target="../ctrlProps/ctrlProp332.xml"/><Relationship Id="rId23" Type="http://schemas.openxmlformats.org/officeDocument/2006/relationships/ctrlProp" Target="../ctrlProps/ctrlProp340.xml"/><Relationship Id="rId10" Type="http://schemas.openxmlformats.org/officeDocument/2006/relationships/ctrlProp" Target="../ctrlProps/ctrlProp327.xml"/><Relationship Id="rId19" Type="http://schemas.openxmlformats.org/officeDocument/2006/relationships/ctrlProp" Target="../ctrlProps/ctrlProp336.xml"/><Relationship Id="rId4" Type="http://schemas.openxmlformats.org/officeDocument/2006/relationships/ctrlProp" Target="../ctrlProps/ctrlProp321.xml"/><Relationship Id="rId9" Type="http://schemas.openxmlformats.org/officeDocument/2006/relationships/ctrlProp" Target="../ctrlProps/ctrlProp326.xml"/><Relationship Id="rId14" Type="http://schemas.openxmlformats.org/officeDocument/2006/relationships/ctrlProp" Target="../ctrlProps/ctrlProp331.xml"/><Relationship Id="rId22" Type="http://schemas.openxmlformats.org/officeDocument/2006/relationships/ctrlProp" Target="../ctrlProps/ctrlProp339.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45.xml"/><Relationship Id="rId13" Type="http://schemas.openxmlformats.org/officeDocument/2006/relationships/ctrlProp" Target="../ctrlProps/ctrlProp350.xml"/><Relationship Id="rId18" Type="http://schemas.openxmlformats.org/officeDocument/2006/relationships/ctrlProp" Target="../ctrlProps/ctrlProp355.xml"/><Relationship Id="rId3" Type="http://schemas.openxmlformats.org/officeDocument/2006/relationships/vmlDrawing" Target="../drawings/vmlDrawing18.vml"/><Relationship Id="rId21" Type="http://schemas.openxmlformats.org/officeDocument/2006/relationships/ctrlProp" Target="../ctrlProps/ctrlProp358.xml"/><Relationship Id="rId7" Type="http://schemas.openxmlformats.org/officeDocument/2006/relationships/ctrlProp" Target="../ctrlProps/ctrlProp344.xml"/><Relationship Id="rId12" Type="http://schemas.openxmlformats.org/officeDocument/2006/relationships/ctrlProp" Target="../ctrlProps/ctrlProp349.xml"/><Relationship Id="rId17" Type="http://schemas.openxmlformats.org/officeDocument/2006/relationships/ctrlProp" Target="../ctrlProps/ctrlProp354.xml"/><Relationship Id="rId2" Type="http://schemas.openxmlformats.org/officeDocument/2006/relationships/drawing" Target="../drawings/drawing18.xml"/><Relationship Id="rId16" Type="http://schemas.openxmlformats.org/officeDocument/2006/relationships/ctrlProp" Target="../ctrlProps/ctrlProp353.xml"/><Relationship Id="rId20" Type="http://schemas.openxmlformats.org/officeDocument/2006/relationships/ctrlProp" Target="../ctrlProps/ctrlProp357.xml"/><Relationship Id="rId1" Type="http://schemas.openxmlformats.org/officeDocument/2006/relationships/printerSettings" Target="../printerSettings/printerSettings19.bin"/><Relationship Id="rId6" Type="http://schemas.openxmlformats.org/officeDocument/2006/relationships/ctrlProp" Target="../ctrlProps/ctrlProp343.xml"/><Relationship Id="rId11" Type="http://schemas.openxmlformats.org/officeDocument/2006/relationships/ctrlProp" Target="../ctrlProps/ctrlProp348.xml"/><Relationship Id="rId5" Type="http://schemas.openxmlformats.org/officeDocument/2006/relationships/ctrlProp" Target="../ctrlProps/ctrlProp342.xml"/><Relationship Id="rId15" Type="http://schemas.openxmlformats.org/officeDocument/2006/relationships/ctrlProp" Target="../ctrlProps/ctrlProp352.xml"/><Relationship Id="rId23" Type="http://schemas.openxmlformats.org/officeDocument/2006/relationships/ctrlProp" Target="../ctrlProps/ctrlProp360.xml"/><Relationship Id="rId10" Type="http://schemas.openxmlformats.org/officeDocument/2006/relationships/ctrlProp" Target="../ctrlProps/ctrlProp347.xml"/><Relationship Id="rId19" Type="http://schemas.openxmlformats.org/officeDocument/2006/relationships/ctrlProp" Target="../ctrlProps/ctrlProp356.xml"/><Relationship Id="rId4" Type="http://schemas.openxmlformats.org/officeDocument/2006/relationships/ctrlProp" Target="../ctrlProps/ctrlProp341.xml"/><Relationship Id="rId9" Type="http://schemas.openxmlformats.org/officeDocument/2006/relationships/ctrlProp" Target="../ctrlProps/ctrlProp346.xml"/><Relationship Id="rId14" Type="http://schemas.openxmlformats.org/officeDocument/2006/relationships/ctrlProp" Target="../ctrlProps/ctrlProp351.xml"/><Relationship Id="rId22" Type="http://schemas.openxmlformats.org/officeDocument/2006/relationships/ctrlProp" Target="../ctrlProps/ctrlProp359.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365.xml"/><Relationship Id="rId13" Type="http://schemas.openxmlformats.org/officeDocument/2006/relationships/ctrlProp" Target="../ctrlProps/ctrlProp370.xml"/><Relationship Id="rId18" Type="http://schemas.openxmlformats.org/officeDocument/2006/relationships/ctrlProp" Target="../ctrlProps/ctrlProp375.xml"/><Relationship Id="rId3" Type="http://schemas.openxmlformats.org/officeDocument/2006/relationships/vmlDrawing" Target="../drawings/vmlDrawing19.vml"/><Relationship Id="rId21" Type="http://schemas.openxmlformats.org/officeDocument/2006/relationships/ctrlProp" Target="../ctrlProps/ctrlProp378.xml"/><Relationship Id="rId7" Type="http://schemas.openxmlformats.org/officeDocument/2006/relationships/ctrlProp" Target="../ctrlProps/ctrlProp364.xml"/><Relationship Id="rId12" Type="http://schemas.openxmlformats.org/officeDocument/2006/relationships/ctrlProp" Target="../ctrlProps/ctrlProp369.xml"/><Relationship Id="rId17" Type="http://schemas.openxmlformats.org/officeDocument/2006/relationships/ctrlProp" Target="../ctrlProps/ctrlProp374.xml"/><Relationship Id="rId2" Type="http://schemas.openxmlformats.org/officeDocument/2006/relationships/drawing" Target="../drawings/drawing19.xml"/><Relationship Id="rId16" Type="http://schemas.openxmlformats.org/officeDocument/2006/relationships/ctrlProp" Target="../ctrlProps/ctrlProp373.xml"/><Relationship Id="rId20" Type="http://schemas.openxmlformats.org/officeDocument/2006/relationships/ctrlProp" Target="../ctrlProps/ctrlProp377.xml"/><Relationship Id="rId1" Type="http://schemas.openxmlformats.org/officeDocument/2006/relationships/printerSettings" Target="../printerSettings/printerSettings20.bin"/><Relationship Id="rId6" Type="http://schemas.openxmlformats.org/officeDocument/2006/relationships/ctrlProp" Target="../ctrlProps/ctrlProp363.xml"/><Relationship Id="rId11" Type="http://schemas.openxmlformats.org/officeDocument/2006/relationships/ctrlProp" Target="../ctrlProps/ctrlProp368.xml"/><Relationship Id="rId5" Type="http://schemas.openxmlformats.org/officeDocument/2006/relationships/ctrlProp" Target="../ctrlProps/ctrlProp362.xml"/><Relationship Id="rId15" Type="http://schemas.openxmlformats.org/officeDocument/2006/relationships/ctrlProp" Target="../ctrlProps/ctrlProp372.xml"/><Relationship Id="rId23" Type="http://schemas.openxmlformats.org/officeDocument/2006/relationships/ctrlProp" Target="../ctrlProps/ctrlProp380.xml"/><Relationship Id="rId10" Type="http://schemas.openxmlformats.org/officeDocument/2006/relationships/ctrlProp" Target="../ctrlProps/ctrlProp367.xml"/><Relationship Id="rId19" Type="http://schemas.openxmlformats.org/officeDocument/2006/relationships/ctrlProp" Target="../ctrlProps/ctrlProp376.xml"/><Relationship Id="rId4" Type="http://schemas.openxmlformats.org/officeDocument/2006/relationships/ctrlProp" Target="../ctrlProps/ctrlProp361.xml"/><Relationship Id="rId9" Type="http://schemas.openxmlformats.org/officeDocument/2006/relationships/ctrlProp" Target="../ctrlProps/ctrlProp366.xml"/><Relationship Id="rId14" Type="http://schemas.openxmlformats.org/officeDocument/2006/relationships/ctrlProp" Target="../ctrlProps/ctrlProp371.xml"/><Relationship Id="rId22" Type="http://schemas.openxmlformats.org/officeDocument/2006/relationships/ctrlProp" Target="../ctrlProps/ctrlProp379.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385.xml"/><Relationship Id="rId13" Type="http://schemas.openxmlformats.org/officeDocument/2006/relationships/ctrlProp" Target="../ctrlProps/ctrlProp390.xml"/><Relationship Id="rId18" Type="http://schemas.openxmlformats.org/officeDocument/2006/relationships/ctrlProp" Target="../ctrlProps/ctrlProp395.xml"/><Relationship Id="rId3" Type="http://schemas.openxmlformats.org/officeDocument/2006/relationships/vmlDrawing" Target="../drawings/vmlDrawing20.vml"/><Relationship Id="rId21" Type="http://schemas.openxmlformats.org/officeDocument/2006/relationships/ctrlProp" Target="../ctrlProps/ctrlProp398.xml"/><Relationship Id="rId7" Type="http://schemas.openxmlformats.org/officeDocument/2006/relationships/ctrlProp" Target="../ctrlProps/ctrlProp384.xml"/><Relationship Id="rId12" Type="http://schemas.openxmlformats.org/officeDocument/2006/relationships/ctrlProp" Target="../ctrlProps/ctrlProp389.xml"/><Relationship Id="rId17" Type="http://schemas.openxmlformats.org/officeDocument/2006/relationships/ctrlProp" Target="../ctrlProps/ctrlProp394.xml"/><Relationship Id="rId2" Type="http://schemas.openxmlformats.org/officeDocument/2006/relationships/drawing" Target="../drawings/drawing20.xml"/><Relationship Id="rId16" Type="http://schemas.openxmlformats.org/officeDocument/2006/relationships/ctrlProp" Target="../ctrlProps/ctrlProp393.xml"/><Relationship Id="rId20" Type="http://schemas.openxmlformats.org/officeDocument/2006/relationships/ctrlProp" Target="../ctrlProps/ctrlProp397.xml"/><Relationship Id="rId1" Type="http://schemas.openxmlformats.org/officeDocument/2006/relationships/printerSettings" Target="../printerSettings/printerSettings21.bin"/><Relationship Id="rId6" Type="http://schemas.openxmlformats.org/officeDocument/2006/relationships/ctrlProp" Target="../ctrlProps/ctrlProp383.xml"/><Relationship Id="rId11" Type="http://schemas.openxmlformats.org/officeDocument/2006/relationships/ctrlProp" Target="../ctrlProps/ctrlProp388.xml"/><Relationship Id="rId5" Type="http://schemas.openxmlformats.org/officeDocument/2006/relationships/ctrlProp" Target="../ctrlProps/ctrlProp382.xml"/><Relationship Id="rId15" Type="http://schemas.openxmlformats.org/officeDocument/2006/relationships/ctrlProp" Target="../ctrlProps/ctrlProp392.xml"/><Relationship Id="rId23" Type="http://schemas.openxmlformats.org/officeDocument/2006/relationships/ctrlProp" Target="../ctrlProps/ctrlProp400.xml"/><Relationship Id="rId10" Type="http://schemas.openxmlformats.org/officeDocument/2006/relationships/ctrlProp" Target="../ctrlProps/ctrlProp387.xml"/><Relationship Id="rId19" Type="http://schemas.openxmlformats.org/officeDocument/2006/relationships/ctrlProp" Target="../ctrlProps/ctrlProp396.xml"/><Relationship Id="rId4" Type="http://schemas.openxmlformats.org/officeDocument/2006/relationships/ctrlProp" Target="../ctrlProps/ctrlProp381.xml"/><Relationship Id="rId9" Type="http://schemas.openxmlformats.org/officeDocument/2006/relationships/ctrlProp" Target="../ctrlProps/ctrlProp386.xml"/><Relationship Id="rId14" Type="http://schemas.openxmlformats.org/officeDocument/2006/relationships/ctrlProp" Target="../ctrlProps/ctrlProp391.xml"/><Relationship Id="rId22" Type="http://schemas.openxmlformats.org/officeDocument/2006/relationships/ctrlProp" Target="../ctrlProps/ctrlProp399.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18" Type="http://schemas.openxmlformats.org/officeDocument/2006/relationships/ctrlProp" Target="../ctrlProps/ctrlProp35.xml"/><Relationship Id="rId3" Type="http://schemas.openxmlformats.org/officeDocument/2006/relationships/vmlDrawing" Target="../drawings/vmlDrawing2.vml"/><Relationship Id="rId21" Type="http://schemas.openxmlformats.org/officeDocument/2006/relationships/ctrlProp" Target="../ctrlProps/ctrlProp38.x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 Type="http://schemas.openxmlformats.org/officeDocument/2006/relationships/drawing" Target="../drawings/drawing2.xml"/><Relationship Id="rId16" Type="http://schemas.openxmlformats.org/officeDocument/2006/relationships/ctrlProp" Target="../ctrlProps/ctrlProp33.xml"/><Relationship Id="rId20" Type="http://schemas.openxmlformats.org/officeDocument/2006/relationships/ctrlProp" Target="../ctrlProps/ctrlProp37.xml"/><Relationship Id="rId1" Type="http://schemas.openxmlformats.org/officeDocument/2006/relationships/printerSettings" Target="../printerSettings/printerSettings3.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23" Type="http://schemas.openxmlformats.org/officeDocument/2006/relationships/ctrlProp" Target="../ctrlProps/ctrlProp40.xml"/><Relationship Id="rId10" Type="http://schemas.openxmlformats.org/officeDocument/2006/relationships/ctrlProp" Target="../ctrlProps/ctrlProp27.xml"/><Relationship Id="rId19" Type="http://schemas.openxmlformats.org/officeDocument/2006/relationships/ctrlProp" Target="../ctrlProps/ctrlProp36.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 Id="rId22" Type="http://schemas.openxmlformats.org/officeDocument/2006/relationships/ctrlProp" Target="../ctrlProps/ctrlProp39.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45.xml"/><Relationship Id="rId13" Type="http://schemas.openxmlformats.org/officeDocument/2006/relationships/ctrlProp" Target="../ctrlProps/ctrlProp50.xml"/><Relationship Id="rId18" Type="http://schemas.openxmlformats.org/officeDocument/2006/relationships/ctrlProp" Target="../ctrlProps/ctrlProp55.xml"/><Relationship Id="rId3" Type="http://schemas.openxmlformats.org/officeDocument/2006/relationships/vmlDrawing" Target="../drawings/vmlDrawing3.vml"/><Relationship Id="rId21" Type="http://schemas.openxmlformats.org/officeDocument/2006/relationships/ctrlProp" Target="../ctrlProps/ctrlProp58.xml"/><Relationship Id="rId7" Type="http://schemas.openxmlformats.org/officeDocument/2006/relationships/ctrlProp" Target="../ctrlProps/ctrlProp44.xml"/><Relationship Id="rId12" Type="http://schemas.openxmlformats.org/officeDocument/2006/relationships/ctrlProp" Target="../ctrlProps/ctrlProp49.xml"/><Relationship Id="rId17" Type="http://schemas.openxmlformats.org/officeDocument/2006/relationships/ctrlProp" Target="../ctrlProps/ctrlProp54.xml"/><Relationship Id="rId2" Type="http://schemas.openxmlformats.org/officeDocument/2006/relationships/drawing" Target="../drawings/drawing3.xml"/><Relationship Id="rId16" Type="http://schemas.openxmlformats.org/officeDocument/2006/relationships/ctrlProp" Target="../ctrlProps/ctrlProp53.xml"/><Relationship Id="rId20" Type="http://schemas.openxmlformats.org/officeDocument/2006/relationships/ctrlProp" Target="../ctrlProps/ctrlProp57.xml"/><Relationship Id="rId1" Type="http://schemas.openxmlformats.org/officeDocument/2006/relationships/printerSettings" Target="../printerSettings/printerSettings4.bin"/><Relationship Id="rId6" Type="http://schemas.openxmlformats.org/officeDocument/2006/relationships/ctrlProp" Target="../ctrlProps/ctrlProp43.xml"/><Relationship Id="rId11" Type="http://schemas.openxmlformats.org/officeDocument/2006/relationships/ctrlProp" Target="../ctrlProps/ctrlProp48.xml"/><Relationship Id="rId5" Type="http://schemas.openxmlformats.org/officeDocument/2006/relationships/ctrlProp" Target="../ctrlProps/ctrlProp42.xml"/><Relationship Id="rId15" Type="http://schemas.openxmlformats.org/officeDocument/2006/relationships/ctrlProp" Target="../ctrlProps/ctrlProp52.xml"/><Relationship Id="rId23" Type="http://schemas.openxmlformats.org/officeDocument/2006/relationships/ctrlProp" Target="../ctrlProps/ctrlProp60.xml"/><Relationship Id="rId10" Type="http://schemas.openxmlformats.org/officeDocument/2006/relationships/ctrlProp" Target="../ctrlProps/ctrlProp47.xml"/><Relationship Id="rId19" Type="http://schemas.openxmlformats.org/officeDocument/2006/relationships/ctrlProp" Target="../ctrlProps/ctrlProp56.xml"/><Relationship Id="rId4" Type="http://schemas.openxmlformats.org/officeDocument/2006/relationships/ctrlProp" Target="../ctrlProps/ctrlProp41.xml"/><Relationship Id="rId9" Type="http://schemas.openxmlformats.org/officeDocument/2006/relationships/ctrlProp" Target="../ctrlProps/ctrlProp46.xml"/><Relationship Id="rId14" Type="http://schemas.openxmlformats.org/officeDocument/2006/relationships/ctrlProp" Target="../ctrlProps/ctrlProp51.xml"/><Relationship Id="rId22" Type="http://schemas.openxmlformats.org/officeDocument/2006/relationships/ctrlProp" Target="../ctrlProps/ctrlProp59.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65.xml"/><Relationship Id="rId13" Type="http://schemas.openxmlformats.org/officeDocument/2006/relationships/ctrlProp" Target="../ctrlProps/ctrlProp70.xml"/><Relationship Id="rId18" Type="http://schemas.openxmlformats.org/officeDocument/2006/relationships/ctrlProp" Target="../ctrlProps/ctrlProp75.xml"/><Relationship Id="rId3" Type="http://schemas.openxmlformats.org/officeDocument/2006/relationships/vmlDrawing" Target="../drawings/vmlDrawing4.vml"/><Relationship Id="rId21" Type="http://schemas.openxmlformats.org/officeDocument/2006/relationships/ctrlProp" Target="../ctrlProps/ctrlProp78.xml"/><Relationship Id="rId7" Type="http://schemas.openxmlformats.org/officeDocument/2006/relationships/ctrlProp" Target="../ctrlProps/ctrlProp64.xml"/><Relationship Id="rId12" Type="http://schemas.openxmlformats.org/officeDocument/2006/relationships/ctrlProp" Target="../ctrlProps/ctrlProp69.xml"/><Relationship Id="rId17" Type="http://schemas.openxmlformats.org/officeDocument/2006/relationships/ctrlProp" Target="../ctrlProps/ctrlProp74.xml"/><Relationship Id="rId2" Type="http://schemas.openxmlformats.org/officeDocument/2006/relationships/drawing" Target="../drawings/drawing4.xml"/><Relationship Id="rId16" Type="http://schemas.openxmlformats.org/officeDocument/2006/relationships/ctrlProp" Target="../ctrlProps/ctrlProp73.xml"/><Relationship Id="rId20" Type="http://schemas.openxmlformats.org/officeDocument/2006/relationships/ctrlProp" Target="../ctrlProps/ctrlProp77.xml"/><Relationship Id="rId1" Type="http://schemas.openxmlformats.org/officeDocument/2006/relationships/printerSettings" Target="../printerSettings/printerSettings5.bin"/><Relationship Id="rId6" Type="http://schemas.openxmlformats.org/officeDocument/2006/relationships/ctrlProp" Target="../ctrlProps/ctrlProp63.xml"/><Relationship Id="rId11" Type="http://schemas.openxmlformats.org/officeDocument/2006/relationships/ctrlProp" Target="../ctrlProps/ctrlProp68.xml"/><Relationship Id="rId5" Type="http://schemas.openxmlformats.org/officeDocument/2006/relationships/ctrlProp" Target="../ctrlProps/ctrlProp62.xml"/><Relationship Id="rId15" Type="http://schemas.openxmlformats.org/officeDocument/2006/relationships/ctrlProp" Target="../ctrlProps/ctrlProp72.xml"/><Relationship Id="rId23" Type="http://schemas.openxmlformats.org/officeDocument/2006/relationships/ctrlProp" Target="../ctrlProps/ctrlProp80.xml"/><Relationship Id="rId10" Type="http://schemas.openxmlformats.org/officeDocument/2006/relationships/ctrlProp" Target="../ctrlProps/ctrlProp67.xml"/><Relationship Id="rId19" Type="http://schemas.openxmlformats.org/officeDocument/2006/relationships/ctrlProp" Target="../ctrlProps/ctrlProp76.xml"/><Relationship Id="rId4" Type="http://schemas.openxmlformats.org/officeDocument/2006/relationships/ctrlProp" Target="../ctrlProps/ctrlProp61.xml"/><Relationship Id="rId9" Type="http://schemas.openxmlformats.org/officeDocument/2006/relationships/ctrlProp" Target="../ctrlProps/ctrlProp66.xml"/><Relationship Id="rId14" Type="http://schemas.openxmlformats.org/officeDocument/2006/relationships/ctrlProp" Target="../ctrlProps/ctrlProp71.xml"/><Relationship Id="rId22" Type="http://schemas.openxmlformats.org/officeDocument/2006/relationships/ctrlProp" Target="../ctrlProps/ctrlProp79.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85.xml"/><Relationship Id="rId13" Type="http://schemas.openxmlformats.org/officeDocument/2006/relationships/ctrlProp" Target="../ctrlProps/ctrlProp90.xml"/><Relationship Id="rId18" Type="http://schemas.openxmlformats.org/officeDocument/2006/relationships/ctrlProp" Target="../ctrlProps/ctrlProp95.xml"/><Relationship Id="rId3" Type="http://schemas.openxmlformats.org/officeDocument/2006/relationships/vmlDrawing" Target="../drawings/vmlDrawing5.vml"/><Relationship Id="rId21" Type="http://schemas.openxmlformats.org/officeDocument/2006/relationships/ctrlProp" Target="../ctrlProps/ctrlProp98.xml"/><Relationship Id="rId7" Type="http://schemas.openxmlformats.org/officeDocument/2006/relationships/ctrlProp" Target="../ctrlProps/ctrlProp84.xml"/><Relationship Id="rId12" Type="http://schemas.openxmlformats.org/officeDocument/2006/relationships/ctrlProp" Target="../ctrlProps/ctrlProp89.xml"/><Relationship Id="rId17" Type="http://schemas.openxmlformats.org/officeDocument/2006/relationships/ctrlProp" Target="../ctrlProps/ctrlProp94.xml"/><Relationship Id="rId2" Type="http://schemas.openxmlformats.org/officeDocument/2006/relationships/drawing" Target="../drawings/drawing5.xml"/><Relationship Id="rId16" Type="http://schemas.openxmlformats.org/officeDocument/2006/relationships/ctrlProp" Target="../ctrlProps/ctrlProp93.xml"/><Relationship Id="rId20" Type="http://schemas.openxmlformats.org/officeDocument/2006/relationships/ctrlProp" Target="../ctrlProps/ctrlProp97.xml"/><Relationship Id="rId1" Type="http://schemas.openxmlformats.org/officeDocument/2006/relationships/printerSettings" Target="../printerSettings/printerSettings6.bin"/><Relationship Id="rId6" Type="http://schemas.openxmlformats.org/officeDocument/2006/relationships/ctrlProp" Target="../ctrlProps/ctrlProp83.xml"/><Relationship Id="rId11" Type="http://schemas.openxmlformats.org/officeDocument/2006/relationships/ctrlProp" Target="../ctrlProps/ctrlProp88.xml"/><Relationship Id="rId5" Type="http://schemas.openxmlformats.org/officeDocument/2006/relationships/ctrlProp" Target="../ctrlProps/ctrlProp82.xml"/><Relationship Id="rId15" Type="http://schemas.openxmlformats.org/officeDocument/2006/relationships/ctrlProp" Target="../ctrlProps/ctrlProp92.xml"/><Relationship Id="rId23" Type="http://schemas.openxmlformats.org/officeDocument/2006/relationships/ctrlProp" Target="../ctrlProps/ctrlProp100.xml"/><Relationship Id="rId10" Type="http://schemas.openxmlformats.org/officeDocument/2006/relationships/ctrlProp" Target="../ctrlProps/ctrlProp87.xml"/><Relationship Id="rId19" Type="http://schemas.openxmlformats.org/officeDocument/2006/relationships/ctrlProp" Target="../ctrlProps/ctrlProp96.xml"/><Relationship Id="rId4" Type="http://schemas.openxmlformats.org/officeDocument/2006/relationships/ctrlProp" Target="../ctrlProps/ctrlProp81.xml"/><Relationship Id="rId9" Type="http://schemas.openxmlformats.org/officeDocument/2006/relationships/ctrlProp" Target="../ctrlProps/ctrlProp86.xml"/><Relationship Id="rId14" Type="http://schemas.openxmlformats.org/officeDocument/2006/relationships/ctrlProp" Target="../ctrlProps/ctrlProp91.xml"/><Relationship Id="rId22" Type="http://schemas.openxmlformats.org/officeDocument/2006/relationships/ctrlProp" Target="../ctrlProps/ctrlProp99.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05.xml"/><Relationship Id="rId13" Type="http://schemas.openxmlformats.org/officeDocument/2006/relationships/ctrlProp" Target="../ctrlProps/ctrlProp110.xml"/><Relationship Id="rId18" Type="http://schemas.openxmlformats.org/officeDocument/2006/relationships/ctrlProp" Target="../ctrlProps/ctrlProp115.xml"/><Relationship Id="rId3" Type="http://schemas.openxmlformats.org/officeDocument/2006/relationships/vmlDrawing" Target="../drawings/vmlDrawing6.vml"/><Relationship Id="rId21" Type="http://schemas.openxmlformats.org/officeDocument/2006/relationships/ctrlProp" Target="../ctrlProps/ctrlProp118.xml"/><Relationship Id="rId7" Type="http://schemas.openxmlformats.org/officeDocument/2006/relationships/ctrlProp" Target="../ctrlProps/ctrlProp104.xml"/><Relationship Id="rId12" Type="http://schemas.openxmlformats.org/officeDocument/2006/relationships/ctrlProp" Target="../ctrlProps/ctrlProp109.xml"/><Relationship Id="rId17" Type="http://schemas.openxmlformats.org/officeDocument/2006/relationships/ctrlProp" Target="../ctrlProps/ctrlProp114.xml"/><Relationship Id="rId2" Type="http://schemas.openxmlformats.org/officeDocument/2006/relationships/drawing" Target="../drawings/drawing6.xml"/><Relationship Id="rId16" Type="http://schemas.openxmlformats.org/officeDocument/2006/relationships/ctrlProp" Target="../ctrlProps/ctrlProp113.xml"/><Relationship Id="rId20" Type="http://schemas.openxmlformats.org/officeDocument/2006/relationships/ctrlProp" Target="../ctrlProps/ctrlProp117.xml"/><Relationship Id="rId1" Type="http://schemas.openxmlformats.org/officeDocument/2006/relationships/printerSettings" Target="../printerSettings/printerSettings7.bin"/><Relationship Id="rId6" Type="http://schemas.openxmlformats.org/officeDocument/2006/relationships/ctrlProp" Target="../ctrlProps/ctrlProp103.xml"/><Relationship Id="rId11" Type="http://schemas.openxmlformats.org/officeDocument/2006/relationships/ctrlProp" Target="../ctrlProps/ctrlProp108.xml"/><Relationship Id="rId5" Type="http://schemas.openxmlformats.org/officeDocument/2006/relationships/ctrlProp" Target="../ctrlProps/ctrlProp102.xml"/><Relationship Id="rId15" Type="http://schemas.openxmlformats.org/officeDocument/2006/relationships/ctrlProp" Target="../ctrlProps/ctrlProp112.xml"/><Relationship Id="rId23" Type="http://schemas.openxmlformats.org/officeDocument/2006/relationships/ctrlProp" Target="../ctrlProps/ctrlProp120.xml"/><Relationship Id="rId10" Type="http://schemas.openxmlformats.org/officeDocument/2006/relationships/ctrlProp" Target="../ctrlProps/ctrlProp107.xml"/><Relationship Id="rId19" Type="http://schemas.openxmlformats.org/officeDocument/2006/relationships/ctrlProp" Target="../ctrlProps/ctrlProp116.xml"/><Relationship Id="rId4" Type="http://schemas.openxmlformats.org/officeDocument/2006/relationships/ctrlProp" Target="../ctrlProps/ctrlProp101.xml"/><Relationship Id="rId9" Type="http://schemas.openxmlformats.org/officeDocument/2006/relationships/ctrlProp" Target="../ctrlProps/ctrlProp106.xml"/><Relationship Id="rId14" Type="http://schemas.openxmlformats.org/officeDocument/2006/relationships/ctrlProp" Target="../ctrlProps/ctrlProp111.xml"/><Relationship Id="rId22" Type="http://schemas.openxmlformats.org/officeDocument/2006/relationships/ctrlProp" Target="../ctrlProps/ctrlProp119.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25.xml"/><Relationship Id="rId13" Type="http://schemas.openxmlformats.org/officeDocument/2006/relationships/ctrlProp" Target="../ctrlProps/ctrlProp130.xml"/><Relationship Id="rId18" Type="http://schemas.openxmlformats.org/officeDocument/2006/relationships/ctrlProp" Target="../ctrlProps/ctrlProp135.xml"/><Relationship Id="rId3" Type="http://schemas.openxmlformats.org/officeDocument/2006/relationships/vmlDrawing" Target="../drawings/vmlDrawing7.vml"/><Relationship Id="rId21" Type="http://schemas.openxmlformats.org/officeDocument/2006/relationships/ctrlProp" Target="../ctrlProps/ctrlProp138.xml"/><Relationship Id="rId7" Type="http://schemas.openxmlformats.org/officeDocument/2006/relationships/ctrlProp" Target="../ctrlProps/ctrlProp124.xml"/><Relationship Id="rId12" Type="http://schemas.openxmlformats.org/officeDocument/2006/relationships/ctrlProp" Target="../ctrlProps/ctrlProp129.xml"/><Relationship Id="rId17" Type="http://schemas.openxmlformats.org/officeDocument/2006/relationships/ctrlProp" Target="../ctrlProps/ctrlProp134.xml"/><Relationship Id="rId2" Type="http://schemas.openxmlformats.org/officeDocument/2006/relationships/drawing" Target="../drawings/drawing7.xml"/><Relationship Id="rId16" Type="http://schemas.openxmlformats.org/officeDocument/2006/relationships/ctrlProp" Target="../ctrlProps/ctrlProp133.xml"/><Relationship Id="rId20" Type="http://schemas.openxmlformats.org/officeDocument/2006/relationships/ctrlProp" Target="../ctrlProps/ctrlProp137.xml"/><Relationship Id="rId1" Type="http://schemas.openxmlformats.org/officeDocument/2006/relationships/printerSettings" Target="../printerSettings/printerSettings8.bin"/><Relationship Id="rId6" Type="http://schemas.openxmlformats.org/officeDocument/2006/relationships/ctrlProp" Target="../ctrlProps/ctrlProp123.xml"/><Relationship Id="rId11" Type="http://schemas.openxmlformats.org/officeDocument/2006/relationships/ctrlProp" Target="../ctrlProps/ctrlProp128.xml"/><Relationship Id="rId5" Type="http://schemas.openxmlformats.org/officeDocument/2006/relationships/ctrlProp" Target="../ctrlProps/ctrlProp122.xml"/><Relationship Id="rId15" Type="http://schemas.openxmlformats.org/officeDocument/2006/relationships/ctrlProp" Target="../ctrlProps/ctrlProp132.xml"/><Relationship Id="rId23" Type="http://schemas.openxmlformats.org/officeDocument/2006/relationships/ctrlProp" Target="../ctrlProps/ctrlProp140.xml"/><Relationship Id="rId10" Type="http://schemas.openxmlformats.org/officeDocument/2006/relationships/ctrlProp" Target="../ctrlProps/ctrlProp127.xml"/><Relationship Id="rId19" Type="http://schemas.openxmlformats.org/officeDocument/2006/relationships/ctrlProp" Target="../ctrlProps/ctrlProp136.xml"/><Relationship Id="rId4" Type="http://schemas.openxmlformats.org/officeDocument/2006/relationships/ctrlProp" Target="../ctrlProps/ctrlProp121.xml"/><Relationship Id="rId9" Type="http://schemas.openxmlformats.org/officeDocument/2006/relationships/ctrlProp" Target="../ctrlProps/ctrlProp126.xml"/><Relationship Id="rId14" Type="http://schemas.openxmlformats.org/officeDocument/2006/relationships/ctrlProp" Target="../ctrlProps/ctrlProp131.xml"/><Relationship Id="rId22" Type="http://schemas.openxmlformats.org/officeDocument/2006/relationships/ctrlProp" Target="../ctrlProps/ctrlProp139.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45.xml"/><Relationship Id="rId13" Type="http://schemas.openxmlformats.org/officeDocument/2006/relationships/ctrlProp" Target="../ctrlProps/ctrlProp150.xml"/><Relationship Id="rId18" Type="http://schemas.openxmlformats.org/officeDocument/2006/relationships/ctrlProp" Target="../ctrlProps/ctrlProp155.xml"/><Relationship Id="rId3" Type="http://schemas.openxmlformats.org/officeDocument/2006/relationships/vmlDrawing" Target="../drawings/vmlDrawing8.vml"/><Relationship Id="rId21" Type="http://schemas.openxmlformats.org/officeDocument/2006/relationships/ctrlProp" Target="../ctrlProps/ctrlProp158.xml"/><Relationship Id="rId7" Type="http://schemas.openxmlformats.org/officeDocument/2006/relationships/ctrlProp" Target="../ctrlProps/ctrlProp144.xml"/><Relationship Id="rId12" Type="http://schemas.openxmlformats.org/officeDocument/2006/relationships/ctrlProp" Target="../ctrlProps/ctrlProp149.xml"/><Relationship Id="rId17" Type="http://schemas.openxmlformats.org/officeDocument/2006/relationships/ctrlProp" Target="../ctrlProps/ctrlProp154.xml"/><Relationship Id="rId2" Type="http://schemas.openxmlformats.org/officeDocument/2006/relationships/drawing" Target="../drawings/drawing8.xml"/><Relationship Id="rId16" Type="http://schemas.openxmlformats.org/officeDocument/2006/relationships/ctrlProp" Target="../ctrlProps/ctrlProp153.xml"/><Relationship Id="rId20" Type="http://schemas.openxmlformats.org/officeDocument/2006/relationships/ctrlProp" Target="../ctrlProps/ctrlProp157.xml"/><Relationship Id="rId1" Type="http://schemas.openxmlformats.org/officeDocument/2006/relationships/printerSettings" Target="../printerSettings/printerSettings9.bin"/><Relationship Id="rId6" Type="http://schemas.openxmlformats.org/officeDocument/2006/relationships/ctrlProp" Target="../ctrlProps/ctrlProp143.xml"/><Relationship Id="rId11" Type="http://schemas.openxmlformats.org/officeDocument/2006/relationships/ctrlProp" Target="../ctrlProps/ctrlProp148.xml"/><Relationship Id="rId5" Type="http://schemas.openxmlformats.org/officeDocument/2006/relationships/ctrlProp" Target="../ctrlProps/ctrlProp142.xml"/><Relationship Id="rId15" Type="http://schemas.openxmlformats.org/officeDocument/2006/relationships/ctrlProp" Target="../ctrlProps/ctrlProp152.xml"/><Relationship Id="rId23" Type="http://schemas.openxmlformats.org/officeDocument/2006/relationships/ctrlProp" Target="../ctrlProps/ctrlProp160.xml"/><Relationship Id="rId10" Type="http://schemas.openxmlformats.org/officeDocument/2006/relationships/ctrlProp" Target="../ctrlProps/ctrlProp147.xml"/><Relationship Id="rId19" Type="http://schemas.openxmlformats.org/officeDocument/2006/relationships/ctrlProp" Target="../ctrlProps/ctrlProp156.xml"/><Relationship Id="rId4" Type="http://schemas.openxmlformats.org/officeDocument/2006/relationships/ctrlProp" Target="../ctrlProps/ctrlProp141.xml"/><Relationship Id="rId9" Type="http://schemas.openxmlformats.org/officeDocument/2006/relationships/ctrlProp" Target="../ctrlProps/ctrlProp146.xml"/><Relationship Id="rId14" Type="http://schemas.openxmlformats.org/officeDocument/2006/relationships/ctrlProp" Target="../ctrlProps/ctrlProp151.xml"/><Relationship Id="rId22" Type="http://schemas.openxmlformats.org/officeDocument/2006/relationships/ctrlProp" Target="../ctrlProps/ctrlProp15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pageSetUpPr fitToPage="1"/>
  </sheetPr>
  <dimension ref="A1:BN170"/>
  <sheetViews>
    <sheetView showZeros="0" tabSelected="1" view="pageBreakPreview" zoomScaleNormal="100" zoomScaleSheetLayoutView="100" workbookViewId="0"/>
  </sheetViews>
  <sheetFormatPr defaultColWidth="9" defaultRowHeight="19.05" customHeight="1" outlineLevelRow="1" x14ac:dyDescent="0.2"/>
  <cols>
    <col min="1" max="67" width="3.88671875" style="82" customWidth="1"/>
    <col min="68" max="16384" width="9" style="82"/>
  </cols>
  <sheetData>
    <row r="1" spans="1:41" ht="19.05" customHeight="1" x14ac:dyDescent="0.2">
      <c r="A1" s="118" t="s">
        <v>196</v>
      </c>
      <c r="AG1" s="167"/>
      <c r="AH1" s="167"/>
      <c r="AI1" s="167"/>
      <c r="AJ1" s="167"/>
    </row>
    <row r="2" spans="1:41" ht="19.05" customHeight="1" x14ac:dyDescent="0.2">
      <c r="A2" s="83"/>
    </row>
    <row r="3" spans="1:41" ht="19.05" customHeight="1" x14ac:dyDescent="0.2">
      <c r="A3" s="289" t="s">
        <v>200</v>
      </c>
      <c r="B3" s="290"/>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row>
    <row r="5" spans="1:41" ht="19.05" customHeight="1" thickBot="1" x14ac:dyDescent="0.25">
      <c r="A5" s="83" t="s">
        <v>11</v>
      </c>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row>
    <row r="6" spans="1:41" ht="19.05" customHeight="1" x14ac:dyDescent="0.2">
      <c r="A6" s="402" t="s">
        <v>154</v>
      </c>
      <c r="B6" s="403"/>
      <c r="C6" s="403"/>
      <c r="D6" s="403"/>
      <c r="E6" s="403"/>
      <c r="F6" s="404"/>
      <c r="G6" s="405"/>
      <c r="H6" s="406"/>
      <c r="I6" s="406"/>
      <c r="J6" s="406"/>
      <c r="K6" s="406"/>
      <c r="L6" s="406"/>
      <c r="M6" s="406"/>
      <c r="N6" s="406"/>
      <c r="O6" s="406"/>
      <c r="P6" s="406"/>
      <c r="Q6" s="406"/>
      <c r="R6" s="407"/>
      <c r="S6" s="408" t="s">
        <v>17</v>
      </c>
      <c r="T6" s="408"/>
      <c r="U6" s="408"/>
      <c r="V6" s="408"/>
      <c r="W6" s="408"/>
      <c r="X6" s="409"/>
      <c r="Y6" s="410"/>
      <c r="Z6" s="410"/>
      <c r="AA6" s="168"/>
      <c r="AB6" s="144" t="s">
        <v>5</v>
      </c>
      <c r="AC6" s="169"/>
      <c r="AD6" s="144" t="s">
        <v>6</v>
      </c>
      <c r="AE6" s="169"/>
      <c r="AF6" s="138" t="s">
        <v>7</v>
      </c>
      <c r="AG6" s="377"/>
      <c r="AH6" s="377"/>
      <c r="AI6" s="377"/>
      <c r="AJ6" s="378"/>
      <c r="AL6" s="103"/>
    </row>
    <row r="7" spans="1:41" ht="19.05" customHeight="1" x14ac:dyDescent="0.2">
      <c r="A7" s="379" t="s">
        <v>155</v>
      </c>
      <c r="B7" s="380"/>
      <c r="C7" s="380"/>
      <c r="D7" s="380"/>
      <c r="E7" s="380"/>
      <c r="F7" s="381"/>
      <c r="G7" s="385" t="s">
        <v>156</v>
      </c>
      <c r="H7" s="386"/>
      <c r="I7" s="386"/>
      <c r="J7" s="387"/>
      <c r="K7" s="388"/>
      <c r="L7" s="389"/>
      <c r="M7" s="389"/>
      <c r="N7" s="389"/>
      <c r="O7" s="389"/>
      <c r="P7" s="389"/>
      <c r="Q7" s="389"/>
      <c r="R7" s="390"/>
      <c r="S7" s="391" t="s">
        <v>157</v>
      </c>
      <c r="T7" s="392"/>
      <c r="U7" s="392"/>
      <c r="V7" s="393"/>
      <c r="W7" s="388"/>
      <c r="X7" s="388"/>
      <c r="Y7" s="388"/>
      <c r="Z7" s="388"/>
      <c r="AA7" s="388"/>
      <c r="AB7" s="388"/>
      <c r="AC7" s="388"/>
      <c r="AD7" s="388"/>
      <c r="AE7" s="388"/>
      <c r="AF7" s="388"/>
      <c r="AG7" s="388"/>
      <c r="AH7" s="388"/>
      <c r="AI7" s="388"/>
      <c r="AJ7" s="394"/>
      <c r="AL7" s="103"/>
      <c r="AO7" s="103"/>
    </row>
    <row r="8" spans="1:41" ht="19.05" customHeight="1" x14ac:dyDescent="0.2">
      <c r="A8" s="382"/>
      <c r="B8" s="383"/>
      <c r="C8" s="383"/>
      <c r="D8" s="383"/>
      <c r="E8" s="383"/>
      <c r="F8" s="384"/>
      <c r="G8" s="391" t="s">
        <v>158</v>
      </c>
      <c r="H8" s="392"/>
      <c r="I8" s="392"/>
      <c r="J8" s="393"/>
      <c r="K8" s="395"/>
      <c r="L8" s="395"/>
      <c r="M8" s="22" t="s">
        <v>130</v>
      </c>
      <c r="N8" s="396" t="s">
        <v>159</v>
      </c>
      <c r="O8" s="397"/>
      <c r="P8" s="397"/>
      <c r="Q8" s="397"/>
      <c r="R8" s="397"/>
      <c r="S8" s="397"/>
      <c r="T8" s="397"/>
      <c r="U8" s="397"/>
      <c r="V8" s="398"/>
      <c r="W8" s="395"/>
      <c r="X8" s="395"/>
      <c r="Y8" s="170" t="s">
        <v>130</v>
      </c>
      <c r="Z8" s="411" t="s">
        <v>160</v>
      </c>
      <c r="AA8" s="411"/>
      <c r="AB8" s="411"/>
      <c r="AC8" s="411"/>
      <c r="AD8" s="411"/>
      <c r="AE8" s="411"/>
      <c r="AF8" s="411"/>
      <c r="AG8" s="412"/>
      <c r="AH8" s="427"/>
      <c r="AI8" s="428"/>
      <c r="AJ8" s="429"/>
      <c r="AL8" s="103"/>
      <c r="AO8" s="103"/>
    </row>
    <row r="9" spans="1:41" ht="19.05" hidden="1" customHeight="1" x14ac:dyDescent="0.2">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O9" s="103"/>
    </row>
    <row r="10" spans="1:41" ht="19.05" hidden="1" customHeight="1" x14ac:dyDescent="0.2">
      <c r="A10" s="117"/>
      <c r="B10" s="116"/>
      <c r="C10" s="116"/>
      <c r="D10" s="116"/>
      <c r="E10" s="116"/>
      <c r="F10" s="116"/>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4"/>
      <c r="AO10" s="103"/>
    </row>
    <row r="11" spans="1:41" ht="19.05" customHeight="1" x14ac:dyDescent="0.2">
      <c r="A11" s="430" t="s">
        <v>3</v>
      </c>
      <c r="B11" s="431"/>
      <c r="C11" s="431"/>
      <c r="D11" s="431"/>
      <c r="E11" s="431"/>
      <c r="F11" s="432"/>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03"/>
    </row>
    <row r="12" spans="1:41" ht="19.05" customHeight="1" x14ac:dyDescent="0.2">
      <c r="A12" s="382"/>
      <c r="B12" s="383"/>
      <c r="C12" s="383"/>
      <c r="D12" s="383"/>
      <c r="E12" s="383"/>
      <c r="F12" s="384"/>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03"/>
    </row>
    <row r="13" spans="1:41" ht="19.05" customHeight="1" x14ac:dyDescent="0.2">
      <c r="A13" s="438" t="s">
        <v>8</v>
      </c>
      <c r="B13" s="439"/>
      <c r="C13" s="439"/>
      <c r="D13" s="439"/>
      <c r="E13" s="439"/>
      <c r="F13" s="440"/>
      <c r="G13" s="391" t="s">
        <v>85</v>
      </c>
      <c r="H13" s="392"/>
      <c r="I13" s="392"/>
      <c r="J13" s="393"/>
      <c r="K13" s="441"/>
      <c r="L13" s="389"/>
      <c r="M13" s="389"/>
      <c r="N13" s="389"/>
      <c r="O13" s="389"/>
      <c r="P13" s="389"/>
      <c r="Q13" s="389"/>
      <c r="R13" s="390"/>
      <c r="S13" s="442" t="s">
        <v>86</v>
      </c>
      <c r="T13" s="443"/>
      <c r="U13" s="443"/>
      <c r="V13" s="444"/>
      <c r="W13" s="445"/>
      <c r="X13" s="446"/>
      <c r="Y13" s="446"/>
      <c r="Z13" s="446"/>
      <c r="AA13" s="446"/>
      <c r="AB13" s="446"/>
      <c r="AC13" s="446"/>
      <c r="AD13" s="446"/>
      <c r="AE13" s="446"/>
      <c r="AF13" s="446"/>
      <c r="AG13" s="446"/>
      <c r="AH13" s="446"/>
      <c r="AI13" s="446"/>
      <c r="AJ13" s="447"/>
    </row>
    <row r="14" spans="1:41" ht="19.05" customHeight="1" thickBot="1" x14ac:dyDescent="0.25">
      <c r="A14" s="413" t="s">
        <v>58</v>
      </c>
      <c r="B14" s="414"/>
      <c r="C14" s="414"/>
      <c r="D14" s="414"/>
      <c r="E14" s="414"/>
      <c r="F14" s="414"/>
      <c r="G14" s="415"/>
      <c r="H14" s="416"/>
      <c r="I14" s="416"/>
      <c r="J14" s="416"/>
      <c r="K14" s="416"/>
      <c r="L14" s="416"/>
      <c r="M14" s="416"/>
      <c r="N14" s="416"/>
      <c r="O14" s="416"/>
      <c r="P14" s="416"/>
      <c r="Q14" s="416"/>
      <c r="R14" s="416"/>
      <c r="S14" s="416"/>
      <c r="T14" s="416"/>
      <c r="U14" s="416"/>
      <c r="V14" s="416"/>
      <c r="W14" s="416"/>
      <c r="X14" s="416"/>
      <c r="Y14" s="416"/>
      <c r="Z14" s="416"/>
      <c r="AA14" s="416"/>
      <c r="AB14" s="416"/>
      <c r="AC14" s="416"/>
      <c r="AD14" s="416"/>
      <c r="AE14" s="416"/>
      <c r="AF14" s="416"/>
      <c r="AG14" s="416"/>
      <c r="AH14" s="416"/>
      <c r="AI14" s="416"/>
      <c r="AJ14" s="417"/>
    </row>
    <row r="15" spans="1:41" ht="19.05" customHeight="1" x14ac:dyDescent="0.2">
      <c r="D15" s="112"/>
      <c r="P15" s="111"/>
    </row>
    <row r="16" spans="1:41" ht="19.05" customHeight="1" x14ac:dyDescent="0.2">
      <c r="A16" s="83" t="s">
        <v>60</v>
      </c>
      <c r="B16" s="83"/>
      <c r="C16" s="83"/>
      <c r="D16" s="83"/>
      <c r="E16" s="83"/>
      <c r="F16" s="83"/>
      <c r="G16" s="93"/>
      <c r="H16" s="83"/>
      <c r="I16" s="83"/>
      <c r="J16" s="83"/>
      <c r="K16" s="83"/>
      <c r="L16" s="83"/>
      <c r="M16" s="83"/>
      <c r="N16" s="83"/>
      <c r="O16" s="83"/>
      <c r="P16" s="83"/>
      <c r="Q16" s="83"/>
      <c r="R16" s="83"/>
      <c r="S16" s="83"/>
      <c r="T16" s="83"/>
      <c r="U16" s="83"/>
      <c r="V16" s="83"/>
      <c r="W16" s="83"/>
      <c r="X16" s="83"/>
      <c r="Y16" s="83"/>
      <c r="Z16" s="83"/>
      <c r="AH16" s="83"/>
      <c r="AI16" s="83"/>
      <c r="AJ16" s="83"/>
    </row>
    <row r="17" spans="1:48" ht="19.05" customHeight="1" thickBot="1" x14ac:dyDescent="0.25">
      <c r="A17" s="107" t="s">
        <v>88</v>
      </c>
      <c r="B17" s="107"/>
      <c r="C17" s="107"/>
      <c r="D17" s="107"/>
      <c r="E17" s="107"/>
      <c r="F17" s="107"/>
      <c r="G17" s="107"/>
      <c r="H17" s="107"/>
      <c r="I17" s="109"/>
      <c r="J17" s="109"/>
      <c r="K17" s="426"/>
      <c r="L17" s="426"/>
      <c r="M17" s="108" t="s">
        <v>19</v>
      </c>
      <c r="N17" s="83" t="s">
        <v>168</v>
      </c>
      <c r="O17" s="426"/>
      <c r="P17" s="426"/>
      <c r="Q17" s="106" t="s">
        <v>169</v>
      </c>
      <c r="R17" s="83"/>
      <c r="S17" s="83"/>
      <c r="T17" s="83"/>
      <c r="U17" s="105"/>
      <c r="V17" s="83"/>
      <c r="W17" s="83"/>
      <c r="X17" s="93"/>
      <c r="Y17" s="92"/>
      <c r="Z17" s="83"/>
      <c r="AA17" s="83"/>
      <c r="AB17" s="83"/>
      <c r="AC17" s="83"/>
      <c r="AD17" s="83"/>
      <c r="AE17" s="83"/>
      <c r="AF17" s="83"/>
      <c r="AG17" s="83"/>
      <c r="AH17" s="104"/>
      <c r="AI17" s="104"/>
      <c r="AO17" s="103"/>
      <c r="AP17" s="103"/>
      <c r="AQ17" s="103"/>
      <c r="AR17" s="103"/>
      <c r="AS17" s="103"/>
      <c r="AT17" s="103"/>
      <c r="AU17" s="102"/>
      <c r="AV17" s="101"/>
    </row>
    <row r="18" spans="1:48" ht="19.05" customHeight="1" x14ac:dyDescent="0.2">
      <c r="A18" s="268"/>
      <c r="B18" s="259"/>
      <c r="C18" s="260"/>
      <c r="D18" s="287" t="s">
        <v>170</v>
      </c>
      <c r="E18" s="259"/>
      <c r="F18" s="259"/>
      <c r="G18" s="259"/>
      <c r="H18" s="259" t="s">
        <v>27</v>
      </c>
      <c r="I18" s="259"/>
      <c r="J18" s="259"/>
      <c r="K18" s="288"/>
      <c r="L18" s="268" t="s">
        <v>173</v>
      </c>
      <c r="M18" s="259"/>
      <c r="N18" s="259"/>
      <c r="O18" s="259"/>
      <c r="P18" s="259"/>
      <c r="Q18" s="259"/>
      <c r="R18" s="259"/>
      <c r="S18" s="259"/>
      <c r="T18" s="259"/>
      <c r="U18" s="259"/>
      <c r="V18" s="260"/>
      <c r="W18" s="268" t="s">
        <v>174</v>
      </c>
      <c r="X18" s="259"/>
      <c r="Y18" s="259"/>
      <c r="Z18" s="259"/>
      <c r="AA18" s="259"/>
      <c r="AB18" s="259"/>
      <c r="AC18" s="259"/>
      <c r="AD18" s="259"/>
      <c r="AE18" s="259"/>
      <c r="AF18" s="259"/>
      <c r="AG18" s="260"/>
      <c r="AH18" s="258" t="s">
        <v>184</v>
      </c>
      <c r="AI18" s="259"/>
      <c r="AJ18" s="260"/>
    </row>
    <row r="19" spans="1:48" ht="30" customHeight="1" x14ac:dyDescent="0.2">
      <c r="A19" s="264"/>
      <c r="B19" s="262"/>
      <c r="C19" s="263"/>
      <c r="D19" s="261"/>
      <c r="E19" s="262"/>
      <c r="F19" s="262"/>
      <c r="G19" s="262"/>
      <c r="H19" s="262"/>
      <c r="I19" s="262"/>
      <c r="J19" s="262"/>
      <c r="K19" s="448"/>
      <c r="L19" s="264" t="s">
        <v>36</v>
      </c>
      <c r="M19" s="262"/>
      <c r="N19" s="262"/>
      <c r="O19" s="262"/>
      <c r="P19" s="265" t="s">
        <v>171</v>
      </c>
      <c r="Q19" s="266"/>
      <c r="R19" s="265" t="s">
        <v>172</v>
      </c>
      <c r="S19" s="266"/>
      <c r="T19" s="265" t="s">
        <v>183</v>
      </c>
      <c r="U19" s="265"/>
      <c r="V19" s="267"/>
      <c r="W19" s="264" t="s">
        <v>36</v>
      </c>
      <c r="X19" s="262"/>
      <c r="Y19" s="262"/>
      <c r="Z19" s="262"/>
      <c r="AA19" s="265" t="s">
        <v>171</v>
      </c>
      <c r="AB19" s="266"/>
      <c r="AC19" s="265" t="s">
        <v>172</v>
      </c>
      <c r="AD19" s="266"/>
      <c r="AE19" s="265" t="s">
        <v>183</v>
      </c>
      <c r="AF19" s="265"/>
      <c r="AG19" s="267"/>
      <c r="AH19" s="261"/>
      <c r="AI19" s="262"/>
      <c r="AJ19" s="263"/>
    </row>
    <row r="20" spans="1:48" ht="19.05" customHeight="1" x14ac:dyDescent="0.2">
      <c r="A20" s="189" t="s">
        <v>138</v>
      </c>
      <c r="B20" s="190"/>
      <c r="C20" s="222"/>
      <c r="D20" s="223" t="str">
        <f>IF(個票①!$A$22="更新",個票①!$G$6,"")</f>
        <v/>
      </c>
      <c r="E20" s="212"/>
      <c r="F20" s="212"/>
      <c r="G20" s="212"/>
      <c r="H20" s="212" t="str">
        <f>IF(個票①!$A$22="更新",個票①!$W$14,"")</f>
        <v/>
      </c>
      <c r="I20" s="212"/>
      <c r="J20" s="212"/>
      <c r="K20" s="224"/>
      <c r="L20" s="225" t="str">
        <f>IF(個票①!$A$22="更新",個票①!$G$22,"")</f>
        <v/>
      </c>
      <c r="M20" s="226"/>
      <c r="N20" s="226"/>
      <c r="O20" s="226"/>
      <c r="P20" s="212" t="str">
        <f>IF(個票①!$A$22="更新",個票①!$G$23,"")</f>
        <v/>
      </c>
      <c r="Q20" s="212"/>
      <c r="R20" s="212" t="str">
        <f>IF(個票①!$A$22="更新",個票①!$P$22,"")</f>
        <v/>
      </c>
      <c r="S20" s="212"/>
      <c r="T20" s="213" t="str">
        <f>IF(個票①!$A$22="更新",個票①!$P$63,"")</f>
        <v/>
      </c>
      <c r="U20" s="213"/>
      <c r="V20" s="214"/>
      <c r="W20" s="225" t="str">
        <f>IF(個票①!$A$36="当該事業",個票①!$G$36,"")</f>
        <v/>
      </c>
      <c r="X20" s="226"/>
      <c r="Y20" s="226"/>
      <c r="Z20" s="226"/>
      <c r="AA20" s="212" t="str">
        <f>IF(個票①!$A$36="当該事業",個票①!$G$37,"")</f>
        <v/>
      </c>
      <c r="AB20" s="212"/>
      <c r="AC20" s="212" t="str">
        <f>IF(個票①!$A$36="当該事業",個票①!$P$36,"")</f>
        <v/>
      </c>
      <c r="AD20" s="212"/>
      <c r="AE20" s="213" t="str">
        <f>IF(個票①!$A$36="当該事業",個票①!$Y$63,"")</f>
        <v/>
      </c>
      <c r="AF20" s="213"/>
      <c r="AG20" s="214"/>
      <c r="AH20" s="223" t="str">
        <f>IF(D20&lt;&gt;"",個票①!$AH$89,"")</f>
        <v/>
      </c>
      <c r="AI20" s="212"/>
      <c r="AJ20" s="227"/>
    </row>
    <row r="21" spans="1:48" ht="19.05" customHeight="1" x14ac:dyDescent="0.2">
      <c r="A21" s="189" t="s">
        <v>139</v>
      </c>
      <c r="B21" s="190"/>
      <c r="C21" s="222"/>
      <c r="D21" s="223" t="str">
        <f>IF(個票②!$A$22="更新",個票②!$G$6,"")</f>
        <v/>
      </c>
      <c r="E21" s="212"/>
      <c r="F21" s="212"/>
      <c r="G21" s="212"/>
      <c r="H21" s="212" t="str">
        <f>IF(個票②!$A$22="更新",個票②!$W$14,"")</f>
        <v/>
      </c>
      <c r="I21" s="212"/>
      <c r="J21" s="212"/>
      <c r="K21" s="224"/>
      <c r="L21" s="225" t="str">
        <f>IF(個票②!$A$22="更新",個票②!$G$22,"")</f>
        <v/>
      </c>
      <c r="M21" s="226"/>
      <c r="N21" s="226"/>
      <c r="O21" s="226"/>
      <c r="P21" s="212" t="str">
        <f>IF(個票②!$A$22="更新",個票②!$G$23,"")</f>
        <v/>
      </c>
      <c r="Q21" s="212"/>
      <c r="R21" s="212" t="str">
        <f>IF(個票②!$A$22="更新",個票②!$P$22,"")</f>
        <v/>
      </c>
      <c r="S21" s="212"/>
      <c r="T21" s="213" t="str">
        <f>IF(個票②!$A$22="更新",個票②!$P$63,"")</f>
        <v/>
      </c>
      <c r="U21" s="213"/>
      <c r="V21" s="214"/>
      <c r="W21" s="225" t="str">
        <f>IF(個票②!$A$36="当該事業",個票②!$G$36,"")</f>
        <v/>
      </c>
      <c r="X21" s="226"/>
      <c r="Y21" s="226"/>
      <c r="Z21" s="226"/>
      <c r="AA21" s="212" t="str">
        <f>IF(個票②!$A$36="当該事業",個票②!$G$37,"")</f>
        <v/>
      </c>
      <c r="AB21" s="212"/>
      <c r="AC21" s="212" t="str">
        <f>IF(個票②!$A$36="当該事業",個票②!$P$36,"")</f>
        <v/>
      </c>
      <c r="AD21" s="212"/>
      <c r="AE21" s="213" t="str">
        <f>IF(個票②!$A$36="当該事業",個票②!$Y$63,"")</f>
        <v/>
      </c>
      <c r="AF21" s="213"/>
      <c r="AG21" s="214"/>
      <c r="AH21" s="223" t="str">
        <f>IF(D21&lt;&gt;"",個票②!$AH$89,"")</f>
        <v/>
      </c>
      <c r="AI21" s="212"/>
      <c r="AJ21" s="227"/>
    </row>
    <row r="22" spans="1:48" ht="19.05" customHeight="1" x14ac:dyDescent="0.2">
      <c r="A22" s="189" t="s">
        <v>140</v>
      </c>
      <c r="B22" s="190"/>
      <c r="C22" s="222"/>
      <c r="D22" s="223" t="str">
        <f>IF(個票③!$A$22="更新",個票③!$G$6,"")</f>
        <v/>
      </c>
      <c r="E22" s="212"/>
      <c r="F22" s="212"/>
      <c r="G22" s="212"/>
      <c r="H22" s="212" t="str">
        <f>IF(個票③!$A$22="更新",個票③!$W$14,"")</f>
        <v/>
      </c>
      <c r="I22" s="212"/>
      <c r="J22" s="212"/>
      <c r="K22" s="224"/>
      <c r="L22" s="225" t="str">
        <f>IF(個票③!$A$22="更新",個票③!$G$22,"")</f>
        <v/>
      </c>
      <c r="M22" s="226"/>
      <c r="N22" s="226"/>
      <c r="O22" s="226"/>
      <c r="P22" s="212" t="str">
        <f>IF(個票③!$A$22="更新",個票③!$G$23,"")</f>
        <v/>
      </c>
      <c r="Q22" s="212"/>
      <c r="R22" s="212" t="str">
        <f>IF(個票③!$A$22="更新",個票③!$P$22,"")</f>
        <v/>
      </c>
      <c r="S22" s="212"/>
      <c r="T22" s="213" t="str">
        <f>IF(個票③!$A$22="更新",個票③!$P$63,"")</f>
        <v/>
      </c>
      <c r="U22" s="213"/>
      <c r="V22" s="214"/>
      <c r="W22" s="225" t="str">
        <f>IF(個票③!$A$36="当該事業",個票③!$G$36,"")</f>
        <v/>
      </c>
      <c r="X22" s="226"/>
      <c r="Y22" s="226"/>
      <c r="Z22" s="226"/>
      <c r="AA22" s="212" t="str">
        <f>IF(個票③!$A$36="当該事業",個票③!$G$37,"")</f>
        <v/>
      </c>
      <c r="AB22" s="212"/>
      <c r="AC22" s="212" t="str">
        <f>IF(個票③!$A$36="当該事業",個票③!$P$36,"")</f>
        <v/>
      </c>
      <c r="AD22" s="212"/>
      <c r="AE22" s="213" t="str">
        <f>IF(個票③!$A$36="当該事業",個票③!$Y$63,"")</f>
        <v/>
      </c>
      <c r="AF22" s="213"/>
      <c r="AG22" s="214"/>
      <c r="AH22" s="223" t="str">
        <f>IF(D22&lt;&gt;"",個票③!$AH$89,"")</f>
        <v/>
      </c>
      <c r="AI22" s="212"/>
      <c r="AJ22" s="227"/>
    </row>
    <row r="23" spans="1:48" ht="19.05" hidden="1" customHeight="1" outlineLevel="1" x14ac:dyDescent="0.2">
      <c r="A23" s="189" t="s">
        <v>175</v>
      </c>
      <c r="B23" s="190"/>
      <c r="C23" s="222"/>
      <c r="D23" s="223" t="str">
        <f>IF(個票④!$A$22="更新",個票④!$G$6,"")</f>
        <v/>
      </c>
      <c r="E23" s="212"/>
      <c r="F23" s="212"/>
      <c r="G23" s="212"/>
      <c r="H23" s="212" t="str">
        <f>IF(個票④!$A$22="更新",個票④!$W$14,"")</f>
        <v/>
      </c>
      <c r="I23" s="212"/>
      <c r="J23" s="212"/>
      <c r="K23" s="224"/>
      <c r="L23" s="225" t="str">
        <f>IF(個票④!$A$22="更新",個票④!$G$22,"")</f>
        <v/>
      </c>
      <c r="M23" s="226"/>
      <c r="N23" s="226"/>
      <c r="O23" s="226"/>
      <c r="P23" s="212" t="str">
        <f>IF(個票④!$A$22="更新",個票④!$G$23,"")</f>
        <v/>
      </c>
      <c r="Q23" s="212"/>
      <c r="R23" s="212" t="str">
        <f>IF(個票④!$A$22="更新",個票④!$P$22,"")</f>
        <v/>
      </c>
      <c r="S23" s="212"/>
      <c r="T23" s="213" t="str">
        <f>IF(個票④!$A$22="更新",個票④!$P$63,"")</f>
        <v/>
      </c>
      <c r="U23" s="213"/>
      <c r="V23" s="214"/>
      <c r="W23" s="225" t="str">
        <f>IF(個票④!$A$36="当該事業",個票④!$G$36,"")</f>
        <v/>
      </c>
      <c r="X23" s="226"/>
      <c r="Y23" s="226"/>
      <c r="Z23" s="226"/>
      <c r="AA23" s="212" t="str">
        <f>IF(個票④!$A$36="当該事業",個票④!$G$37,"")</f>
        <v/>
      </c>
      <c r="AB23" s="212"/>
      <c r="AC23" s="212" t="str">
        <f>IF(個票④!$A$36="当該事業",個票④!$P$36,"")</f>
        <v/>
      </c>
      <c r="AD23" s="212"/>
      <c r="AE23" s="213" t="str">
        <f>IF(個票④!$A$36="当該事業",個票④!$Y$63,"")</f>
        <v/>
      </c>
      <c r="AF23" s="213"/>
      <c r="AG23" s="214"/>
      <c r="AH23" s="223" t="str">
        <f>IF(D23&lt;&gt;"",個票④!$AH$89,"")</f>
        <v/>
      </c>
      <c r="AI23" s="212"/>
      <c r="AJ23" s="227"/>
    </row>
    <row r="24" spans="1:48" ht="19.05" hidden="1" customHeight="1" outlineLevel="1" thickBot="1" x14ac:dyDescent="0.25">
      <c r="A24" s="423" t="s">
        <v>176</v>
      </c>
      <c r="B24" s="424"/>
      <c r="C24" s="425"/>
      <c r="D24" s="220" t="str">
        <f>IF(個票⑤!$A$22="更新",個票⑤!$G$6,"")</f>
        <v/>
      </c>
      <c r="E24" s="216"/>
      <c r="F24" s="216"/>
      <c r="G24" s="216"/>
      <c r="H24" s="216" t="str">
        <f>IF(個票⑤!$A$22="更新",個票⑤!$W$14,"")</f>
        <v/>
      </c>
      <c r="I24" s="216"/>
      <c r="J24" s="216"/>
      <c r="K24" s="231"/>
      <c r="L24" s="232" t="str">
        <f>IF(個票⑤!$A$22="更新",個票⑤!$G$22,"")</f>
        <v/>
      </c>
      <c r="M24" s="233"/>
      <c r="N24" s="233"/>
      <c r="O24" s="233"/>
      <c r="P24" s="216" t="str">
        <f>IF(個票⑤!$A$22="更新",個票⑤!$G$23,"")</f>
        <v/>
      </c>
      <c r="Q24" s="216"/>
      <c r="R24" s="216" t="str">
        <f>IF(個票⑤!$A$22="更新",個票⑤!$P$22,"")</f>
        <v/>
      </c>
      <c r="S24" s="216"/>
      <c r="T24" s="217" t="str">
        <f>IF(個票⑤!$A$22="更新",個票⑤!$P$63,"")</f>
        <v/>
      </c>
      <c r="U24" s="217"/>
      <c r="V24" s="218"/>
      <c r="W24" s="232" t="str">
        <f>IF(個票⑤!$A$36="当該事業",個票⑤!$G$36,"")</f>
        <v/>
      </c>
      <c r="X24" s="233"/>
      <c r="Y24" s="233"/>
      <c r="Z24" s="233"/>
      <c r="AA24" s="216" t="str">
        <f>IF(個票⑤!$A$36="当該事業",個票⑤!$G$37,"")</f>
        <v/>
      </c>
      <c r="AB24" s="216"/>
      <c r="AC24" s="216" t="str">
        <f>IF(個票⑤!$A$36="当該事業",個票⑤!$P$36,"")</f>
        <v/>
      </c>
      <c r="AD24" s="216"/>
      <c r="AE24" s="217" t="str">
        <f>IF(個票⑤!$A$36="当該事業",個票⑤!$Y$63,"")</f>
        <v/>
      </c>
      <c r="AF24" s="217"/>
      <c r="AG24" s="218"/>
      <c r="AH24" s="220" t="str">
        <f>IF(D24&lt;&gt;"",個票⑤!$AH$89,"")</f>
        <v/>
      </c>
      <c r="AI24" s="216"/>
      <c r="AJ24" s="221"/>
    </row>
    <row r="25" spans="1:48" ht="19.05" hidden="1" customHeight="1" outlineLevel="1" x14ac:dyDescent="0.2">
      <c r="A25" s="253" t="s">
        <v>177</v>
      </c>
      <c r="B25" s="254"/>
      <c r="C25" s="255"/>
      <c r="D25" s="240" t="str">
        <f>IF(個票⑥!$A$22="更新",個票⑥!$G$6,"")</f>
        <v/>
      </c>
      <c r="E25" s="237"/>
      <c r="F25" s="237"/>
      <c r="G25" s="237"/>
      <c r="H25" s="237" t="str">
        <f>IF(個票⑥!$A$22="更新",個票⑥!$W$14,"")</f>
        <v/>
      </c>
      <c r="I25" s="237"/>
      <c r="J25" s="237"/>
      <c r="K25" s="256"/>
      <c r="L25" s="235" t="str">
        <f>IF(個票⑥!$A$22="更新",個票⑥!$G$22,"")</f>
        <v/>
      </c>
      <c r="M25" s="236"/>
      <c r="N25" s="236"/>
      <c r="O25" s="236"/>
      <c r="P25" s="237" t="str">
        <f>IF(個票⑥!$A$22="更新",個票⑥!$G$23,"")</f>
        <v/>
      </c>
      <c r="Q25" s="237"/>
      <c r="R25" s="237" t="str">
        <f>IF(個票⑥!$A$22="更新",個票⑥!$P$22,"")</f>
        <v/>
      </c>
      <c r="S25" s="237"/>
      <c r="T25" s="238" t="str">
        <f>IF(個票⑥!$A$22="更新",個票⑥!$P$63,"")</f>
        <v/>
      </c>
      <c r="U25" s="238"/>
      <c r="V25" s="239"/>
      <c r="W25" s="235" t="str">
        <f>IF(個票⑥!$A$36="当該事業",個票⑥!$G$36,"")</f>
        <v/>
      </c>
      <c r="X25" s="236"/>
      <c r="Y25" s="236"/>
      <c r="Z25" s="236"/>
      <c r="AA25" s="237" t="str">
        <f>IF(個票⑥!$A$36="当該事業",個票⑥!$G$37,"")</f>
        <v/>
      </c>
      <c r="AB25" s="237"/>
      <c r="AC25" s="237" t="str">
        <f>IF(個票⑥!$A$36="当該事業",個票⑥!$P$36,"")</f>
        <v/>
      </c>
      <c r="AD25" s="237"/>
      <c r="AE25" s="238" t="str">
        <f>IF(個票⑥!$A$36="当該事業",個票⑥!$Y$63,"")</f>
        <v/>
      </c>
      <c r="AF25" s="238"/>
      <c r="AG25" s="239"/>
      <c r="AH25" s="240" t="str">
        <f>IF(D25&lt;&gt;"",個票⑥!$AH$89,"")</f>
        <v/>
      </c>
      <c r="AI25" s="237"/>
      <c r="AJ25" s="241"/>
    </row>
    <row r="26" spans="1:48" ht="19.05" hidden="1" customHeight="1" outlineLevel="1" x14ac:dyDescent="0.2">
      <c r="A26" s="189" t="s">
        <v>178</v>
      </c>
      <c r="B26" s="190"/>
      <c r="C26" s="222"/>
      <c r="D26" s="223" t="str">
        <f>IF(個票⑦!$A$22="更新",個票⑦!$G$6,"")</f>
        <v/>
      </c>
      <c r="E26" s="212"/>
      <c r="F26" s="212"/>
      <c r="G26" s="212"/>
      <c r="H26" s="212" t="str">
        <f>IF(個票⑦!$A$22="更新",個票⑦!$W$14,"")</f>
        <v/>
      </c>
      <c r="I26" s="212"/>
      <c r="J26" s="212"/>
      <c r="K26" s="224"/>
      <c r="L26" s="225" t="str">
        <f>IF(個票⑦!$A$22="更新",個票⑦!$G$22,"")</f>
        <v/>
      </c>
      <c r="M26" s="226"/>
      <c r="N26" s="226"/>
      <c r="O26" s="226"/>
      <c r="P26" s="212" t="str">
        <f>IF(個票⑦!$A$22="更新",個票⑦!$G$23,"")</f>
        <v/>
      </c>
      <c r="Q26" s="212"/>
      <c r="R26" s="212" t="str">
        <f>IF(個票⑦!$A$22="更新",個票⑦!$P$22,"")</f>
        <v/>
      </c>
      <c r="S26" s="212"/>
      <c r="T26" s="213" t="str">
        <f>IF(個票⑦!$A$22="更新",個票⑦!$P$63,"")</f>
        <v/>
      </c>
      <c r="U26" s="213"/>
      <c r="V26" s="214"/>
      <c r="W26" s="225" t="str">
        <f>IF(個票⑦!$A$36="当該事業",個票⑦!$G$36,"")</f>
        <v/>
      </c>
      <c r="X26" s="226"/>
      <c r="Y26" s="226"/>
      <c r="Z26" s="226"/>
      <c r="AA26" s="212" t="str">
        <f>IF(個票⑦!$A$36="当該事業",個票⑦!$G$37,"")</f>
        <v/>
      </c>
      <c r="AB26" s="212"/>
      <c r="AC26" s="212" t="str">
        <f>IF(個票⑦!$A$36="当該事業",個票⑦!$P$36,"")</f>
        <v/>
      </c>
      <c r="AD26" s="212"/>
      <c r="AE26" s="213" t="str">
        <f>IF(個票⑦!$A$36="当該事業",個票⑦!$Y$63,"")</f>
        <v/>
      </c>
      <c r="AF26" s="213"/>
      <c r="AG26" s="214"/>
      <c r="AH26" s="223" t="str">
        <f>IF(D26&lt;&gt;"",個票⑦!$AH$89,"")</f>
        <v/>
      </c>
      <c r="AI26" s="212"/>
      <c r="AJ26" s="227"/>
    </row>
    <row r="27" spans="1:48" ht="19.05" hidden="1" customHeight="1" outlineLevel="1" x14ac:dyDescent="0.2">
      <c r="A27" s="189" t="s">
        <v>179</v>
      </c>
      <c r="B27" s="190"/>
      <c r="C27" s="222"/>
      <c r="D27" s="223" t="str">
        <f>IF(個票⑧!$A$22="更新",個票⑧!$G$6,"")</f>
        <v/>
      </c>
      <c r="E27" s="212"/>
      <c r="F27" s="212"/>
      <c r="G27" s="212"/>
      <c r="H27" s="212" t="str">
        <f>IF(個票⑧!$A$22="更新",個票⑧!$W$14,"")</f>
        <v/>
      </c>
      <c r="I27" s="212"/>
      <c r="J27" s="212"/>
      <c r="K27" s="224"/>
      <c r="L27" s="225" t="str">
        <f>IF(個票⑧!$A$22="更新",個票⑧!$G$22,"")</f>
        <v/>
      </c>
      <c r="M27" s="226"/>
      <c r="N27" s="226"/>
      <c r="O27" s="226"/>
      <c r="P27" s="212" t="str">
        <f>IF(個票⑧!$A$22="更新",個票⑧!$G$23,"")</f>
        <v/>
      </c>
      <c r="Q27" s="212"/>
      <c r="R27" s="212" t="str">
        <f>IF(個票⑧!$A$22="更新",個票⑧!$P$22,"")</f>
        <v/>
      </c>
      <c r="S27" s="212"/>
      <c r="T27" s="213" t="str">
        <f>IF(個票⑧!$A$22="更新",個票⑧!$P$63,"")</f>
        <v/>
      </c>
      <c r="U27" s="213"/>
      <c r="V27" s="214"/>
      <c r="W27" s="225" t="str">
        <f>IF(個票⑧!$A$36="当該事業",個票⑧!$G$36,"")</f>
        <v/>
      </c>
      <c r="X27" s="226"/>
      <c r="Y27" s="226"/>
      <c r="Z27" s="226"/>
      <c r="AA27" s="212" t="str">
        <f>IF(個票⑧!$A$36="当該事業",個票⑧!$G$37,"")</f>
        <v/>
      </c>
      <c r="AB27" s="212"/>
      <c r="AC27" s="212" t="str">
        <f>IF(個票⑧!$A$36="当該事業",個票⑧!$P$36,"")</f>
        <v/>
      </c>
      <c r="AD27" s="212"/>
      <c r="AE27" s="213" t="str">
        <f>IF(個票⑧!$A$36="当該事業",個票⑧!$Y$63,"")</f>
        <v/>
      </c>
      <c r="AF27" s="213"/>
      <c r="AG27" s="214"/>
      <c r="AH27" s="223" t="str">
        <f>IF(D27&lt;&gt;"",個票⑧!$AH$89,"")</f>
        <v/>
      </c>
      <c r="AI27" s="212"/>
      <c r="AJ27" s="227"/>
    </row>
    <row r="28" spans="1:48" ht="19.05" hidden="1" customHeight="1" outlineLevel="1" x14ac:dyDescent="0.2">
      <c r="A28" s="189" t="s">
        <v>180</v>
      </c>
      <c r="B28" s="190"/>
      <c r="C28" s="222"/>
      <c r="D28" s="223" t="str">
        <f>IF(個票⑨!$A$22="更新",個票⑨!$G$6,"")</f>
        <v/>
      </c>
      <c r="E28" s="212"/>
      <c r="F28" s="212"/>
      <c r="G28" s="212"/>
      <c r="H28" s="212" t="str">
        <f>IF(個票⑨!$A$22="更新",個票⑨!$W$14,"")</f>
        <v/>
      </c>
      <c r="I28" s="212"/>
      <c r="J28" s="212"/>
      <c r="K28" s="224"/>
      <c r="L28" s="225" t="str">
        <f>IF(個票⑨!$A$22="更新",個票⑨!$G$22,"")</f>
        <v/>
      </c>
      <c r="M28" s="226"/>
      <c r="N28" s="226"/>
      <c r="O28" s="226"/>
      <c r="P28" s="212" t="str">
        <f>IF(個票⑨!$A$22="更新",個票⑨!$G$23,"")</f>
        <v/>
      </c>
      <c r="Q28" s="212"/>
      <c r="R28" s="212" t="str">
        <f>IF(個票⑨!$A$22="更新",個票⑨!$P$22,"")</f>
        <v/>
      </c>
      <c r="S28" s="212"/>
      <c r="T28" s="213" t="str">
        <f>IF(個票⑨!$A$22="更新",個票⑨!$P$63,"")</f>
        <v/>
      </c>
      <c r="U28" s="213"/>
      <c r="V28" s="214"/>
      <c r="W28" s="225" t="str">
        <f>IF(個票⑨!$A$36="当該事業",個票⑨!$G$36,"")</f>
        <v/>
      </c>
      <c r="X28" s="226"/>
      <c r="Y28" s="226"/>
      <c r="Z28" s="226"/>
      <c r="AA28" s="212" t="str">
        <f>IF(個票⑨!$A$36="当該事業",個票⑨!$G$37,"")</f>
        <v/>
      </c>
      <c r="AB28" s="212"/>
      <c r="AC28" s="212" t="str">
        <f>IF(個票⑨!$A$36="当該事業",個票⑨!$P$36,"")</f>
        <v/>
      </c>
      <c r="AD28" s="212"/>
      <c r="AE28" s="213" t="str">
        <f>IF(個票⑨!$A$36="当該事業",個票⑨!$Y$63,"")</f>
        <v/>
      </c>
      <c r="AF28" s="213"/>
      <c r="AG28" s="214"/>
      <c r="AH28" s="223" t="str">
        <f>IF(D28&lt;&gt;"",個票⑨!$AH$89,"")</f>
        <v/>
      </c>
      <c r="AI28" s="212"/>
      <c r="AJ28" s="227"/>
    </row>
    <row r="29" spans="1:48" ht="19.05" hidden="1" customHeight="1" outlineLevel="1" thickBot="1" x14ac:dyDescent="0.25">
      <c r="A29" s="423" t="s">
        <v>181</v>
      </c>
      <c r="B29" s="424"/>
      <c r="C29" s="425"/>
      <c r="D29" s="220" t="str">
        <f>IF(個票⑩!$A$22="更新",個票⑩!$G$6,"")</f>
        <v/>
      </c>
      <c r="E29" s="216"/>
      <c r="F29" s="216"/>
      <c r="G29" s="216"/>
      <c r="H29" s="216" t="str">
        <f>IF(個票⑩!$A$22="更新",個票⑩!$W$14,"")</f>
        <v/>
      </c>
      <c r="I29" s="216"/>
      <c r="J29" s="216"/>
      <c r="K29" s="231"/>
      <c r="L29" s="232" t="str">
        <f>IF(個票⑩!$A$22="更新",個票⑩!$G$22,"")</f>
        <v/>
      </c>
      <c r="M29" s="233"/>
      <c r="N29" s="233"/>
      <c r="O29" s="233"/>
      <c r="P29" s="216" t="str">
        <f>IF(個票⑩!$A$22="更新",個票⑩!$G$23,"")</f>
        <v/>
      </c>
      <c r="Q29" s="216"/>
      <c r="R29" s="216" t="str">
        <f>IF(個票⑩!$A$22="更新",個票⑩!$P$22,"")</f>
        <v/>
      </c>
      <c r="S29" s="216"/>
      <c r="T29" s="217" t="str">
        <f>IF(個票⑩!$A$22="更新",個票⑩!$P$63,"")</f>
        <v/>
      </c>
      <c r="U29" s="217"/>
      <c r="V29" s="218"/>
      <c r="W29" s="232" t="str">
        <f>IF(個票⑩!$A$36="当該事業",個票⑩!$G$36,"")</f>
        <v/>
      </c>
      <c r="X29" s="233"/>
      <c r="Y29" s="233"/>
      <c r="Z29" s="233"/>
      <c r="AA29" s="216" t="str">
        <f>IF(個票⑩!$A$36="当該事業",個票⑩!$G$37,"")</f>
        <v/>
      </c>
      <c r="AB29" s="216"/>
      <c r="AC29" s="216" t="str">
        <f>IF(個票⑩!$A$36="当該事業",個票⑩!$P$36,"")</f>
        <v/>
      </c>
      <c r="AD29" s="216"/>
      <c r="AE29" s="217" t="str">
        <f>IF(個票⑩!$A$36="当該事業",個票⑩!$Y$63,"")</f>
        <v/>
      </c>
      <c r="AF29" s="217"/>
      <c r="AG29" s="218"/>
      <c r="AH29" s="220" t="str">
        <f>IF(D29&lt;&gt;"",個票⑩!$AH$89,"")</f>
        <v/>
      </c>
      <c r="AI29" s="216"/>
      <c r="AJ29" s="221"/>
    </row>
    <row r="30" spans="1:48" ht="19.05" hidden="1" customHeight="1" outlineLevel="1" x14ac:dyDescent="0.2">
      <c r="A30" s="185" t="s">
        <v>188</v>
      </c>
      <c r="B30" s="186"/>
      <c r="C30" s="234"/>
      <c r="D30" s="420" t="str">
        <f>IF(個票⑪!$A$22="更新",個票⑪!$G$6,"")</f>
        <v/>
      </c>
      <c r="E30" s="456"/>
      <c r="F30" s="456"/>
      <c r="G30" s="456"/>
      <c r="H30" s="456" t="str">
        <f>IF(個票⑪!$A$22="更新",個票⑪!$W$14,"")</f>
        <v/>
      </c>
      <c r="I30" s="456"/>
      <c r="J30" s="456"/>
      <c r="K30" s="457"/>
      <c r="L30" s="458" t="str">
        <f>IF(個票⑪!$A$22="更新",個票⑪!$G$22,"")</f>
        <v/>
      </c>
      <c r="M30" s="459"/>
      <c r="N30" s="459"/>
      <c r="O30" s="459"/>
      <c r="P30" s="456" t="str">
        <f>IF(個票⑪!$A$22="更新",個票⑪!$G$23,"")</f>
        <v/>
      </c>
      <c r="Q30" s="456"/>
      <c r="R30" s="456" t="str">
        <f>IF(個票⑪!$A$22="更新",個票⑪!$P$22,"")</f>
        <v/>
      </c>
      <c r="S30" s="456"/>
      <c r="T30" s="460" t="str">
        <f>IF(個票⑪!$A$22="更新",個票⑪!$P$63,"")</f>
        <v/>
      </c>
      <c r="U30" s="460"/>
      <c r="V30" s="461"/>
      <c r="W30" s="458" t="str">
        <f>IF(個票⑪!$A$36="当該事業",個票⑪!$G$36,"")</f>
        <v/>
      </c>
      <c r="X30" s="459"/>
      <c r="Y30" s="459"/>
      <c r="Z30" s="459"/>
      <c r="AA30" s="456" t="str">
        <f>IF(個票⑪!$A$36="当該事業",個票⑪!$G$37,"")</f>
        <v/>
      </c>
      <c r="AB30" s="456"/>
      <c r="AC30" s="456" t="str">
        <f>IF(個票⑪!$A$36="当該事業",個票⑪!$P$36,"")</f>
        <v/>
      </c>
      <c r="AD30" s="456"/>
      <c r="AE30" s="460" t="str">
        <f>IF(個票⑪!$A$36="当該事業",個票⑪!$Y$63,"")</f>
        <v/>
      </c>
      <c r="AF30" s="460"/>
      <c r="AG30" s="461"/>
      <c r="AH30" s="420" t="str">
        <f>IF(D30&lt;&gt;"",個票⑪!$AH$89,"")</f>
        <v/>
      </c>
      <c r="AI30" s="456"/>
      <c r="AJ30" s="462"/>
    </row>
    <row r="31" spans="1:48" ht="19.05" hidden="1" customHeight="1" outlineLevel="1" x14ac:dyDescent="0.2">
      <c r="A31" s="189" t="s">
        <v>191</v>
      </c>
      <c r="B31" s="190"/>
      <c r="C31" s="222"/>
      <c r="D31" s="223" t="str">
        <f>IF(個票⑫!$A$22="更新",個票⑫!$G$6,"")</f>
        <v/>
      </c>
      <c r="E31" s="212"/>
      <c r="F31" s="212"/>
      <c r="G31" s="212"/>
      <c r="H31" s="212" t="str">
        <f>IF(個票⑫!$A$22="更新",個票⑫!$W$14,"")</f>
        <v/>
      </c>
      <c r="I31" s="212"/>
      <c r="J31" s="212"/>
      <c r="K31" s="224"/>
      <c r="L31" s="225" t="str">
        <f>IF(個票⑫!$A$22="更新",個票⑫!$G$22,"")</f>
        <v/>
      </c>
      <c r="M31" s="226"/>
      <c r="N31" s="226"/>
      <c r="O31" s="226"/>
      <c r="P31" s="212" t="str">
        <f>IF(個票⑫!$A$22="更新",個票⑫!$G$23,"")</f>
        <v/>
      </c>
      <c r="Q31" s="212"/>
      <c r="R31" s="212" t="str">
        <f>IF(個票⑫!$A$22="更新",個票⑫!$P$22,"")</f>
        <v/>
      </c>
      <c r="S31" s="212"/>
      <c r="T31" s="213" t="str">
        <f>IF(個票⑫!$A$22="更新",個票⑫!$P$63,"")</f>
        <v/>
      </c>
      <c r="U31" s="213"/>
      <c r="V31" s="214"/>
      <c r="W31" s="225" t="str">
        <f>IF(個票⑫!$A$36="当該事業",個票⑫!$G$36,"")</f>
        <v/>
      </c>
      <c r="X31" s="226"/>
      <c r="Y31" s="226"/>
      <c r="Z31" s="226"/>
      <c r="AA31" s="212" t="str">
        <f>IF(個票⑫!$A$36="当該事業",個票⑫!$G$37,"")</f>
        <v/>
      </c>
      <c r="AB31" s="212"/>
      <c r="AC31" s="212" t="str">
        <f>IF(個票⑫!$A$36="当該事業",個票⑫!$P$36,"")</f>
        <v/>
      </c>
      <c r="AD31" s="212"/>
      <c r="AE31" s="213" t="str">
        <f>IF(個票⑫!$A$36="当該事業",個票⑫!$Y$63,"")</f>
        <v/>
      </c>
      <c r="AF31" s="213"/>
      <c r="AG31" s="214"/>
      <c r="AH31" s="223" t="str">
        <f>IF(D31&lt;&gt;"",個票⑫!$AH$89,"")</f>
        <v/>
      </c>
      <c r="AI31" s="212"/>
      <c r="AJ31" s="227"/>
    </row>
    <row r="32" spans="1:48" ht="19.05" hidden="1" customHeight="1" outlineLevel="1" x14ac:dyDescent="0.2">
      <c r="A32" s="189" t="s">
        <v>192</v>
      </c>
      <c r="B32" s="190"/>
      <c r="C32" s="222"/>
      <c r="D32" s="223" t="str">
        <f>IF(個票⑬!$A$22="更新",個票⑬!$G$6,"")</f>
        <v/>
      </c>
      <c r="E32" s="212"/>
      <c r="F32" s="212"/>
      <c r="G32" s="212"/>
      <c r="H32" s="212" t="str">
        <f>IF(個票⑬!$A$22="更新",個票⑬!$W$14,"")</f>
        <v/>
      </c>
      <c r="I32" s="212"/>
      <c r="J32" s="212"/>
      <c r="K32" s="224"/>
      <c r="L32" s="225" t="str">
        <f>IF(個票⑬!$A$22="更新",個票⑬!$G$22,"")</f>
        <v/>
      </c>
      <c r="M32" s="226"/>
      <c r="N32" s="226"/>
      <c r="O32" s="226"/>
      <c r="P32" s="212" t="str">
        <f>IF(個票⑬!$A$22="更新",個票⑬!$G$23,"")</f>
        <v/>
      </c>
      <c r="Q32" s="212"/>
      <c r="R32" s="212" t="str">
        <f>IF(個票⑬!$A$22="更新",個票⑬!$P$22,"")</f>
        <v/>
      </c>
      <c r="S32" s="212"/>
      <c r="T32" s="213" t="str">
        <f>IF(個票⑬!$A$22="更新",個票⑬!$P$63,"")</f>
        <v/>
      </c>
      <c r="U32" s="213"/>
      <c r="V32" s="214"/>
      <c r="W32" s="225" t="str">
        <f>IF(個票⑬!$A$36="当該事業",個票⑬!$G$36,"")</f>
        <v/>
      </c>
      <c r="X32" s="226"/>
      <c r="Y32" s="226"/>
      <c r="Z32" s="226"/>
      <c r="AA32" s="212" t="str">
        <f>IF(個票⑬!$A$36="当該事業",個票⑬!$G$37,"")</f>
        <v/>
      </c>
      <c r="AB32" s="212"/>
      <c r="AC32" s="212" t="str">
        <f>IF(個票⑬!$A$36="当該事業",個票⑬!$P$36,"")</f>
        <v/>
      </c>
      <c r="AD32" s="212"/>
      <c r="AE32" s="213" t="str">
        <f>IF(個票⑬!$A$36="当該事業",個票⑬!$Y$63,"")</f>
        <v/>
      </c>
      <c r="AF32" s="213"/>
      <c r="AG32" s="214"/>
      <c r="AH32" s="223" t="str">
        <f>IF(D32&lt;&gt;"",個票⑬!$AH$89,"")</f>
        <v/>
      </c>
      <c r="AI32" s="212"/>
      <c r="AJ32" s="227"/>
    </row>
    <row r="33" spans="1:48" ht="19.05" hidden="1" customHeight="1" outlineLevel="1" x14ac:dyDescent="0.2">
      <c r="A33" s="189" t="s">
        <v>190</v>
      </c>
      <c r="B33" s="190"/>
      <c r="C33" s="222"/>
      <c r="D33" s="223" t="str">
        <f>IF(個票⑭!$A$22="更新",個票⑭!$G$6,"")</f>
        <v/>
      </c>
      <c r="E33" s="212"/>
      <c r="F33" s="212"/>
      <c r="G33" s="212"/>
      <c r="H33" s="212" t="str">
        <f>IF(個票⑭!$A$22="更新",個票⑭!$W$14,"")</f>
        <v/>
      </c>
      <c r="I33" s="212"/>
      <c r="J33" s="212"/>
      <c r="K33" s="224"/>
      <c r="L33" s="225" t="str">
        <f>IF(個票⑭!$A$22="更新",個票⑭!$G$22,"")</f>
        <v/>
      </c>
      <c r="M33" s="226"/>
      <c r="N33" s="226"/>
      <c r="O33" s="226"/>
      <c r="P33" s="212" t="str">
        <f>IF(個票⑭!$A$22="更新",個票⑭!$G$23,"")</f>
        <v/>
      </c>
      <c r="Q33" s="212"/>
      <c r="R33" s="212" t="str">
        <f>IF(個票⑭!$A$22="更新",個票⑭!$P$22,"")</f>
        <v/>
      </c>
      <c r="S33" s="212"/>
      <c r="T33" s="213" t="str">
        <f>IF(個票⑭!$A$22="更新",個票⑭!$P$63,"")</f>
        <v/>
      </c>
      <c r="U33" s="213"/>
      <c r="V33" s="214"/>
      <c r="W33" s="225" t="str">
        <f>IF(個票⑭!$A$36="当該事業",個票⑭!$G$36,"")</f>
        <v/>
      </c>
      <c r="X33" s="226"/>
      <c r="Y33" s="226"/>
      <c r="Z33" s="226"/>
      <c r="AA33" s="212" t="str">
        <f>IF(個票⑭!$A$36="当該事業",個票⑭!$G$37,"")</f>
        <v/>
      </c>
      <c r="AB33" s="212"/>
      <c r="AC33" s="212" t="str">
        <f>IF(個票⑭!$A$36="当該事業",個票⑭!$P$36,"")</f>
        <v/>
      </c>
      <c r="AD33" s="212"/>
      <c r="AE33" s="213" t="str">
        <f>IF(個票⑭!$A$36="当該事業",個票⑭!$Y$63,"")</f>
        <v/>
      </c>
      <c r="AF33" s="213"/>
      <c r="AG33" s="214"/>
      <c r="AH33" s="223" t="str">
        <f>IF(D33&lt;&gt;"",個票⑭!$AH$89,"")</f>
        <v/>
      </c>
      <c r="AI33" s="212"/>
      <c r="AJ33" s="227"/>
    </row>
    <row r="34" spans="1:48" ht="19.05" hidden="1" customHeight="1" outlineLevel="1" thickBot="1" x14ac:dyDescent="0.25">
      <c r="A34" s="242" t="s">
        <v>189</v>
      </c>
      <c r="B34" s="243"/>
      <c r="C34" s="244"/>
      <c r="D34" s="245" t="str">
        <f>IF(個票⑮!$A$22="更新",個票⑮!$G$6,"")</f>
        <v/>
      </c>
      <c r="E34" s="246"/>
      <c r="F34" s="246"/>
      <c r="G34" s="246"/>
      <c r="H34" s="246" t="str">
        <f>IF(個票⑮!$A$22="更新",個票⑮!$W$14,"")</f>
        <v/>
      </c>
      <c r="I34" s="246"/>
      <c r="J34" s="246"/>
      <c r="K34" s="247"/>
      <c r="L34" s="248" t="str">
        <f>IF(個票⑮!$A$22="更新",個票⑮!$G$22,"")</f>
        <v/>
      </c>
      <c r="M34" s="249"/>
      <c r="N34" s="249"/>
      <c r="O34" s="249"/>
      <c r="P34" s="246" t="str">
        <f>IF(個票⑮!$A$22="更新",個票⑮!$G$23,"")</f>
        <v/>
      </c>
      <c r="Q34" s="246"/>
      <c r="R34" s="246" t="str">
        <f>IF(個票⑮!$A$22="更新",個票⑮!$P$22,"")</f>
        <v/>
      </c>
      <c r="S34" s="246"/>
      <c r="T34" s="250" t="str">
        <f>IF(個票⑮!$A$22="更新",個票⑮!$P$63,"")</f>
        <v/>
      </c>
      <c r="U34" s="250"/>
      <c r="V34" s="251"/>
      <c r="W34" s="248" t="str">
        <f>IF(個票⑮!$A$36="当該事業",個票⑮!$G$36,"")</f>
        <v/>
      </c>
      <c r="X34" s="249"/>
      <c r="Y34" s="249"/>
      <c r="Z34" s="249"/>
      <c r="AA34" s="246" t="str">
        <f>IF(個票⑮!$A$36="当該事業",個票⑮!$G$37,"")</f>
        <v/>
      </c>
      <c r="AB34" s="246"/>
      <c r="AC34" s="246" t="str">
        <f>IF(個票⑮!$A$36="当該事業",個票⑮!$P$36,"")</f>
        <v/>
      </c>
      <c r="AD34" s="246"/>
      <c r="AE34" s="250" t="str">
        <f>IF(個票⑮!$A$36="当該事業",個票⑮!$Y$63,"")</f>
        <v/>
      </c>
      <c r="AF34" s="250"/>
      <c r="AG34" s="251"/>
      <c r="AH34" s="245" t="str">
        <f>IF(D34&lt;&gt;"",個票⑮!$AH$89,"")</f>
        <v/>
      </c>
      <c r="AI34" s="246"/>
      <c r="AJ34" s="252"/>
    </row>
    <row r="35" spans="1:48" ht="19.05" hidden="1" customHeight="1" outlineLevel="1" x14ac:dyDescent="0.2">
      <c r="A35" s="253" t="s">
        <v>186</v>
      </c>
      <c r="B35" s="254"/>
      <c r="C35" s="255"/>
      <c r="D35" s="240" t="str">
        <f>IF(個票⑯!$A$22="更新",個票⑯!$G$6,"")</f>
        <v/>
      </c>
      <c r="E35" s="237"/>
      <c r="F35" s="237"/>
      <c r="G35" s="237"/>
      <c r="H35" s="237" t="str">
        <f>IF(個票⑯!$A$22="更新",個票⑯!$W$14,"")</f>
        <v/>
      </c>
      <c r="I35" s="237"/>
      <c r="J35" s="237"/>
      <c r="K35" s="256"/>
      <c r="L35" s="235" t="str">
        <f>IF(個票⑯!$A$22="更新",個票⑯!$G$22,"")</f>
        <v/>
      </c>
      <c r="M35" s="236"/>
      <c r="N35" s="236"/>
      <c r="O35" s="236"/>
      <c r="P35" s="237" t="str">
        <f>IF(個票⑯!$A$22="更新",個票⑯!$G$23,"")</f>
        <v/>
      </c>
      <c r="Q35" s="237"/>
      <c r="R35" s="237" t="str">
        <f>IF(個票⑯!$A$22="更新",個票⑯!$P$22,"")</f>
        <v/>
      </c>
      <c r="S35" s="237"/>
      <c r="T35" s="238" t="str">
        <f>IF(個票⑯!$A$22="更新",個票⑯!$P$63,"")</f>
        <v/>
      </c>
      <c r="U35" s="238"/>
      <c r="V35" s="239"/>
      <c r="W35" s="235" t="str">
        <f>IF(個票⑯!$A$36="当該事業",個票⑯!$G$36,"")</f>
        <v/>
      </c>
      <c r="X35" s="236"/>
      <c r="Y35" s="236"/>
      <c r="Z35" s="236"/>
      <c r="AA35" s="237" t="str">
        <f>IF(個票⑯!$A$36="当該事業",個票⑯!$G$37,"")</f>
        <v/>
      </c>
      <c r="AB35" s="237"/>
      <c r="AC35" s="237" t="str">
        <f>IF(個票⑯!$A$36="当該事業",個票⑯!$P$36,"")</f>
        <v/>
      </c>
      <c r="AD35" s="237"/>
      <c r="AE35" s="238" t="str">
        <f>IF(個票⑯!$A$36="当該事業",個票⑯!$Y$63,"")</f>
        <v/>
      </c>
      <c r="AF35" s="238"/>
      <c r="AG35" s="239"/>
      <c r="AH35" s="240" t="str">
        <f>IF(D35&lt;&gt;"",個票⑯!$AH$89,"")</f>
        <v/>
      </c>
      <c r="AI35" s="237"/>
      <c r="AJ35" s="241"/>
    </row>
    <row r="36" spans="1:48" ht="19.05" hidden="1" customHeight="1" outlineLevel="1" x14ac:dyDescent="0.2">
      <c r="A36" s="189" t="s">
        <v>187</v>
      </c>
      <c r="B36" s="190"/>
      <c r="C36" s="222"/>
      <c r="D36" s="223" t="str">
        <f>IF(個票⑰!$A$22="更新",個票⑰!$G$6,"")</f>
        <v/>
      </c>
      <c r="E36" s="212"/>
      <c r="F36" s="212"/>
      <c r="G36" s="212"/>
      <c r="H36" s="212" t="str">
        <f>IF(個票⑰!$A$22="更新",個票⑰!$W$14,"")</f>
        <v/>
      </c>
      <c r="I36" s="212"/>
      <c r="J36" s="212"/>
      <c r="K36" s="224"/>
      <c r="L36" s="225" t="str">
        <f>IF(個票⑰!$A$22="更新",個票⑰!$G$22,"")</f>
        <v/>
      </c>
      <c r="M36" s="226"/>
      <c r="N36" s="226"/>
      <c r="O36" s="226"/>
      <c r="P36" s="212" t="str">
        <f>IF(個票⑰!$A$22="更新",個票⑰!$G$23,"")</f>
        <v/>
      </c>
      <c r="Q36" s="212"/>
      <c r="R36" s="212" t="str">
        <f>IF(個票⑰!$A$22="更新",個票⑰!$P$22,"")</f>
        <v/>
      </c>
      <c r="S36" s="212"/>
      <c r="T36" s="213" t="str">
        <f>IF(個票⑰!$A$22="更新",個票⑰!$P$63,"")</f>
        <v/>
      </c>
      <c r="U36" s="213"/>
      <c r="V36" s="214"/>
      <c r="W36" s="225" t="str">
        <f>IF(個票⑰!$A$36="当該事業",個票⑰!$G$36,"")</f>
        <v/>
      </c>
      <c r="X36" s="226"/>
      <c r="Y36" s="226"/>
      <c r="Z36" s="226"/>
      <c r="AA36" s="212" t="str">
        <f>IF(個票⑰!$A$36="当該事業",個票⑰!$G$37,"")</f>
        <v/>
      </c>
      <c r="AB36" s="212"/>
      <c r="AC36" s="212" t="str">
        <f>IF(個票⑰!$A$36="当該事業",個票⑰!$P$36,"")</f>
        <v/>
      </c>
      <c r="AD36" s="212"/>
      <c r="AE36" s="213" t="str">
        <f>IF(個票⑰!$A$36="当該事業",個票⑰!$Y$63,"")</f>
        <v/>
      </c>
      <c r="AF36" s="213"/>
      <c r="AG36" s="214"/>
      <c r="AH36" s="223" t="str">
        <f>IF(D36&lt;&gt;"",個票⑰!$AH$89,"")</f>
        <v/>
      </c>
      <c r="AI36" s="212"/>
      <c r="AJ36" s="227"/>
    </row>
    <row r="37" spans="1:48" ht="19.05" hidden="1" customHeight="1" outlineLevel="1" x14ac:dyDescent="0.2">
      <c r="A37" s="189" t="s">
        <v>193</v>
      </c>
      <c r="B37" s="190"/>
      <c r="C37" s="222"/>
      <c r="D37" s="223" t="str">
        <f>IF(個票⑱!$A$22="更新",個票⑱!$G$6,"")</f>
        <v/>
      </c>
      <c r="E37" s="212"/>
      <c r="F37" s="212"/>
      <c r="G37" s="212"/>
      <c r="H37" s="212" t="str">
        <f>IF(個票⑱!$A$22="更新",個票⑱!$W$14,"")</f>
        <v/>
      </c>
      <c r="I37" s="212"/>
      <c r="J37" s="212"/>
      <c r="K37" s="224"/>
      <c r="L37" s="225" t="str">
        <f>IF(個票⑱!$A$22="更新",個票⑱!$G$22,"")</f>
        <v/>
      </c>
      <c r="M37" s="226"/>
      <c r="N37" s="226"/>
      <c r="O37" s="226"/>
      <c r="P37" s="212" t="str">
        <f>IF(個票⑱!$A$22="更新",個票⑱!$G$23,"")</f>
        <v/>
      </c>
      <c r="Q37" s="212"/>
      <c r="R37" s="212" t="str">
        <f>IF(個票⑱!$A$22="更新",個票⑱!$P$22,"")</f>
        <v/>
      </c>
      <c r="S37" s="212"/>
      <c r="T37" s="213" t="str">
        <f>IF(個票⑱!$A$22="更新",個票⑱!$P$63,"")</f>
        <v/>
      </c>
      <c r="U37" s="213"/>
      <c r="V37" s="214"/>
      <c r="W37" s="225" t="str">
        <f>IF(個票⑱!$A$36="当該事業",個票⑱!$G$36,"")</f>
        <v/>
      </c>
      <c r="X37" s="226"/>
      <c r="Y37" s="226"/>
      <c r="Z37" s="226"/>
      <c r="AA37" s="212" t="str">
        <f>IF(個票⑱!$A$36="当該事業",個票⑱!$G$37,"")</f>
        <v/>
      </c>
      <c r="AB37" s="212"/>
      <c r="AC37" s="212" t="str">
        <f>IF(個票⑱!$A$36="当該事業",個票⑱!$P$36,"")</f>
        <v/>
      </c>
      <c r="AD37" s="212"/>
      <c r="AE37" s="213" t="str">
        <f>IF(個票⑱!$A$36="当該事業",個票⑱!$Y$63,"")</f>
        <v/>
      </c>
      <c r="AF37" s="213"/>
      <c r="AG37" s="214"/>
      <c r="AH37" s="223" t="str">
        <f>IF(D37&lt;&gt;"",個票⑱!$AH$89,"")</f>
        <v/>
      </c>
      <c r="AI37" s="212"/>
      <c r="AJ37" s="227"/>
    </row>
    <row r="38" spans="1:48" ht="19.05" hidden="1" customHeight="1" outlineLevel="1" x14ac:dyDescent="0.2">
      <c r="A38" s="189" t="s">
        <v>194</v>
      </c>
      <c r="B38" s="190"/>
      <c r="C38" s="222"/>
      <c r="D38" s="223" t="str">
        <f>IF(個票⑲!$A$22="更新",個票⑲!$G$6,"")</f>
        <v/>
      </c>
      <c r="E38" s="212"/>
      <c r="F38" s="212"/>
      <c r="G38" s="212"/>
      <c r="H38" s="212" t="str">
        <f>IF(個票⑲!$A$22="更新",個票⑲!$W$14,"")</f>
        <v/>
      </c>
      <c r="I38" s="212"/>
      <c r="J38" s="212"/>
      <c r="K38" s="224"/>
      <c r="L38" s="225" t="str">
        <f>IF(個票⑲!$A$22="更新",個票⑲!$G$22,"")</f>
        <v/>
      </c>
      <c r="M38" s="226"/>
      <c r="N38" s="226"/>
      <c r="O38" s="226"/>
      <c r="P38" s="212" t="str">
        <f>IF(個票⑲!$A$22="更新",個票⑲!$G$23,"")</f>
        <v/>
      </c>
      <c r="Q38" s="212"/>
      <c r="R38" s="212" t="str">
        <f>IF(個票⑲!$A$22="更新",個票⑲!$P$22,"")</f>
        <v/>
      </c>
      <c r="S38" s="212"/>
      <c r="T38" s="213" t="str">
        <f>IF(個票⑲!$A$22="更新",個票⑲!$P$63,"")</f>
        <v/>
      </c>
      <c r="U38" s="213"/>
      <c r="V38" s="214"/>
      <c r="W38" s="225" t="str">
        <f>IF(個票⑲!$A$36="当該事業",個票⑲!$G$36,"")</f>
        <v/>
      </c>
      <c r="X38" s="226"/>
      <c r="Y38" s="226"/>
      <c r="Z38" s="226"/>
      <c r="AA38" s="212" t="str">
        <f>IF(個票⑲!$A$36="当該事業",個票⑲!$G$37,"")</f>
        <v/>
      </c>
      <c r="AB38" s="212"/>
      <c r="AC38" s="212" t="str">
        <f>IF(個票⑲!$A$36="当該事業",個票⑲!$P$36,"")</f>
        <v/>
      </c>
      <c r="AD38" s="212"/>
      <c r="AE38" s="213" t="str">
        <f>IF(個票⑲!$A$36="当該事業",個票⑲!$Y$63,"")</f>
        <v/>
      </c>
      <c r="AF38" s="213"/>
      <c r="AG38" s="214"/>
      <c r="AH38" s="223" t="str">
        <f>IF(D38&lt;&gt;"",個票⑲!$AH$89,"")</f>
        <v/>
      </c>
      <c r="AI38" s="212"/>
      <c r="AJ38" s="227"/>
    </row>
    <row r="39" spans="1:48" ht="19.05" hidden="1" customHeight="1" outlineLevel="1" thickBot="1" x14ac:dyDescent="0.25">
      <c r="A39" s="423" t="s">
        <v>195</v>
      </c>
      <c r="B39" s="424"/>
      <c r="C39" s="425"/>
      <c r="D39" s="220" t="str">
        <f>IF(個票⑳!$A$22="更新",個票⑳!$G$6,"")</f>
        <v/>
      </c>
      <c r="E39" s="216"/>
      <c r="F39" s="216"/>
      <c r="G39" s="216"/>
      <c r="H39" s="216" t="str">
        <f>IF(個票⑳!$A$22="更新",個票⑳!$W$14,"")</f>
        <v/>
      </c>
      <c r="I39" s="216"/>
      <c r="J39" s="216"/>
      <c r="K39" s="231"/>
      <c r="L39" s="232" t="str">
        <f>IF(個票⑳!$A$22="更新",個票⑳!$G$22,"")</f>
        <v/>
      </c>
      <c r="M39" s="233"/>
      <c r="N39" s="233"/>
      <c r="O39" s="233"/>
      <c r="P39" s="216" t="str">
        <f>IF(個票⑳!$A$22="更新",個票⑳!$G$23,"")</f>
        <v/>
      </c>
      <c r="Q39" s="216"/>
      <c r="R39" s="216" t="str">
        <f>IF(個票⑳!$A$22="更新",個票⑳!$P$22,"")</f>
        <v/>
      </c>
      <c r="S39" s="216"/>
      <c r="T39" s="217" t="str">
        <f>IF(個票⑳!$A$22="更新",個票⑳!$P$63,"")</f>
        <v/>
      </c>
      <c r="U39" s="217"/>
      <c r="V39" s="218"/>
      <c r="W39" s="232" t="str">
        <f>IF(個票⑳!$A$36="当該事業",個票⑳!$G$36,"")</f>
        <v/>
      </c>
      <c r="X39" s="233"/>
      <c r="Y39" s="233"/>
      <c r="Z39" s="233"/>
      <c r="AA39" s="216" t="str">
        <f>IF(個票⑳!$A$36="当該事業",個票⑳!$G$37,"")</f>
        <v/>
      </c>
      <c r="AB39" s="216"/>
      <c r="AC39" s="216" t="str">
        <f>IF(個票⑳!$A$36="当該事業",個票⑳!$P$36,"")</f>
        <v/>
      </c>
      <c r="AD39" s="216"/>
      <c r="AE39" s="217" t="str">
        <f>IF(個票⑳!$A$36="当該事業",個票⑳!$Y$63,"")</f>
        <v/>
      </c>
      <c r="AF39" s="217"/>
      <c r="AG39" s="218"/>
      <c r="AH39" s="220" t="str">
        <f>IF(D39&lt;&gt;"",個票⑳!$AH$89,"")</f>
        <v/>
      </c>
      <c r="AI39" s="216"/>
      <c r="AJ39" s="221"/>
    </row>
    <row r="40" spans="1:48" ht="19.05" hidden="1" customHeight="1" outlineLevel="1" x14ac:dyDescent="0.2"/>
    <row r="41" spans="1:48" ht="19.05" hidden="1" customHeight="1" outlineLevel="1" thickBot="1" x14ac:dyDescent="0.25">
      <c r="A41" s="110" t="s">
        <v>185</v>
      </c>
      <c r="B41" s="107"/>
      <c r="C41" s="107"/>
      <c r="D41" s="107"/>
      <c r="E41" s="107"/>
      <c r="F41" s="107"/>
      <c r="G41" s="107"/>
      <c r="H41" s="107"/>
      <c r="I41" s="109"/>
      <c r="J41" s="109"/>
      <c r="K41" s="107"/>
      <c r="L41" s="107"/>
      <c r="M41" s="108"/>
      <c r="N41" s="83"/>
      <c r="O41" s="107"/>
      <c r="P41" s="107"/>
      <c r="Q41" s="106"/>
      <c r="R41" s="83"/>
      <c r="S41" s="83"/>
      <c r="T41" s="83"/>
      <c r="U41" s="105"/>
      <c r="V41" s="83"/>
      <c r="W41" s="83"/>
      <c r="X41" s="93"/>
      <c r="Y41" s="92"/>
      <c r="Z41" s="83"/>
      <c r="AA41" s="83"/>
      <c r="AB41" s="83"/>
      <c r="AC41" s="83"/>
      <c r="AD41" s="83"/>
      <c r="AE41" s="83"/>
      <c r="AF41" s="83"/>
      <c r="AG41" s="83"/>
      <c r="AH41" s="104"/>
      <c r="AI41" s="104"/>
      <c r="AO41" s="103"/>
      <c r="AP41" s="103"/>
      <c r="AQ41" s="103"/>
      <c r="AR41" s="103"/>
      <c r="AS41" s="103"/>
      <c r="AT41" s="103"/>
      <c r="AU41" s="102"/>
      <c r="AV41" s="101"/>
    </row>
    <row r="42" spans="1:48" ht="19.05" hidden="1" customHeight="1" outlineLevel="1" x14ac:dyDescent="0.2">
      <c r="A42" s="268"/>
      <c r="B42" s="259"/>
      <c r="C42" s="260"/>
      <c r="D42" s="287" t="s">
        <v>170</v>
      </c>
      <c r="E42" s="259"/>
      <c r="F42" s="259"/>
      <c r="G42" s="259"/>
      <c r="H42" s="259" t="s">
        <v>27</v>
      </c>
      <c r="I42" s="259"/>
      <c r="J42" s="259"/>
      <c r="K42" s="288"/>
      <c r="L42" s="268" t="s">
        <v>173</v>
      </c>
      <c r="M42" s="259"/>
      <c r="N42" s="259"/>
      <c r="O42" s="259"/>
      <c r="P42" s="259"/>
      <c r="Q42" s="259"/>
      <c r="R42" s="259"/>
      <c r="S42" s="259"/>
      <c r="T42" s="259"/>
      <c r="U42" s="259"/>
      <c r="V42" s="260"/>
      <c r="W42" s="268" t="s">
        <v>174</v>
      </c>
      <c r="X42" s="259"/>
      <c r="Y42" s="259"/>
      <c r="Z42" s="259"/>
      <c r="AA42" s="259"/>
      <c r="AB42" s="259"/>
      <c r="AC42" s="259"/>
      <c r="AD42" s="259"/>
      <c r="AE42" s="259"/>
      <c r="AF42" s="259"/>
      <c r="AG42" s="260"/>
      <c r="AH42" s="258" t="s">
        <v>184</v>
      </c>
      <c r="AI42" s="259"/>
      <c r="AJ42" s="260"/>
    </row>
    <row r="43" spans="1:48" ht="30" hidden="1" customHeight="1" outlineLevel="1" x14ac:dyDescent="0.2">
      <c r="A43" s="264"/>
      <c r="B43" s="262"/>
      <c r="C43" s="263"/>
      <c r="D43" s="261"/>
      <c r="E43" s="262"/>
      <c r="F43" s="262"/>
      <c r="G43" s="262"/>
      <c r="H43" s="262"/>
      <c r="I43" s="262"/>
      <c r="J43" s="262"/>
      <c r="K43" s="448"/>
      <c r="L43" s="264" t="s">
        <v>36</v>
      </c>
      <c r="M43" s="262"/>
      <c r="N43" s="262"/>
      <c r="O43" s="262"/>
      <c r="P43" s="265" t="s">
        <v>171</v>
      </c>
      <c r="Q43" s="266"/>
      <c r="R43" s="265" t="s">
        <v>172</v>
      </c>
      <c r="S43" s="266"/>
      <c r="T43" s="265" t="s">
        <v>183</v>
      </c>
      <c r="U43" s="265"/>
      <c r="V43" s="267"/>
      <c r="W43" s="264" t="s">
        <v>36</v>
      </c>
      <c r="X43" s="262"/>
      <c r="Y43" s="262"/>
      <c r="Z43" s="262"/>
      <c r="AA43" s="265" t="s">
        <v>171</v>
      </c>
      <c r="AB43" s="266"/>
      <c r="AC43" s="265" t="s">
        <v>172</v>
      </c>
      <c r="AD43" s="266"/>
      <c r="AE43" s="265" t="s">
        <v>183</v>
      </c>
      <c r="AF43" s="265"/>
      <c r="AG43" s="267"/>
      <c r="AH43" s="261"/>
      <c r="AI43" s="262"/>
      <c r="AJ43" s="263"/>
    </row>
    <row r="44" spans="1:48" ht="19.05" hidden="1" customHeight="1" outlineLevel="1" x14ac:dyDescent="0.2">
      <c r="A44" s="189" t="s">
        <v>222</v>
      </c>
      <c r="B44" s="190"/>
      <c r="C44" s="222"/>
      <c r="D44" s="223" t="str">
        <f>IF(個票①!$A$26="更新",個票①!$G$6,"")</f>
        <v/>
      </c>
      <c r="E44" s="212"/>
      <c r="F44" s="212"/>
      <c r="G44" s="212"/>
      <c r="H44" s="212" t="str">
        <f>IF(個票①!$A$26="更新",個票①!$W$14,"")</f>
        <v/>
      </c>
      <c r="I44" s="212"/>
      <c r="J44" s="212"/>
      <c r="K44" s="224"/>
      <c r="L44" s="225" t="str">
        <f>IF(個票①!$A$26="更新",個票①!$G$26,"")</f>
        <v/>
      </c>
      <c r="M44" s="226"/>
      <c r="N44" s="226"/>
      <c r="O44" s="226"/>
      <c r="P44" s="212" t="str">
        <f>IF(個票①!$A$26="更新",個票①!$G$27,"")</f>
        <v/>
      </c>
      <c r="Q44" s="212"/>
      <c r="R44" s="212" t="str">
        <f>IF(個票①!$A$26="更新",個票①!$P$26,"")</f>
        <v/>
      </c>
      <c r="S44" s="212"/>
      <c r="T44" s="213" t="str">
        <f>IF(個票①!$A$26="更新",個票①!$P$63,"")</f>
        <v/>
      </c>
      <c r="U44" s="213"/>
      <c r="V44" s="214"/>
      <c r="W44" s="225" t="str">
        <f>IF(個票①!$A$40="当該事業",個票①!$G$40,"")</f>
        <v/>
      </c>
      <c r="X44" s="226"/>
      <c r="Y44" s="226"/>
      <c r="Z44" s="226"/>
      <c r="AA44" s="212" t="str">
        <f>IF(個票①!$A$40="当該事業",個票①!$G$41,"")</f>
        <v/>
      </c>
      <c r="AB44" s="212"/>
      <c r="AC44" s="212" t="str">
        <f>IF(個票①!$A$40="当該事業",個票①!$P$40,"")</f>
        <v/>
      </c>
      <c r="AD44" s="212"/>
      <c r="AE44" s="213" t="str">
        <f>IF(個票①!$A$40="当該事業",個票①!$Y$63,"")</f>
        <v/>
      </c>
      <c r="AF44" s="213"/>
      <c r="AG44" s="214"/>
      <c r="AH44" s="223" t="str">
        <f>IF(D44&lt;&gt;"",個票①!$AH$89,"")</f>
        <v/>
      </c>
      <c r="AI44" s="212"/>
      <c r="AJ44" s="227"/>
    </row>
    <row r="45" spans="1:48" ht="19.05" hidden="1" customHeight="1" outlineLevel="1" x14ac:dyDescent="0.2">
      <c r="A45" s="189" t="s">
        <v>223</v>
      </c>
      <c r="B45" s="190"/>
      <c r="C45" s="222"/>
      <c r="D45" s="223" t="str">
        <f>IF(個票②!$A$26="更新",個票②!$G$6,"")</f>
        <v/>
      </c>
      <c r="E45" s="212"/>
      <c r="F45" s="212"/>
      <c r="G45" s="212"/>
      <c r="H45" s="212" t="str">
        <f>IF(個票②!$A$26="更新",個票②!$W$14,"")</f>
        <v/>
      </c>
      <c r="I45" s="212"/>
      <c r="J45" s="212"/>
      <c r="K45" s="224"/>
      <c r="L45" s="225" t="str">
        <f>IF(個票②!$A$26="更新",個票②!$G$26,"")</f>
        <v/>
      </c>
      <c r="M45" s="226"/>
      <c r="N45" s="226"/>
      <c r="O45" s="226"/>
      <c r="P45" s="212" t="str">
        <f>IF(個票②!$A$26="更新",個票②!$G$27,"")</f>
        <v/>
      </c>
      <c r="Q45" s="212"/>
      <c r="R45" s="212" t="str">
        <f>IF(個票②!$A$26="更新",個票②!$P$26,"")</f>
        <v/>
      </c>
      <c r="S45" s="212"/>
      <c r="T45" s="213" t="str">
        <f>IF(個票②!$A$26="更新",個票②!$P$63,"")</f>
        <v/>
      </c>
      <c r="U45" s="213"/>
      <c r="V45" s="214"/>
      <c r="W45" s="225" t="str">
        <f>IF(個票②!$A$40="当該事業",個票②!$G$40,"")</f>
        <v/>
      </c>
      <c r="X45" s="226"/>
      <c r="Y45" s="226"/>
      <c r="Z45" s="226"/>
      <c r="AA45" s="212" t="str">
        <f>IF(個票②!$A$40="当該事業",個票②!$G$41,"")</f>
        <v/>
      </c>
      <c r="AB45" s="212"/>
      <c r="AC45" s="212" t="str">
        <f>IF(個票②!$A$40="当該事業",個票②!$P$40,"")</f>
        <v/>
      </c>
      <c r="AD45" s="212"/>
      <c r="AE45" s="213" t="str">
        <f>IF(個票②!$A$40="当該事業",個票②!$Y$63,"")</f>
        <v/>
      </c>
      <c r="AF45" s="213"/>
      <c r="AG45" s="214"/>
      <c r="AH45" s="223" t="str">
        <f>IF(D45&lt;&gt;"",個票②!$AH$89,"")</f>
        <v/>
      </c>
      <c r="AI45" s="212"/>
      <c r="AJ45" s="227"/>
    </row>
    <row r="46" spans="1:48" ht="19.05" hidden="1" customHeight="1" outlineLevel="1" x14ac:dyDescent="0.2">
      <c r="A46" s="189" t="s">
        <v>224</v>
      </c>
      <c r="B46" s="190"/>
      <c r="C46" s="222"/>
      <c r="D46" s="223" t="str">
        <f>IF(個票③!$A$26="更新",個票③!$G$6,"")</f>
        <v/>
      </c>
      <c r="E46" s="212"/>
      <c r="F46" s="212"/>
      <c r="G46" s="212"/>
      <c r="H46" s="212" t="str">
        <f>IF(個票③!$A$26="更新",個票③!$W$14,"")</f>
        <v/>
      </c>
      <c r="I46" s="212"/>
      <c r="J46" s="212"/>
      <c r="K46" s="224"/>
      <c r="L46" s="225" t="str">
        <f>IF(個票③!$A$26="更新",個票③!$G$26,"")</f>
        <v/>
      </c>
      <c r="M46" s="226"/>
      <c r="N46" s="226"/>
      <c r="O46" s="226"/>
      <c r="P46" s="212" t="str">
        <f>IF(個票③!$A$26="更新",個票③!$G$27,"")</f>
        <v/>
      </c>
      <c r="Q46" s="212"/>
      <c r="R46" s="212" t="str">
        <f>IF(個票③!$A$26="更新",個票③!$P$26,"")</f>
        <v/>
      </c>
      <c r="S46" s="212"/>
      <c r="T46" s="213" t="str">
        <f>IF(個票③!$A$26="更新",個票③!$P$63,"")</f>
        <v/>
      </c>
      <c r="U46" s="213"/>
      <c r="V46" s="214"/>
      <c r="W46" s="225" t="str">
        <f>IF(個票③!$A$40="当該事業",個票③!$G$40,"")</f>
        <v/>
      </c>
      <c r="X46" s="226"/>
      <c r="Y46" s="226"/>
      <c r="Z46" s="226"/>
      <c r="AA46" s="212" t="str">
        <f>IF(個票③!$A$40="当該事業",個票③!$G$41,"")</f>
        <v/>
      </c>
      <c r="AB46" s="212"/>
      <c r="AC46" s="212" t="str">
        <f>IF(個票③!$A$40="当該事業",個票③!$P$40,"")</f>
        <v/>
      </c>
      <c r="AD46" s="212"/>
      <c r="AE46" s="213" t="str">
        <f>IF(個票③!$A$40="当該事業",個票③!$Y$63,"")</f>
        <v/>
      </c>
      <c r="AF46" s="213"/>
      <c r="AG46" s="214"/>
      <c r="AH46" s="223" t="str">
        <f>IF(D46&lt;&gt;"",個票③!$AH$89,"")</f>
        <v/>
      </c>
      <c r="AI46" s="212"/>
      <c r="AJ46" s="227"/>
    </row>
    <row r="47" spans="1:48" ht="19.05" hidden="1" customHeight="1" outlineLevel="1" x14ac:dyDescent="0.2">
      <c r="A47" s="189" t="s">
        <v>225</v>
      </c>
      <c r="B47" s="190"/>
      <c r="C47" s="222"/>
      <c r="D47" s="223" t="str">
        <f>IF(個票④!$A$26="更新",個票④!$G$6,"")</f>
        <v/>
      </c>
      <c r="E47" s="212"/>
      <c r="F47" s="212"/>
      <c r="G47" s="212"/>
      <c r="H47" s="212" t="str">
        <f>IF(個票④!$A$26="更新",個票④!$W$14,"")</f>
        <v/>
      </c>
      <c r="I47" s="212"/>
      <c r="J47" s="212"/>
      <c r="K47" s="224"/>
      <c r="L47" s="225" t="str">
        <f>IF(個票④!$A$26="更新",個票④!$G$26,"")</f>
        <v/>
      </c>
      <c r="M47" s="226"/>
      <c r="N47" s="226"/>
      <c r="O47" s="226"/>
      <c r="P47" s="212" t="str">
        <f>IF(個票④!$A$26="更新",個票④!$G$27,"")</f>
        <v/>
      </c>
      <c r="Q47" s="212"/>
      <c r="R47" s="212" t="str">
        <f>IF(個票④!$A$26="更新",個票④!$P$26,"")</f>
        <v/>
      </c>
      <c r="S47" s="212"/>
      <c r="T47" s="213" t="str">
        <f>IF(個票④!$A$26="更新",個票④!$P$63,"")</f>
        <v/>
      </c>
      <c r="U47" s="213"/>
      <c r="V47" s="214"/>
      <c r="W47" s="225" t="str">
        <f>IF(個票④!$A$40="当該事業",個票④!$G$40,"")</f>
        <v/>
      </c>
      <c r="X47" s="226"/>
      <c r="Y47" s="226"/>
      <c r="Z47" s="226"/>
      <c r="AA47" s="212" t="str">
        <f>IF(個票④!$A$40="当該事業",個票④!$G$41,"")</f>
        <v/>
      </c>
      <c r="AB47" s="212"/>
      <c r="AC47" s="212" t="str">
        <f>IF(個票④!$A$40="当該事業",個票④!$P$40,"")</f>
        <v/>
      </c>
      <c r="AD47" s="212"/>
      <c r="AE47" s="213" t="str">
        <f>IF(個票④!$A$40="当該事業",個票④!$Y$63,"")</f>
        <v/>
      </c>
      <c r="AF47" s="213"/>
      <c r="AG47" s="214"/>
      <c r="AH47" s="223" t="str">
        <f>IF(D47&lt;&gt;"",個票④!$AH$89,"")</f>
        <v/>
      </c>
      <c r="AI47" s="212"/>
      <c r="AJ47" s="227"/>
    </row>
    <row r="48" spans="1:48" ht="19.05" hidden="1" customHeight="1" outlineLevel="1" thickBot="1" x14ac:dyDescent="0.25">
      <c r="A48" s="242" t="s">
        <v>226</v>
      </c>
      <c r="B48" s="243"/>
      <c r="C48" s="244"/>
      <c r="D48" s="245" t="str">
        <f>IF(個票⑤!$A$26="更新",個票⑤!$G$6,"")</f>
        <v/>
      </c>
      <c r="E48" s="246"/>
      <c r="F48" s="246"/>
      <c r="G48" s="246"/>
      <c r="H48" s="246" t="str">
        <f>IF(個票⑤!$A$26="更新",個票⑤!$W$14,"")</f>
        <v/>
      </c>
      <c r="I48" s="246"/>
      <c r="J48" s="246"/>
      <c r="K48" s="247"/>
      <c r="L48" s="248" t="str">
        <f>IF(個票⑤!$A$26="更新",個票⑤!$G$26,"")</f>
        <v/>
      </c>
      <c r="M48" s="249"/>
      <c r="N48" s="249"/>
      <c r="O48" s="249"/>
      <c r="P48" s="246" t="str">
        <f>IF(個票⑤!$A$26="更新",個票⑤!$G$27,"")</f>
        <v/>
      </c>
      <c r="Q48" s="246"/>
      <c r="R48" s="246" t="str">
        <f>IF(個票⑤!$A$26="更新",個票⑤!$P$26,"")</f>
        <v/>
      </c>
      <c r="S48" s="246"/>
      <c r="T48" s="250" t="str">
        <f>IF(個票⑤!$A$26="更新",個票⑤!$P$63,"")</f>
        <v/>
      </c>
      <c r="U48" s="250"/>
      <c r="V48" s="251"/>
      <c r="W48" s="248" t="str">
        <f>IF(個票⑤!$A$40="当該事業",個票⑤!$G$40,"")</f>
        <v/>
      </c>
      <c r="X48" s="249"/>
      <c r="Y48" s="249"/>
      <c r="Z48" s="249"/>
      <c r="AA48" s="246" t="str">
        <f>IF(個票⑤!$A$40="当該事業",個票⑤!$G$41,"")</f>
        <v/>
      </c>
      <c r="AB48" s="246"/>
      <c r="AC48" s="246" t="str">
        <f>IF(個票⑤!$A$40="当該事業",個票⑤!$P$40,"")</f>
        <v/>
      </c>
      <c r="AD48" s="246"/>
      <c r="AE48" s="250" t="str">
        <f>IF(個票⑤!$A$40="当該事業",個票⑤!$Y$63,"")</f>
        <v/>
      </c>
      <c r="AF48" s="250"/>
      <c r="AG48" s="251"/>
      <c r="AH48" s="245" t="str">
        <f>IF(D48&lt;&gt;"",個票⑤!$AH$89,"")</f>
        <v/>
      </c>
      <c r="AI48" s="246"/>
      <c r="AJ48" s="252"/>
    </row>
    <row r="49" spans="1:36" ht="19.05" hidden="1" customHeight="1" outlineLevel="1" x14ac:dyDescent="0.2">
      <c r="A49" s="253" t="s">
        <v>227</v>
      </c>
      <c r="B49" s="254"/>
      <c r="C49" s="255"/>
      <c r="D49" s="240" t="str">
        <f>IF(個票⑥!$A$26="更新",個票⑥!$G$6,"")</f>
        <v/>
      </c>
      <c r="E49" s="237"/>
      <c r="F49" s="237"/>
      <c r="G49" s="237"/>
      <c r="H49" s="237" t="str">
        <f>IF(個票⑥!$A$26="更新",個票⑥!$W$14,"")</f>
        <v/>
      </c>
      <c r="I49" s="237"/>
      <c r="J49" s="237"/>
      <c r="K49" s="256"/>
      <c r="L49" s="235" t="str">
        <f>IF(個票⑥!$A$26="更新",個票⑥!$G$26,"")</f>
        <v/>
      </c>
      <c r="M49" s="236"/>
      <c r="N49" s="236"/>
      <c r="O49" s="236"/>
      <c r="P49" s="237" t="str">
        <f>IF(個票⑥!$A$26="更新",個票⑥!$G$27,"")</f>
        <v/>
      </c>
      <c r="Q49" s="237"/>
      <c r="R49" s="237" t="str">
        <f>IF(個票⑥!$A$26="更新",個票⑥!$P$26,"")</f>
        <v/>
      </c>
      <c r="S49" s="237"/>
      <c r="T49" s="238" t="str">
        <f>IF(個票⑥!$A$26="更新",個票⑥!$P$63,"")</f>
        <v/>
      </c>
      <c r="U49" s="238"/>
      <c r="V49" s="239"/>
      <c r="W49" s="235" t="str">
        <f>IF(個票⑥!$A$40="当該事業",個票⑥!$G$40,"")</f>
        <v/>
      </c>
      <c r="X49" s="236"/>
      <c r="Y49" s="236"/>
      <c r="Z49" s="236"/>
      <c r="AA49" s="237" t="str">
        <f>IF(個票⑥!$A$40="当該事業",個票⑥!$G$41,"")</f>
        <v/>
      </c>
      <c r="AB49" s="237"/>
      <c r="AC49" s="237" t="str">
        <f>IF(個票⑥!$A$40="当該事業",個票⑥!$P$40,"")</f>
        <v/>
      </c>
      <c r="AD49" s="237"/>
      <c r="AE49" s="238" t="str">
        <f>IF(個票⑥!$A$40="当該事業",個票⑥!$Y$63,"")</f>
        <v/>
      </c>
      <c r="AF49" s="238"/>
      <c r="AG49" s="239"/>
      <c r="AH49" s="240" t="str">
        <f>IF(D49&lt;&gt;"",個票⑥!$AH$89,"")</f>
        <v/>
      </c>
      <c r="AI49" s="237"/>
      <c r="AJ49" s="241"/>
    </row>
    <row r="50" spans="1:36" ht="19.05" hidden="1" customHeight="1" outlineLevel="1" x14ac:dyDescent="0.2">
      <c r="A50" s="189" t="s">
        <v>228</v>
      </c>
      <c r="B50" s="190"/>
      <c r="C50" s="222"/>
      <c r="D50" s="223" t="str">
        <f>IF(個票⑦!$A$26="更新",個票⑦!$G$6,"")</f>
        <v/>
      </c>
      <c r="E50" s="212"/>
      <c r="F50" s="212"/>
      <c r="G50" s="212"/>
      <c r="H50" s="212" t="str">
        <f>IF(個票⑦!$A$26="更新",個票⑦!$W$14,"")</f>
        <v/>
      </c>
      <c r="I50" s="212"/>
      <c r="J50" s="212"/>
      <c r="K50" s="224"/>
      <c r="L50" s="225" t="str">
        <f>IF(個票⑦!$A$26="更新",個票⑦!$G$26,"")</f>
        <v/>
      </c>
      <c r="M50" s="226"/>
      <c r="N50" s="226"/>
      <c r="O50" s="226"/>
      <c r="P50" s="212" t="str">
        <f>IF(個票⑦!$A$26="更新",個票⑦!$G$27,"")</f>
        <v/>
      </c>
      <c r="Q50" s="212"/>
      <c r="R50" s="212" t="str">
        <f>IF(個票⑦!$A$26="更新",個票⑦!$P$26,"")</f>
        <v/>
      </c>
      <c r="S50" s="212"/>
      <c r="T50" s="213" t="str">
        <f>IF(個票⑦!$A$26="更新",個票⑦!$P$63,"")</f>
        <v/>
      </c>
      <c r="U50" s="213"/>
      <c r="V50" s="214"/>
      <c r="W50" s="225" t="str">
        <f>IF(個票⑦!$A$40="当該事業",個票⑦!$G$40,"")</f>
        <v/>
      </c>
      <c r="X50" s="226"/>
      <c r="Y50" s="226"/>
      <c r="Z50" s="226"/>
      <c r="AA50" s="212" t="str">
        <f>IF(個票⑦!$A$40="当該事業",個票⑦!$G$41,"")</f>
        <v/>
      </c>
      <c r="AB50" s="212"/>
      <c r="AC50" s="212" t="str">
        <f>IF(個票⑦!$A$40="当該事業",個票⑦!$P$40,"")</f>
        <v/>
      </c>
      <c r="AD50" s="212"/>
      <c r="AE50" s="213" t="str">
        <f>IF(個票⑦!$A$40="当該事業",個票⑦!$Y$63,"")</f>
        <v/>
      </c>
      <c r="AF50" s="213"/>
      <c r="AG50" s="214"/>
      <c r="AH50" s="223" t="str">
        <f>IF(D50&lt;&gt;"",個票⑦!$AH$89,"")</f>
        <v/>
      </c>
      <c r="AI50" s="212"/>
      <c r="AJ50" s="227"/>
    </row>
    <row r="51" spans="1:36" ht="19.05" hidden="1" customHeight="1" outlineLevel="1" x14ac:dyDescent="0.2">
      <c r="A51" s="185" t="s">
        <v>229</v>
      </c>
      <c r="B51" s="186"/>
      <c r="C51" s="234"/>
      <c r="D51" s="223" t="str">
        <f>IF(個票⑧!$A$26="更新",個票⑧!$G$6,"")</f>
        <v/>
      </c>
      <c r="E51" s="212"/>
      <c r="F51" s="212"/>
      <c r="G51" s="212"/>
      <c r="H51" s="212" t="str">
        <f>IF(個票⑧!$A$26="更新",個票⑧!$W$14,"")</f>
        <v/>
      </c>
      <c r="I51" s="212"/>
      <c r="J51" s="212"/>
      <c r="K51" s="224"/>
      <c r="L51" s="225" t="str">
        <f>IF(個票⑧!$A$26="更新",個票⑧!$G$26,"")</f>
        <v/>
      </c>
      <c r="M51" s="226"/>
      <c r="N51" s="226"/>
      <c r="O51" s="226"/>
      <c r="P51" s="212" t="str">
        <f>IF(個票⑧!$A$26="更新",個票⑧!$G$27,"")</f>
        <v/>
      </c>
      <c r="Q51" s="212"/>
      <c r="R51" s="212" t="str">
        <f>IF(個票⑧!$A$26="更新",個票⑧!$P$26,"")</f>
        <v/>
      </c>
      <c r="S51" s="212"/>
      <c r="T51" s="213" t="str">
        <f>IF(個票⑧!$A$26="更新",個票⑧!$P$63,"")</f>
        <v/>
      </c>
      <c r="U51" s="213"/>
      <c r="V51" s="214"/>
      <c r="W51" s="225" t="str">
        <f>IF(個票⑧!$A$40="当該事業",個票⑧!$G$40,"")</f>
        <v/>
      </c>
      <c r="X51" s="226"/>
      <c r="Y51" s="226"/>
      <c r="Z51" s="226"/>
      <c r="AA51" s="212" t="str">
        <f>IF(個票⑧!$A$40="当該事業",個票⑧!$G$41,"")</f>
        <v/>
      </c>
      <c r="AB51" s="212"/>
      <c r="AC51" s="212" t="str">
        <f>IF(個票⑧!$A$40="当該事業",個票⑧!$P$40,"")</f>
        <v/>
      </c>
      <c r="AD51" s="212"/>
      <c r="AE51" s="213" t="str">
        <f>IF(個票⑧!$A$40="当該事業",個票⑧!$Y$63,"")</f>
        <v/>
      </c>
      <c r="AF51" s="213"/>
      <c r="AG51" s="214"/>
      <c r="AH51" s="223" t="str">
        <f>IF(D51&lt;&gt;"",個票⑧!$AH$89,"")</f>
        <v/>
      </c>
      <c r="AI51" s="212"/>
      <c r="AJ51" s="227"/>
    </row>
    <row r="52" spans="1:36" ht="19.05" hidden="1" customHeight="1" outlineLevel="1" x14ac:dyDescent="0.2">
      <c r="A52" s="189" t="s">
        <v>230</v>
      </c>
      <c r="B52" s="190"/>
      <c r="C52" s="222"/>
      <c r="D52" s="223" t="str">
        <f>IF(個票⑨!$A$26="更新",個票⑨!$G$6,"")</f>
        <v/>
      </c>
      <c r="E52" s="212"/>
      <c r="F52" s="212"/>
      <c r="G52" s="212"/>
      <c r="H52" s="212" t="str">
        <f>IF(個票⑨!$A$26="更新",個票⑨!$W$14,"")</f>
        <v/>
      </c>
      <c r="I52" s="212"/>
      <c r="J52" s="212"/>
      <c r="K52" s="224"/>
      <c r="L52" s="225" t="str">
        <f>IF(個票⑨!$A$26="更新",個票⑨!$G$26,"")</f>
        <v/>
      </c>
      <c r="M52" s="226"/>
      <c r="N52" s="226"/>
      <c r="O52" s="226"/>
      <c r="P52" s="212" t="str">
        <f>IF(個票⑨!$A$26="更新",個票⑨!$G$27,"")</f>
        <v/>
      </c>
      <c r="Q52" s="212"/>
      <c r="R52" s="212" t="str">
        <f>IF(個票⑨!$A$26="更新",個票⑨!$P$26,"")</f>
        <v/>
      </c>
      <c r="S52" s="212"/>
      <c r="T52" s="213" t="str">
        <f>IF(個票⑨!$A$26="更新",個票⑨!$P$63,"")</f>
        <v/>
      </c>
      <c r="U52" s="213"/>
      <c r="V52" s="214"/>
      <c r="W52" s="225" t="str">
        <f>IF(個票⑨!$A$40="当該事業",個票⑨!$G$40,"")</f>
        <v/>
      </c>
      <c r="X52" s="226"/>
      <c r="Y52" s="226"/>
      <c r="Z52" s="226"/>
      <c r="AA52" s="212" t="str">
        <f>IF(個票⑨!$A$40="当該事業",個票⑨!$G$41,"")</f>
        <v/>
      </c>
      <c r="AB52" s="212"/>
      <c r="AC52" s="212" t="str">
        <f>IF(個票⑨!$A$40="当該事業",個票⑨!$P$40,"")</f>
        <v/>
      </c>
      <c r="AD52" s="212"/>
      <c r="AE52" s="213" t="str">
        <f>IF(個票⑨!$A$40="当該事業",個票⑨!$Y$63,"")</f>
        <v/>
      </c>
      <c r="AF52" s="213"/>
      <c r="AG52" s="214"/>
      <c r="AH52" s="223" t="str">
        <f>IF(D52&lt;&gt;"",個票⑨!$AH$89,"")</f>
        <v/>
      </c>
      <c r="AI52" s="212"/>
      <c r="AJ52" s="227"/>
    </row>
    <row r="53" spans="1:36" ht="19.05" hidden="1" customHeight="1" outlineLevel="1" thickBot="1" x14ac:dyDescent="0.25">
      <c r="A53" s="228" t="s">
        <v>231</v>
      </c>
      <c r="B53" s="229"/>
      <c r="C53" s="230"/>
      <c r="D53" s="220" t="str">
        <f>IF(個票⑩!$A$26="更新",個票⑩!$G$6,"")</f>
        <v/>
      </c>
      <c r="E53" s="216"/>
      <c r="F53" s="216"/>
      <c r="G53" s="216"/>
      <c r="H53" s="216" t="str">
        <f>IF(個票⑩!$A$26="更新",個票⑩!$W$14,"")</f>
        <v/>
      </c>
      <c r="I53" s="216"/>
      <c r="J53" s="216"/>
      <c r="K53" s="231"/>
      <c r="L53" s="232" t="str">
        <f>IF(個票⑩!$A$26="更新",個票⑩!$G$26,"")</f>
        <v/>
      </c>
      <c r="M53" s="233"/>
      <c r="N53" s="233"/>
      <c r="O53" s="233"/>
      <c r="P53" s="216" t="str">
        <f>IF(個票⑩!$A$26="更新",個票⑩!$G$27,"")</f>
        <v/>
      </c>
      <c r="Q53" s="216"/>
      <c r="R53" s="216" t="str">
        <f>IF(個票⑩!$A$26="更新",個票⑩!$P$26,"")</f>
        <v/>
      </c>
      <c r="S53" s="216"/>
      <c r="T53" s="217" t="str">
        <f>IF(個票⑩!$A$26="更新",個票⑩!$P$63,"")</f>
        <v/>
      </c>
      <c r="U53" s="217"/>
      <c r="V53" s="218"/>
      <c r="W53" s="232" t="str">
        <f>IF(個票⑩!$A$40="当該事業",個票⑩!$G$40,"")</f>
        <v/>
      </c>
      <c r="X53" s="233"/>
      <c r="Y53" s="233"/>
      <c r="Z53" s="233"/>
      <c r="AA53" s="216" t="str">
        <f>IF(個票⑩!$A$40="当該事業",個票⑩!$G$41,"")</f>
        <v/>
      </c>
      <c r="AB53" s="216"/>
      <c r="AC53" s="216" t="str">
        <f>IF(個票⑩!$A$40="当該事業",個票⑩!$P$40,"")</f>
        <v/>
      </c>
      <c r="AD53" s="216"/>
      <c r="AE53" s="217" t="str">
        <f>IF(個票⑩!$A$40="当該事業",個票⑩!$Y$63,"")</f>
        <v/>
      </c>
      <c r="AF53" s="217"/>
      <c r="AG53" s="218"/>
      <c r="AH53" s="220" t="str">
        <f>IF(D53&lt;&gt;"",個票⑩!$AH$89,"")</f>
        <v/>
      </c>
      <c r="AI53" s="216"/>
      <c r="AJ53" s="221"/>
    </row>
    <row r="54" spans="1:36" ht="19.05" hidden="1" customHeight="1" outlineLevel="1" x14ac:dyDescent="0.2">
      <c r="A54" s="185" t="s">
        <v>232</v>
      </c>
      <c r="B54" s="186"/>
      <c r="C54" s="234"/>
      <c r="D54" s="420" t="str">
        <f>IF(個票⑪!$A$26="更新",個票⑪!$G$6,"")</f>
        <v/>
      </c>
      <c r="E54" s="456"/>
      <c r="F54" s="456"/>
      <c r="G54" s="456"/>
      <c r="H54" s="456" t="str">
        <f>IF(個票⑪!$A$26="更新",個票⑪!$W$14,"")</f>
        <v/>
      </c>
      <c r="I54" s="456"/>
      <c r="J54" s="456"/>
      <c r="K54" s="457"/>
      <c r="L54" s="458" t="str">
        <f>IF(個票⑪!$A$26="更新",個票⑪!$G$26,"")</f>
        <v/>
      </c>
      <c r="M54" s="459"/>
      <c r="N54" s="459"/>
      <c r="O54" s="459"/>
      <c r="P54" s="456" t="str">
        <f>IF(個票⑪!$A$26="更新",個票⑪!$G$27,"")</f>
        <v/>
      </c>
      <c r="Q54" s="456"/>
      <c r="R54" s="456" t="str">
        <f>IF(個票⑪!$A$26="更新",個票⑪!$P$26,"")</f>
        <v/>
      </c>
      <c r="S54" s="456"/>
      <c r="T54" s="460" t="str">
        <f>IF(個票⑪!$A$26="更新",個票⑪!$P$63,"")</f>
        <v/>
      </c>
      <c r="U54" s="460"/>
      <c r="V54" s="461"/>
      <c r="W54" s="458" t="str">
        <f>IF(個票⑪!$A$40="当該事業",個票⑪!$G$40,"")</f>
        <v/>
      </c>
      <c r="X54" s="459"/>
      <c r="Y54" s="459"/>
      <c r="Z54" s="459"/>
      <c r="AA54" s="456" t="str">
        <f>IF(個票⑪!$A$40="当該事業",個票⑪!$G$41,"")</f>
        <v/>
      </c>
      <c r="AB54" s="456"/>
      <c r="AC54" s="456" t="str">
        <f>IF(個票⑪!$A$40="当該事業",個票⑪!$P$40,"")</f>
        <v/>
      </c>
      <c r="AD54" s="456"/>
      <c r="AE54" s="460" t="str">
        <f>IF(個票⑪!$A$40="当該事業",個票⑪!$Y$63,"")</f>
        <v/>
      </c>
      <c r="AF54" s="460"/>
      <c r="AG54" s="461"/>
      <c r="AH54" s="420" t="str">
        <f>IF(D54&lt;&gt;"",個票⑪!$AH$89,"")</f>
        <v/>
      </c>
      <c r="AI54" s="456"/>
      <c r="AJ54" s="462"/>
    </row>
    <row r="55" spans="1:36" ht="19.05" hidden="1" customHeight="1" outlineLevel="1" x14ac:dyDescent="0.2">
      <c r="A55" s="189" t="s">
        <v>233</v>
      </c>
      <c r="B55" s="190"/>
      <c r="C55" s="222"/>
      <c r="D55" s="223" t="str">
        <f>IF(個票⑫!$A$26="更新",個票⑫!$G$6,"")</f>
        <v/>
      </c>
      <c r="E55" s="212"/>
      <c r="F55" s="212"/>
      <c r="G55" s="212"/>
      <c r="H55" s="212" t="str">
        <f>IF(個票⑫!$A$26="更新",個票⑫!$W$14,"")</f>
        <v/>
      </c>
      <c r="I55" s="212"/>
      <c r="J55" s="212"/>
      <c r="K55" s="224"/>
      <c r="L55" s="225" t="str">
        <f>IF(個票⑫!$A$26="更新",個票⑫!$G$26,"")</f>
        <v/>
      </c>
      <c r="M55" s="226"/>
      <c r="N55" s="226"/>
      <c r="O55" s="226"/>
      <c r="P55" s="212" t="str">
        <f>IF(個票⑫!$A$26="更新",個票⑫!$G$27,"")</f>
        <v/>
      </c>
      <c r="Q55" s="212"/>
      <c r="R55" s="212" t="str">
        <f>IF(個票⑫!$A$26="更新",個票⑫!$P$26,"")</f>
        <v/>
      </c>
      <c r="S55" s="212"/>
      <c r="T55" s="213" t="str">
        <f>IF(個票⑫!$A$26="更新",個票⑫!$P$63,"")</f>
        <v/>
      </c>
      <c r="U55" s="213"/>
      <c r="V55" s="214"/>
      <c r="W55" s="225" t="str">
        <f>IF(個票⑫!$A$40="当該事業",個票⑫!$G$40,"")</f>
        <v/>
      </c>
      <c r="X55" s="226"/>
      <c r="Y55" s="226"/>
      <c r="Z55" s="226"/>
      <c r="AA55" s="212" t="str">
        <f>IF(個票⑫!$A$40="当該事業",個票⑫!$G$41,"")</f>
        <v/>
      </c>
      <c r="AB55" s="212"/>
      <c r="AC55" s="212" t="str">
        <f>IF(個票⑫!$A$40="当該事業",個票⑫!$P$40,"")</f>
        <v/>
      </c>
      <c r="AD55" s="212"/>
      <c r="AE55" s="213" t="str">
        <f>IF(個票⑫!$A$40="当該事業",個票⑫!$Y$63,"")</f>
        <v/>
      </c>
      <c r="AF55" s="213"/>
      <c r="AG55" s="214"/>
      <c r="AH55" s="223" t="str">
        <f>IF(D55&lt;&gt;"",個票⑫!$AH$89,"")</f>
        <v/>
      </c>
      <c r="AI55" s="212"/>
      <c r="AJ55" s="227"/>
    </row>
    <row r="56" spans="1:36" ht="19.05" hidden="1" customHeight="1" outlineLevel="1" x14ac:dyDescent="0.2">
      <c r="A56" s="189" t="s">
        <v>234</v>
      </c>
      <c r="B56" s="190"/>
      <c r="C56" s="222"/>
      <c r="D56" s="223" t="str">
        <f>IF(個票⑬!$A$26="更新",個票⑬!$G$6,"")</f>
        <v/>
      </c>
      <c r="E56" s="212"/>
      <c r="F56" s="212"/>
      <c r="G56" s="212"/>
      <c r="H56" s="212" t="str">
        <f>IF(個票⑬!$A$26="更新",個票⑬!$W$14,"")</f>
        <v/>
      </c>
      <c r="I56" s="212"/>
      <c r="J56" s="212"/>
      <c r="K56" s="224"/>
      <c r="L56" s="225" t="str">
        <f>IF(個票⑬!$A$26="更新",個票⑬!$G$26,"")</f>
        <v/>
      </c>
      <c r="M56" s="226"/>
      <c r="N56" s="226"/>
      <c r="O56" s="226"/>
      <c r="P56" s="212" t="str">
        <f>IF(個票⑬!$A$26="更新",個票⑬!$G$27,"")</f>
        <v/>
      </c>
      <c r="Q56" s="212"/>
      <c r="R56" s="212" t="str">
        <f>IF(個票⑬!$A$26="更新",個票⑬!$P$26,"")</f>
        <v/>
      </c>
      <c r="S56" s="212"/>
      <c r="T56" s="213" t="str">
        <f>IF(個票⑬!$A$26="更新",個票⑬!$P$63,"")</f>
        <v/>
      </c>
      <c r="U56" s="213"/>
      <c r="V56" s="214"/>
      <c r="W56" s="225" t="str">
        <f>IF(個票⑬!$A$40="当該事業",個票⑬!$G$40,"")</f>
        <v/>
      </c>
      <c r="X56" s="226"/>
      <c r="Y56" s="226"/>
      <c r="Z56" s="226"/>
      <c r="AA56" s="212" t="str">
        <f>IF(個票⑬!$A$40="当該事業",個票⑬!$G$41,"")</f>
        <v/>
      </c>
      <c r="AB56" s="212"/>
      <c r="AC56" s="212" t="str">
        <f>IF(個票⑬!$A$40="当該事業",個票⑬!$P$40,"")</f>
        <v/>
      </c>
      <c r="AD56" s="212"/>
      <c r="AE56" s="213" t="str">
        <f>IF(個票⑬!$A$40="当該事業",個票⑬!$Y$63,"")</f>
        <v/>
      </c>
      <c r="AF56" s="213"/>
      <c r="AG56" s="214"/>
      <c r="AH56" s="223" t="str">
        <f>IF(D56&lt;&gt;"",個票⑬!$AH$89,"")</f>
        <v/>
      </c>
      <c r="AI56" s="212"/>
      <c r="AJ56" s="227"/>
    </row>
    <row r="57" spans="1:36" ht="19.05" hidden="1" customHeight="1" outlineLevel="1" x14ac:dyDescent="0.2">
      <c r="A57" s="189" t="s">
        <v>235</v>
      </c>
      <c r="B57" s="190"/>
      <c r="C57" s="222"/>
      <c r="D57" s="223" t="str">
        <f>IF(個票⑭!$A$26="更新",個票⑭!$G$6,"")</f>
        <v/>
      </c>
      <c r="E57" s="212"/>
      <c r="F57" s="212"/>
      <c r="G57" s="212"/>
      <c r="H57" s="212" t="str">
        <f>IF(個票⑭!$A$26="更新",個票⑭!$W$14,"")</f>
        <v/>
      </c>
      <c r="I57" s="212"/>
      <c r="J57" s="212"/>
      <c r="K57" s="224"/>
      <c r="L57" s="225" t="str">
        <f>IF(個票⑭!$A$26="更新",個票⑭!$G$26,"")</f>
        <v/>
      </c>
      <c r="M57" s="226"/>
      <c r="N57" s="226"/>
      <c r="O57" s="226"/>
      <c r="P57" s="212" t="str">
        <f>IF(個票⑭!$A$26="更新",個票⑭!$G$27,"")</f>
        <v/>
      </c>
      <c r="Q57" s="212"/>
      <c r="R57" s="212" t="str">
        <f>IF(個票⑭!$A$26="更新",個票⑭!$P$26,"")</f>
        <v/>
      </c>
      <c r="S57" s="212"/>
      <c r="T57" s="213" t="str">
        <f>IF(個票⑭!$A$26="更新",個票⑭!$P$63,"")</f>
        <v/>
      </c>
      <c r="U57" s="213"/>
      <c r="V57" s="214"/>
      <c r="W57" s="225" t="str">
        <f>IF(個票⑭!$A$40="当該事業",個票⑭!$G$40,"")</f>
        <v/>
      </c>
      <c r="X57" s="226"/>
      <c r="Y57" s="226"/>
      <c r="Z57" s="226"/>
      <c r="AA57" s="212" t="str">
        <f>IF(個票⑭!$A$40="当該事業",個票⑭!$G$41,"")</f>
        <v/>
      </c>
      <c r="AB57" s="212"/>
      <c r="AC57" s="212" t="str">
        <f>IF(個票⑭!$A$40="当該事業",個票⑭!$P$40,"")</f>
        <v/>
      </c>
      <c r="AD57" s="212"/>
      <c r="AE57" s="213" t="str">
        <f>IF(個票⑭!$A$40="当該事業",個票⑭!$Y$63,"")</f>
        <v/>
      </c>
      <c r="AF57" s="213"/>
      <c r="AG57" s="214"/>
      <c r="AH57" s="223" t="str">
        <f>IF(D57&lt;&gt;"",個票⑭!$AH$89,"")</f>
        <v/>
      </c>
      <c r="AI57" s="212"/>
      <c r="AJ57" s="227"/>
    </row>
    <row r="58" spans="1:36" ht="19.05" hidden="1" customHeight="1" outlineLevel="1" thickBot="1" x14ac:dyDescent="0.25">
      <c r="A58" s="242" t="s">
        <v>236</v>
      </c>
      <c r="B58" s="243"/>
      <c r="C58" s="244"/>
      <c r="D58" s="245" t="str">
        <f>IF(個票⑮!$A$26="更新",個票⑮!$G$6,"")</f>
        <v/>
      </c>
      <c r="E58" s="246"/>
      <c r="F58" s="246"/>
      <c r="G58" s="246"/>
      <c r="H58" s="246" t="str">
        <f>IF(個票⑮!$A$26="更新",個票⑮!$W$14,"")</f>
        <v/>
      </c>
      <c r="I58" s="246"/>
      <c r="J58" s="246"/>
      <c r="K58" s="247"/>
      <c r="L58" s="248" t="str">
        <f>IF(個票⑮!$A$26="更新",個票⑮!$G$26,"")</f>
        <v/>
      </c>
      <c r="M58" s="249"/>
      <c r="N58" s="249"/>
      <c r="O58" s="249"/>
      <c r="P58" s="246" t="str">
        <f>IF(個票⑮!$A$26="更新",個票⑮!$G$27,"")</f>
        <v/>
      </c>
      <c r="Q58" s="246"/>
      <c r="R58" s="246" t="str">
        <f>IF(個票⑮!$A$26="更新",個票⑮!$P$26,"")</f>
        <v/>
      </c>
      <c r="S58" s="246"/>
      <c r="T58" s="250" t="str">
        <f>IF(個票⑮!$A$26="更新",個票⑮!$P$63,"")</f>
        <v/>
      </c>
      <c r="U58" s="250"/>
      <c r="V58" s="251"/>
      <c r="W58" s="248" t="str">
        <f>IF(個票⑮!$A$40="当該事業",個票⑮!$G$40,"")</f>
        <v/>
      </c>
      <c r="X58" s="249"/>
      <c r="Y58" s="249"/>
      <c r="Z58" s="249"/>
      <c r="AA58" s="246" t="str">
        <f>IF(個票⑮!$A$40="当該事業",個票⑮!$G$41,"")</f>
        <v/>
      </c>
      <c r="AB58" s="246"/>
      <c r="AC58" s="246" t="str">
        <f>IF(個票⑮!$A$40="当該事業",個票⑮!$P$40,"")</f>
        <v/>
      </c>
      <c r="AD58" s="246"/>
      <c r="AE58" s="250" t="str">
        <f>IF(個票⑮!$A$40="当該事業",個票⑮!$Y$63,"")</f>
        <v/>
      </c>
      <c r="AF58" s="250"/>
      <c r="AG58" s="251"/>
      <c r="AH58" s="245" t="str">
        <f>IF(D58&lt;&gt;"",個票⑮!$AH$89,"")</f>
        <v/>
      </c>
      <c r="AI58" s="246"/>
      <c r="AJ58" s="252"/>
    </row>
    <row r="59" spans="1:36" ht="19.05" hidden="1" customHeight="1" outlineLevel="1" x14ac:dyDescent="0.2">
      <c r="A59" s="253" t="s">
        <v>237</v>
      </c>
      <c r="B59" s="254"/>
      <c r="C59" s="255"/>
      <c r="D59" s="240" t="str">
        <f>IF(個票⑯!$A$26="更新",個票⑯!$G$6,"")</f>
        <v/>
      </c>
      <c r="E59" s="237"/>
      <c r="F59" s="237"/>
      <c r="G59" s="237"/>
      <c r="H59" s="237" t="str">
        <f>IF(個票⑯!$A$26="更新",個票⑯!$W$14,"")</f>
        <v/>
      </c>
      <c r="I59" s="237"/>
      <c r="J59" s="237"/>
      <c r="K59" s="256"/>
      <c r="L59" s="235" t="str">
        <f>IF(個票⑯!$A$26="更新",個票⑯!$G$26,"")</f>
        <v/>
      </c>
      <c r="M59" s="236"/>
      <c r="N59" s="236"/>
      <c r="O59" s="236"/>
      <c r="P59" s="237" t="str">
        <f>IF(個票⑯!$A$26="更新",個票⑯!$G$27,"")</f>
        <v/>
      </c>
      <c r="Q59" s="237"/>
      <c r="R59" s="237" t="str">
        <f>IF(個票⑯!$A$26="更新",個票⑯!$P$26,"")</f>
        <v/>
      </c>
      <c r="S59" s="237"/>
      <c r="T59" s="238" t="str">
        <f>IF(個票⑯!$A$26="更新",個票⑯!$P$63,"")</f>
        <v/>
      </c>
      <c r="U59" s="238"/>
      <c r="V59" s="239"/>
      <c r="W59" s="235" t="str">
        <f>IF(個票⑯!$A$40="当該事業",個票⑯!$G$40,"")</f>
        <v/>
      </c>
      <c r="X59" s="236"/>
      <c r="Y59" s="236"/>
      <c r="Z59" s="236"/>
      <c r="AA59" s="237" t="str">
        <f>IF(個票⑯!$A$40="当該事業",個票⑯!$G$41,"")</f>
        <v/>
      </c>
      <c r="AB59" s="237"/>
      <c r="AC59" s="237" t="str">
        <f>IF(個票⑯!$A$40="当該事業",個票⑯!$P$40,"")</f>
        <v/>
      </c>
      <c r="AD59" s="237"/>
      <c r="AE59" s="238" t="str">
        <f>IF(個票⑯!$A$40="当該事業",個票⑯!$Y$63,"")</f>
        <v/>
      </c>
      <c r="AF59" s="238"/>
      <c r="AG59" s="239"/>
      <c r="AH59" s="240" t="str">
        <f>IF(D59&lt;&gt;"",個票⑯!$AH$89,"")</f>
        <v/>
      </c>
      <c r="AI59" s="237"/>
      <c r="AJ59" s="241"/>
    </row>
    <row r="60" spans="1:36" ht="19.05" hidden="1" customHeight="1" outlineLevel="1" x14ac:dyDescent="0.2">
      <c r="A60" s="189" t="s">
        <v>238</v>
      </c>
      <c r="B60" s="190"/>
      <c r="C60" s="222"/>
      <c r="D60" s="223" t="str">
        <f>IF(個票⑰!$A$26="更新",個票⑰!$G$6,"")</f>
        <v/>
      </c>
      <c r="E60" s="212"/>
      <c r="F60" s="212"/>
      <c r="G60" s="212"/>
      <c r="H60" s="212" t="str">
        <f>IF(個票⑰!$A$26="更新",個票⑰!$W$14,"")</f>
        <v/>
      </c>
      <c r="I60" s="212"/>
      <c r="J60" s="212"/>
      <c r="K60" s="224"/>
      <c r="L60" s="225" t="str">
        <f>IF(個票⑰!$A$26="更新",個票⑰!$G$26,"")</f>
        <v/>
      </c>
      <c r="M60" s="226"/>
      <c r="N60" s="226"/>
      <c r="O60" s="226"/>
      <c r="P60" s="212" t="str">
        <f>IF(個票⑰!$A$26="更新",個票⑰!$G$27,"")</f>
        <v/>
      </c>
      <c r="Q60" s="212"/>
      <c r="R60" s="212" t="str">
        <f>IF(個票⑰!$A$26="更新",個票⑰!$P$26,"")</f>
        <v/>
      </c>
      <c r="S60" s="212"/>
      <c r="T60" s="213" t="str">
        <f>IF(個票⑰!$A$26="更新",個票⑰!$P$63,"")</f>
        <v/>
      </c>
      <c r="U60" s="213"/>
      <c r="V60" s="214"/>
      <c r="W60" s="225" t="str">
        <f>IF(個票⑰!$A$40="当該事業",個票⑰!$G$40,"")</f>
        <v/>
      </c>
      <c r="X60" s="226"/>
      <c r="Y60" s="226"/>
      <c r="Z60" s="226"/>
      <c r="AA60" s="212" t="str">
        <f>IF(個票⑰!$A$40="当該事業",個票⑰!$G$41,"")</f>
        <v/>
      </c>
      <c r="AB60" s="212"/>
      <c r="AC60" s="212" t="str">
        <f>IF(個票⑰!$A$40="当該事業",個票⑰!$P$40,"")</f>
        <v/>
      </c>
      <c r="AD60" s="212"/>
      <c r="AE60" s="213" t="str">
        <f>IF(個票⑰!$A$40="当該事業",個票⑰!$Y$63,"")</f>
        <v/>
      </c>
      <c r="AF60" s="213"/>
      <c r="AG60" s="214"/>
      <c r="AH60" s="223" t="str">
        <f>IF(D60&lt;&gt;"",個票⑰!$AH$89,"")</f>
        <v/>
      </c>
      <c r="AI60" s="212"/>
      <c r="AJ60" s="227"/>
    </row>
    <row r="61" spans="1:36" ht="19.05" hidden="1" customHeight="1" outlineLevel="1" x14ac:dyDescent="0.2">
      <c r="A61" s="185" t="s">
        <v>239</v>
      </c>
      <c r="B61" s="186"/>
      <c r="C61" s="234"/>
      <c r="D61" s="223" t="str">
        <f>IF(個票⑱!$A$26="更新",個票⑱!$G$6,"")</f>
        <v/>
      </c>
      <c r="E61" s="212"/>
      <c r="F61" s="212"/>
      <c r="G61" s="212"/>
      <c r="H61" s="212" t="str">
        <f>IF(個票⑱!$A$26="更新",個票⑱!$W$14,"")</f>
        <v/>
      </c>
      <c r="I61" s="212"/>
      <c r="J61" s="212"/>
      <c r="K61" s="224"/>
      <c r="L61" s="225" t="str">
        <f>IF(個票⑱!$A$26="更新",個票⑱!$G$26,"")</f>
        <v/>
      </c>
      <c r="M61" s="226"/>
      <c r="N61" s="226"/>
      <c r="O61" s="226"/>
      <c r="P61" s="212" t="str">
        <f>IF(個票⑱!$A$26="更新",個票⑱!$G$27,"")</f>
        <v/>
      </c>
      <c r="Q61" s="212"/>
      <c r="R61" s="212" t="str">
        <f>IF(個票⑱!$A$26="更新",個票⑱!$P$26,"")</f>
        <v/>
      </c>
      <c r="S61" s="212"/>
      <c r="T61" s="213" t="str">
        <f>IF(個票⑱!$A$26="更新",個票⑱!$P$63,"")</f>
        <v/>
      </c>
      <c r="U61" s="213"/>
      <c r="V61" s="214"/>
      <c r="W61" s="225" t="str">
        <f>IF(個票⑱!$A$40="当該事業",個票⑱!$G$40,"")</f>
        <v/>
      </c>
      <c r="X61" s="226"/>
      <c r="Y61" s="226"/>
      <c r="Z61" s="226"/>
      <c r="AA61" s="212" t="str">
        <f>IF(個票⑱!$A$40="当該事業",個票⑱!$G$41,"")</f>
        <v/>
      </c>
      <c r="AB61" s="212"/>
      <c r="AC61" s="212" t="str">
        <f>IF(個票⑱!$A$40="当該事業",個票⑱!$P$40,"")</f>
        <v/>
      </c>
      <c r="AD61" s="212"/>
      <c r="AE61" s="213" t="str">
        <f>IF(個票⑱!$A$40="当該事業",個票⑱!$Y$63,"")</f>
        <v/>
      </c>
      <c r="AF61" s="213"/>
      <c r="AG61" s="214"/>
      <c r="AH61" s="223" t="str">
        <f>IF(D61&lt;&gt;"",個票⑱!$AH$89,"")</f>
        <v/>
      </c>
      <c r="AI61" s="212"/>
      <c r="AJ61" s="227"/>
    </row>
    <row r="62" spans="1:36" ht="19.05" hidden="1" customHeight="1" outlineLevel="1" x14ac:dyDescent="0.2">
      <c r="A62" s="189" t="s">
        <v>240</v>
      </c>
      <c r="B62" s="190"/>
      <c r="C62" s="222"/>
      <c r="D62" s="223" t="str">
        <f>IF(個票⑲!$A$26="更新",個票⑲!$G$6,"")</f>
        <v/>
      </c>
      <c r="E62" s="212"/>
      <c r="F62" s="212"/>
      <c r="G62" s="212"/>
      <c r="H62" s="212" t="str">
        <f>IF(個票⑲!$A$26="更新",個票⑲!$W$14,"")</f>
        <v/>
      </c>
      <c r="I62" s="212"/>
      <c r="J62" s="212"/>
      <c r="K62" s="224"/>
      <c r="L62" s="225" t="str">
        <f>IF(個票⑲!$A$26="更新",個票⑲!$G$26,"")</f>
        <v/>
      </c>
      <c r="M62" s="226"/>
      <c r="N62" s="226"/>
      <c r="O62" s="226"/>
      <c r="P62" s="212" t="str">
        <f>IF(個票⑲!$A$26="更新",個票⑲!$G$27,"")</f>
        <v/>
      </c>
      <c r="Q62" s="212"/>
      <c r="R62" s="212" t="str">
        <f>IF(個票⑲!$A$26="更新",個票⑲!$P$26,"")</f>
        <v/>
      </c>
      <c r="S62" s="212"/>
      <c r="T62" s="213" t="str">
        <f>IF(個票⑲!$A$26="更新",個票⑲!$P$63,"")</f>
        <v/>
      </c>
      <c r="U62" s="213"/>
      <c r="V62" s="214"/>
      <c r="W62" s="225" t="str">
        <f>IF(個票⑲!$A$40="当該事業",個票⑲!$G$40,"")</f>
        <v/>
      </c>
      <c r="X62" s="226"/>
      <c r="Y62" s="226"/>
      <c r="Z62" s="226"/>
      <c r="AA62" s="212" t="str">
        <f>IF(個票⑲!$A$40="当該事業",個票⑲!$G$41,"")</f>
        <v/>
      </c>
      <c r="AB62" s="212"/>
      <c r="AC62" s="212" t="str">
        <f>IF(個票⑲!$A$40="当該事業",個票⑲!$P$40,"")</f>
        <v/>
      </c>
      <c r="AD62" s="212"/>
      <c r="AE62" s="213" t="str">
        <f>IF(個票⑲!$A$40="当該事業",個票⑲!$Y$63,"")</f>
        <v/>
      </c>
      <c r="AF62" s="213"/>
      <c r="AG62" s="214"/>
      <c r="AH62" s="223" t="str">
        <f>IF(D62&lt;&gt;"",個票⑲!$AH$89,"")</f>
        <v/>
      </c>
      <c r="AI62" s="212"/>
      <c r="AJ62" s="227"/>
    </row>
    <row r="63" spans="1:36" ht="19.05" hidden="1" customHeight="1" outlineLevel="1" thickBot="1" x14ac:dyDescent="0.25">
      <c r="A63" s="228" t="s">
        <v>241</v>
      </c>
      <c r="B63" s="229"/>
      <c r="C63" s="230"/>
      <c r="D63" s="220" t="str">
        <f>IF(個票⑳!$A$26="更新",個票⑳!$G$6,"")</f>
        <v/>
      </c>
      <c r="E63" s="216"/>
      <c r="F63" s="216"/>
      <c r="G63" s="216"/>
      <c r="H63" s="216" t="str">
        <f>IF(個票⑳!$A$26="更新",個票⑳!$W$14,"")</f>
        <v/>
      </c>
      <c r="I63" s="216"/>
      <c r="J63" s="216"/>
      <c r="K63" s="231"/>
      <c r="L63" s="232" t="str">
        <f>IF(個票⑳!$A$26="更新",個票⑳!$G$26,"")</f>
        <v/>
      </c>
      <c r="M63" s="233"/>
      <c r="N63" s="233"/>
      <c r="O63" s="233"/>
      <c r="P63" s="216" t="str">
        <f>IF(個票⑳!$A$26="更新",個票⑳!$G$27,"")</f>
        <v/>
      </c>
      <c r="Q63" s="216"/>
      <c r="R63" s="216" t="str">
        <f>IF(個票⑳!$A$26="更新",個票⑳!$P$26,"")</f>
        <v/>
      </c>
      <c r="S63" s="216"/>
      <c r="T63" s="217" t="str">
        <f>IF(個票⑳!$A$26="更新",個票⑳!$P$63,"")</f>
        <v/>
      </c>
      <c r="U63" s="217"/>
      <c r="V63" s="218"/>
      <c r="W63" s="232" t="str">
        <f>IF(個票⑳!$A$40="当該事業",個票⑳!$G$40,"")</f>
        <v/>
      </c>
      <c r="X63" s="233"/>
      <c r="Y63" s="233"/>
      <c r="Z63" s="233"/>
      <c r="AA63" s="216" t="str">
        <f>IF(個票⑳!$A$40="当該事業",個票⑳!$G$41,"")</f>
        <v/>
      </c>
      <c r="AB63" s="216"/>
      <c r="AC63" s="216" t="str">
        <f>IF(個票⑳!$A$40="当該事業",個票⑳!$P$40,"")</f>
        <v/>
      </c>
      <c r="AD63" s="216"/>
      <c r="AE63" s="217" t="str">
        <f>IF(個票⑳!$A$40="当該事業",個票⑳!$Y$63,"")</f>
        <v/>
      </c>
      <c r="AF63" s="217"/>
      <c r="AG63" s="218"/>
      <c r="AH63" s="220" t="str">
        <f>IF(D63&lt;&gt;"",個票⑳!$AH$89,"")</f>
        <v/>
      </c>
      <c r="AI63" s="216"/>
      <c r="AJ63" s="221"/>
    </row>
    <row r="64" spans="1:36" ht="19.05" customHeight="1" collapsed="1" x14ac:dyDescent="0.2">
      <c r="A64" s="83"/>
      <c r="B64" s="83"/>
      <c r="C64" s="83"/>
      <c r="D64" s="83"/>
      <c r="E64" s="83"/>
      <c r="F64" s="83"/>
      <c r="G64" s="93"/>
      <c r="H64" s="83"/>
      <c r="I64" s="83"/>
      <c r="J64" s="83"/>
      <c r="K64" s="83"/>
      <c r="L64" s="83"/>
      <c r="M64" s="83"/>
      <c r="N64" s="83"/>
      <c r="O64" s="83"/>
      <c r="P64" s="83"/>
      <c r="Q64" s="83"/>
      <c r="R64" s="83"/>
      <c r="S64" s="83"/>
      <c r="T64" s="83"/>
      <c r="U64" s="83"/>
      <c r="V64" s="83"/>
      <c r="W64" s="83"/>
      <c r="X64" s="83"/>
      <c r="Y64" s="83"/>
      <c r="Z64" s="83"/>
      <c r="AH64" s="83"/>
      <c r="AI64" s="83"/>
      <c r="AJ64" s="83"/>
    </row>
    <row r="65" spans="1:36" ht="19.05" customHeight="1" thickBot="1" x14ac:dyDescent="0.25">
      <c r="A65" s="83" t="s">
        <v>281</v>
      </c>
      <c r="B65" s="83"/>
      <c r="C65" s="83"/>
      <c r="D65" s="83"/>
      <c r="E65" s="83"/>
      <c r="F65" s="83"/>
      <c r="G65" s="93"/>
      <c r="H65" s="83"/>
      <c r="I65" s="83"/>
      <c r="J65" s="83"/>
      <c r="K65" s="83"/>
      <c r="L65" s="83"/>
      <c r="M65" s="83"/>
      <c r="N65" s="83"/>
      <c r="O65" s="83"/>
      <c r="P65" s="83"/>
      <c r="Q65" s="83"/>
      <c r="R65" s="83"/>
      <c r="S65" s="83"/>
      <c r="T65" s="83"/>
      <c r="U65" s="83"/>
      <c r="V65" s="83"/>
      <c r="W65" s="83"/>
      <c r="X65" s="83"/>
      <c r="Y65" s="83"/>
      <c r="Z65" s="83"/>
      <c r="AH65" s="83"/>
      <c r="AI65" s="83"/>
      <c r="AJ65" s="83"/>
    </row>
    <row r="66" spans="1:36" ht="19.05" customHeight="1" x14ac:dyDescent="0.2">
      <c r="A66" s="322" t="s">
        <v>65</v>
      </c>
      <c r="B66" s="323"/>
      <c r="C66" s="323"/>
      <c r="D66" s="323"/>
      <c r="E66" s="323"/>
      <c r="F66" s="323"/>
      <c r="G66" s="451" t="s">
        <v>119</v>
      </c>
      <c r="H66" s="451"/>
      <c r="I66" s="452"/>
      <c r="J66" s="268" t="s">
        <v>282</v>
      </c>
      <c r="K66" s="259"/>
      <c r="L66" s="259"/>
      <c r="M66" s="259"/>
      <c r="N66" s="259"/>
      <c r="O66" s="259"/>
      <c r="P66" s="259"/>
      <c r="Q66" s="259"/>
      <c r="R66" s="260"/>
      <c r="S66" s="287" t="s">
        <v>283</v>
      </c>
      <c r="T66" s="259"/>
      <c r="U66" s="259"/>
      <c r="V66" s="259"/>
      <c r="W66" s="259"/>
      <c r="X66" s="259"/>
      <c r="Y66" s="259"/>
      <c r="Z66" s="259"/>
      <c r="AA66" s="288"/>
      <c r="AB66" s="253" t="s">
        <v>284</v>
      </c>
      <c r="AC66" s="254"/>
      <c r="AD66" s="254"/>
      <c r="AE66" s="254"/>
      <c r="AF66" s="254"/>
      <c r="AG66" s="254"/>
      <c r="AH66" s="254"/>
      <c r="AI66" s="254"/>
      <c r="AJ66" s="255"/>
    </row>
    <row r="67" spans="1:36" ht="19.05" customHeight="1" x14ac:dyDescent="0.2">
      <c r="A67" s="324"/>
      <c r="B67" s="325"/>
      <c r="C67" s="325"/>
      <c r="D67" s="325"/>
      <c r="E67" s="325"/>
      <c r="F67" s="325"/>
      <c r="G67" s="453"/>
      <c r="H67" s="453"/>
      <c r="I67" s="454"/>
      <c r="J67" s="281" t="s">
        <v>113</v>
      </c>
      <c r="K67" s="282"/>
      <c r="L67" s="282"/>
      <c r="M67" s="265" t="s">
        <v>114</v>
      </c>
      <c r="N67" s="266"/>
      <c r="O67" s="266"/>
      <c r="P67" s="265" t="s">
        <v>120</v>
      </c>
      <c r="Q67" s="266"/>
      <c r="R67" s="272"/>
      <c r="S67" s="281" t="s">
        <v>113</v>
      </c>
      <c r="T67" s="282"/>
      <c r="U67" s="282"/>
      <c r="V67" s="265" t="s">
        <v>114</v>
      </c>
      <c r="W67" s="266"/>
      <c r="X67" s="266"/>
      <c r="Y67" s="265" t="s">
        <v>120</v>
      </c>
      <c r="Z67" s="266"/>
      <c r="AA67" s="284"/>
      <c r="AB67" s="281" t="s">
        <v>113</v>
      </c>
      <c r="AC67" s="282"/>
      <c r="AD67" s="282"/>
      <c r="AE67" s="265" t="s">
        <v>114</v>
      </c>
      <c r="AF67" s="266"/>
      <c r="AG67" s="266"/>
      <c r="AH67" s="265" t="s">
        <v>120</v>
      </c>
      <c r="AI67" s="266"/>
      <c r="AJ67" s="272"/>
    </row>
    <row r="68" spans="1:36" ht="19.05" customHeight="1" x14ac:dyDescent="0.2">
      <c r="A68" s="324"/>
      <c r="B68" s="325"/>
      <c r="C68" s="325"/>
      <c r="D68" s="325"/>
      <c r="E68" s="325"/>
      <c r="F68" s="325"/>
      <c r="G68" s="453"/>
      <c r="H68" s="453"/>
      <c r="I68" s="454"/>
      <c r="J68" s="283"/>
      <c r="K68" s="282"/>
      <c r="L68" s="282"/>
      <c r="M68" s="266"/>
      <c r="N68" s="266"/>
      <c r="O68" s="266"/>
      <c r="P68" s="266"/>
      <c r="Q68" s="266"/>
      <c r="R68" s="272"/>
      <c r="S68" s="283"/>
      <c r="T68" s="282"/>
      <c r="U68" s="282"/>
      <c r="V68" s="266"/>
      <c r="W68" s="266"/>
      <c r="X68" s="266"/>
      <c r="Y68" s="266"/>
      <c r="Z68" s="266"/>
      <c r="AA68" s="284"/>
      <c r="AB68" s="283"/>
      <c r="AC68" s="282"/>
      <c r="AD68" s="282"/>
      <c r="AE68" s="266"/>
      <c r="AF68" s="266"/>
      <c r="AG68" s="266"/>
      <c r="AH68" s="266"/>
      <c r="AI68" s="266"/>
      <c r="AJ68" s="272"/>
    </row>
    <row r="69" spans="1:36" ht="19.05" customHeight="1" x14ac:dyDescent="0.2">
      <c r="A69" s="276" t="s">
        <v>66</v>
      </c>
      <c r="B69" s="277"/>
      <c r="C69" s="277"/>
      <c r="D69" s="277"/>
      <c r="E69" s="277"/>
      <c r="F69" s="277"/>
      <c r="G69" s="195">
        <v>13</v>
      </c>
      <c r="H69" s="196"/>
      <c r="I69" s="177" t="s">
        <v>71</v>
      </c>
      <c r="J69" s="219">
        <f>SUM(個票①:個票⑳!J51:K51)</f>
        <v>0</v>
      </c>
      <c r="K69" s="208"/>
      <c r="L69" s="178" t="s">
        <v>15</v>
      </c>
      <c r="M69" s="209">
        <f>SUM(個票①:個票⑳!M51:N51)</f>
        <v>0</v>
      </c>
      <c r="N69" s="208"/>
      <c r="O69" s="178" t="s">
        <v>15</v>
      </c>
      <c r="P69" s="183">
        <f t="shared" ref="P69:P80" si="0">(J69+M69)*G69</f>
        <v>0</v>
      </c>
      <c r="Q69" s="208"/>
      <c r="R69" s="177" t="s">
        <v>15</v>
      </c>
      <c r="S69" s="219">
        <f>SUM(個票①:個票⑳!S51:T51)</f>
        <v>0</v>
      </c>
      <c r="T69" s="208"/>
      <c r="U69" s="178" t="s">
        <v>15</v>
      </c>
      <c r="V69" s="209">
        <f>SUM(個票①:個票⑳!V51:W51)</f>
        <v>0</v>
      </c>
      <c r="W69" s="208"/>
      <c r="X69" s="178" t="s">
        <v>15</v>
      </c>
      <c r="Y69" s="183">
        <f t="shared" ref="Y69:Y80" si="1">(S69+V69)*G69</f>
        <v>0</v>
      </c>
      <c r="Z69" s="208"/>
      <c r="AA69" s="179" t="s">
        <v>15</v>
      </c>
      <c r="AB69" s="219">
        <f t="shared" ref="AB69:AB80" si="2">S69-J69</f>
        <v>0</v>
      </c>
      <c r="AC69" s="208"/>
      <c r="AD69" s="178" t="s">
        <v>15</v>
      </c>
      <c r="AE69" s="183">
        <f t="shared" ref="AE69:AE80" si="3">V69-M69</f>
        <v>0</v>
      </c>
      <c r="AF69" s="208"/>
      <c r="AG69" s="178" t="s">
        <v>15</v>
      </c>
      <c r="AH69" s="183">
        <f t="shared" ref="AH69:AH80" si="4">(AB69+AE69)*G69</f>
        <v>0</v>
      </c>
      <c r="AI69" s="208"/>
      <c r="AJ69" s="177" t="s">
        <v>15</v>
      </c>
    </row>
    <row r="70" spans="1:36" ht="19.05" customHeight="1" x14ac:dyDescent="0.2">
      <c r="A70" s="276" t="s">
        <v>67</v>
      </c>
      <c r="B70" s="277"/>
      <c r="C70" s="277"/>
      <c r="D70" s="277"/>
      <c r="E70" s="277"/>
      <c r="F70" s="277"/>
      <c r="G70" s="195">
        <v>17</v>
      </c>
      <c r="H70" s="196"/>
      <c r="I70" s="177" t="s">
        <v>71</v>
      </c>
      <c r="J70" s="219">
        <f>SUM(個票①:個票⑳!J52:K52)</f>
        <v>0</v>
      </c>
      <c r="K70" s="208"/>
      <c r="L70" s="178" t="s">
        <v>15</v>
      </c>
      <c r="M70" s="209">
        <f>SUM(個票①:個票⑳!M52:N52)</f>
        <v>0</v>
      </c>
      <c r="N70" s="208"/>
      <c r="O70" s="178" t="s">
        <v>15</v>
      </c>
      <c r="P70" s="183">
        <f t="shared" si="0"/>
        <v>0</v>
      </c>
      <c r="Q70" s="208"/>
      <c r="R70" s="177" t="s">
        <v>15</v>
      </c>
      <c r="S70" s="219">
        <f>SUM(個票①:個票⑳!S52:T52)</f>
        <v>0</v>
      </c>
      <c r="T70" s="208"/>
      <c r="U70" s="178" t="s">
        <v>15</v>
      </c>
      <c r="V70" s="209">
        <f>SUM(個票①:個票⑳!V52:W52)</f>
        <v>0</v>
      </c>
      <c r="W70" s="208"/>
      <c r="X70" s="178" t="s">
        <v>15</v>
      </c>
      <c r="Y70" s="183">
        <f t="shared" si="1"/>
        <v>0</v>
      </c>
      <c r="Z70" s="208"/>
      <c r="AA70" s="179" t="s">
        <v>15</v>
      </c>
      <c r="AB70" s="219">
        <f t="shared" si="2"/>
        <v>0</v>
      </c>
      <c r="AC70" s="208"/>
      <c r="AD70" s="178" t="s">
        <v>15</v>
      </c>
      <c r="AE70" s="183">
        <f t="shared" si="3"/>
        <v>0</v>
      </c>
      <c r="AF70" s="208"/>
      <c r="AG70" s="178" t="s">
        <v>15</v>
      </c>
      <c r="AH70" s="183">
        <f t="shared" si="4"/>
        <v>0</v>
      </c>
      <c r="AI70" s="208"/>
      <c r="AJ70" s="177" t="s">
        <v>15</v>
      </c>
    </row>
    <row r="71" spans="1:36" ht="19.05" customHeight="1" x14ac:dyDescent="0.2">
      <c r="A71" s="276" t="s">
        <v>199</v>
      </c>
      <c r="B71" s="277"/>
      <c r="C71" s="277"/>
      <c r="D71" s="277"/>
      <c r="E71" s="277"/>
      <c r="F71" s="277"/>
      <c r="G71" s="195">
        <v>9</v>
      </c>
      <c r="H71" s="196"/>
      <c r="I71" s="177" t="s">
        <v>71</v>
      </c>
      <c r="J71" s="219">
        <f>SUM(個票①:個票⑳!J53:K53)</f>
        <v>0</v>
      </c>
      <c r="K71" s="208"/>
      <c r="L71" s="178" t="s">
        <v>15</v>
      </c>
      <c r="M71" s="209">
        <f>SUM(個票①:個票⑳!M53:N53)</f>
        <v>0</v>
      </c>
      <c r="N71" s="208"/>
      <c r="O71" s="178" t="s">
        <v>15</v>
      </c>
      <c r="P71" s="183">
        <f t="shared" si="0"/>
        <v>0</v>
      </c>
      <c r="Q71" s="208"/>
      <c r="R71" s="177" t="s">
        <v>15</v>
      </c>
      <c r="S71" s="219">
        <f>SUM(個票①:個票⑳!S53:T53)</f>
        <v>0</v>
      </c>
      <c r="T71" s="208"/>
      <c r="U71" s="178" t="s">
        <v>15</v>
      </c>
      <c r="V71" s="209">
        <f>SUM(個票①:個票⑳!V53:W53)</f>
        <v>0</v>
      </c>
      <c r="W71" s="208"/>
      <c r="X71" s="178" t="s">
        <v>15</v>
      </c>
      <c r="Y71" s="183">
        <f t="shared" si="1"/>
        <v>0</v>
      </c>
      <c r="Z71" s="208"/>
      <c r="AA71" s="179" t="s">
        <v>15</v>
      </c>
      <c r="AB71" s="219">
        <f t="shared" si="2"/>
        <v>0</v>
      </c>
      <c r="AC71" s="208"/>
      <c r="AD71" s="178" t="s">
        <v>15</v>
      </c>
      <c r="AE71" s="183">
        <f t="shared" si="3"/>
        <v>0</v>
      </c>
      <c r="AF71" s="208"/>
      <c r="AG71" s="178" t="s">
        <v>15</v>
      </c>
      <c r="AH71" s="183">
        <f t="shared" si="4"/>
        <v>0</v>
      </c>
      <c r="AI71" s="208"/>
      <c r="AJ71" s="177" t="s">
        <v>15</v>
      </c>
    </row>
    <row r="72" spans="1:36" ht="19.05" customHeight="1" x14ac:dyDescent="0.2">
      <c r="A72" s="276" t="s">
        <v>115</v>
      </c>
      <c r="B72" s="277"/>
      <c r="C72" s="277"/>
      <c r="D72" s="277"/>
      <c r="E72" s="277"/>
      <c r="F72" s="277"/>
      <c r="G72" s="195">
        <v>7</v>
      </c>
      <c r="H72" s="196"/>
      <c r="I72" s="177" t="s">
        <v>71</v>
      </c>
      <c r="J72" s="219">
        <f>SUM(個票①:個票⑳!J54:K54)</f>
        <v>0</v>
      </c>
      <c r="K72" s="208"/>
      <c r="L72" s="178" t="s">
        <v>15</v>
      </c>
      <c r="M72" s="209">
        <f>SUM(個票①:個票⑳!M54:N54)</f>
        <v>0</v>
      </c>
      <c r="N72" s="208"/>
      <c r="O72" s="178" t="s">
        <v>15</v>
      </c>
      <c r="P72" s="183">
        <f t="shared" si="0"/>
        <v>0</v>
      </c>
      <c r="Q72" s="208"/>
      <c r="R72" s="177" t="s">
        <v>15</v>
      </c>
      <c r="S72" s="219">
        <f>SUM(個票①:個票⑳!S54:T54)</f>
        <v>0</v>
      </c>
      <c r="T72" s="208"/>
      <c r="U72" s="178" t="s">
        <v>15</v>
      </c>
      <c r="V72" s="209">
        <f>SUM(個票①:個票⑳!V54:W54)</f>
        <v>0</v>
      </c>
      <c r="W72" s="208"/>
      <c r="X72" s="178" t="s">
        <v>15</v>
      </c>
      <c r="Y72" s="183">
        <f t="shared" si="1"/>
        <v>0</v>
      </c>
      <c r="Z72" s="208"/>
      <c r="AA72" s="179" t="s">
        <v>15</v>
      </c>
      <c r="AB72" s="219">
        <f t="shared" si="2"/>
        <v>0</v>
      </c>
      <c r="AC72" s="208"/>
      <c r="AD72" s="178" t="s">
        <v>15</v>
      </c>
      <c r="AE72" s="183">
        <f t="shared" si="3"/>
        <v>0</v>
      </c>
      <c r="AF72" s="208"/>
      <c r="AG72" s="178" t="s">
        <v>15</v>
      </c>
      <c r="AH72" s="183">
        <f t="shared" si="4"/>
        <v>0</v>
      </c>
      <c r="AI72" s="208"/>
      <c r="AJ72" s="177" t="s">
        <v>15</v>
      </c>
    </row>
    <row r="73" spans="1:36" ht="19.05" customHeight="1" x14ac:dyDescent="0.2">
      <c r="A73" s="276" t="s">
        <v>198</v>
      </c>
      <c r="B73" s="277"/>
      <c r="C73" s="277"/>
      <c r="D73" s="277"/>
      <c r="E73" s="277"/>
      <c r="F73" s="277"/>
      <c r="G73" s="195">
        <v>12</v>
      </c>
      <c r="H73" s="196"/>
      <c r="I73" s="177" t="s">
        <v>71</v>
      </c>
      <c r="J73" s="219">
        <f>SUM(個票①:個票⑳!J55:K55)</f>
        <v>0</v>
      </c>
      <c r="K73" s="208"/>
      <c r="L73" s="178" t="s">
        <v>15</v>
      </c>
      <c r="M73" s="209">
        <f>SUM(個票①:個票⑳!M55:N55)</f>
        <v>0</v>
      </c>
      <c r="N73" s="208"/>
      <c r="O73" s="178" t="s">
        <v>15</v>
      </c>
      <c r="P73" s="183">
        <f t="shared" si="0"/>
        <v>0</v>
      </c>
      <c r="Q73" s="208"/>
      <c r="R73" s="177" t="s">
        <v>15</v>
      </c>
      <c r="S73" s="219">
        <f>SUM(個票①:個票⑳!S55:T55)</f>
        <v>0</v>
      </c>
      <c r="T73" s="208"/>
      <c r="U73" s="178" t="s">
        <v>15</v>
      </c>
      <c r="V73" s="209">
        <f>SUM(個票①:個票⑳!V55:W55)</f>
        <v>0</v>
      </c>
      <c r="W73" s="208"/>
      <c r="X73" s="178" t="s">
        <v>15</v>
      </c>
      <c r="Y73" s="183">
        <f t="shared" si="1"/>
        <v>0</v>
      </c>
      <c r="Z73" s="208"/>
      <c r="AA73" s="179" t="s">
        <v>15</v>
      </c>
      <c r="AB73" s="219">
        <f t="shared" si="2"/>
        <v>0</v>
      </c>
      <c r="AC73" s="208"/>
      <c r="AD73" s="178" t="s">
        <v>15</v>
      </c>
      <c r="AE73" s="183">
        <f t="shared" si="3"/>
        <v>0</v>
      </c>
      <c r="AF73" s="208"/>
      <c r="AG73" s="178" t="s">
        <v>15</v>
      </c>
      <c r="AH73" s="183">
        <f t="shared" si="4"/>
        <v>0</v>
      </c>
      <c r="AI73" s="208"/>
      <c r="AJ73" s="177" t="s">
        <v>15</v>
      </c>
    </row>
    <row r="74" spans="1:36" ht="19.05" customHeight="1" x14ac:dyDescent="0.2">
      <c r="A74" s="276" t="s">
        <v>68</v>
      </c>
      <c r="B74" s="277"/>
      <c r="C74" s="277"/>
      <c r="D74" s="277"/>
      <c r="E74" s="277"/>
      <c r="F74" s="277"/>
      <c r="G74" s="195">
        <v>15</v>
      </c>
      <c r="H74" s="196"/>
      <c r="I74" s="177" t="s">
        <v>71</v>
      </c>
      <c r="J74" s="219">
        <f>SUM(個票①:個票⑳!J56:K56)</f>
        <v>0</v>
      </c>
      <c r="K74" s="208"/>
      <c r="L74" s="178" t="s">
        <v>15</v>
      </c>
      <c r="M74" s="209">
        <f>SUM(個票①:個票⑳!M56:N56)</f>
        <v>0</v>
      </c>
      <c r="N74" s="208"/>
      <c r="O74" s="178" t="s">
        <v>15</v>
      </c>
      <c r="P74" s="183">
        <f t="shared" si="0"/>
        <v>0</v>
      </c>
      <c r="Q74" s="208"/>
      <c r="R74" s="177" t="s">
        <v>15</v>
      </c>
      <c r="S74" s="219">
        <f>SUM(個票①:個票⑳!S56:T56)</f>
        <v>0</v>
      </c>
      <c r="T74" s="208"/>
      <c r="U74" s="178" t="s">
        <v>15</v>
      </c>
      <c r="V74" s="209">
        <f>SUM(個票①:個票⑳!V56:W56)</f>
        <v>0</v>
      </c>
      <c r="W74" s="208"/>
      <c r="X74" s="178" t="s">
        <v>15</v>
      </c>
      <c r="Y74" s="183">
        <f t="shared" si="1"/>
        <v>0</v>
      </c>
      <c r="Z74" s="208"/>
      <c r="AA74" s="179" t="s">
        <v>15</v>
      </c>
      <c r="AB74" s="219">
        <f t="shared" si="2"/>
        <v>0</v>
      </c>
      <c r="AC74" s="208"/>
      <c r="AD74" s="178" t="s">
        <v>15</v>
      </c>
      <c r="AE74" s="183">
        <f t="shared" si="3"/>
        <v>0</v>
      </c>
      <c r="AF74" s="208"/>
      <c r="AG74" s="178" t="s">
        <v>15</v>
      </c>
      <c r="AH74" s="183">
        <f t="shared" si="4"/>
        <v>0</v>
      </c>
      <c r="AI74" s="208"/>
      <c r="AJ74" s="177" t="s">
        <v>15</v>
      </c>
    </row>
    <row r="75" spans="1:36" ht="19.05" customHeight="1" x14ac:dyDescent="0.2">
      <c r="A75" s="276" t="s">
        <v>69</v>
      </c>
      <c r="B75" s="277"/>
      <c r="C75" s="277"/>
      <c r="D75" s="277"/>
      <c r="E75" s="277"/>
      <c r="F75" s="277"/>
      <c r="G75" s="195">
        <v>11</v>
      </c>
      <c r="H75" s="196"/>
      <c r="I75" s="177" t="s">
        <v>71</v>
      </c>
      <c r="J75" s="219">
        <f>SUM(個票①:個票⑳!J57:K57)</f>
        <v>0</v>
      </c>
      <c r="K75" s="208"/>
      <c r="L75" s="178" t="s">
        <v>15</v>
      </c>
      <c r="M75" s="209">
        <f>SUM(個票①:個票⑳!M57:N57)</f>
        <v>0</v>
      </c>
      <c r="N75" s="208"/>
      <c r="O75" s="178" t="s">
        <v>15</v>
      </c>
      <c r="P75" s="183">
        <f t="shared" si="0"/>
        <v>0</v>
      </c>
      <c r="Q75" s="208"/>
      <c r="R75" s="177" t="s">
        <v>15</v>
      </c>
      <c r="S75" s="219">
        <f>SUM(個票①:個票⑳!S57:T57)</f>
        <v>0</v>
      </c>
      <c r="T75" s="208"/>
      <c r="U75" s="178" t="s">
        <v>15</v>
      </c>
      <c r="V75" s="209">
        <f>SUM(個票①:個票⑳!V57:W57)</f>
        <v>0</v>
      </c>
      <c r="W75" s="208"/>
      <c r="X75" s="178" t="s">
        <v>15</v>
      </c>
      <c r="Y75" s="183">
        <f t="shared" si="1"/>
        <v>0</v>
      </c>
      <c r="Z75" s="208"/>
      <c r="AA75" s="179" t="s">
        <v>15</v>
      </c>
      <c r="AB75" s="219">
        <f t="shared" si="2"/>
        <v>0</v>
      </c>
      <c r="AC75" s="208"/>
      <c r="AD75" s="178" t="s">
        <v>15</v>
      </c>
      <c r="AE75" s="183">
        <f t="shared" si="3"/>
        <v>0</v>
      </c>
      <c r="AF75" s="208"/>
      <c r="AG75" s="178" t="s">
        <v>15</v>
      </c>
      <c r="AH75" s="183">
        <f t="shared" si="4"/>
        <v>0</v>
      </c>
      <c r="AI75" s="208"/>
      <c r="AJ75" s="177" t="s">
        <v>15</v>
      </c>
    </row>
    <row r="76" spans="1:36" ht="19.05" customHeight="1" x14ac:dyDescent="0.2">
      <c r="A76" s="276" t="s">
        <v>70</v>
      </c>
      <c r="B76" s="277"/>
      <c r="C76" s="277"/>
      <c r="D76" s="277"/>
      <c r="E76" s="277"/>
      <c r="F76" s="277"/>
      <c r="G76" s="195">
        <v>11</v>
      </c>
      <c r="H76" s="196"/>
      <c r="I76" s="177" t="s">
        <v>71</v>
      </c>
      <c r="J76" s="219">
        <f>SUM(個票①:個票⑳!J58:K58)</f>
        <v>0</v>
      </c>
      <c r="K76" s="208"/>
      <c r="L76" s="178" t="s">
        <v>15</v>
      </c>
      <c r="M76" s="209">
        <f>SUM(個票①:個票⑳!M58:N58)</f>
        <v>0</v>
      </c>
      <c r="N76" s="208"/>
      <c r="O76" s="178" t="s">
        <v>15</v>
      </c>
      <c r="P76" s="183">
        <f t="shared" si="0"/>
        <v>0</v>
      </c>
      <c r="Q76" s="208"/>
      <c r="R76" s="177" t="s">
        <v>15</v>
      </c>
      <c r="S76" s="219">
        <f>SUM(個票①:個票⑳!S58:T58)</f>
        <v>0</v>
      </c>
      <c r="T76" s="208"/>
      <c r="U76" s="178" t="s">
        <v>15</v>
      </c>
      <c r="V76" s="209">
        <f>SUM(個票①:個票⑳!V58:W58)</f>
        <v>0</v>
      </c>
      <c r="W76" s="208"/>
      <c r="X76" s="178" t="s">
        <v>15</v>
      </c>
      <c r="Y76" s="183">
        <f t="shared" si="1"/>
        <v>0</v>
      </c>
      <c r="Z76" s="208"/>
      <c r="AA76" s="179" t="s">
        <v>15</v>
      </c>
      <c r="AB76" s="219">
        <f t="shared" si="2"/>
        <v>0</v>
      </c>
      <c r="AC76" s="208"/>
      <c r="AD76" s="178" t="s">
        <v>15</v>
      </c>
      <c r="AE76" s="183">
        <f t="shared" si="3"/>
        <v>0</v>
      </c>
      <c r="AF76" s="208"/>
      <c r="AG76" s="178" t="s">
        <v>15</v>
      </c>
      <c r="AH76" s="183">
        <f t="shared" si="4"/>
        <v>0</v>
      </c>
      <c r="AI76" s="208"/>
      <c r="AJ76" s="177" t="s">
        <v>15</v>
      </c>
    </row>
    <row r="77" spans="1:36" ht="19.05" customHeight="1" x14ac:dyDescent="0.2">
      <c r="A77" s="276" t="s">
        <v>197</v>
      </c>
      <c r="B77" s="277"/>
      <c r="C77" s="277"/>
      <c r="D77" s="277"/>
      <c r="E77" s="277"/>
      <c r="F77" s="277"/>
      <c r="G77" s="195">
        <v>10</v>
      </c>
      <c r="H77" s="196"/>
      <c r="I77" s="177" t="s">
        <v>71</v>
      </c>
      <c r="J77" s="219">
        <f>SUM(個票①:個票⑳!J59:K59)</f>
        <v>0</v>
      </c>
      <c r="K77" s="208"/>
      <c r="L77" s="178" t="s">
        <v>15</v>
      </c>
      <c r="M77" s="209">
        <f>SUM(個票①:個票⑳!M59:N59)</f>
        <v>0</v>
      </c>
      <c r="N77" s="208"/>
      <c r="O77" s="178" t="s">
        <v>15</v>
      </c>
      <c r="P77" s="183">
        <f t="shared" si="0"/>
        <v>0</v>
      </c>
      <c r="Q77" s="208"/>
      <c r="R77" s="177" t="s">
        <v>15</v>
      </c>
      <c r="S77" s="219">
        <f>SUM(個票①:個票⑳!S59:T59)</f>
        <v>0</v>
      </c>
      <c r="T77" s="208"/>
      <c r="U77" s="178" t="s">
        <v>15</v>
      </c>
      <c r="V77" s="209">
        <f>SUM(個票①:個票⑳!V59:W59)</f>
        <v>0</v>
      </c>
      <c r="W77" s="208"/>
      <c r="X77" s="178" t="s">
        <v>15</v>
      </c>
      <c r="Y77" s="183">
        <f t="shared" si="1"/>
        <v>0</v>
      </c>
      <c r="Z77" s="208"/>
      <c r="AA77" s="179" t="s">
        <v>15</v>
      </c>
      <c r="AB77" s="219">
        <f t="shared" si="2"/>
        <v>0</v>
      </c>
      <c r="AC77" s="208"/>
      <c r="AD77" s="178" t="s">
        <v>15</v>
      </c>
      <c r="AE77" s="183">
        <f t="shared" si="3"/>
        <v>0</v>
      </c>
      <c r="AF77" s="208"/>
      <c r="AG77" s="178" t="s">
        <v>15</v>
      </c>
      <c r="AH77" s="183">
        <f t="shared" si="4"/>
        <v>0</v>
      </c>
      <c r="AI77" s="208"/>
      <c r="AJ77" s="177" t="s">
        <v>15</v>
      </c>
    </row>
    <row r="78" spans="1:36" ht="19.05" customHeight="1" x14ac:dyDescent="0.2">
      <c r="A78" s="278" t="s">
        <v>106</v>
      </c>
      <c r="B78" s="279"/>
      <c r="C78" s="279"/>
      <c r="D78" s="279"/>
      <c r="E78" s="279"/>
      <c r="F78" s="279"/>
      <c r="G78" s="421"/>
      <c r="H78" s="422"/>
      <c r="I78" s="100" t="s">
        <v>71</v>
      </c>
      <c r="J78" s="328"/>
      <c r="K78" s="274"/>
      <c r="L78" s="157" t="s">
        <v>15</v>
      </c>
      <c r="M78" s="273"/>
      <c r="N78" s="274"/>
      <c r="O78" s="157" t="s">
        <v>15</v>
      </c>
      <c r="P78" s="449">
        <f t="shared" si="0"/>
        <v>0</v>
      </c>
      <c r="Q78" s="450"/>
      <c r="R78" s="100" t="s">
        <v>15</v>
      </c>
      <c r="S78" s="210"/>
      <c r="T78" s="211"/>
      <c r="U78" s="171" t="s">
        <v>15</v>
      </c>
      <c r="V78" s="270"/>
      <c r="W78" s="270"/>
      <c r="X78" s="171" t="s">
        <v>15</v>
      </c>
      <c r="Y78" s="183">
        <f t="shared" si="1"/>
        <v>0</v>
      </c>
      <c r="Z78" s="208"/>
      <c r="AA78" s="172" t="s">
        <v>15</v>
      </c>
      <c r="AB78" s="219">
        <f t="shared" si="2"/>
        <v>0</v>
      </c>
      <c r="AC78" s="208"/>
      <c r="AD78" s="178" t="s">
        <v>15</v>
      </c>
      <c r="AE78" s="183">
        <f t="shared" si="3"/>
        <v>0</v>
      </c>
      <c r="AF78" s="208"/>
      <c r="AG78" s="178" t="s">
        <v>15</v>
      </c>
      <c r="AH78" s="183">
        <f t="shared" si="4"/>
        <v>0</v>
      </c>
      <c r="AI78" s="208"/>
      <c r="AJ78" s="177" t="s">
        <v>15</v>
      </c>
    </row>
    <row r="79" spans="1:36" ht="19.05" customHeight="1" x14ac:dyDescent="0.2">
      <c r="A79" s="278" t="s">
        <v>106</v>
      </c>
      <c r="B79" s="279"/>
      <c r="C79" s="279"/>
      <c r="D79" s="279"/>
      <c r="E79" s="279"/>
      <c r="F79" s="279"/>
      <c r="G79" s="421"/>
      <c r="H79" s="422"/>
      <c r="I79" s="100" t="s">
        <v>71</v>
      </c>
      <c r="J79" s="328"/>
      <c r="K79" s="274"/>
      <c r="L79" s="157" t="s">
        <v>15</v>
      </c>
      <c r="M79" s="273"/>
      <c r="N79" s="274"/>
      <c r="O79" s="157" t="s">
        <v>15</v>
      </c>
      <c r="P79" s="449">
        <f t="shared" si="0"/>
        <v>0</v>
      </c>
      <c r="Q79" s="450"/>
      <c r="R79" s="100" t="s">
        <v>15</v>
      </c>
      <c r="S79" s="210"/>
      <c r="T79" s="211"/>
      <c r="U79" s="171" t="s">
        <v>15</v>
      </c>
      <c r="V79" s="271"/>
      <c r="W79" s="270"/>
      <c r="X79" s="171" t="s">
        <v>15</v>
      </c>
      <c r="Y79" s="183">
        <f t="shared" si="1"/>
        <v>0</v>
      </c>
      <c r="Z79" s="208"/>
      <c r="AA79" s="172" t="s">
        <v>15</v>
      </c>
      <c r="AB79" s="219">
        <f t="shared" si="2"/>
        <v>0</v>
      </c>
      <c r="AC79" s="208"/>
      <c r="AD79" s="178" t="s">
        <v>15</v>
      </c>
      <c r="AE79" s="183">
        <f t="shared" si="3"/>
        <v>0</v>
      </c>
      <c r="AF79" s="208"/>
      <c r="AG79" s="178" t="s">
        <v>15</v>
      </c>
      <c r="AH79" s="183">
        <f t="shared" si="4"/>
        <v>0</v>
      </c>
      <c r="AI79" s="208"/>
      <c r="AJ79" s="177" t="s">
        <v>15</v>
      </c>
    </row>
    <row r="80" spans="1:36" ht="19.05" customHeight="1" x14ac:dyDescent="0.2">
      <c r="A80" s="278" t="s">
        <v>106</v>
      </c>
      <c r="B80" s="279"/>
      <c r="C80" s="279"/>
      <c r="D80" s="279"/>
      <c r="E80" s="279"/>
      <c r="F80" s="279"/>
      <c r="G80" s="285"/>
      <c r="H80" s="286"/>
      <c r="I80" s="97" t="s">
        <v>71</v>
      </c>
      <c r="J80" s="329"/>
      <c r="K80" s="271"/>
      <c r="L80" s="171" t="s">
        <v>15</v>
      </c>
      <c r="M80" s="275"/>
      <c r="N80" s="271"/>
      <c r="O80" s="171" t="s">
        <v>15</v>
      </c>
      <c r="P80" s="183">
        <f t="shared" si="0"/>
        <v>0</v>
      </c>
      <c r="Q80" s="208"/>
      <c r="R80" s="97" t="s">
        <v>15</v>
      </c>
      <c r="S80" s="269"/>
      <c r="T80" s="270"/>
      <c r="U80" s="171" t="s">
        <v>15</v>
      </c>
      <c r="V80" s="271"/>
      <c r="W80" s="270"/>
      <c r="X80" s="171" t="s">
        <v>15</v>
      </c>
      <c r="Y80" s="183">
        <f t="shared" si="1"/>
        <v>0</v>
      </c>
      <c r="Z80" s="208"/>
      <c r="AA80" s="172" t="s">
        <v>15</v>
      </c>
      <c r="AB80" s="219">
        <f t="shared" si="2"/>
        <v>0</v>
      </c>
      <c r="AC80" s="208"/>
      <c r="AD80" s="178" t="s">
        <v>15</v>
      </c>
      <c r="AE80" s="183">
        <f t="shared" si="3"/>
        <v>0</v>
      </c>
      <c r="AF80" s="208"/>
      <c r="AG80" s="178" t="s">
        <v>15</v>
      </c>
      <c r="AH80" s="183">
        <f t="shared" si="4"/>
        <v>0</v>
      </c>
      <c r="AI80" s="208"/>
      <c r="AJ80" s="177" t="s">
        <v>15</v>
      </c>
    </row>
    <row r="81" spans="1:66" ht="19.05" customHeight="1" x14ac:dyDescent="0.2">
      <c r="A81" s="197" t="s">
        <v>14</v>
      </c>
      <c r="B81" s="198"/>
      <c r="C81" s="198"/>
      <c r="D81" s="198"/>
      <c r="E81" s="198"/>
      <c r="F81" s="198"/>
      <c r="G81" s="198"/>
      <c r="H81" s="198"/>
      <c r="I81" s="199"/>
      <c r="J81" s="219">
        <f>SUM(J69:K80)</f>
        <v>0</v>
      </c>
      <c r="K81" s="208"/>
      <c r="L81" s="178" t="s">
        <v>15</v>
      </c>
      <c r="M81" s="183">
        <f>SUM(M69:N80)</f>
        <v>0</v>
      </c>
      <c r="N81" s="208"/>
      <c r="O81" s="178" t="s">
        <v>15</v>
      </c>
      <c r="P81" s="183">
        <f>SUM(P69:Q80)</f>
        <v>0</v>
      </c>
      <c r="Q81" s="208"/>
      <c r="R81" s="177" t="s">
        <v>15</v>
      </c>
      <c r="S81" s="209">
        <f>SUM(S69:T80)</f>
        <v>0</v>
      </c>
      <c r="T81" s="208"/>
      <c r="U81" s="178" t="s">
        <v>15</v>
      </c>
      <c r="V81" s="183">
        <f>SUM(V69:W80)</f>
        <v>0</v>
      </c>
      <c r="W81" s="208"/>
      <c r="X81" s="178" t="s">
        <v>15</v>
      </c>
      <c r="Y81" s="183">
        <f>SUM(Y69:Z80)</f>
        <v>0</v>
      </c>
      <c r="Z81" s="208"/>
      <c r="AA81" s="179" t="s">
        <v>15</v>
      </c>
      <c r="AB81" s="219">
        <f>SUM(AB69:AC80)</f>
        <v>0</v>
      </c>
      <c r="AC81" s="208"/>
      <c r="AD81" s="178" t="s">
        <v>15</v>
      </c>
      <c r="AE81" s="183">
        <f>SUM(AE69:AF80)</f>
        <v>0</v>
      </c>
      <c r="AF81" s="208"/>
      <c r="AG81" s="178" t="s">
        <v>15</v>
      </c>
      <c r="AH81" s="183">
        <f>SUM(AH69:AI80)</f>
        <v>0</v>
      </c>
      <c r="AI81" s="208"/>
      <c r="AJ81" s="177" t="s">
        <v>15</v>
      </c>
    </row>
    <row r="82" spans="1:66" ht="19.05" customHeight="1" thickBot="1" x14ac:dyDescent="0.25">
      <c r="A82" s="200"/>
      <c r="B82" s="201"/>
      <c r="C82" s="201"/>
      <c r="D82" s="201"/>
      <c r="E82" s="201"/>
      <c r="F82" s="201"/>
      <c r="G82" s="201"/>
      <c r="H82" s="201"/>
      <c r="I82" s="202"/>
      <c r="J82" s="369">
        <f>J81/100</f>
        <v>0</v>
      </c>
      <c r="K82" s="257"/>
      <c r="L82" s="180" t="s">
        <v>74</v>
      </c>
      <c r="M82" s="257">
        <f>M81/100</f>
        <v>0</v>
      </c>
      <c r="N82" s="257"/>
      <c r="O82" s="180" t="s">
        <v>74</v>
      </c>
      <c r="P82" s="257">
        <f>P81/100</f>
        <v>0</v>
      </c>
      <c r="Q82" s="257"/>
      <c r="R82" s="181" t="s">
        <v>74</v>
      </c>
      <c r="S82" s="369">
        <f>S81/100</f>
        <v>0</v>
      </c>
      <c r="T82" s="257"/>
      <c r="U82" s="180" t="s">
        <v>74</v>
      </c>
      <c r="V82" s="257">
        <f>V81/100</f>
        <v>0</v>
      </c>
      <c r="W82" s="257"/>
      <c r="X82" s="180" t="s">
        <v>74</v>
      </c>
      <c r="Y82" s="257">
        <f>Y81/100</f>
        <v>0</v>
      </c>
      <c r="Z82" s="257"/>
      <c r="AA82" s="181" t="s">
        <v>74</v>
      </c>
      <c r="AB82" s="369">
        <f>AB81/100</f>
        <v>0</v>
      </c>
      <c r="AC82" s="257"/>
      <c r="AD82" s="180" t="s">
        <v>74</v>
      </c>
      <c r="AE82" s="257">
        <f>AE81/100</f>
        <v>0</v>
      </c>
      <c r="AF82" s="257"/>
      <c r="AG82" s="180" t="s">
        <v>74</v>
      </c>
      <c r="AH82" s="257">
        <f>AH81/100</f>
        <v>0</v>
      </c>
      <c r="AI82" s="257"/>
      <c r="AJ82" s="181" t="s">
        <v>74</v>
      </c>
      <c r="AU82" s="280"/>
      <c r="AV82" s="280"/>
      <c r="AW82" s="280"/>
      <c r="AX82" s="92"/>
      <c r="BG82" s="280"/>
      <c r="BH82" s="280"/>
      <c r="BI82" s="280"/>
      <c r="BJ82" s="92"/>
      <c r="BK82" s="280"/>
      <c r="BL82" s="280"/>
      <c r="BM82" s="280"/>
      <c r="BN82" s="92"/>
    </row>
    <row r="83" spans="1:66" ht="19.05" customHeight="1" thickBot="1" x14ac:dyDescent="0.25">
      <c r="A83" s="203"/>
      <c r="B83" s="204"/>
      <c r="C83" s="204"/>
      <c r="D83" s="204"/>
      <c r="E83" s="204"/>
      <c r="F83" s="204"/>
      <c r="G83" s="204"/>
      <c r="H83" s="204"/>
      <c r="I83" s="205"/>
      <c r="J83" s="368">
        <f>J82+M82</f>
        <v>0</v>
      </c>
      <c r="K83" s="368"/>
      <c r="L83" s="368"/>
      <c r="M83" s="368"/>
      <c r="N83" s="368"/>
      <c r="O83" s="173" t="s">
        <v>74</v>
      </c>
      <c r="P83" s="88"/>
      <c r="Q83" s="88"/>
      <c r="R83" s="88"/>
      <c r="S83" s="367">
        <f>S82+V82</f>
        <v>0</v>
      </c>
      <c r="T83" s="368"/>
      <c r="U83" s="368"/>
      <c r="V83" s="368"/>
      <c r="W83" s="368"/>
      <c r="X83" s="174" t="s">
        <v>74</v>
      </c>
      <c r="Y83" s="88"/>
      <c r="Z83" s="88"/>
      <c r="AA83" s="88"/>
      <c r="AB83" s="367">
        <f>AB82+AE82</f>
        <v>0</v>
      </c>
      <c r="AC83" s="368"/>
      <c r="AD83" s="368"/>
      <c r="AE83" s="368"/>
      <c r="AF83" s="368"/>
      <c r="AG83" s="174" t="s">
        <v>74</v>
      </c>
      <c r="AH83" s="95"/>
      <c r="AI83" s="95"/>
      <c r="AJ83" s="95"/>
      <c r="AU83" s="96"/>
      <c r="AV83" s="96"/>
      <c r="AW83" s="96"/>
      <c r="AX83" s="92"/>
      <c r="BG83" s="96"/>
      <c r="BH83" s="96"/>
      <c r="BI83" s="96"/>
      <c r="BJ83" s="92"/>
      <c r="BK83" s="96"/>
      <c r="BL83" s="96"/>
      <c r="BM83" s="96"/>
      <c r="BN83" s="92"/>
    </row>
    <row r="84" spans="1:66" ht="19.05" customHeight="1" x14ac:dyDescent="0.2">
      <c r="A84" s="82" t="s">
        <v>123</v>
      </c>
      <c r="N84" s="96"/>
      <c r="O84" s="96"/>
      <c r="P84" s="96"/>
      <c r="Q84" s="92"/>
      <c r="Z84" s="96"/>
      <c r="AA84" s="96"/>
      <c r="AB84" s="96"/>
      <c r="AC84" s="92"/>
      <c r="AD84" s="96"/>
      <c r="AE84" s="96"/>
      <c r="AF84" s="96"/>
      <c r="AG84" s="92"/>
    </row>
    <row r="85" spans="1:66" ht="19.05" customHeight="1" x14ac:dyDescent="0.2">
      <c r="A85" s="82" t="s">
        <v>121</v>
      </c>
      <c r="N85" s="96"/>
      <c r="O85" s="96"/>
      <c r="P85" s="96"/>
      <c r="Q85" s="92"/>
      <c r="Z85" s="96"/>
      <c r="AA85" s="96"/>
      <c r="AB85" s="96"/>
      <c r="AC85" s="92"/>
      <c r="AD85" s="96"/>
      <c r="AE85" s="96"/>
      <c r="AF85" s="96"/>
      <c r="AG85" s="92"/>
    </row>
    <row r="86" spans="1:66" ht="19.05" customHeight="1" x14ac:dyDescent="0.2">
      <c r="N86" s="96"/>
      <c r="O86" s="96"/>
      <c r="P86" s="96"/>
      <c r="Q86" s="92"/>
      <c r="Z86" s="96"/>
      <c r="AA86" s="96"/>
      <c r="AB86" s="96"/>
      <c r="AC86" s="92"/>
      <c r="AD86" s="96"/>
      <c r="AE86" s="96"/>
      <c r="AF86" s="96"/>
      <c r="AG86" s="92"/>
    </row>
    <row r="87" spans="1:66" ht="19.05" customHeight="1" thickBot="1" x14ac:dyDescent="0.25">
      <c r="A87" s="83" t="s">
        <v>22</v>
      </c>
      <c r="B87" s="83"/>
      <c r="C87" s="83"/>
      <c r="D87" s="83"/>
      <c r="E87" s="83"/>
      <c r="F87" s="83"/>
      <c r="G87" s="93"/>
      <c r="H87" s="83"/>
      <c r="I87" s="83"/>
      <c r="J87" s="83"/>
      <c r="K87" s="83"/>
      <c r="L87" s="83"/>
      <c r="M87" s="83"/>
      <c r="N87" s="83"/>
      <c r="O87" s="83"/>
      <c r="P87" s="83"/>
      <c r="Q87" s="83"/>
      <c r="R87" s="83"/>
      <c r="S87" s="83"/>
      <c r="T87" s="83"/>
      <c r="U87" s="83"/>
      <c r="V87" s="83"/>
      <c r="W87" s="83"/>
      <c r="X87" s="83"/>
      <c r="Y87" s="83"/>
      <c r="Z87" s="83"/>
      <c r="AA87" s="83"/>
    </row>
    <row r="88" spans="1:66" ht="19.05" customHeight="1" x14ac:dyDescent="0.2">
      <c r="A88" s="299" t="s">
        <v>59</v>
      </c>
      <c r="B88" s="300"/>
      <c r="C88" s="300"/>
      <c r="D88" s="300"/>
      <c r="E88" s="300"/>
      <c r="F88" s="300"/>
      <c r="G88" s="300"/>
      <c r="H88" s="300"/>
      <c r="I88" s="300"/>
      <c r="J88" s="300"/>
      <c r="K88" s="301"/>
      <c r="L88" s="288" t="s">
        <v>279</v>
      </c>
      <c r="M88" s="373"/>
      <c r="N88" s="373"/>
      <c r="O88" s="373"/>
      <c r="P88" s="373"/>
      <c r="Q88" s="373"/>
      <c r="R88" s="287"/>
      <c r="S88" s="288" t="s">
        <v>280</v>
      </c>
      <c r="T88" s="373"/>
      <c r="U88" s="373"/>
      <c r="V88" s="373"/>
      <c r="W88" s="373"/>
      <c r="X88" s="373"/>
      <c r="Y88" s="374"/>
      <c r="Z88" s="83"/>
      <c r="AA88" s="83"/>
    </row>
    <row r="89" spans="1:66" ht="19.05" customHeight="1" thickBot="1" x14ac:dyDescent="0.25">
      <c r="A89" s="370"/>
      <c r="B89" s="371"/>
      <c r="C89" s="371"/>
      <c r="D89" s="371"/>
      <c r="E89" s="371"/>
      <c r="F89" s="371"/>
      <c r="G89" s="371"/>
      <c r="H89" s="371"/>
      <c r="I89" s="371"/>
      <c r="J89" s="371"/>
      <c r="K89" s="372"/>
      <c r="L89" s="206">
        <f>SUM(個票①:個票⑳!L71:P71)</f>
        <v>0</v>
      </c>
      <c r="M89" s="207"/>
      <c r="N89" s="207"/>
      <c r="O89" s="207"/>
      <c r="P89" s="207"/>
      <c r="Q89" s="399" t="s">
        <v>51</v>
      </c>
      <c r="R89" s="401"/>
      <c r="S89" s="206">
        <f>SUM(個票①:個票⑳!S71:W71)</f>
        <v>0</v>
      </c>
      <c r="T89" s="207"/>
      <c r="U89" s="207"/>
      <c r="V89" s="207"/>
      <c r="W89" s="207"/>
      <c r="X89" s="399" t="s">
        <v>51</v>
      </c>
      <c r="Y89" s="400"/>
      <c r="Z89" s="94"/>
      <c r="AA89" s="94"/>
    </row>
    <row r="90" spans="1:66" ht="19.05" customHeight="1" x14ac:dyDescent="0.15">
      <c r="A90" s="89"/>
      <c r="D90" s="88"/>
      <c r="E90" s="88"/>
      <c r="F90" s="88"/>
      <c r="G90" s="88"/>
      <c r="H90" s="88"/>
      <c r="I90" s="88"/>
      <c r="T90" s="5"/>
      <c r="U90" s="5"/>
      <c r="V90" s="87"/>
      <c r="W90" s="5"/>
      <c r="X90" s="5"/>
      <c r="Y90" s="87"/>
      <c r="Z90" s="5"/>
      <c r="AA90" s="5"/>
    </row>
    <row r="91" spans="1:66" ht="19.05" customHeight="1" thickBot="1" x14ac:dyDescent="0.25">
      <c r="A91" s="83" t="s">
        <v>111</v>
      </c>
      <c r="B91" s="83"/>
      <c r="C91" s="83"/>
      <c r="D91" s="83"/>
      <c r="E91" s="83"/>
      <c r="F91" s="83"/>
      <c r="G91" s="93"/>
      <c r="H91" s="83"/>
      <c r="I91" s="83"/>
      <c r="J91" s="83"/>
      <c r="K91" s="83"/>
      <c r="L91" s="83"/>
      <c r="M91" s="83"/>
      <c r="N91" s="83"/>
      <c r="O91" s="83"/>
      <c r="P91" s="83"/>
      <c r="Q91" s="83"/>
      <c r="R91" s="83"/>
      <c r="S91" s="83"/>
      <c r="T91" s="83"/>
      <c r="U91" s="83"/>
      <c r="V91" s="83"/>
      <c r="W91" s="83"/>
      <c r="X91" s="83"/>
      <c r="Y91" s="83"/>
      <c r="Z91" s="83"/>
      <c r="AA91" s="83"/>
    </row>
    <row r="92" spans="1:66" ht="19.05" customHeight="1" x14ac:dyDescent="0.2">
      <c r="A92" s="299"/>
      <c r="B92" s="300"/>
      <c r="C92" s="301"/>
      <c r="D92" s="291" t="s">
        <v>27</v>
      </c>
      <c r="E92" s="292"/>
      <c r="F92" s="292"/>
      <c r="G92" s="293"/>
      <c r="H92" s="308" t="s">
        <v>33</v>
      </c>
      <c r="I92" s="309"/>
      <c r="J92" s="309"/>
      <c r="K92" s="310"/>
      <c r="L92" s="308" t="s">
        <v>32</v>
      </c>
      <c r="M92" s="309"/>
      <c r="N92" s="309"/>
      <c r="O92" s="310"/>
      <c r="P92" s="291" t="s">
        <v>100</v>
      </c>
      <c r="Q92" s="292"/>
      <c r="R92" s="292"/>
      <c r="S92" s="293"/>
      <c r="T92" s="291" t="s">
        <v>29</v>
      </c>
      <c r="U92" s="292"/>
      <c r="V92" s="292"/>
      <c r="W92" s="293"/>
      <c r="X92" s="308" t="s">
        <v>103</v>
      </c>
      <c r="Y92" s="292"/>
      <c r="Z92" s="292"/>
      <c r="AA92" s="320"/>
      <c r="AE92" s="91"/>
      <c r="AF92" s="91"/>
      <c r="AG92" s="91"/>
      <c r="AH92" s="91"/>
      <c r="AI92" s="91"/>
      <c r="AJ92" s="91"/>
    </row>
    <row r="93" spans="1:66" ht="19.05" customHeight="1" x14ac:dyDescent="0.2">
      <c r="A93" s="302"/>
      <c r="B93" s="303"/>
      <c r="C93" s="304"/>
      <c r="D93" s="294"/>
      <c r="E93" s="201"/>
      <c r="F93" s="201"/>
      <c r="G93" s="295"/>
      <c r="H93" s="311"/>
      <c r="I93" s="312"/>
      <c r="J93" s="312"/>
      <c r="K93" s="313"/>
      <c r="L93" s="311"/>
      <c r="M93" s="312"/>
      <c r="N93" s="312"/>
      <c r="O93" s="313"/>
      <c r="P93" s="294" t="s">
        <v>99</v>
      </c>
      <c r="Q93" s="201"/>
      <c r="R93" s="201"/>
      <c r="S93" s="295"/>
      <c r="T93" s="294" t="s">
        <v>99</v>
      </c>
      <c r="U93" s="201"/>
      <c r="V93" s="201"/>
      <c r="W93" s="295"/>
      <c r="X93" s="294"/>
      <c r="Y93" s="201"/>
      <c r="Z93" s="201"/>
      <c r="AA93" s="202"/>
      <c r="AE93" s="91"/>
      <c r="AF93" s="91"/>
      <c r="AG93" s="91"/>
      <c r="AH93" s="91"/>
      <c r="AI93" s="91"/>
      <c r="AJ93" s="91"/>
    </row>
    <row r="94" spans="1:66" ht="19.05" customHeight="1" x14ac:dyDescent="0.2">
      <c r="A94" s="305"/>
      <c r="B94" s="306"/>
      <c r="C94" s="307"/>
      <c r="D94" s="296"/>
      <c r="E94" s="297"/>
      <c r="F94" s="297"/>
      <c r="G94" s="298"/>
      <c r="H94" s="314"/>
      <c r="I94" s="315"/>
      <c r="J94" s="315"/>
      <c r="K94" s="316"/>
      <c r="L94" s="314"/>
      <c r="M94" s="315"/>
      <c r="N94" s="315"/>
      <c r="O94" s="316"/>
      <c r="P94" s="317" t="s">
        <v>101</v>
      </c>
      <c r="Q94" s="318"/>
      <c r="R94" s="318"/>
      <c r="S94" s="319"/>
      <c r="T94" s="418" t="str">
        <f>IF($D$95&lt;&gt;"",個票①!T76,"")</f>
        <v/>
      </c>
      <c r="U94" s="419"/>
      <c r="V94" s="419"/>
      <c r="W94" s="420"/>
      <c r="X94" s="296"/>
      <c r="Y94" s="297"/>
      <c r="Z94" s="297"/>
      <c r="AA94" s="321"/>
      <c r="AE94" s="91"/>
      <c r="AF94" s="91"/>
      <c r="AG94" s="91"/>
      <c r="AH94" s="91"/>
      <c r="AI94" s="91"/>
      <c r="AJ94" s="91"/>
    </row>
    <row r="95" spans="1:66" ht="19.05" customHeight="1" x14ac:dyDescent="0.2">
      <c r="A95" s="189" t="s">
        <v>138</v>
      </c>
      <c r="B95" s="190"/>
      <c r="C95" s="326"/>
      <c r="D95" s="327" t="str">
        <f t="shared" ref="D95:D114" si="5">H20</f>
        <v/>
      </c>
      <c r="E95" s="187"/>
      <c r="F95" s="187"/>
      <c r="G95" s="188"/>
      <c r="H95" s="183" t="str">
        <f>IF(D95&lt;&gt;"",個票①!$H$77,"")</f>
        <v/>
      </c>
      <c r="I95" s="183"/>
      <c r="J95" s="183"/>
      <c r="K95" s="183"/>
      <c r="L95" s="183" t="str">
        <f>IF(D95&lt;&gt;"",個票①!$L$77,"")</f>
        <v/>
      </c>
      <c r="M95" s="183"/>
      <c r="N95" s="183"/>
      <c r="O95" s="183"/>
      <c r="P95" s="183" t="str">
        <f>IF(D95&lt;&gt;"",個票①!$P$77,"")</f>
        <v/>
      </c>
      <c r="Q95" s="183"/>
      <c r="R95" s="183"/>
      <c r="S95" s="183"/>
      <c r="T95" s="183" t="str">
        <f>IF(D95&lt;&gt;"",個票①!$T$77,"")</f>
        <v/>
      </c>
      <c r="U95" s="183"/>
      <c r="V95" s="183"/>
      <c r="W95" s="183"/>
      <c r="X95" s="183" t="str">
        <f>IF(D95&lt;&gt;"",個票①!$X$77,"")</f>
        <v/>
      </c>
      <c r="Y95" s="183"/>
      <c r="Z95" s="183"/>
      <c r="AA95" s="184"/>
      <c r="AB95" s="87"/>
      <c r="AC95" s="5"/>
      <c r="AD95" s="5"/>
      <c r="AE95" s="90"/>
      <c r="AF95" s="6"/>
      <c r="AG95" s="6"/>
      <c r="AH95" s="87"/>
      <c r="AI95" s="5"/>
      <c r="AJ95" s="5"/>
    </row>
    <row r="96" spans="1:66" ht="19.05" customHeight="1" x14ac:dyDescent="0.2">
      <c r="A96" s="189" t="s">
        <v>139</v>
      </c>
      <c r="B96" s="190"/>
      <c r="C96" s="326"/>
      <c r="D96" s="327" t="str">
        <f t="shared" si="5"/>
        <v/>
      </c>
      <c r="E96" s="187"/>
      <c r="F96" s="187"/>
      <c r="G96" s="188"/>
      <c r="H96" s="183" t="str">
        <f>IF(D96&lt;&gt;"",個票②!$H$77,"")</f>
        <v/>
      </c>
      <c r="I96" s="183"/>
      <c r="J96" s="183"/>
      <c r="K96" s="183"/>
      <c r="L96" s="183" t="str">
        <f>IF(D96&lt;&gt;"",個票②!$L$77,"")</f>
        <v/>
      </c>
      <c r="M96" s="183"/>
      <c r="N96" s="183"/>
      <c r="O96" s="183"/>
      <c r="P96" s="183" t="str">
        <f>IF(D96&lt;&gt;"",個票②!$P$77,"")</f>
        <v/>
      </c>
      <c r="Q96" s="183"/>
      <c r="R96" s="183"/>
      <c r="S96" s="183"/>
      <c r="T96" s="183" t="str">
        <f>IF(D96&lt;&gt;"",個票②!$T$77,"")</f>
        <v/>
      </c>
      <c r="U96" s="183"/>
      <c r="V96" s="183"/>
      <c r="W96" s="183"/>
      <c r="X96" s="183" t="str">
        <f>IF(D96&lt;&gt;"",個票②!$X$77,"")</f>
        <v/>
      </c>
      <c r="Y96" s="183"/>
      <c r="Z96" s="183"/>
      <c r="AA96" s="184"/>
      <c r="AB96" s="87"/>
      <c r="AC96" s="5"/>
      <c r="AD96" s="5"/>
      <c r="AE96" s="90"/>
      <c r="AF96" s="6"/>
      <c r="AG96" s="6"/>
      <c r="AH96" s="87"/>
      <c r="AI96" s="5"/>
      <c r="AJ96" s="5"/>
    </row>
    <row r="97" spans="1:36" ht="19.05" customHeight="1" x14ac:dyDescent="0.2">
      <c r="A97" s="189" t="s">
        <v>140</v>
      </c>
      <c r="B97" s="190"/>
      <c r="C97" s="326"/>
      <c r="D97" s="327" t="str">
        <f t="shared" si="5"/>
        <v/>
      </c>
      <c r="E97" s="187"/>
      <c r="F97" s="187"/>
      <c r="G97" s="188"/>
      <c r="H97" s="183" t="str">
        <f>IF(D97&lt;&gt;"",個票③!$H$77,"")</f>
        <v/>
      </c>
      <c r="I97" s="183"/>
      <c r="J97" s="183"/>
      <c r="K97" s="183"/>
      <c r="L97" s="183" t="str">
        <f>IF(D97&lt;&gt;"",個票③!$L$77,"")</f>
        <v/>
      </c>
      <c r="M97" s="183"/>
      <c r="N97" s="183"/>
      <c r="O97" s="183"/>
      <c r="P97" s="183" t="str">
        <f>IF(D97&lt;&gt;"",個票③!$P$77,"")</f>
        <v/>
      </c>
      <c r="Q97" s="183"/>
      <c r="R97" s="183"/>
      <c r="S97" s="183"/>
      <c r="T97" s="183" t="str">
        <f>IF(D97&lt;&gt;"",個票③!$T$77,"")</f>
        <v/>
      </c>
      <c r="U97" s="183"/>
      <c r="V97" s="183"/>
      <c r="W97" s="183"/>
      <c r="X97" s="183" t="str">
        <f>IF(D97&lt;&gt;"",個票③!$X$77,"")</f>
        <v/>
      </c>
      <c r="Y97" s="183"/>
      <c r="Z97" s="183"/>
      <c r="AA97" s="184"/>
      <c r="AB97" s="87"/>
      <c r="AC97" s="5"/>
      <c r="AD97" s="5"/>
      <c r="AE97" s="90"/>
      <c r="AF97" s="6"/>
      <c r="AG97" s="6"/>
      <c r="AH97" s="87"/>
      <c r="AI97" s="5"/>
      <c r="AJ97" s="5"/>
    </row>
    <row r="98" spans="1:36" ht="19.05" customHeight="1" x14ac:dyDescent="0.2">
      <c r="A98" s="189" t="s">
        <v>175</v>
      </c>
      <c r="B98" s="190"/>
      <c r="C98" s="326"/>
      <c r="D98" s="363" t="str">
        <f t="shared" si="5"/>
        <v/>
      </c>
      <c r="E98" s="191"/>
      <c r="F98" s="191"/>
      <c r="G98" s="192"/>
      <c r="H98" s="183" t="str">
        <f>IF(D98&lt;&gt;"",個票④!$H$77,"")</f>
        <v/>
      </c>
      <c r="I98" s="183"/>
      <c r="J98" s="183"/>
      <c r="K98" s="183"/>
      <c r="L98" s="183" t="str">
        <f>IF(D98&lt;&gt;"",個票④!$L$77,"")</f>
        <v/>
      </c>
      <c r="M98" s="183"/>
      <c r="N98" s="183"/>
      <c r="O98" s="183"/>
      <c r="P98" s="183" t="str">
        <f>IF(D98&lt;&gt;"",個票④!$P$77,"")</f>
        <v/>
      </c>
      <c r="Q98" s="183"/>
      <c r="R98" s="183"/>
      <c r="S98" s="183"/>
      <c r="T98" s="183" t="str">
        <f>IF(D98&lt;&gt;"",個票④!$T$77,"")</f>
        <v/>
      </c>
      <c r="U98" s="183"/>
      <c r="V98" s="183"/>
      <c r="W98" s="183"/>
      <c r="X98" s="183" t="str">
        <f>IF(D98&lt;&gt;"",個票④!$X$77,"")</f>
        <v/>
      </c>
      <c r="Y98" s="183"/>
      <c r="Z98" s="183"/>
      <c r="AA98" s="184"/>
      <c r="AB98" s="87"/>
      <c r="AC98" s="5"/>
      <c r="AD98" s="5"/>
      <c r="AE98" s="90"/>
      <c r="AF98" s="6"/>
      <c r="AG98" s="6"/>
      <c r="AH98" s="87"/>
      <c r="AI98" s="5"/>
      <c r="AJ98" s="5"/>
    </row>
    <row r="99" spans="1:36" ht="19.05" customHeight="1" x14ac:dyDescent="0.2">
      <c r="A99" s="189" t="s">
        <v>176</v>
      </c>
      <c r="B99" s="190"/>
      <c r="C99" s="326"/>
      <c r="D99" s="327" t="str">
        <f t="shared" si="5"/>
        <v/>
      </c>
      <c r="E99" s="187"/>
      <c r="F99" s="187"/>
      <c r="G99" s="188"/>
      <c r="H99" s="183" t="str">
        <f>IF(D99&lt;&gt;"",個票⑤!$H$77,"")</f>
        <v/>
      </c>
      <c r="I99" s="183"/>
      <c r="J99" s="183"/>
      <c r="K99" s="183"/>
      <c r="L99" s="183" t="str">
        <f>IF(D99&lt;&gt;"",個票⑤!$L$77,"")</f>
        <v/>
      </c>
      <c r="M99" s="183"/>
      <c r="N99" s="183"/>
      <c r="O99" s="183"/>
      <c r="P99" s="183" t="str">
        <f>IF(D99&lt;&gt;"",個票⑤!$P$77,"")</f>
        <v/>
      </c>
      <c r="Q99" s="183"/>
      <c r="R99" s="183"/>
      <c r="S99" s="183"/>
      <c r="T99" s="183" t="str">
        <f>IF(D99&lt;&gt;"",個票⑤!$T$77,"")</f>
        <v/>
      </c>
      <c r="U99" s="183"/>
      <c r="V99" s="183"/>
      <c r="W99" s="183"/>
      <c r="X99" s="183" t="str">
        <f>IF(D99&lt;&gt;"",個票⑤!$X$77,"")</f>
        <v/>
      </c>
      <c r="Y99" s="183"/>
      <c r="Z99" s="183"/>
      <c r="AA99" s="184"/>
      <c r="AB99" s="87"/>
      <c r="AC99" s="5"/>
      <c r="AD99" s="5"/>
      <c r="AE99" s="90"/>
      <c r="AF99" s="6"/>
      <c r="AG99" s="6"/>
      <c r="AH99" s="87"/>
      <c r="AI99" s="5"/>
      <c r="AJ99" s="5"/>
    </row>
    <row r="100" spans="1:36" ht="19.05" hidden="1" customHeight="1" x14ac:dyDescent="0.2">
      <c r="A100" s="189" t="s">
        <v>177</v>
      </c>
      <c r="B100" s="190"/>
      <c r="C100" s="326"/>
      <c r="D100" s="455" t="str">
        <f t="shared" si="5"/>
        <v/>
      </c>
      <c r="E100" s="193"/>
      <c r="F100" s="193"/>
      <c r="G100" s="194"/>
      <c r="H100" s="183" t="str">
        <f>IF(D100&lt;&gt;"",個票⑥!$H$77,"")</f>
        <v/>
      </c>
      <c r="I100" s="183"/>
      <c r="J100" s="183"/>
      <c r="K100" s="183"/>
      <c r="L100" s="183" t="str">
        <f>IF(D100&lt;&gt;"",個票⑥!$L$77,"")</f>
        <v/>
      </c>
      <c r="M100" s="183"/>
      <c r="N100" s="183"/>
      <c r="O100" s="183"/>
      <c r="P100" s="183" t="str">
        <f>IF(D100&lt;&gt;"",個票⑥!$P$77,"")</f>
        <v/>
      </c>
      <c r="Q100" s="183"/>
      <c r="R100" s="183"/>
      <c r="S100" s="183"/>
      <c r="T100" s="183" t="str">
        <f>IF(D100&lt;&gt;"",個票⑥!$T$77,"")</f>
        <v/>
      </c>
      <c r="U100" s="183"/>
      <c r="V100" s="183"/>
      <c r="W100" s="183"/>
      <c r="X100" s="183" t="str">
        <f>IF(D100&lt;&gt;"",個票⑥!$X$77,"")</f>
        <v/>
      </c>
      <c r="Y100" s="183"/>
      <c r="Z100" s="183"/>
      <c r="AA100" s="184"/>
      <c r="AB100" s="87"/>
      <c r="AC100" s="5"/>
      <c r="AD100" s="5"/>
      <c r="AE100" s="90"/>
      <c r="AF100" s="6"/>
      <c r="AG100" s="6"/>
      <c r="AH100" s="87"/>
      <c r="AI100" s="5"/>
      <c r="AJ100" s="5"/>
    </row>
    <row r="101" spans="1:36" ht="19.05" hidden="1" customHeight="1" x14ac:dyDescent="0.2">
      <c r="A101" s="189" t="s">
        <v>178</v>
      </c>
      <c r="B101" s="190"/>
      <c r="C101" s="326"/>
      <c r="D101" s="327" t="str">
        <f t="shared" si="5"/>
        <v/>
      </c>
      <c r="E101" s="187"/>
      <c r="F101" s="187"/>
      <c r="G101" s="188"/>
      <c r="H101" s="183" t="str">
        <f>IF(D101&lt;&gt;"",個票⑦!$H$77,"")</f>
        <v/>
      </c>
      <c r="I101" s="183"/>
      <c r="J101" s="183"/>
      <c r="K101" s="183"/>
      <c r="L101" s="183" t="str">
        <f>IF(D101&lt;&gt;"",個票⑦!$L$77,"")</f>
        <v/>
      </c>
      <c r="M101" s="183"/>
      <c r="N101" s="183"/>
      <c r="O101" s="183"/>
      <c r="P101" s="183" t="str">
        <f>IF(D101&lt;&gt;"",個票⑦!$P$77,"")</f>
        <v/>
      </c>
      <c r="Q101" s="183"/>
      <c r="R101" s="183"/>
      <c r="S101" s="183"/>
      <c r="T101" s="183" t="str">
        <f>IF(D101&lt;&gt;"",個票⑦!$T$77,"")</f>
        <v/>
      </c>
      <c r="U101" s="183"/>
      <c r="V101" s="183"/>
      <c r="W101" s="183"/>
      <c r="X101" s="183" t="str">
        <f>IF(D101&lt;&gt;"",個票⑦!$X$77,"")</f>
        <v/>
      </c>
      <c r="Y101" s="183"/>
      <c r="Z101" s="183"/>
      <c r="AA101" s="184"/>
      <c r="AB101" s="87"/>
      <c r="AC101" s="5"/>
      <c r="AD101" s="5"/>
      <c r="AE101" s="90"/>
      <c r="AF101" s="6"/>
      <c r="AG101" s="6"/>
      <c r="AH101" s="87"/>
      <c r="AI101" s="5"/>
      <c r="AJ101" s="5"/>
    </row>
    <row r="102" spans="1:36" ht="19.05" hidden="1" customHeight="1" x14ac:dyDescent="0.2">
      <c r="A102" s="189" t="s">
        <v>179</v>
      </c>
      <c r="B102" s="190"/>
      <c r="C102" s="326"/>
      <c r="D102" s="327" t="str">
        <f t="shared" si="5"/>
        <v/>
      </c>
      <c r="E102" s="187"/>
      <c r="F102" s="187"/>
      <c r="G102" s="188"/>
      <c r="H102" s="183" t="str">
        <f>IF(D102&lt;&gt;"",個票⑧!$H$77,"")</f>
        <v/>
      </c>
      <c r="I102" s="183"/>
      <c r="J102" s="183"/>
      <c r="K102" s="183"/>
      <c r="L102" s="183" t="str">
        <f>IF(D102&lt;&gt;"",個票⑧!$L$77,"")</f>
        <v/>
      </c>
      <c r="M102" s="183"/>
      <c r="N102" s="183"/>
      <c r="O102" s="183"/>
      <c r="P102" s="183" t="str">
        <f>IF(D102&lt;&gt;"",個票⑧!$P$77,"")</f>
        <v/>
      </c>
      <c r="Q102" s="183"/>
      <c r="R102" s="183"/>
      <c r="S102" s="183"/>
      <c r="T102" s="183" t="str">
        <f>IF(D102&lt;&gt;"",個票⑧!$T$77,"")</f>
        <v/>
      </c>
      <c r="U102" s="183"/>
      <c r="V102" s="183"/>
      <c r="W102" s="183"/>
      <c r="X102" s="183" t="str">
        <f>IF(D102&lt;&gt;"",個票⑧!$X$77,"")</f>
        <v/>
      </c>
      <c r="Y102" s="183"/>
      <c r="Z102" s="183"/>
      <c r="AA102" s="184"/>
      <c r="AB102" s="87"/>
      <c r="AC102" s="5"/>
      <c r="AD102" s="5"/>
      <c r="AE102" s="90"/>
      <c r="AF102" s="6"/>
      <c r="AG102" s="6"/>
      <c r="AH102" s="87"/>
      <c r="AI102" s="5"/>
      <c r="AJ102" s="5"/>
    </row>
    <row r="103" spans="1:36" ht="19.05" hidden="1" customHeight="1" x14ac:dyDescent="0.2">
      <c r="A103" s="189" t="s">
        <v>180</v>
      </c>
      <c r="B103" s="190"/>
      <c r="C103" s="326"/>
      <c r="D103" s="327" t="str">
        <f t="shared" si="5"/>
        <v/>
      </c>
      <c r="E103" s="187"/>
      <c r="F103" s="187"/>
      <c r="G103" s="188"/>
      <c r="H103" s="183" t="str">
        <f>IF(D103&lt;&gt;"",個票⑨!$H$77,"")</f>
        <v/>
      </c>
      <c r="I103" s="183"/>
      <c r="J103" s="183"/>
      <c r="K103" s="183"/>
      <c r="L103" s="183" t="str">
        <f>IF(D103&lt;&gt;"",個票⑨!$L$77,"")</f>
        <v/>
      </c>
      <c r="M103" s="183"/>
      <c r="N103" s="183"/>
      <c r="O103" s="183"/>
      <c r="P103" s="183" t="str">
        <f>IF(D103&lt;&gt;"",個票⑨!$P$77,"")</f>
        <v/>
      </c>
      <c r="Q103" s="183"/>
      <c r="R103" s="183"/>
      <c r="S103" s="183"/>
      <c r="T103" s="183" t="str">
        <f>IF(D103&lt;&gt;"",個票⑨!$T$77,"")</f>
        <v/>
      </c>
      <c r="U103" s="183"/>
      <c r="V103" s="183"/>
      <c r="W103" s="183"/>
      <c r="X103" s="183" t="str">
        <f>IF(D103&lt;&gt;"",個票⑨!$X$77,"")</f>
        <v/>
      </c>
      <c r="Y103" s="183"/>
      <c r="Z103" s="183"/>
      <c r="AA103" s="184"/>
      <c r="AB103" s="87"/>
      <c r="AC103" s="5"/>
      <c r="AD103" s="5"/>
      <c r="AE103" s="90"/>
      <c r="AF103" s="6"/>
      <c r="AG103" s="6"/>
      <c r="AH103" s="87"/>
      <c r="AI103" s="5"/>
      <c r="AJ103" s="5"/>
    </row>
    <row r="104" spans="1:36" ht="19.05" hidden="1" customHeight="1" x14ac:dyDescent="0.2">
      <c r="A104" s="341" t="s">
        <v>181</v>
      </c>
      <c r="B104" s="342"/>
      <c r="C104" s="343"/>
      <c r="D104" s="363" t="str">
        <f t="shared" si="5"/>
        <v/>
      </c>
      <c r="E104" s="191"/>
      <c r="F104" s="191"/>
      <c r="G104" s="192"/>
      <c r="H104" s="183" t="str">
        <f>IF(D104&lt;&gt;"",個票⑩!$H$77,"")</f>
        <v/>
      </c>
      <c r="I104" s="183"/>
      <c r="J104" s="183"/>
      <c r="K104" s="183"/>
      <c r="L104" s="183" t="str">
        <f>IF(D104&lt;&gt;"",個票⑩!$L$77,"")</f>
        <v/>
      </c>
      <c r="M104" s="183"/>
      <c r="N104" s="183"/>
      <c r="O104" s="183"/>
      <c r="P104" s="183" t="str">
        <f>IF(D104&lt;&gt;"",個票⑩!$P$77,"")</f>
        <v/>
      </c>
      <c r="Q104" s="183"/>
      <c r="R104" s="183"/>
      <c r="S104" s="183"/>
      <c r="T104" s="183" t="str">
        <f>IF(D104&lt;&gt;"",個票⑩!$T$77,"")</f>
        <v/>
      </c>
      <c r="U104" s="183"/>
      <c r="V104" s="183"/>
      <c r="W104" s="183"/>
      <c r="X104" s="183" t="str">
        <f>IF(D104&lt;&gt;"",個票⑩!$X$77,"")</f>
        <v/>
      </c>
      <c r="Y104" s="183"/>
      <c r="Z104" s="183"/>
      <c r="AA104" s="184"/>
      <c r="AB104" s="87"/>
      <c r="AC104" s="5"/>
      <c r="AD104" s="5"/>
      <c r="AE104" s="90"/>
      <c r="AF104" s="6"/>
      <c r="AG104" s="6"/>
      <c r="AH104" s="87"/>
      <c r="AI104" s="5"/>
      <c r="AJ104" s="5"/>
    </row>
    <row r="105" spans="1:36" ht="19.05" hidden="1" customHeight="1" x14ac:dyDescent="0.2">
      <c r="A105" s="189" t="s">
        <v>188</v>
      </c>
      <c r="B105" s="190"/>
      <c r="C105" s="190"/>
      <c r="D105" s="215" t="str">
        <f t="shared" si="5"/>
        <v/>
      </c>
      <c r="E105" s="195"/>
      <c r="F105" s="195"/>
      <c r="G105" s="195"/>
      <c r="H105" s="183" t="str">
        <f>IF(D105&lt;&gt;"",個票⑪!$H$77,"")</f>
        <v/>
      </c>
      <c r="I105" s="183"/>
      <c r="J105" s="183"/>
      <c r="K105" s="183"/>
      <c r="L105" s="183" t="str">
        <f>IF(D105&lt;&gt;"",個票⑪!$L$77,"")</f>
        <v/>
      </c>
      <c r="M105" s="183"/>
      <c r="N105" s="183"/>
      <c r="O105" s="183"/>
      <c r="P105" s="183" t="str">
        <f>IF(D105&lt;&gt;"",個票⑪!$P$77,"")</f>
        <v/>
      </c>
      <c r="Q105" s="183"/>
      <c r="R105" s="183"/>
      <c r="S105" s="183"/>
      <c r="T105" s="183" t="str">
        <f>IF(D105&lt;&gt;"",個票⑪!$T$77,"")</f>
        <v/>
      </c>
      <c r="U105" s="183"/>
      <c r="V105" s="183"/>
      <c r="W105" s="183"/>
      <c r="X105" s="183" t="str">
        <f>IF(D105&lt;&gt;"",個票⑪!$X$77,"")</f>
        <v/>
      </c>
      <c r="Y105" s="183"/>
      <c r="Z105" s="183"/>
      <c r="AA105" s="184"/>
      <c r="AB105" s="87"/>
      <c r="AC105" s="5"/>
      <c r="AD105" s="5"/>
      <c r="AE105" s="90"/>
      <c r="AF105" s="6"/>
      <c r="AG105" s="6"/>
      <c r="AH105" s="87"/>
      <c r="AI105" s="5"/>
      <c r="AJ105" s="5"/>
    </row>
    <row r="106" spans="1:36" ht="19.05" hidden="1" customHeight="1" x14ac:dyDescent="0.2">
      <c r="A106" s="189" t="s">
        <v>191</v>
      </c>
      <c r="B106" s="190"/>
      <c r="C106" s="190"/>
      <c r="D106" s="187" t="str">
        <f t="shared" si="5"/>
        <v/>
      </c>
      <c r="E106" s="187"/>
      <c r="F106" s="187"/>
      <c r="G106" s="188"/>
      <c r="H106" s="183" t="str">
        <f>IF(D106&lt;&gt;"",個票⑫!$H$77,"")</f>
        <v/>
      </c>
      <c r="I106" s="183"/>
      <c r="J106" s="183"/>
      <c r="K106" s="183"/>
      <c r="L106" s="183" t="str">
        <f>IF(D106&lt;&gt;"",個票⑫!$L$77,"")</f>
        <v/>
      </c>
      <c r="M106" s="183"/>
      <c r="N106" s="183"/>
      <c r="O106" s="183"/>
      <c r="P106" s="183" t="str">
        <f>IF(D106&lt;&gt;"",個票⑫!$P$77,"")</f>
        <v/>
      </c>
      <c r="Q106" s="183"/>
      <c r="R106" s="183"/>
      <c r="S106" s="183"/>
      <c r="T106" s="183" t="str">
        <f>IF(D106&lt;&gt;"",個票⑫!$T$77,"")</f>
        <v/>
      </c>
      <c r="U106" s="183"/>
      <c r="V106" s="183"/>
      <c r="W106" s="183"/>
      <c r="X106" s="183" t="str">
        <f>IF(D106&lt;&gt;"",個票⑫!$X$77,"")</f>
        <v/>
      </c>
      <c r="Y106" s="183"/>
      <c r="Z106" s="183"/>
      <c r="AA106" s="184"/>
      <c r="AB106" s="87"/>
      <c r="AC106" s="5"/>
      <c r="AD106" s="5"/>
      <c r="AE106" s="90"/>
      <c r="AF106" s="6"/>
      <c r="AG106" s="6"/>
      <c r="AH106" s="87"/>
      <c r="AI106" s="5"/>
      <c r="AJ106" s="5"/>
    </row>
    <row r="107" spans="1:36" ht="19.05" hidden="1" customHeight="1" x14ac:dyDescent="0.2">
      <c r="A107" s="189" t="s">
        <v>192</v>
      </c>
      <c r="B107" s="190"/>
      <c r="C107" s="190"/>
      <c r="D107" s="187" t="str">
        <f t="shared" si="5"/>
        <v/>
      </c>
      <c r="E107" s="187"/>
      <c r="F107" s="187"/>
      <c r="G107" s="188"/>
      <c r="H107" s="183" t="str">
        <f>IF(D107&lt;&gt;"",個票⑬!$H$77,"")</f>
        <v/>
      </c>
      <c r="I107" s="183"/>
      <c r="J107" s="183"/>
      <c r="K107" s="183"/>
      <c r="L107" s="183" t="str">
        <f>IF(D107&lt;&gt;"",個票⑬!$L$77,"")</f>
        <v/>
      </c>
      <c r="M107" s="183"/>
      <c r="N107" s="183"/>
      <c r="O107" s="183"/>
      <c r="P107" s="183" t="str">
        <f>IF(D107&lt;&gt;"",個票⑬!$P$77,"")</f>
        <v/>
      </c>
      <c r="Q107" s="183"/>
      <c r="R107" s="183"/>
      <c r="S107" s="183"/>
      <c r="T107" s="183" t="str">
        <f>IF(D107&lt;&gt;"",個票⑬!$T$77,"")</f>
        <v/>
      </c>
      <c r="U107" s="183"/>
      <c r="V107" s="183"/>
      <c r="W107" s="183"/>
      <c r="X107" s="183" t="str">
        <f>IF(D107&lt;&gt;"",個票⑬!$X$77,"")</f>
        <v/>
      </c>
      <c r="Y107" s="183"/>
      <c r="Z107" s="183"/>
      <c r="AA107" s="184"/>
      <c r="AB107" s="87"/>
      <c r="AC107" s="5"/>
      <c r="AD107" s="5"/>
      <c r="AE107" s="90"/>
      <c r="AF107" s="6"/>
      <c r="AG107" s="6"/>
      <c r="AH107" s="87"/>
      <c r="AI107" s="5"/>
      <c r="AJ107" s="5"/>
    </row>
    <row r="108" spans="1:36" ht="19.05" hidden="1" customHeight="1" x14ac:dyDescent="0.2">
      <c r="A108" s="189" t="s">
        <v>190</v>
      </c>
      <c r="B108" s="190"/>
      <c r="C108" s="190"/>
      <c r="D108" s="191" t="str">
        <f t="shared" si="5"/>
        <v/>
      </c>
      <c r="E108" s="191"/>
      <c r="F108" s="191"/>
      <c r="G108" s="192"/>
      <c r="H108" s="183" t="str">
        <f>IF(D108&lt;&gt;"",個票⑭!$H$77,"")</f>
        <v/>
      </c>
      <c r="I108" s="183"/>
      <c r="J108" s="183"/>
      <c r="K108" s="183"/>
      <c r="L108" s="183" t="str">
        <f>IF(D108&lt;&gt;"",個票⑭!$L$77,"")</f>
        <v/>
      </c>
      <c r="M108" s="183"/>
      <c r="N108" s="183"/>
      <c r="O108" s="183"/>
      <c r="P108" s="183" t="str">
        <f>IF(D108&lt;&gt;"",個票⑭!$P$77,"")</f>
        <v/>
      </c>
      <c r="Q108" s="183"/>
      <c r="R108" s="183"/>
      <c r="S108" s="183"/>
      <c r="T108" s="183" t="str">
        <f>IF(D108&lt;&gt;"",個票⑭!$T$77,"")</f>
        <v/>
      </c>
      <c r="U108" s="183"/>
      <c r="V108" s="183"/>
      <c r="W108" s="183"/>
      <c r="X108" s="183" t="str">
        <f>IF(D108&lt;&gt;"",個票⑭!$X$77,"")</f>
        <v/>
      </c>
      <c r="Y108" s="183"/>
      <c r="Z108" s="183"/>
      <c r="AA108" s="184"/>
      <c r="AB108" s="87"/>
      <c r="AC108" s="5"/>
      <c r="AD108" s="5"/>
      <c r="AE108" s="90"/>
      <c r="AF108" s="6"/>
      <c r="AG108" s="6"/>
      <c r="AH108" s="87"/>
      <c r="AI108" s="5"/>
      <c r="AJ108" s="5"/>
    </row>
    <row r="109" spans="1:36" ht="19.05" hidden="1" customHeight="1" x14ac:dyDescent="0.2">
      <c r="A109" s="189" t="s">
        <v>189</v>
      </c>
      <c r="B109" s="190"/>
      <c r="C109" s="190"/>
      <c r="D109" s="187" t="str">
        <f t="shared" si="5"/>
        <v/>
      </c>
      <c r="E109" s="187"/>
      <c r="F109" s="187"/>
      <c r="G109" s="188"/>
      <c r="H109" s="183" t="str">
        <f>IF(D109&lt;&gt;"",個票⑮!$H$77,"")</f>
        <v/>
      </c>
      <c r="I109" s="183"/>
      <c r="J109" s="183"/>
      <c r="K109" s="183"/>
      <c r="L109" s="183" t="str">
        <f>IF(D109&lt;&gt;"",個票⑮!$L$77,"")</f>
        <v/>
      </c>
      <c r="M109" s="183"/>
      <c r="N109" s="183"/>
      <c r="O109" s="183"/>
      <c r="P109" s="183" t="str">
        <f>IF(D109&lt;&gt;"",個票⑮!$P$77,"")</f>
        <v/>
      </c>
      <c r="Q109" s="183"/>
      <c r="R109" s="183"/>
      <c r="S109" s="183"/>
      <c r="T109" s="183" t="str">
        <f>IF(D109&lt;&gt;"",個票⑮!$T$77,"")</f>
        <v/>
      </c>
      <c r="U109" s="183"/>
      <c r="V109" s="183"/>
      <c r="W109" s="183"/>
      <c r="X109" s="183" t="str">
        <f>IF(D109&lt;&gt;"",個票⑮!$X$77,"")</f>
        <v/>
      </c>
      <c r="Y109" s="183"/>
      <c r="Z109" s="183"/>
      <c r="AA109" s="184"/>
      <c r="AB109" s="87"/>
      <c r="AC109" s="5"/>
      <c r="AD109" s="5"/>
      <c r="AE109" s="90"/>
      <c r="AF109" s="6"/>
      <c r="AG109" s="6"/>
      <c r="AH109" s="87"/>
      <c r="AI109" s="5"/>
      <c r="AJ109" s="5"/>
    </row>
    <row r="110" spans="1:36" ht="19.05" hidden="1" customHeight="1" x14ac:dyDescent="0.2">
      <c r="A110" s="185" t="s">
        <v>186</v>
      </c>
      <c r="B110" s="186"/>
      <c r="C110" s="186"/>
      <c r="D110" s="193" t="str">
        <f t="shared" si="5"/>
        <v/>
      </c>
      <c r="E110" s="193"/>
      <c r="F110" s="193"/>
      <c r="G110" s="194"/>
      <c r="H110" s="183" t="str">
        <f>IF(D110&lt;&gt;"",個票⑯!$H$77,"")</f>
        <v/>
      </c>
      <c r="I110" s="183"/>
      <c r="J110" s="183"/>
      <c r="K110" s="183"/>
      <c r="L110" s="183" t="str">
        <f>IF(D110&lt;&gt;"",個票⑯!$L$77,"")</f>
        <v/>
      </c>
      <c r="M110" s="183"/>
      <c r="N110" s="183"/>
      <c r="O110" s="183"/>
      <c r="P110" s="183" t="str">
        <f>IF(D110&lt;&gt;"",個票⑯!$P$77,"")</f>
        <v/>
      </c>
      <c r="Q110" s="183"/>
      <c r="R110" s="183"/>
      <c r="S110" s="183"/>
      <c r="T110" s="183" t="str">
        <f>IF(D110&lt;&gt;"",個票⑯!$T$77,"")</f>
        <v/>
      </c>
      <c r="U110" s="183"/>
      <c r="V110" s="183"/>
      <c r="W110" s="183"/>
      <c r="X110" s="183" t="str">
        <f>IF(D110&lt;&gt;"",個票⑯!$X$77,"")</f>
        <v/>
      </c>
      <c r="Y110" s="183"/>
      <c r="Z110" s="183"/>
      <c r="AA110" s="184"/>
      <c r="AB110" s="87"/>
      <c r="AC110" s="5"/>
      <c r="AD110" s="5"/>
      <c r="AE110" s="90"/>
      <c r="AF110" s="6"/>
      <c r="AG110" s="6"/>
      <c r="AH110" s="87"/>
      <c r="AI110" s="5"/>
      <c r="AJ110" s="5"/>
    </row>
    <row r="111" spans="1:36" ht="19.05" hidden="1" customHeight="1" x14ac:dyDescent="0.2">
      <c r="A111" s="189" t="s">
        <v>187</v>
      </c>
      <c r="B111" s="190"/>
      <c r="C111" s="190"/>
      <c r="D111" s="187" t="str">
        <f t="shared" si="5"/>
        <v/>
      </c>
      <c r="E111" s="187"/>
      <c r="F111" s="187"/>
      <c r="G111" s="188"/>
      <c r="H111" s="183" t="str">
        <f>IF(D111&lt;&gt;"",個票⑰!$H$77,"")</f>
        <v/>
      </c>
      <c r="I111" s="183"/>
      <c r="J111" s="183"/>
      <c r="K111" s="183"/>
      <c r="L111" s="183" t="str">
        <f>IF(D111&lt;&gt;"",個票⑰!$L$77,"")</f>
        <v/>
      </c>
      <c r="M111" s="183"/>
      <c r="N111" s="183"/>
      <c r="O111" s="183"/>
      <c r="P111" s="183" t="str">
        <f>IF(D111&lt;&gt;"",個票⑰!$P$77,"")</f>
        <v/>
      </c>
      <c r="Q111" s="183"/>
      <c r="R111" s="183"/>
      <c r="S111" s="183"/>
      <c r="T111" s="183" t="str">
        <f>IF(D111&lt;&gt;"",個票⑰!$T$77,"")</f>
        <v/>
      </c>
      <c r="U111" s="183"/>
      <c r="V111" s="183"/>
      <c r="W111" s="183"/>
      <c r="X111" s="183" t="str">
        <f>IF(D111&lt;&gt;"",個票⑰!$X$77,"")</f>
        <v/>
      </c>
      <c r="Y111" s="183"/>
      <c r="Z111" s="183"/>
      <c r="AA111" s="184"/>
      <c r="AB111" s="87"/>
      <c r="AC111" s="5"/>
      <c r="AD111" s="5"/>
      <c r="AE111" s="90"/>
      <c r="AF111" s="6"/>
      <c r="AG111" s="6"/>
      <c r="AH111" s="87"/>
      <c r="AI111" s="5"/>
      <c r="AJ111" s="5"/>
    </row>
    <row r="112" spans="1:36" ht="19.05" hidden="1" customHeight="1" x14ac:dyDescent="0.2">
      <c r="A112" s="185" t="s">
        <v>193</v>
      </c>
      <c r="B112" s="186"/>
      <c r="C112" s="186"/>
      <c r="D112" s="187" t="str">
        <f t="shared" si="5"/>
        <v/>
      </c>
      <c r="E112" s="187"/>
      <c r="F112" s="187"/>
      <c r="G112" s="188"/>
      <c r="H112" s="183" t="str">
        <f>IF(D112&lt;&gt;"",個票⑱!$H$77,"")</f>
        <v/>
      </c>
      <c r="I112" s="183"/>
      <c r="J112" s="183"/>
      <c r="K112" s="183"/>
      <c r="L112" s="183" t="str">
        <f>IF(D112&lt;&gt;"",個票⑱!$L$77,"")</f>
        <v/>
      </c>
      <c r="M112" s="183"/>
      <c r="N112" s="183"/>
      <c r="O112" s="183"/>
      <c r="P112" s="183" t="str">
        <f>IF(D112&lt;&gt;"",個票⑱!$P$77,"")</f>
        <v/>
      </c>
      <c r="Q112" s="183"/>
      <c r="R112" s="183"/>
      <c r="S112" s="183"/>
      <c r="T112" s="183" t="str">
        <f>IF(D112&lt;&gt;"",個票⑱!$T$77,"")</f>
        <v/>
      </c>
      <c r="U112" s="183"/>
      <c r="V112" s="183"/>
      <c r="W112" s="183"/>
      <c r="X112" s="183" t="str">
        <f>IF(D112&lt;&gt;"",個票⑱!$X$77,"")</f>
        <v/>
      </c>
      <c r="Y112" s="183"/>
      <c r="Z112" s="183"/>
      <c r="AA112" s="184"/>
      <c r="AB112" s="87"/>
      <c r="AC112" s="5"/>
      <c r="AD112" s="5"/>
      <c r="AE112" s="90"/>
      <c r="AF112" s="6"/>
      <c r="AG112" s="6"/>
      <c r="AH112" s="87"/>
      <c r="AI112" s="5"/>
      <c r="AJ112" s="5"/>
    </row>
    <row r="113" spans="1:36" ht="19.05" hidden="1" customHeight="1" x14ac:dyDescent="0.2">
      <c r="A113" s="189" t="s">
        <v>194</v>
      </c>
      <c r="B113" s="190"/>
      <c r="C113" s="190"/>
      <c r="D113" s="187" t="str">
        <f t="shared" si="5"/>
        <v/>
      </c>
      <c r="E113" s="187"/>
      <c r="F113" s="187"/>
      <c r="G113" s="188"/>
      <c r="H113" s="183" t="str">
        <f>IF(D113&lt;&gt;"",個票⑲!$H$77,"")</f>
        <v/>
      </c>
      <c r="I113" s="183"/>
      <c r="J113" s="183"/>
      <c r="K113" s="183"/>
      <c r="L113" s="183" t="str">
        <f>IF(D113&lt;&gt;"",個票⑲!$L$77,"")</f>
        <v/>
      </c>
      <c r="M113" s="183"/>
      <c r="N113" s="183"/>
      <c r="O113" s="183"/>
      <c r="P113" s="183" t="str">
        <f>IF(D113&lt;&gt;"",個票⑲!$P$77,"")</f>
        <v/>
      </c>
      <c r="Q113" s="183"/>
      <c r="R113" s="183"/>
      <c r="S113" s="183"/>
      <c r="T113" s="183" t="str">
        <f>IF(D113&lt;&gt;"",個票⑲!$T$77,"")</f>
        <v/>
      </c>
      <c r="U113" s="183"/>
      <c r="V113" s="183"/>
      <c r="W113" s="183"/>
      <c r="X113" s="183" t="str">
        <f>IF(D113&lt;&gt;"",個票⑲!$X$77,"")</f>
        <v/>
      </c>
      <c r="Y113" s="183"/>
      <c r="Z113" s="183"/>
      <c r="AA113" s="184"/>
      <c r="AB113" s="87"/>
      <c r="AC113" s="5"/>
      <c r="AD113" s="5"/>
      <c r="AE113" s="90"/>
      <c r="AF113" s="6"/>
      <c r="AG113" s="6"/>
      <c r="AH113" s="87"/>
      <c r="AI113" s="5"/>
      <c r="AJ113" s="5"/>
    </row>
    <row r="114" spans="1:36" ht="19.05" hidden="1" customHeight="1" x14ac:dyDescent="0.2">
      <c r="A114" s="189" t="s">
        <v>195</v>
      </c>
      <c r="B114" s="190"/>
      <c r="C114" s="190"/>
      <c r="D114" s="191" t="str">
        <f t="shared" si="5"/>
        <v/>
      </c>
      <c r="E114" s="191"/>
      <c r="F114" s="191"/>
      <c r="G114" s="192"/>
      <c r="H114" s="183" t="str">
        <f>IF(D114&lt;&gt;"",個票⑳!$H$77,"")</f>
        <v/>
      </c>
      <c r="I114" s="183"/>
      <c r="J114" s="183"/>
      <c r="K114" s="183"/>
      <c r="L114" s="183" t="str">
        <f>IF(D114&lt;&gt;"",個票⑳!$L$77,"")</f>
        <v/>
      </c>
      <c r="M114" s="183"/>
      <c r="N114" s="183"/>
      <c r="O114" s="183"/>
      <c r="P114" s="183" t="str">
        <f>IF(D114&lt;&gt;"",個票⑳!$P$77,"")</f>
        <v/>
      </c>
      <c r="Q114" s="183"/>
      <c r="R114" s="183"/>
      <c r="S114" s="183"/>
      <c r="T114" s="183" t="str">
        <f>IF(D114&lt;&gt;"",個票⑳!$T$77,"")</f>
        <v/>
      </c>
      <c r="U114" s="183"/>
      <c r="V114" s="183"/>
      <c r="W114" s="183"/>
      <c r="X114" s="183" t="str">
        <f>IF(D114&lt;&gt;"",個票⑳!$X$77,"")</f>
        <v/>
      </c>
      <c r="Y114" s="183"/>
      <c r="Z114" s="183"/>
      <c r="AA114" s="184"/>
      <c r="AB114" s="87"/>
      <c r="AC114" s="5"/>
      <c r="AD114" s="5"/>
      <c r="AE114" s="90"/>
      <c r="AF114" s="6"/>
      <c r="AG114" s="6"/>
      <c r="AH114" s="87"/>
      <c r="AI114" s="5"/>
      <c r="AJ114" s="5"/>
    </row>
    <row r="115" spans="1:36" ht="19.05" hidden="1" customHeight="1" x14ac:dyDescent="0.2">
      <c r="A115" s="189" t="s">
        <v>222</v>
      </c>
      <c r="B115" s="190"/>
      <c r="C115" s="326"/>
      <c r="D115" s="327" t="str">
        <f t="shared" ref="D115:D134" si="6">H44</f>
        <v/>
      </c>
      <c r="E115" s="187"/>
      <c r="F115" s="187"/>
      <c r="G115" s="188"/>
      <c r="H115" s="183" t="str">
        <f>IF(D115&lt;&gt;"",個票①!$H$78,"")</f>
        <v/>
      </c>
      <c r="I115" s="183"/>
      <c r="J115" s="183"/>
      <c r="K115" s="183"/>
      <c r="L115" s="183" t="str">
        <f>IF(D115&lt;&gt;"",個票①!$L$78,"")</f>
        <v/>
      </c>
      <c r="M115" s="183"/>
      <c r="N115" s="183"/>
      <c r="O115" s="183"/>
      <c r="P115" s="183" t="str">
        <f>IF(D115&lt;&gt;"",個票①!$P$78,"")</f>
        <v/>
      </c>
      <c r="Q115" s="183"/>
      <c r="R115" s="183"/>
      <c r="S115" s="183"/>
      <c r="T115" s="183" t="str">
        <f>IF(D115&lt;&gt;"",個票①!$T$78,"")</f>
        <v/>
      </c>
      <c r="U115" s="183"/>
      <c r="V115" s="183"/>
      <c r="W115" s="183"/>
      <c r="X115" s="183" t="str">
        <f>IF(D115&lt;&gt;"",個票①!$X$78,"")</f>
        <v/>
      </c>
      <c r="Y115" s="183"/>
      <c r="Z115" s="183"/>
      <c r="AA115" s="184"/>
      <c r="AB115" s="87"/>
      <c r="AC115" s="5"/>
      <c r="AD115" s="5"/>
      <c r="AE115" s="90"/>
      <c r="AF115" s="6"/>
      <c r="AG115" s="6"/>
      <c r="AH115" s="87"/>
      <c r="AI115" s="5"/>
      <c r="AJ115" s="5"/>
    </row>
    <row r="116" spans="1:36" ht="19.05" hidden="1" customHeight="1" x14ac:dyDescent="0.2">
      <c r="A116" s="189" t="s">
        <v>223</v>
      </c>
      <c r="B116" s="190"/>
      <c r="C116" s="326"/>
      <c r="D116" s="327" t="str">
        <f t="shared" si="6"/>
        <v/>
      </c>
      <c r="E116" s="187"/>
      <c r="F116" s="187"/>
      <c r="G116" s="188"/>
      <c r="H116" s="183" t="str">
        <f>IF(D116&lt;&gt;"",個票②!$H$78,"")</f>
        <v/>
      </c>
      <c r="I116" s="183"/>
      <c r="J116" s="183"/>
      <c r="K116" s="183"/>
      <c r="L116" s="183" t="str">
        <f>IF(D116&lt;&gt;"",個票②!$L$78,"")</f>
        <v/>
      </c>
      <c r="M116" s="183"/>
      <c r="N116" s="183"/>
      <c r="O116" s="183"/>
      <c r="P116" s="183" t="str">
        <f>IF(D116&lt;&gt;"",個票②!$P$78,"")</f>
        <v/>
      </c>
      <c r="Q116" s="183"/>
      <c r="R116" s="183"/>
      <c r="S116" s="183"/>
      <c r="T116" s="183" t="str">
        <f>IF(D116&lt;&gt;"",個票②!$T$78,"")</f>
        <v/>
      </c>
      <c r="U116" s="183"/>
      <c r="V116" s="183"/>
      <c r="W116" s="183"/>
      <c r="X116" s="183" t="str">
        <f>IF(D116&lt;&gt;"",個票②!$X$78,"")</f>
        <v/>
      </c>
      <c r="Y116" s="183"/>
      <c r="Z116" s="183"/>
      <c r="AA116" s="184"/>
      <c r="AB116" s="87"/>
      <c r="AC116" s="5"/>
      <c r="AD116" s="5"/>
      <c r="AE116" s="90"/>
      <c r="AF116" s="6"/>
      <c r="AG116" s="6"/>
      <c r="AH116" s="87"/>
      <c r="AI116" s="5"/>
      <c r="AJ116" s="5"/>
    </row>
    <row r="117" spans="1:36" ht="19.05" hidden="1" customHeight="1" x14ac:dyDescent="0.2">
      <c r="A117" s="189" t="s">
        <v>224</v>
      </c>
      <c r="B117" s="190"/>
      <c r="C117" s="326"/>
      <c r="D117" s="327" t="str">
        <f t="shared" si="6"/>
        <v/>
      </c>
      <c r="E117" s="187"/>
      <c r="F117" s="187"/>
      <c r="G117" s="188"/>
      <c r="H117" s="183" t="str">
        <f>IF(D117&lt;&gt;"",個票③!$H$78,"")</f>
        <v/>
      </c>
      <c r="I117" s="183"/>
      <c r="J117" s="183"/>
      <c r="K117" s="183"/>
      <c r="L117" s="183" t="str">
        <f>IF(D117&lt;&gt;"",個票③!$L$78,"")</f>
        <v/>
      </c>
      <c r="M117" s="183"/>
      <c r="N117" s="183"/>
      <c r="O117" s="183"/>
      <c r="P117" s="183" t="str">
        <f>IF(D117&lt;&gt;"",個票③!$P$78,"")</f>
        <v/>
      </c>
      <c r="Q117" s="183"/>
      <c r="R117" s="183"/>
      <c r="S117" s="183"/>
      <c r="T117" s="183" t="str">
        <f>IF(D117&lt;&gt;"",個票③!$T$78,"")</f>
        <v/>
      </c>
      <c r="U117" s="183"/>
      <c r="V117" s="183"/>
      <c r="W117" s="183"/>
      <c r="X117" s="183" t="str">
        <f>IF(D117&lt;&gt;"",個票③!$X$78,"")</f>
        <v/>
      </c>
      <c r="Y117" s="183"/>
      <c r="Z117" s="183"/>
      <c r="AA117" s="184"/>
      <c r="AB117" s="87"/>
      <c r="AC117" s="5"/>
      <c r="AD117" s="5"/>
      <c r="AE117" s="90"/>
      <c r="AF117" s="6"/>
      <c r="AG117" s="6"/>
      <c r="AH117" s="87"/>
      <c r="AI117" s="5"/>
      <c r="AJ117" s="5"/>
    </row>
    <row r="118" spans="1:36" ht="19.05" hidden="1" customHeight="1" x14ac:dyDescent="0.2">
      <c r="A118" s="189" t="s">
        <v>225</v>
      </c>
      <c r="B118" s="190"/>
      <c r="C118" s="326"/>
      <c r="D118" s="363" t="str">
        <f t="shared" si="6"/>
        <v/>
      </c>
      <c r="E118" s="191"/>
      <c r="F118" s="191"/>
      <c r="G118" s="192"/>
      <c r="H118" s="183" t="str">
        <f>IF(D118&lt;&gt;"",個票④!$H$78,"")</f>
        <v/>
      </c>
      <c r="I118" s="183"/>
      <c r="J118" s="183"/>
      <c r="K118" s="183"/>
      <c r="L118" s="183" t="str">
        <f>IF(D118&lt;&gt;"",個票④!$L$78,"")</f>
        <v/>
      </c>
      <c r="M118" s="183"/>
      <c r="N118" s="183"/>
      <c r="O118" s="183"/>
      <c r="P118" s="183" t="str">
        <f>IF(D118&lt;&gt;"",個票④!$P$78,"")</f>
        <v/>
      </c>
      <c r="Q118" s="183"/>
      <c r="R118" s="183"/>
      <c r="S118" s="183"/>
      <c r="T118" s="183" t="str">
        <f>IF(D118&lt;&gt;"",個票④!$T$78,"")</f>
        <v/>
      </c>
      <c r="U118" s="183"/>
      <c r="V118" s="183"/>
      <c r="W118" s="183"/>
      <c r="X118" s="183" t="str">
        <f>IF(D118&lt;&gt;"",個票④!$X$78,"")</f>
        <v/>
      </c>
      <c r="Y118" s="183"/>
      <c r="Z118" s="183"/>
      <c r="AA118" s="184"/>
      <c r="AB118" s="87"/>
      <c r="AC118" s="5"/>
      <c r="AD118" s="5"/>
      <c r="AE118" s="90"/>
      <c r="AF118" s="6"/>
      <c r="AG118" s="6"/>
      <c r="AH118" s="87"/>
      <c r="AI118" s="5"/>
      <c r="AJ118" s="5"/>
    </row>
    <row r="119" spans="1:36" ht="19.05" hidden="1" customHeight="1" x14ac:dyDescent="0.2">
      <c r="A119" s="189" t="s">
        <v>226</v>
      </c>
      <c r="B119" s="190"/>
      <c r="C119" s="326"/>
      <c r="D119" s="327" t="str">
        <f t="shared" si="6"/>
        <v/>
      </c>
      <c r="E119" s="187"/>
      <c r="F119" s="187"/>
      <c r="G119" s="188"/>
      <c r="H119" s="183" t="str">
        <f>IF(D119&lt;&gt;"",個票⑤!$H$78,"")</f>
        <v/>
      </c>
      <c r="I119" s="183"/>
      <c r="J119" s="183"/>
      <c r="K119" s="183"/>
      <c r="L119" s="183" t="str">
        <f>IF(D119&lt;&gt;"",個票⑤!$L$78,"")</f>
        <v/>
      </c>
      <c r="M119" s="183"/>
      <c r="N119" s="183"/>
      <c r="O119" s="183"/>
      <c r="P119" s="183" t="str">
        <f>IF(D119&lt;&gt;"",個票⑤!$P$78,"")</f>
        <v/>
      </c>
      <c r="Q119" s="183"/>
      <c r="R119" s="183"/>
      <c r="S119" s="183"/>
      <c r="T119" s="183" t="str">
        <f>IF(D119&lt;&gt;"",個票⑤!$T$78,"")</f>
        <v/>
      </c>
      <c r="U119" s="183"/>
      <c r="V119" s="183"/>
      <c r="W119" s="183"/>
      <c r="X119" s="183" t="str">
        <f>IF(D119&lt;&gt;"",個票⑤!$X$78,"")</f>
        <v/>
      </c>
      <c r="Y119" s="183"/>
      <c r="Z119" s="183"/>
      <c r="AA119" s="184"/>
      <c r="AB119" s="87"/>
      <c r="AC119" s="5"/>
      <c r="AD119" s="5"/>
      <c r="AE119" s="90"/>
      <c r="AF119" s="6"/>
      <c r="AG119" s="6"/>
      <c r="AH119" s="87"/>
      <c r="AI119" s="5"/>
      <c r="AJ119" s="5"/>
    </row>
    <row r="120" spans="1:36" ht="19.05" hidden="1" customHeight="1" x14ac:dyDescent="0.2">
      <c r="A120" s="185" t="s">
        <v>227</v>
      </c>
      <c r="B120" s="186"/>
      <c r="C120" s="463"/>
      <c r="D120" s="455" t="str">
        <f t="shared" si="6"/>
        <v/>
      </c>
      <c r="E120" s="193"/>
      <c r="F120" s="193"/>
      <c r="G120" s="194"/>
      <c r="H120" s="183" t="str">
        <f>IF(D120&lt;&gt;"",個票⑥!$H$78,"")</f>
        <v/>
      </c>
      <c r="I120" s="183"/>
      <c r="J120" s="183"/>
      <c r="K120" s="183"/>
      <c r="L120" s="183" t="str">
        <f>IF(D120&lt;&gt;"",個票⑥!$L$78,"")</f>
        <v/>
      </c>
      <c r="M120" s="183"/>
      <c r="N120" s="183"/>
      <c r="O120" s="183"/>
      <c r="P120" s="183" t="str">
        <f>IF(D120&lt;&gt;"",個票⑥!$P$78,"")</f>
        <v/>
      </c>
      <c r="Q120" s="183"/>
      <c r="R120" s="183"/>
      <c r="S120" s="183"/>
      <c r="T120" s="183" t="str">
        <f>IF(D120&lt;&gt;"",個票⑥!$T$78,"")</f>
        <v/>
      </c>
      <c r="U120" s="183"/>
      <c r="V120" s="183"/>
      <c r="W120" s="183"/>
      <c r="X120" s="183" t="str">
        <f>IF(D120&lt;&gt;"",個票⑥!$X$78,"")</f>
        <v/>
      </c>
      <c r="Y120" s="183"/>
      <c r="Z120" s="183"/>
      <c r="AA120" s="184"/>
      <c r="AB120" s="87"/>
      <c r="AC120" s="5"/>
      <c r="AD120" s="5"/>
      <c r="AE120" s="90"/>
      <c r="AF120" s="6"/>
      <c r="AG120" s="6"/>
      <c r="AH120" s="87"/>
      <c r="AI120" s="5"/>
      <c r="AJ120" s="5"/>
    </row>
    <row r="121" spans="1:36" ht="19.05" hidden="1" customHeight="1" x14ac:dyDescent="0.2">
      <c r="A121" s="189" t="s">
        <v>228</v>
      </c>
      <c r="B121" s="190"/>
      <c r="C121" s="326"/>
      <c r="D121" s="327" t="str">
        <f t="shared" si="6"/>
        <v/>
      </c>
      <c r="E121" s="187"/>
      <c r="F121" s="187"/>
      <c r="G121" s="188"/>
      <c r="H121" s="183" t="str">
        <f>IF(D121&lt;&gt;"",個票⑦!$H$78,"")</f>
        <v/>
      </c>
      <c r="I121" s="183"/>
      <c r="J121" s="183"/>
      <c r="K121" s="183"/>
      <c r="L121" s="183" t="str">
        <f>IF(D121&lt;&gt;"",個票⑦!$L$78,"")</f>
        <v/>
      </c>
      <c r="M121" s="183"/>
      <c r="N121" s="183"/>
      <c r="O121" s="183"/>
      <c r="P121" s="183" t="str">
        <f>IF(D121&lt;&gt;"",個票⑦!$P$78,"")</f>
        <v/>
      </c>
      <c r="Q121" s="183"/>
      <c r="R121" s="183"/>
      <c r="S121" s="183"/>
      <c r="T121" s="183" t="str">
        <f>IF(D121&lt;&gt;"",個票⑦!$T$78,"")</f>
        <v/>
      </c>
      <c r="U121" s="183"/>
      <c r="V121" s="183"/>
      <c r="W121" s="183"/>
      <c r="X121" s="183" t="str">
        <f>IF(D121&lt;&gt;"",個票⑦!$X$78,"")</f>
        <v/>
      </c>
      <c r="Y121" s="183"/>
      <c r="Z121" s="183"/>
      <c r="AA121" s="184"/>
      <c r="AB121" s="87"/>
      <c r="AC121" s="5"/>
      <c r="AD121" s="5"/>
      <c r="AE121" s="90"/>
      <c r="AF121" s="6"/>
      <c r="AG121" s="6"/>
      <c r="AH121" s="87"/>
      <c r="AI121" s="5"/>
      <c r="AJ121" s="5"/>
    </row>
    <row r="122" spans="1:36" ht="19.05" hidden="1" customHeight="1" x14ac:dyDescent="0.2">
      <c r="A122" s="185" t="s">
        <v>229</v>
      </c>
      <c r="B122" s="186"/>
      <c r="C122" s="463"/>
      <c r="D122" s="327" t="str">
        <f t="shared" si="6"/>
        <v/>
      </c>
      <c r="E122" s="187"/>
      <c r="F122" s="187"/>
      <c r="G122" s="188"/>
      <c r="H122" s="183" t="str">
        <f>IF(D122&lt;&gt;"",個票⑧!$H$78,"")</f>
        <v/>
      </c>
      <c r="I122" s="183"/>
      <c r="J122" s="183"/>
      <c r="K122" s="183"/>
      <c r="L122" s="183" t="str">
        <f>IF(D122&lt;&gt;"",個票⑧!$L$78,"")</f>
        <v/>
      </c>
      <c r="M122" s="183"/>
      <c r="N122" s="183"/>
      <c r="O122" s="183"/>
      <c r="P122" s="183" t="str">
        <f>IF(D122&lt;&gt;"",個票⑧!$P$78,"")</f>
        <v/>
      </c>
      <c r="Q122" s="183"/>
      <c r="R122" s="183"/>
      <c r="S122" s="183"/>
      <c r="T122" s="183" t="str">
        <f>IF(D122&lt;&gt;"",個票⑧!$T$78,"")</f>
        <v/>
      </c>
      <c r="U122" s="183"/>
      <c r="V122" s="183"/>
      <c r="W122" s="183"/>
      <c r="X122" s="183" t="str">
        <f>IF(D122&lt;&gt;"",個票⑧!$X$78,"")</f>
        <v/>
      </c>
      <c r="Y122" s="183"/>
      <c r="Z122" s="183"/>
      <c r="AA122" s="184"/>
      <c r="AB122" s="87"/>
      <c r="AC122" s="5"/>
      <c r="AD122" s="5"/>
      <c r="AE122" s="90"/>
      <c r="AF122" s="6"/>
      <c r="AG122" s="6"/>
      <c r="AH122" s="87"/>
      <c r="AI122" s="5"/>
      <c r="AJ122" s="5"/>
    </row>
    <row r="123" spans="1:36" ht="19.05" hidden="1" customHeight="1" x14ac:dyDescent="0.2">
      <c r="A123" s="189" t="s">
        <v>230</v>
      </c>
      <c r="B123" s="190"/>
      <c r="C123" s="326"/>
      <c r="D123" s="327" t="str">
        <f t="shared" si="6"/>
        <v/>
      </c>
      <c r="E123" s="187"/>
      <c r="F123" s="187"/>
      <c r="G123" s="188"/>
      <c r="H123" s="183" t="str">
        <f>IF(D123&lt;&gt;"",個票⑨!$H$78,"")</f>
        <v/>
      </c>
      <c r="I123" s="183"/>
      <c r="J123" s="183"/>
      <c r="K123" s="183"/>
      <c r="L123" s="183" t="str">
        <f>IF(D123&lt;&gt;"",個票⑨!$L$78,"")</f>
        <v/>
      </c>
      <c r="M123" s="183"/>
      <c r="N123" s="183"/>
      <c r="O123" s="183"/>
      <c r="P123" s="183" t="str">
        <f>IF(D123&lt;&gt;"",個票⑨!$P$78,"")</f>
        <v/>
      </c>
      <c r="Q123" s="183"/>
      <c r="R123" s="183"/>
      <c r="S123" s="183"/>
      <c r="T123" s="183" t="str">
        <f>IF(D123&lt;&gt;"",個票⑨!$T$78,"")</f>
        <v/>
      </c>
      <c r="U123" s="183"/>
      <c r="V123" s="183"/>
      <c r="W123" s="183"/>
      <c r="X123" s="183" t="str">
        <f>IF(D123&lt;&gt;"",個票⑨!$X$78,"")</f>
        <v/>
      </c>
      <c r="Y123" s="183"/>
      <c r="Z123" s="183"/>
      <c r="AA123" s="184"/>
      <c r="AB123" s="87"/>
      <c r="AC123" s="5"/>
      <c r="AD123" s="5"/>
      <c r="AE123" s="90"/>
      <c r="AF123" s="6"/>
      <c r="AG123" s="6"/>
      <c r="AH123" s="87"/>
      <c r="AI123" s="5"/>
      <c r="AJ123" s="5"/>
    </row>
    <row r="124" spans="1:36" ht="19.05" hidden="1" customHeight="1" x14ac:dyDescent="0.2">
      <c r="A124" s="189" t="s">
        <v>231</v>
      </c>
      <c r="B124" s="190"/>
      <c r="C124" s="326"/>
      <c r="D124" s="363" t="str">
        <f t="shared" si="6"/>
        <v/>
      </c>
      <c r="E124" s="191"/>
      <c r="F124" s="191"/>
      <c r="G124" s="192"/>
      <c r="H124" s="183" t="str">
        <f>IF(D124&lt;&gt;"",個票⑩!$H$78,"")</f>
        <v/>
      </c>
      <c r="I124" s="183"/>
      <c r="J124" s="183"/>
      <c r="K124" s="183"/>
      <c r="L124" s="183" t="str">
        <f>IF(D124&lt;&gt;"",個票⑩!$L$78,"")</f>
        <v/>
      </c>
      <c r="M124" s="183"/>
      <c r="N124" s="183"/>
      <c r="O124" s="183"/>
      <c r="P124" s="183" t="str">
        <f>IF(D124&lt;&gt;"",個票⑩!$P$78,"")</f>
        <v/>
      </c>
      <c r="Q124" s="183"/>
      <c r="R124" s="183"/>
      <c r="S124" s="183"/>
      <c r="T124" s="183" t="str">
        <f>IF(D124&lt;&gt;"",個票⑩!$T$78,"")</f>
        <v/>
      </c>
      <c r="U124" s="183"/>
      <c r="V124" s="183"/>
      <c r="W124" s="183"/>
      <c r="X124" s="183" t="str">
        <f>IF(D124&lt;&gt;"",個票⑩!$X$78,"")</f>
        <v/>
      </c>
      <c r="Y124" s="183"/>
      <c r="Z124" s="183"/>
      <c r="AA124" s="184"/>
      <c r="AB124" s="87"/>
      <c r="AC124" s="5"/>
      <c r="AD124" s="5"/>
      <c r="AE124" s="90"/>
      <c r="AF124" s="6"/>
      <c r="AG124" s="6"/>
      <c r="AH124" s="87"/>
      <c r="AI124" s="5"/>
      <c r="AJ124" s="5"/>
    </row>
    <row r="125" spans="1:36" ht="19.05" hidden="1" customHeight="1" x14ac:dyDescent="0.2">
      <c r="A125" s="185" t="s">
        <v>232</v>
      </c>
      <c r="B125" s="186"/>
      <c r="C125" s="463"/>
      <c r="D125" s="195" t="str">
        <f t="shared" si="6"/>
        <v/>
      </c>
      <c r="E125" s="195"/>
      <c r="F125" s="195"/>
      <c r="G125" s="195"/>
      <c r="H125" s="183" t="str">
        <f>IF(D125&lt;&gt;"",個票⑪!$H$78,"")</f>
        <v/>
      </c>
      <c r="I125" s="183"/>
      <c r="J125" s="183"/>
      <c r="K125" s="183"/>
      <c r="L125" s="183" t="str">
        <f>IF(D125&lt;&gt;"",個票⑪!$L$78,"")</f>
        <v/>
      </c>
      <c r="M125" s="183"/>
      <c r="N125" s="183"/>
      <c r="O125" s="183"/>
      <c r="P125" s="183" t="str">
        <f>IF(D125&lt;&gt;"",個票⑪!$P$78,"")</f>
        <v/>
      </c>
      <c r="Q125" s="183"/>
      <c r="R125" s="183"/>
      <c r="S125" s="183"/>
      <c r="T125" s="183" t="str">
        <f>IF(D125&lt;&gt;"",個票⑪!$T$78,"")</f>
        <v/>
      </c>
      <c r="U125" s="183"/>
      <c r="V125" s="183"/>
      <c r="W125" s="183"/>
      <c r="X125" s="183" t="str">
        <f>IF(D125&lt;&gt;"",個票⑪!$X$78,"")</f>
        <v/>
      </c>
      <c r="Y125" s="183"/>
      <c r="Z125" s="183"/>
      <c r="AA125" s="184"/>
      <c r="AB125" s="87"/>
      <c r="AC125" s="5"/>
      <c r="AD125" s="5"/>
      <c r="AE125" s="90"/>
      <c r="AF125" s="6"/>
      <c r="AG125" s="6"/>
      <c r="AH125" s="87"/>
      <c r="AI125" s="5"/>
      <c r="AJ125" s="5"/>
    </row>
    <row r="126" spans="1:36" ht="19.05" hidden="1" customHeight="1" x14ac:dyDescent="0.2">
      <c r="A126" s="189" t="s">
        <v>233</v>
      </c>
      <c r="B126" s="190"/>
      <c r="C126" s="326"/>
      <c r="D126" s="327" t="str">
        <f t="shared" si="6"/>
        <v/>
      </c>
      <c r="E126" s="187"/>
      <c r="F126" s="187"/>
      <c r="G126" s="188"/>
      <c r="H126" s="183" t="str">
        <f>IF(D126&lt;&gt;"",個票⑫!$H$78,"")</f>
        <v/>
      </c>
      <c r="I126" s="183"/>
      <c r="J126" s="183"/>
      <c r="K126" s="183"/>
      <c r="L126" s="183" t="str">
        <f>IF(D126&lt;&gt;"",個票⑫!$L$78,"")</f>
        <v/>
      </c>
      <c r="M126" s="183"/>
      <c r="N126" s="183"/>
      <c r="O126" s="183"/>
      <c r="P126" s="183" t="str">
        <f>IF(D126&lt;&gt;"",個票⑫!$P$78,"")</f>
        <v/>
      </c>
      <c r="Q126" s="183"/>
      <c r="R126" s="183"/>
      <c r="S126" s="183"/>
      <c r="T126" s="183" t="str">
        <f>IF(D126&lt;&gt;"",個票⑫!$T$78,"")</f>
        <v/>
      </c>
      <c r="U126" s="183"/>
      <c r="V126" s="183"/>
      <c r="W126" s="183"/>
      <c r="X126" s="183" t="str">
        <f>IF(D126&lt;&gt;"",個票⑫!$X$78,"")</f>
        <v/>
      </c>
      <c r="Y126" s="183"/>
      <c r="Z126" s="183"/>
      <c r="AA126" s="184"/>
      <c r="AB126" s="87"/>
      <c r="AC126" s="5"/>
      <c r="AD126" s="5"/>
      <c r="AE126" s="90"/>
      <c r="AF126" s="6"/>
      <c r="AG126" s="6"/>
      <c r="AH126" s="87"/>
      <c r="AI126" s="5"/>
      <c r="AJ126" s="5"/>
    </row>
    <row r="127" spans="1:36" ht="19.05" hidden="1" customHeight="1" x14ac:dyDescent="0.2">
      <c r="A127" s="189" t="s">
        <v>234</v>
      </c>
      <c r="B127" s="190"/>
      <c r="C127" s="326"/>
      <c r="D127" s="327" t="str">
        <f t="shared" si="6"/>
        <v/>
      </c>
      <c r="E127" s="187"/>
      <c r="F127" s="187"/>
      <c r="G127" s="188"/>
      <c r="H127" s="183" t="str">
        <f>IF(D127&lt;&gt;"",個票⑬!$H$78,"")</f>
        <v/>
      </c>
      <c r="I127" s="183"/>
      <c r="J127" s="183"/>
      <c r="K127" s="183"/>
      <c r="L127" s="183" t="str">
        <f>IF(D127&lt;&gt;"",個票⑬!$L$78,"")</f>
        <v/>
      </c>
      <c r="M127" s="183"/>
      <c r="N127" s="183"/>
      <c r="O127" s="183"/>
      <c r="P127" s="183" t="str">
        <f>IF(D127&lt;&gt;"",個票⑬!$P$78,"")</f>
        <v/>
      </c>
      <c r="Q127" s="183"/>
      <c r="R127" s="183"/>
      <c r="S127" s="183"/>
      <c r="T127" s="183" t="str">
        <f>IF(D127&lt;&gt;"",個票⑬!$T$78,"")</f>
        <v/>
      </c>
      <c r="U127" s="183"/>
      <c r="V127" s="183"/>
      <c r="W127" s="183"/>
      <c r="X127" s="183" t="str">
        <f>IF(D127&lt;&gt;"",個票⑬!$X$78,"")</f>
        <v/>
      </c>
      <c r="Y127" s="183"/>
      <c r="Z127" s="183"/>
      <c r="AA127" s="184"/>
      <c r="AB127" s="87"/>
      <c r="AC127" s="5"/>
      <c r="AD127" s="5"/>
      <c r="AE127" s="90"/>
      <c r="AF127" s="6"/>
      <c r="AG127" s="6"/>
      <c r="AH127" s="87"/>
      <c r="AI127" s="5"/>
      <c r="AJ127" s="5"/>
    </row>
    <row r="128" spans="1:36" ht="19.05" hidden="1" customHeight="1" x14ac:dyDescent="0.2">
      <c r="A128" s="189" t="s">
        <v>235</v>
      </c>
      <c r="B128" s="190"/>
      <c r="C128" s="326"/>
      <c r="D128" s="363" t="str">
        <f t="shared" si="6"/>
        <v/>
      </c>
      <c r="E128" s="191"/>
      <c r="F128" s="191"/>
      <c r="G128" s="192"/>
      <c r="H128" s="183" t="str">
        <f>IF(D128&lt;&gt;"",個票⑭!$H$78,"")</f>
        <v/>
      </c>
      <c r="I128" s="183"/>
      <c r="J128" s="183"/>
      <c r="K128" s="183"/>
      <c r="L128" s="183" t="str">
        <f>IF(D128&lt;&gt;"",個票⑭!$L$78,"")</f>
        <v/>
      </c>
      <c r="M128" s="183"/>
      <c r="N128" s="183"/>
      <c r="O128" s="183"/>
      <c r="P128" s="183" t="str">
        <f>IF(D128&lt;&gt;"",個票⑭!$P$78,"")</f>
        <v/>
      </c>
      <c r="Q128" s="183"/>
      <c r="R128" s="183"/>
      <c r="S128" s="183"/>
      <c r="T128" s="183" t="str">
        <f>IF(D128&lt;&gt;"",個票⑭!$T$78,"")</f>
        <v/>
      </c>
      <c r="U128" s="183"/>
      <c r="V128" s="183"/>
      <c r="W128" s="183"/>
      <c r="X128" s="183" t="str">
        <f>IF(D128&lt;&gt;"",個票⑭!$X$78,"")</f>
        <v/>
      </c>
      <c r="Y128" s="183"/>
      <c r="Z128" s="183"/>
      <c r="AA128" s="184"/>
      <c r="AB128" s="87"/>
      <c r="AC128" s="5"/>
      <c r="AD128" s="5"/>
      <c r="AE128" s="90"/>
      <c r="AF128" s="6"/>
      <c r="AG128" s="6"/>
      <c r="AH128" s="87"/>
      <c r="AI128" s="5"/>
      <c r="AJ128" s="5"/>
    </row>
    <row r="129" spans="1:36" ht="19.05" hidden="1" customHeight="1" x14ac:dyDescent="0.2">
      <c r="A129" s="189" t="s">
        <v>236</v>
      </c>
      <c r="B129" s="190"/>
      <c r="C129" s="326"/>
      <c r="D129" s="327" t="str">
        <f t="shared" si="6"/>
        <v/>
      </c>
      <c r="E129" s="187"/>
      <c r="F129" s="187"/>
      <c r="G129" s="188"/>
      <c r="H129" s="183" t="str">
        <f>IF(D129&lt;&gt;"",個票⑮!$H$78,"")</f>
        <v/>
      </c>
      <c r="I129" s="183"/>
      <c r="J129" s="183"/>
      <c r="K129" s="183"/>
      <c r="L129" s="183" t="str">
        <f>IF(D129&lt;&gt;"",個票⑮!$L$78,"")</f>
        <v/>
      </c>
      <c r="M129" s="183"/>
      <c r="N129" s="183"/>
      <c r="O129" s="183"/>
      <c r="P129" s="183" t="str">
        <f>IF(D129&lt;&gt;"",個票⑮!$P$78,"")</f>
        <v/>
      </c>
      <c r="Q129" s="183"/>
      <c r="R129" s="183"/>
      <c r="S129" s="183"/>
      <c r="T129" s="183" t="str">
        <f>IF(D129&lt;&gt;"",個票⑮!$T$78,"")</f>
        <v/>
      </c>
      <c r="U129" s="183"/>
      <c r="V129" s="183"/>
      <c r="W129" s="183"/>
      <c r="X129" s="183" t="str">
        <f>IF(D129&lt;&gt;"",個票⑮!$X$78,"")</f>
        <v/>
      </c>
      <c r="Y129" s="183"/>
      <c r="Z129" s="183"/>
      <c r="AA129" s="184"/>
      <c r="AB129" s="87"/>
      <c r="AC129" s="5"/>
      <c r="AD129" s="5"/>
      <c r="AE129" s="90"/>
      <c r="AF129" s="6"/>
      <c r="AG129" s="6"/>
      <c r="AH129" s="87"/>
      <c r="AI129" s="5"/>
      <c r="AJ129" s="5"/>
    </row>
    <row r="130" spans="1:36" ht="19.05" hidden="1" customHeight="1" x14ac:dyDescent="0.2">
      <c r="A130" s="185" t="s">
        <v>237</v>
      </c>
      <c r="B130" s="186"/>
      <c r="C130" s="463"/>
      <c r="D130" s="455" t="str">
        <f t="shared" si="6"/>
        <v/>
      </c>
      <c r="E130" s="193"/>
      <c r="F130" s="193"/>
      <c r="G130" s="194"/>
      <c r="H130" s="183" t="str">
        <f>IF(D130&lt;&gt;"",個票⑯!$H$78,"")</f>
        <v/>
      </c>
      <c r="I130" s="183"/>
      <c r="J130" s="183"/>
      <c r="K130" s="183"/>
      <c r="L130" s="183" t="str">
        <f>IF(D130&lt;&gt;"",個票⑯!$L$78,"")</f>
        <v/>
      </c>
      <c r="M130" s="183"/>
      <c r="N130" s="183"/>
      <c r="O130" s="183"/>
      <c r="P130" s="183" t="str">
        <f>IF(D130&lt;&gt;"",個票⑯!$P$78,"")</f>
        <v/>
      </c>
      <c r="Q130" s="183"/>
      <c r="R130" s="183"/>
      <c r="S130" s="183"/>
      <c r="T130" s="183" t="str">
        <f>IF(D130&lt;&gt;"",個票⑯!$T$78,"")</f>
        <v/>
      </c>
      <c r="U130" s="183"/>
      <c r="V130" s="183"/>
      <c r="W130" s="183"/>
      <c r="X130" s="183" t="str">
        <f>IF(D130&lt;&gt;"",個票⑯!$X$78,"")</f>
        <v/>
      </c>
      <c r="Y130" s="183"/>
      <c r="Z130" s="183"/>
      <c r="AA130" s="184"/>
      <c r="AB130" s="87"/>
      <c r="AC130" s="5"/>
      <c r="AD130" s="5"/>
      <c r="AE130" s="90"/>
      <c r="AF130" s="6"/>
      <c r="AG130" s="6"/>
      <c r="AH130" s="87"/>
      <c r="AI130" s="5"/>
      <c r="AJ130" s="5"/>
    </row>
    <row r="131" spans="1:36" ht="19.05" hidden="1" customHeight="1" x14ac:dyDescent="0.2">
      <c r="A131" s="189" t="s">
        <v>238</v>
      </c>
      <c r="B131" s="190"/>
      <c r="C131" s="326"/>
      <c r="D131" s="327" t="str">
        <f t="shared" si="6"/>
        <v/>
      </c>
      <c r="E131" s="187"/>
      <c r="F131" s="187"/>
      <c r="G131" s="188"/>
      <c r="H131" s="183" t="str">
        <f>IF(D131&lt;&gt;"",個票⑰!$H$78,"")</f>
        <v/>
      </c>
      <c r="I131" s="183"/>
      <c r="J131" s="183"/>
      <c r="K131" s="183"/>
      <c r="L131" s="183" t="str">
        <f>IF(D131&lt;&gt;"",個票⑰!$L$78,"")</f>
        <v/>
      </c>
      <c r="M131" s="183"/>
      <c r="N131" s="183"/>
      <c r="O131" s="183"/>
      <c r="P131" s="183" t="str">
        <f>IF(D131&lt;&gt;"",個票⑰!$P$78,"")</f>
        <v/>
      </c>
      <c r="Q131" s="183"/>
      <c r="R131" s="183"/>
      <c r="S131" s="183"/>
      <c r="T131" s="183" t="str">
        <f>IF(D131&lt;&gt;"",個票⑰!$T$78,"")</f>
        <v/>
      </c>
      <c r="U131" s="183"/>
      <c r="V131" s="183"/>
      <c r="W131" s="183"/>
      <c r="X131" s="183" t="str">
        <f>IF(D131&lt;&gt;"",個票⑰!$X$78,"")</f>
        <v/>
      </c>
      <c r="Y131" s="183"/>
      <c r="Z131" s="183"/>
      <c r="AA131" s="184"/>
      <c r="AB131" s="87"/>
      <c r="AC131" s="5"/>
      <c r="AD131" s="5"/>
      <c r="AE131" s="90"/>
      <c r="AF131" s="6"/>
      <c r="AG131" s="6"/>
      <c r="AH131" s="87"/>
      <c r="AI131" s="5"/>
      <c r="AJ131" s="5"/>
    </row>
    <row r="132" spans="1:36" ht="19.05" hidden="1" customHeight="1" x14ac:dyDescent="0.2">
      <c r="A132" s="185" t="s">
        <v>239</v>
      </c>
      <c r="B132" s="186"/>
      <c r="C132" s="463"/>
      <c r="D132" s="327" t="str">
        <f t="shared" si="6"/>
        <v/>
      </c>
      <c r="E132" s="187"/>
      <c r="F132" s="187"/>
      <c r="G132" s="188"/>
      <c r="H132" s="183" t="str">
        <f>IF(D132&lt;&gt;"",個票⑱!$H$78,"")</f>
        <v/>
      </c>
      <c r="I132" s="183"/>
      <c r="J132" s="183"/>
      <c r="K132" s="183"/>
      <c r="L132" s="183" t="str">
        <f>IF(D132&lt;&gt;"",個票⑱!$L$78,"")</f>
        <v/>
      </c>
      <c r="M132" s="183"/>
      <c r="N132" s="183"/>
      <c r="O132" s="183"/>
      <c r="P132" s="183" t="str">
        <f>IF(D132&lt;&gt;"",個票⑱!$P$78,"")</f>
        <v/>
      </c>
      <c r="Q132" s="183"/>
      <c r="R132" s="183"/>
      <c r="S132" s="183"/>
      <c r="T132" s="183" t="str">
        <f>IF(D132&lt;&gt;"",個票⑱!$T$78,"")</f>
        <v/>
      </c>
      <c r="U132" s="183"/>
      <c r="V132" s="183"/>
      <c r="W132" s="183"/>
      <c r="X132" s="183" t="str">
        <f>IF(D132&lt;&gt;"",個票⑱!$X$78,"")</f>
        <v/>
      </c>
      <c r="Y132" s="183"/>
      <c r="Z132" s="183"/>
      <c r="AA132" s="184"/>
      <c r="AB132" s="87"/>
      <c r="AC132" s="5"/>
      <c r="AD132" s="5"/>
      <c r="AE132" s="90"/>
      <c r="AF132" s="6"/>
      <c r="AG132" s="6"/>
      <c r="AH132" s="87"/>
      <c r="AI132" s="5"/>
      <c r="AJ132" s="5"/>
    </row>
    <row r="133" spans="1:36" ht="19.05" hidden="1" customHeight="1" x14ac:dyDescent="0.2">
      <c r="A133" s="189" t="s">
        <v>240</v>
      </c>
      <c r="B133" s="190"/>
      <c r="C133" s="326"/>
      <c r="D133" s="327" t="str">
        <f t="shared" si="6"/>
        <v/>
      </c>
      <c r="E133" s="187"/>
      <c r="F133" s="187"/>
      <c r="G133" s="188"/>
      <c r="H133" s="183" t="str">
        <f>IF(D133&lt;&gt;"",個票⑲!$H$78,"")</f>
        <v/>
      </c>
      <c r="I133" s="183"/>
      <c r="J133" s="183"/>
      <c r="K133" s="183"/>
      <c r="L133" s="183" t="str">
        <f>IF(D133&lt;&gt;"",個票⑲!$L$78,"")</f>
        <v/>
      </c>
      <c r="M133" s="183"/>
      <c r="N133" s="183"/>
      <c r="O133" s="183"/>
      <c r="P133" s="183" t="str">
        <f>IF(D133&lt;&gt;"",個票⑲!$P$78,"")</f>
        <v/>
      </c>
      <c r="Q133" s="183"/>
      <c r="R133" s="183"/>
      <c r="S133" s="183"/>
      <c r="T133" s="183" t="str">
        <f>IF(D133&lt;&gt;"",個票⑲!$T$78,"")</f>
        <v/>
      </c>
      <c r="U133" s="183"/>
      <c r="V133" s="183"/>
      <c r="W133" s="183"/>
      <c r="X133" s="183" t="str">
        <f>IF(D133&lt;&gt;"",個票⑲!$X$78,"")</f>
        <v/>
      </c>
      <c r="Y133" s="183"/>
      <c r="Z133" s="183"/>
      <c r="AA133" s="184"/>
      <c r="AB133" s="87"/>
      <c r="AC133" s="5"/>
      <c r="AD133" s="5"/>
      <c r="AE133" s="90"/>
      <c r="AF133" s="6"/>
      <c r="AG133" s="6"/>
      <c r="AH133" s="87"/>
      <c r="AI133" s="5"/>
      <c r="AJ133" s="5"/>
    </row>
    <row r="134" spans="1:36" ht="19.05" hidden="1" customHeight="1" x14ac:dyDescent="0.2">
      <c r="A134" s="189" t="s">
        <v>241</v>
      </c>
      <c r="B134" s="190"/>
      <c r="C134" s="190"/>
      <c r="D134" s="327" t="str">
        <f t="shared" si="6"/>
        <v/>
      </c>
      <c r="E134" s="187"/>
      <c r="F134" s="187"/>
      <c r="G134" s="188"/>
      <c r="H134" s="183" t="str">
        <f>IF(D134&lt;&gt;"",個票⑳!$H$78,"")</f>
        <v/>
      </c>
      <c r="I134" s="183"/>
      <c r="J134" s="183"/>
      <c r="K134" s="183"/>
      <c r="L134" s="183" t="str">
        <f>IF(D134&lt;&gt;"",個票⑳!$L$78,"")</f>
        <v/>
      </c>
      <c r="M134" s="183"/>
      <c r="N134" s="183"/>
      <c r="O134" s="183"/>
      <c r="P134" s="183" t="str">
        <f>IF(D134&lt;&gt;"",個票⑳!$P$78,"")</f>
        <v/>
      </c>
      <c r="Q134" s="183"/>
      <c r="R134" s="183"/>
      <c r="S134" s="183"/>
      <c r="T134" s="183" t="str">
        <f>IF(D134&lt;&gt;"",個票⑳!$T$78,"")</f>
        <v/>
      </c>
      <c r="U134" s="183"/>
      <c r="V134" s="183"/>
      <c r="W134" s="183"/>
      <c r="X134" s="183" t="str">
        <f>IF(D134&lt;&gt;"",個票⑳!$X$78,"")</f>
        <v/>
      </c>
      <c r="Y134" s="183"/>
      <c r="Z134" s="183"/>
      <c r="AA134" s="184"/>
      <c r="AB134" s="87"/>
      <c r="AC134" s="5"/>
      <c r="AD134" s="5"/>
      <c r="AE134" s="90"/>
      <c r="AF134" s="6"/>
      <c r="AG134" s="6"/>
      <c r="AH134" s="87"/>
      <c r="AI134" s="5"/>
      <c r="AJ134" s="5"/>
    </row>
    <row r="135" spans="1:36" ht="19.05" customHeight="1" thickBot="1" x14ac:dyDescent="0.25">
      <c r="A135" s="344" t="s">
        <v>44</v>
      </c>
      <c r="B135" s="345"/>
      <c r="C135" s="345"/>
      <c r="D135" s="346"/>
      <c r="E135" s="346"/>
      <c r="F135" s="346"/>
      <c r="G135" s="346"/>
      <c r="H135" s="335">
        <f t="shared" ref="H135:X135" si="7">SUM(H95:K134)</f>
        <v>0</v>
      </c>
      <c r="I135" s="335"/>
      <c r="J135" s="335"/>
      <c r="K135" s="335"/>
      <c r="L135" s="335">
        <f t="shared" si="7"/>
        <v>0</v>
      </c>
      <c r="M135" s="336"/>
      <c r="N135" s="336"/>
      <c r="O135" s="337"/>
      <c r="P135" s="335">
        <f t="shared" si="7"/>
        <v>0</v>
      </c>
      <c r="Q135" s="335"/>
      <c r="R135" s="335"/>
      <c r="S135" s="335"/>
      <c r="T135" s="335">
        <f t="shared" si="7"/>
        <v>0</v>
      </c>
      <c r="U135" s="335"/>
      <c r="V135" s="335"/>
      <c r="W135" s="335"/>
      <c r="X135" s="335">
        <f t="shared" si="7"/>
        <v>0</v>
      </c>
      <c r="Y135" s="335"/>
      <c r="Z135" s="335"/>
      <c r="AA135" s="338"/>
      <c r="AB135" s="87"/>
      <c r="AC135" s="88"/>
      <c r="AD135" s="88"/>
      <c r="AE135" s="88"/>
      <c r="AF135" s="88"/>
      <c r="AG135" s="88"/>
      <c r="AH135" s="87"/>
      <c r="AI135" s="88"/>
      <c r="AJ135" s="88"/>
    </row>
    <row r="136" spans="1:36" ht="19.05" customHeight="1" x14ac:dyDescent="0.2">
      <c r="A136" s="82" t="s">
        <v>122</v>
      </c>
      <c r="N136" s="96"/>
      <c r="O136" s="96"/>
      <c r="P136" s="96"/>
      <c r="Q136" s="92"/>
      <c r="Z136" s="96"/>
      <c r="AA136" s="96"/>
      <c r="AB136" s="96"/>
      <c r="AC136" s="92"/>
      <c r="AD136" s="96"/>
      <c r="AE136" s="96"/>
      <c r="AF136" s="96"/>
      <c r="AG136" s="92"/>
    </row>
    <row r="137" spans="1:36" ht="19.05" customHeight="1" x14ac:dyDescent="0.15">
      <c r="A137" s="89"/>
      <c r="D137" s="88"/>
      <c r="E137" s="88"/>
      <c r="F137" s="88"/>
      <c r="G137" s="88"/>
      <c r="H137" s="88"/>
      <c r="I137" s="88"/>
      <c r="T137" s="5"/>
      <c r="U137" s="5"/>
      <c r="V137" s="87"/>
      <c r="W137" s="5"/>
      <c r="X137" s="5"/>
      <c r="Y137" s="87"/>
      <c r="Z137" s="5"/>
      <c r="AA137" s="5"/>
    </row>
    <row r="138" spans="1:36" ht="19.05" customHeight="1" x14ac:dyDescent="0.2">
      <c r="A138" s="83" t="s">
        <v>166</v>
      </c>
      <c r="D138" s="88"/>
      <c r="E138" s="88"/>
      <c r="F138" s="88"/>
      <c r="G138" s="88"/>
      <c r="H138" s="88"/>
      <c r="I138" s="88"/>
      <c r="T138" s="5"/>
      <c r="U138" s="5"/>
      <c r="V138" s="87"/>
      <c r="W138" s="5"/>
      <c r="X138" s="5"/>
      <c r="Y138" s="87"/>
      <c r="Z138" s="5"/>
      <c r="AA138" s="5"/>
    </row>
    <row r="139" spans="1:36" ht="45" hidden="1" customHeight="1" x14ac:dyDescent="0.2">
      <c r="A139" s="349" t="s">
        <v>75</v>
      </c>
      <c r="B139" s="350"/>
      <c r="C139" s="350"/>
      <c r="D139" s="350"/>
      <c r="E139" s="350"/>
      <c r="F139" s="350"/>
      <c r="G139" s="350"/>
      <c r="H139" s="350"/>
      <c r="I139" s="350"/>
      <c r="J139" s="350"/>
      <c r="K139" s="350"/>
      <c r="L139" s="350"/>
      <c r="M139" s="350"/>
      <c r="N139" s="350"/>
      <c r="O139" s="350"/>
      <c r="P139" s="350"/>
      <c r="Q139" s="350"/>
      <c r="R139" s="350"/>
      <c r="S139" s="350"/>
      <c r="T139" s="350"/>
      <c r="U139" s="350"/>
      <c r="V139" s="350"/>
      <c r="W139" s="350"/>
      <c r="X139" s="350"/>
      <c r="Y139" s="350"/>
      <c r="Z139" s="350"/>
      <c r="AA139" s="350"/>
      <c r="AB139" s="350"/>
      <c r="AC139" s="350"/>
      <c r="AD139" s="350"/>
      <c r="AE139" s="334" t="s">
        <v>79</v>
      </c>
      <c r="AF139" s="334"/>
      <c r="AG139" s="334"/>
      <c r="AH139" s="339" t="s">
        <v>76</v>
      </c>
      <c r="AI139" s="339"/>
      <c r="AJ139" s="340"/>
    </row>
    <row r="140" spans="1:36" ht="45" hidden="1" customHeight="1" x14ac:dyDescent="0.2">
      <c r="A140" s="175">
        <v>1</v>
      </c>
      <c r="B140" s="351" t="s">
        <v>125</v>
      </c>
      <c r="C140" s="351"/>
      <c r="D140" s="351"/>
      <c r="E140" s="351"/>
      <c r="F140" s="351"/>
      <c r="G140" s="351"/>
      <c r="H140" s="351"/>
      <c r="I140" s="351"/>
      <c r="J140" s="351"/>
      <c r="K140" s="351"/>
      <c r="L140" s="351"/>
      <c r="M140" s="351"/>
      <c r="N140" s="351"/>
      <c r="O140" s="351"/>
      <c r="P140" s="351"/>
      <c r="Q140" s="351"/>
      <c r="R140" s="351"/>
      <c r="S140" s="351"/>
      <c r="T140" s="351"/>
      <c r="U140" s="351"/>
      <c r="V140" s="351"/>
      <c r="W140" s="351"/>
      <c r="X140" s="351"/>
      <c r="Y140" s="351"/>
      <c r="Z140" s="351"/>
      <c r="AA140" s="351"/>
      <c r="AB140" s="351"/>
      <c r="AC140" s="351"/>
      <c r="AD140" s="351"/>
      <c r="AE140" s="347"/>
      <c r="AF140" s="348"/>
      <c r="AG140" s="162" t="s">
        <v>78</v>
      </c>
      <c r="AH140" s="330" t="str">
        <f>IF(AE140&gt;=130,3,IF(AE140&gt;=120,2,IF(AE140&gt;=110,1,"0")))</f>
        <v>0</v>
      </c>
      <c r="AI140" s="331"/>
      <c r="AJ140" s="163" t="s">
        <v>77</v>
      </c>
    </row>
    <row r="141" spans="1:36" ht="45" hidden="1" customHeight="1" x14ac:dyDescent="0.2">
      <c r="A141" s="264">
        <v>2</v>
      </c>
      <c r="B141" s="352" t="s">
        <v>81</v>
      </c>
      <c r="C141" s="353" t="s">
        <v>97</v>
      </c>
      <c r="D141" s="353"/>
      <c r="E141" s="354" t="s">
        <v>182</v>
      </c>
      <c r="F141" s="354"/>
      <c r="G141" s="354"/>
      <c r="H141" s="354"/>
      <c r="I141" s="354"/>
      <c r="J141" s="354"/>
      <c r="K141" s="354"/>
      <c r="L141" s="354"/>
      <c r="M141" s="354"/>
      <c r="N141" s="354"/>
      <c r="O141" s="354"/>
      <c r="P141" s="354"/>
      <c r="Q141" s="354"/>
      <c r="R141" s="354"/>
      <c r="S141" s="354"/>
      <c r="T141" s="354"/>
      <c r="U141" s="354"/>
      <c r="V141" s="354"/>
      <c r="W141" s="354"/>
      <c r="X141" s="354"/>
      <c r="Y141" s="354"/>
      <c r="Z141" s="354"/>
      <c r="AA141" s="354"/>
      <c r="AB141" s="354"/>
      <c r="AC141" s="354"/>
      <c r="AD141" s="354"/>
      <c r="AE141" s="375"/>
      <c r="AF141" s="376"/>
      <c r="AG141" s="164" t="s">
        <v>80</v>
      </c>
      <c r="AH141" s="330" t="str">
        <f>IF(AE141="×","×",IF(AE141&gt;=4,3,IF(AE141&gt;=3,2,IF(AE141&gt;=2,1,"0"))))</f>
        <v>0</v>
      </c>
      <c r="AI141" s="331"/>
      <c r="AJ141" s="163" t="s">
        <v>77</v>
      </c>
    </row>
    <row r="142" spans="1:36" ht="45" hidden="1" customHeight="1" x14ac:dyDescent="0.2">
      <c r="A142" s="264"/>
      <c r="B142" s="352"/>
      <c r="C142" s="353" t="s">
        <v>98</v>
      </c>
      <c r="D142" s="353"/>
      <c r="E142" s="351" t="s">
        <v>116</v>
      </c>
      <c r="F142" s="355"/>
      <c r="G142" s="355"/>
      <c r="H142" s="355"/>
      <c r="I142" s="355"/>
      <c r="J142" s="355"/>
      <c r="K142" s="355"/>
      <c r="L142" s="355"/>
      <c r="M142" s="355"/>
      <c r="N142" s="355"/>
      <c r="O142" s="355"/>
      <c r="P142" s="355"/>
      <c r="Q142" s="355"/>
      <c r="R142" s="355"/>
      <c r="S142" s="355"/>
      <c r="T142" s="355"/>
      <c r="U142" s="355"/>
      <c r="V142" s="355"/>
      <c r="W142" s="355"/>
      <c r="X142" s="355"/>
      <c r="Y142" s="355"/>
      <c r="Z142" s="355"/>
      <c r="AA142" s="355"/>
      <c r="AB142" s="355"/>
      <c r="AC142" s="355"/>
      <c r="AD142" s="355"/>
      <c r="AE142" s="332"/>
      <c r="AF142" s="333"/>
      <c r="AG142" s="162" t="s">
        <v>78</v>
      </c>
      <c r="AH142" s="330" t="str">
        <f>IF(AE142="×","×",IF(AE142&gt;=7,3,IF(AE142&gt;=4,2,IF(AE142&gt;=1,1,"0"))))</f>
        <v>0</v>
      </c>
      <c r="AI142" s="331"/>
      <c r="AJ142" s="163" t="s">
        <v>77</v>
      </c>
    </row>
    <row r="143" spans="1:36" ht="45" hidden="1" customHeight="1" x14ac:dyDescent="0.2">
      <c r="A143" s="175">
        <v>3</v>
      </c>
      <c r="B143" s="351" t="s">
        <v>124</v>
      </c>
      <c r="C143" s="355"/>
      <c r="D143" s="355"/>
      <c r="E143" s="355"/>
      <c r="F143" s="355"/>
      <c r="G143" s="355"/>
      <c r="H143" s="355"/>
      <c r="I143" s="355"/>
      <c r="J143" s="355"/>
      <c r="K143" s="355"/>
      <c r="L143" s="355"/>
      <c r="M143" s="355"/>
      <c r="N143" s="355"/>
      <c r="O143" s="355"/>
      <c r="P143" s="355"/>
      <c r="Q143" s="355"/>
      <c r="R143" s="355"/>
      <c r="S143" s="355"/>
      <c r="T143" s="355"/>
      <c r="U143" s="355"/>
      <c r="V143" s="355"/>
      <c r="W143" s="355"/>
      <c r="X143" s="355"/>
      <c r="Y143" s="355"/>
      <c r="Z143" s="355"/>
      <c r="AA143" s="355"/>
      <c r="AB143" s="355"/>
      <c r="AC143" s="355"/>
      <c r="AD143" s="355"/>
      <c r="AE143" s="332"/>
      <c r="AF143" s="333"/>
      <c r="AG143" s="162" t="s">
        <v>40</v>
      </c>
      <c r="AH143" s="330" t="str">
        <f>IF(AE143&gt;=20,2,IF(AE143&gt;=15,1,"0"))</f>
        <v>0</v>
      </c>
      <c r="AI143" s="331"/>
      <c r="AJ143" s="163" t="s">
        <v>77</v>
      </c>
    </row>
    <row r="144" spans="1:36" ht="45" hidden="1" customHeight="1" thickBot="1" x14ac:dyDescent="0.25">
      <c r="A144" s="361" t="s">
        <v>82</v>
      </c>
      <c r="B144" s="362"/>
      <c r="C144" s="362"/>
      <c r="D144" s="362"/>
      <c r="E144" s="362"/>
      <c r="F144" s="362"/>
      <c r="G144" s="362"/>
      <c r="H144" s="362"/>
      <c r="I144" s="362"/>
      <c r="J144" s="362"/>
      <c r="K144" s="362"/>
      <c r="L144" s="362"/>
      <c r="M144" s="362"/>
      <c r="N144" s="362"/>
      <c r="O144" s="362"/>
      <c r="P144" s="362"/>
      <c r="Q144" s="362"/>
      <c r="R144" s="362"/>
      <c r="S144" s="362"/>
      <c r="T144" s="362"/>
      <c r="U144" s="362"/>
      <c r="V144" s="362"/>
      <c r="W144" s="362"/>
      <c r="X144" s="362"/>
      <c r="Y144" s="362"/>
      <c r="Z144" s="362"/>
      <c r="AA144" s="362"/>
      <c r="AB144" s="362"/>
      <c r="AC144" s="362"/>
      <c r="AD144" s="362"/>
      <c r="AE144" s="362"/>
      <c r="AF144" s="362"/>
      <c r="AG144" s="362"/>
      <c r="AH144" s="359">
        <f>SUM(AH140:AI143)</f>
        <v>0</v>
      </c>
      <c r="AI144" s="360"/>
      <c r="AJ144" s="165" t="s">
        <v>77</v>
      </c>
    </row>
    <row r="145" spans="1:36" ht="19.05" hidden="1" customHeight="1" x14ac:dyDescent="0.2">
      <c r="A145" s="83"/>
      <c r="J145" s="86"/>
      <c r="K145" s="86"/>
      <c r="L145" s="86"/>
      <c r="M145" s="86"/>
      <c r="N145" s="86"/>
      <c r="Q145" s="86"/>
      <c r="R145" s="86"/>
      <c r="S145" s="86"/>
      <c r="T145" s="86"/>
      <c r="U145" s="86"/>
      <c r="X145" s="86"/>
      <c r="Y145" s="86"/>
      <c r="Z145" s="86"/>
      <c r="AA145" s="86"/>
      <c r="AB145" s="86"/>
    </row>
    <row r="146" spans="1:36" ht="19.05" hidden="1" customHeight="1" thickBot="1" x14ac:dyDescent="0.25">
      <c r="A146" s="83" t="s">
        <v>95</v>
      </c>
    </row>
    <row r="147" spans="1:36" ht="45" hidden="1" customHeight="1" thickBot="1" x14ac:dyDescent="0.25">
      <c r="A147" s="176" t="s">
        <v>102</v>
      </c>
      <c r="B147" s="356" t="s">
        <v>117</v>
      </c>
      <c r="C147" s="357"/>
      <c r="D147" s="357"/>
      <c r="E147" s="357"/>
      <c r="F147" s="357"/>
      <c r="G147" s="357"/>
      <c r="H147" s="357"/>
      <c r="I147" s="357"/>
      <c r="J147" s="357"/>
      <c r="K147" s="357"/>
      <c r="L147" s="357"/>
      <c r="M147" s="357"/>
      <c r="N147" s="357"/>
      <c r="O147" s="357"/>
      <c r="P147" s="357"/>
      <c r="Q147" s="357"/>
      <c r="R147" s="357"/>
      <c r="S147" s="357"/>
      <c r="T147" s="357"/>
      <c r="U147" s="357"/>
      <c r="V147" s="357"/>
      <c r="W147" s="357"/>
      <c r="X147" s="357"/>
      <c r="Y147" s="357"/>
      <c r="Z147" s="357"/>
      <c r="AA147" s="357"/>
      <c r="AB147" s="357"/>
      <c r="AC147" s="357"/>
      <c r="AD147" s="358"/>
      <c r="AE147" s="364"/>
      <c r="AF147" s="365"/>
      <c r="AG147" s="365"/>
      <c r="AH147" s="365" t="s">
        <v>118</v>
      </c>
      <c r="AI147" s="365"/>
      <c r="AJ147" s="366"/>
    </row>
    <row r="148" spans="1:36" ht="19.05" customHeight="1" x14ac:dyDescent="0.15">
      <c r="A148" s="83"/>
      <c r="B148" s="83"/>
      <c r="C148" s="83"/>
      <c r="D148" s="83"/>
      <c r="E148" s="83"/>
      <c r="F148" s="83"/>
      <c r="G148" s="83"/>
      <c r="J148" s="83"/>
      <c r="K148" s="83"/>
      <c r="M148" s="93"/>
      <c r="N148" s="93"/>
      <c r="O148" s="93"/>
      <c r="P148" s="93"/>
      <c r="Q148" s="93"/>
      <c r="S148" s="85"/>
      <c r="T148" s="83"/>
      <c r="U148" s="83"/>
      <c r="V148" s="83"/>
      <c r="W148" s="83"/>
      <c r="X148" s="83"/>
      <c r="Y148" s="83"/>
      <c r="Z148" s="83"/>
      <c r="AA148" s="83"/>
      <c r="AB148" s="83"/>
      <c r="AC148" s="83"/>
      <c r="AD148" s="83"/>
      <c r="AE148" s="83"/>
      <c r="AF148" s="83"/>
      <c r="AG148" s="83"/>
      <c r="AH148" s="83"/>
      <c r="AI148" s="83"/>
      <c r="AJ148" s="83"/>
    </row>
    <row r="149" spans="1:36" ht="19.05" customHeight="1" x14ac:dyDescent="0.2">
      <c r="A149" s="83"/>
      <c r="B149" s="83"/>
      <c r="C149" s="83"/>
      <c r="D149" s="83"/>
      <c r="E149" s="83"/>
      <c r="F149" s="83"/>
      <c r="G149" s="83"/>
      <c r="H149" s="83"/>
      <c r="I149" s="83"/>
      <c r="J149" s="83"/>
      <c r="K149" s="83"/>
      <c r="L149" s="83"/>
      <c r="M149" s="83"/>
      <c r="N149" s="83"/>
      <c r="O149" s="83"/>
      <c r="P149" s="83"/>
      <c r="Q149" s="83"/>
      <c r="R149" s="83"/>
      <c r="S149" s="83"/>
      <c r="T149" s="83"/>
      <c r="U149" s="83"/>
      <c r="V149" s="83"/>
      <c r="W149" s="83"/>
      <c r="X149" s="83"/>
      <c r="Y149" s="83"/>
      <c r="Z149" s="83"/>
      <c r="AA149" s="83"/>
      <c r="AB149" s="83"/>
      <c r="AC149" s="83"/>
      <c r="AD149" s="83"/>
      <c r="AE149" s="83"/>
      <c r="AF149" s="83"/>
      <c r="AG149" s="83"/>
      <c r="AH149" s="83"/>
      <c r="AI149" s="83"/>
      <c r="AJ149" s="83"/>
    </row>
    <row r="150" spans="1:36" ht="19.05" customHeight="1" x14ac:dyDescent="0.2">
      <c r="A150" s="83"/>
      <c r="B150" s="83"/>
      <c r="C150" s="83"/>
      <c r="D150" s="83"/>
      <c r="E150" s="83"/>
      <c r="F150" s="83"/>
      <c r="G150" s="83"/>
      <c r="H150" s="83"/>
      <c r="I150" s="83"/>
      <c r="J150" s="83"/>
      <c r="K150" s="83"/>
      <c r="L150" s="83"/>
      <c r="M150" s="83"/>
      <c r="N150" s="83"/>
      <c r="O150" s="83"/>
      <c r="P150" s="83"/>
      <c r="Q150" s="83"/>
      <c r="R150" s="83"/>
      <c r="S150" s="83"/>
      <c r="T150" s="83"/>
      <c r="U150" s="83"/>
      <c r="V150" s="83"/>
      <c r="W150" s="83"/>
      <c r="X150" s="83"/>
      <c r="Y150" s="83"/>
      <c r="Z150" s="83"/>
      <c r="AA150" s="83"/>
      <c r="AB150" s="83"/>
      <c r="AC150" s="83"/>
      <c r="AD150" s="83"/>
      <c r="AE150" s="83"/>
      <c r="AF150" s="83"/>
      <c r="AG150" s="83"/>
      <c r="AH150" s="83"/>
      <c r="AI150" s="83"/>
      <c r="AJ150" s="83"/>
    </row>
    <row r="151" spans="1:36" ht="19.05" customHeight="1" x14ac:dyDescent="0.2">
      <c r="A151" s="83"/>
      <c r="B151" s="83"/>
      <c r="C151" s="83"/>
      <c r="D151" s="83"/>
      <c r="E151" s="83"/>
      <c r="F151" s="83"/>
      <c r="G151" s="83"/>
      <c r="H151" s="83"/>
      <c r="I151" s="83"/>
      <c r="J151" s="83"/>
      <c r="K151" s="83"/>
      <c r="L151" s="83"/>
      <c r="M151" s="83"/>
      <c r="N151" s="83"/>
      <c r="O151" s="83"/>
      <c r="P151" s="83"/>
      <c r="Q151" s="83"/>
      <c r="R151" s="83"/>
      <c r="S151" s="83"/>
      <c r="T151" s="83"/>
      <c r="U151" s="83"/>
      <c r="V151" s="83"/>
      <c r="W151" s="83"/>
      <c r="X151" s="83"/>
      <c r="Y151" s="83"/>
      <c r="Z151" s="83"/>
      <c r="AA151" s="83"/>
      <c r="AB151" s="83"/>
      <c r="AC151" s="83"/>
      <c r="AD151" s="83"/>
      <c r="AE151" s="83"/>
      <c r="AF151" s="83"/>
      <c r="AG151" s="83"/>
      <c r="AH151" s="83"/>
      <c r="AI151" s="83"/>
      <c r="AJ151" s="83"/>
    </row>
    <row r="152" spans="1:36" ht="19.05" customHeight="1" x14ac:dyDescent="0.2">
      <c r="A152" s="83"/>
      <c r="B152" s="83"/>
      <c r="C152" s="83"/>
      <c r="D152" s="83"/>
      <c r="E152" s="83"/>
      <c r="F152" s="83"/>
      <c r="G152" s="83"/>
      <c r="H152" s="83"/>
      <c r="I152" s="83"/>
      <c r="J152" s="83"/>
      <c r="K152" s="83"/>
      <c r="L152" s="83"/>
      <c r="M152" s="83"/>
      <c r="N152" s="83"/>
      <c r="O152" s="83"/>
      <c r="P152" s="83"/>
      <c r="Q152" s="83"/>
      <c r="R152" s="83"/>
      <c r="S152" s="83"/>
      <c r="T152" s="83"/>
      <c r="U152" s="83"/>
      <c r="V152" s="83"/>
      <c r="W152" s="83"/>
      <c r="X152" s="83"/>
      <c r="Y152" s="83"/>
      <c r="Z152" s="83"/>
      <c r="AA152" s="83"/>
      <c r="AB152" s="83"/>
      <c r="AC152" s="83"/>
      <c r="AD152" s="83"/>
      <c r="AE152" s="83"/>
      <c r="AF152" s="83"/>
      <c r="AG152" s="83"/>
      <c r="AH152" s="83"/>
      <c r="AI152" s="83"/>
      <c r="AJ152" s="83"/>
    </row>
    <row r="153" spans="1:36" ht="19.05" customHeight="1" x14ac:dyDescent="0.2">
      <c r="A153" s="83"/>
      <c r="B153" s="83"/>
      <c r="C153" s="83"/>
      <c r="D153" s="83"/>
      <c r="E153" s="83"/>
      <c r="F153" s="83"/>
      <c r="G153" s="83"/>
      <c r="H153" s="83"/>
      <c r="I153" s="83"/>
      <c r="J153" s="83"/>
      <c r="K153" s="83"/>
      <c r="L153" s="83"/>
      <c r="M153" s="83"/>
      <c r="N153" s="83"/>
      <c r="O153" s="83"/>
      <c r="P153" s="83"/>
      <c r="Q153" s="83"/>
      <c r="R153" s="83"/>
      <c r="S153" s="83"/>
      <c r="T153" s="83"/>
      <c r="U153" s="83"/>
      <c r="V153" s="83"/>
      <c r="W153" s="83"/>
      <c r="X153" s="83"/>
      <c r="Y153" s="83"/>
      <c r="Z153" s="83"/>
      <c r="AA153" s="83"/>
      <c r="AB153" s="83"/>
      <c r="AC153" s="83"/>
      <c r="AD153" s="83"/>
      <c r="AE153" s="83"/>
      <c r="AF153" s="83"/>
      <c r="AG153" s="83"/>
      <c r="AH153" s="83"/>
      <c r="AI153" s="83"/>
      <c r="AJ153" s="83"/>
    </row>
    <row r="154" spans="1:36" ht="19.05" customHeight="1" x14ac:dyDescent="0.2">
      <c r="A154" s="83"/>
      <c r="B154" s="83"/>
      <c r="C154" s="83"/>
      <c r="D154" s="83"/>
      <c r="E154" s="83"/>
      <c r="F154" s="83"/>
      <c r="G154" s="83"/>
      <c r="H154" s="83"/>
      <c r="I154" s="83"/>
      <c r="J154" s="83"/>
      <c r="K154" s="83"/>
      <c r="L154" s="83"/>
      <c r="M154" s="83"/>
      <c r="N154" s="83"/>
      <c r="O154" s="83"/>
      <c r="P154" s="83"/>
      <c r="Q154" s="83"/>
      <c r="R154" s="83"/>
      <c r="S154" s="83"/>
      <c r="T154" s="83"/>
      <c r="U154" s="83"/>
      <c r="V154" s="83"/>
      <c r="W154" s="83"/>
      <c r="X154" s="83"/>
      <c r="Y154" s="83"/>
      <c r="Z154" s="83"/>
      <c r="AA154" s="83"/>
      <c r="AB154" s="83"/>
      <c r="AC154" s="83"/>
      <c r="AD154" s="83"/>
      <c r="AE154" s="83"/>
      <c r="AF154" s="83"/>
      <c r="AG154" s="83"/>
      <c r="AH154" s="83"/>
      <c r="AI154" s="83"/>
      <c r="AJ154" s="83"/>
    </row>
    <row r="155" spans="1:36" ht="19.05" customHeight="1" x14ac:dyDescent="0.2">
      <c r="A155" s="84"/>
      <c r="B155" s="83"/>
      <c r="C155" s="83"/>
      <c r="D155" s="83"/>
      <c r="E155" s="83"/>
      <c r="F155" s="83"/>
      <c r="G155" s="83"/>
      <c r="H155" s="83"/>
      <c r="I155" s="83"/>
      <c r="J155" s="83"/>
      <c r="K155" s="83"/>
      <c r="L155" s="83"/>
      <c r="M155" s="83"/>
      <c r="N155" s="83"/>
      <c r="O155" s="83"/>
      <c r="P155" s="83"/>
      <c r="Q155" s="83"/>
      <c r="R155" s="83"/>
      <c r="S155" s="83"/>
      <c r="T155" s="83"/>
      <c r="U155" s="83"/>
      <c r="V155" s="83"/>
      <c r="W155" s="83"/>
      <c r="X155" s="83"/>
      <c r="Y155" s="83"/>
      <c r="Z155" s="83"/>
      <c r="AA155" s="83"/>
      <c r="AB155" s="83"/>
      <c r="AC155" s="83"/>
      <c r="AD155" s="83"/>
      <c r="AE155" s="83"/>
      <c r="AF155" s="83"/>
      <c r="AG155" s="83"/>
      <c r="AH155" s="83"/>
      <c r="AI155" s="83"/>
      <c r="AJ155" s="83"/>
    </row>
    <row r="156" spans="1:36" ht="19.05" customHeight="1" x14ac:dyDescent="0.2">
      <c r="A156" s="83"/>
      <c r="B156" s="83"/>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row>
    <row r="157" spans="1:36" ht="19.05" customHeight="1" x14ac:dyDescent="0.2">
      <c r="A157" s="83"/>
      <c r="B157" s="83"/>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row>
    <row r="158" spans="1:36" ht="19.05" customHeight="1" x14ac:dyDescent="0.2">
      <c r="A158" s="83"/>
      <c r="B158" s="83"/>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row>
    <row r="159" spans="1:36" ht="19.05" customHeight="1" x14ac:dyDescent="0.2">
      <c r="A159" s="83"/>
      <c r="B159" s="83"/>
      <c r="C159" s="83"/>
      <c r="D159" s="83"/>
      <c r="E159" s="83"/>
      <c r="F159" s="83"/>
      <c r="G159" s="83"/>
      <c r="H159" s="83"/>
      <c r="I159" s="83"/>
      <c r="J159" s="83"/>
      <c r="K159" s="83"/>
      <c r="L159" s="83"/>
      <c r="M159" s="83"/>
      <c r="N159" s="83"/>
      <c r="O159" s="83"/>
      <c r="P159" s="83"/>
      <c r="Q159" s="83"/>
      <c r="R159" s="83"/>
      <c r="S159" s="83"/>
      <c r="T159" s="83"/>
      <c r="U159" s="83"/>
      <c r="V159" s="83"/>
      <c r="W159" s="83"/>
      <c r="X159" s="83"/>
      <c r="Y159" s="83"/>
      <c r="Z159" s="83"/>
      <c r="AA159" s="83"/>
      <c r="AB159" s="83"/>
      <c r="AC159" s="83"/>
      <c r="AD159" s="83"/>
      <c r="AE159" s="83"/>
      <c r="AF159" s="83"/>
      <c r="AG159" s="83"/>
      <c r="AH159" s="83"/>
      <c r="AI159" s="83"/>
      <c r="AJ159" s="83"/>
    </row>
    <row r="160" spans="1:36" ht="19.05" customHeight="1" x14ac:dyDescent="0.2">
      <c r="A160" s="83"/>
      <c r="B160" s="83"/>
      <c r="C160" s="83"/>
      <c r="D160" s="83"/>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c r="AG160" s="83"/>
      <c r="AH160" s="83"/>
      <c r="AI160" s="83"/>
      <c r="AJ160" s="83"/>
    </row>
    <row r="161" spans="1:36" ht="19.05" customHeight="1" x14ac:dyDescent="0.2">
      <c r="A161" s="83"/>
      <c r="B161" s="83"/>
      <c r="C161" s="83"/>
      <c r="D161" s="83"/>
      <c r="E161" s="83"/>
      <c r="F161" s="83"/>
      <c r="G161" s="83"/>
      <c r="H161" s="83"/>
      <c r="I161" s="83"/>
      <c r="J161" s="83"/>
      <c r="K161" s="83"/>
      <c r="L161" s="83"/>
      <c r="M161" s="83"/>
      <c r="N161" s="83"/>
      <c r="O161" s="83"/>
      <c r="P161" s="83"/>
      <c r="Q161" s="83"/>
      <c r="R161" s="83"/>
      <c r="S161" s="83"/>
      <c r="T161" s="83"/>
      <c r="U161" s="83"/>
      <c r="V161" s="83"/>
      <c r="W161" s="83"/>
      <c r="X161" s="83"/>
      <c r="Y161" s="83"/>
      <c r="Z161" s="83"/>
      <c r="AA161" s="83"/>
      <c r="AB161" s="83"/>
      <c r="AC161" s="83"/>
      <c r="AD161" s="83"/>
      <c r="AE161" s="83"/>
      <c r="AF161" s="83"/>
      <c r="AG161" s="83"/>
      <c r="AH161" s="83"/>
      <c r="AI161" s="83"/>
      <c r="AJ161" s="83"/>
    </row>
    <row r="162" spans="1:36" ht="19.05" customHeight="1" x14ac:dyDescent="0.2">
      <c r="A162" s="83"/>
      <c r="B162" s="83"/>
      <c r="C162" s="83"/>
      <c r="D162" s="83"/>
      <c r="E162" s="83"/>
      <c r="F162" s="83"/>
      <c r="G162" s="83"/>
      <c r="H162" s="83"/>
      <c r="I162" s="83"/>
      <c r="J162" s="83"/>
      <c r="K162" s="83"/>
      <c r="L162" s="83"/>
      <c r="M162" s="83"/>
      <c r="N162" s="83"/>
      <c r="O162" s="83"/>
      <c r="P162" s="83"/>
      <c r="Q162" s="83"/>
      <c r="R162" s="83"/>
      <c r="S162" s="83"/>
      <c r="T162" s="83"/>
      <c r="U162" s="83"/>
      <c r="V162" s="83"/>
      <c r="W162" s="83"/>
      <c r="X162" s="83"/>
      <c r="Y162" s="83"/>
      <c r="Z162" s="83"/>
      <c r="AA162" s="83"/>
      <c r="AB162" s="83"/>
      <c r="AC162" s="83"/>
      <c r="AD162" s="83"/>
      <c r="AE162" s="83"/>
      <c r="AF162" s="83"/>
      <c r="AG162" s="83"/>
      <c r="AH162" s="83"/>
      <c r="AI162" s="83"/>
      <c r="AJ162" s="83"/>
    </row>
    <row r="164" spans="1:36" ht="19.05" customHeight="1" x14ac:dyDescent="0.2">
      <c r="C164" s="7"/>
      <c r="D164" s="8"/>
      <c r="E164" s="9"/>
      <c r="F164" s="9"/>
      <c r="G164" s="10"/>
      <c r="H164" s="10"/>
    </row>
    <row r="165" spans="1:36" ht="19.05" customHeight="1" x14ac:dyDescent="0.2">
      <c r="C165" s="10"/>
      <c r="D165" s="11"/>
      <c r="E165" s="12"/>
      <c r="F165" s="12"/>
      <c r="G165" s="10"/>
      <c r="H165" s="10"/>
    </row>
    <row r="166" spans="1:36" ht="19.05" customHeight="1" x14ac:dyDescent="0.15">
      <c r="C166" s="13"/>
      <c r="D166" s="14"/>
      <c r="E166" s="14"/>
      <c r="F166" s="15"/>
      <c r="G166" s="14"/>
      <c r="H166" s="14"/>
    </row>
    <row r="167" spans="1:36" ht="19.05" customHeight="1" x14ac:dyDescent="0.2">
      <c r="C167" s="7"/>
      <c r="D167" s="11"/>
      <c r="E167" s="12"/>
      <c r="F167" s="12"/>
      <c r="G167" s="10"/>
      <c r="H167" s="10"/>
    </row>
    <row r="168" spans="1:36" ht="19.05" customHeight="1" x14ac:dyDescent="0.2">
      <c r="C168" s="16"/>
      <c r="D168" s="7"/>
      <c r="E168" s="17"/>
      <c r="F168" s="12"/>
      <c r="G168" s="7"/>
      <c r="H168" s="7"/>
    </row>
    <row r="169" spans="1:36" ht="19.05" customHeight="1" x14ac:dyDescent="0.2">
      <c r="C169" s="7"/>
      <c r="D169" s="11"/>
      <c r="E169" s="17"/>
      <c r="F169" s="16"/>
      <c r="G169" s="7"/>
      <c r="H169" s="7"/>
    </row>
    <row r="170" spans="1:36" ht="19.05" customHeight="1" x14ac:dyDescent="0.2">
      <c r="C170" s="7"/>
      <c r="D170" s="11"/>
      <c r="E170" s="17"/>
      <c r="F170" s="9"/>
      <c r="G170" s="7"/>
      <c r="H170" s="7"/>
    </row>
  </sheetData>
  <sheetProtection sheet="1" formatCells="0" formatColumns="0" formatRows="0" insertColumns="0" insertRows="0" insertHyperlinks="0" deleteColumns="0" deleteRows="0" sort="0" autoFilter="0" pivotTables="0"/>
  <mergeCells count="1036">
    <mergeCell ref="X133:AA133"/>
    <mergeCell ref="A134:C134"/>
    <mergeCell ref="D134:G134"/>
    <mergeCell ref="H134:K134"/>
    <mergeCell ref="L134:O134"/>
    <mergeCell ref="P134:S134"/>
    <mergeCell ref="T134:W134"/>
    <mergeCell ref="X134:AA134"/>
    <mergeCell ref="A133:C133"/>
    <mergeCell ref="D133:G133"/>
    <mergeCell ref="H133:K133"/>
    <mergeCell ref="L133:O133"/>
    <mergeCell ref="P133:S133"/>
    <mergeCell ref="T133:W133"/>
    <mergeCell ref="X131:AA131"/>
    <mergeCell ref="A132:C132"/>
    <mergeCell ref="D132:G132"/>
    <mergeCell ref="H132:K132"/>
    <mergeCell ref="L132:O132"/>
    <mergeCell ref="P132:S132"/>
    <mergeCell ref="T132:W132"/>
    <mergeCell ref="X132:AA132"/>
    <mergeCell ref="A131:C131"/>
    <mergeCell ref="D131:G131"/>
    <mergeCell ref="H131:K131"/>
    <mergeCell ref="L131:O131"/>
    <mergeCell ref="P131:S131"/>
    <mergeCell ref="T131:W131"/>
    <mergeCell ref="X129:AA129"/>
    <mergeCell ref="A130:C130"/>
    <mergeCell ref="D130:G130"/>
    <mergeCell ref="H130:K130"/>
    <mergeCell ref="L130:O130"/>
    <mergeCell ref="P130:S130"/>
    <mergeCell ref="T130:W130"/>
    <mergeCell ref="X130:AA130"/>
    <mergeCell ref="A129:C129"/>
    <mergeCell ref="D129:G129"/>
    <mergeCell ref="H129:K129"/>
    <mergeCell ref="L129:O129"/>
    <mergeCell ref="P129:S129"/>
    <mergeCell ref="T129:W129"/>
    <mergeCell ref="X127:AA127"/>
    <mergeCell ref="A128:C128"/>
    <mergeCell ref="D128:G128"/>
    <mergeCell ref="H128:K128"/>
    <mergeCell ref="L128:O128"/>
    <mergeCell ref="P128:S128"/>
    <mergeCell ref="T128:W128"/>
    <mergeCell ref="X128:AA128"/>
    <mergeCell ref="A127:C127"/>
    <mergeCell ref="D127:G127"/>
    <mergeCell ref="H127:K127"/>
    <mergeCell ref="L127:O127"/>
    <mergeCell ref="P127:S127"/>
    <mergeCell ref="T127:W127"/>
    <mergeCell ref="X125:AA125"/>
    <mergeCell ref="A126:C126"/>
    <mergeCell ref="D126:G126"/>
    <mergeCell ref="H126:K126"/>
    <mergeCell ref="L126:O126"/>
    <mergeCell ref="P126:S126"/>
    <mergeCell ref="T126:W126"/>
    <mergeCell ref="X126:AA126"/>
    <mergeCell ref="A125:C125"/>
    <mergeCell ref="D125:G125"/>
    <mergeCell ref="H125:K125"/>
    <mergeCell ref="L125:O125"/>
    <mergeCell ref="P125:S125"/>
    <mergeCell ref="T125:W125"/>
    <mergeCell ref="X123:AA123"/>
    <mergeCell ref="A124:C124"/>
    <mergeCell ref="D124:G124"/>
    <mergeCell ref="H124:K124"/>
    <mergeCell ref="L124:O124"/>
    <mergeCell ref="P124:S124"/>
    <mergeCell ref="T124:W124"/>
    <mergeCell ref="X124:AA124"/>
    <mergeCell ref="A123:C123"/>
    <mergeCell ref="D123:G123"/>
    <mergeCell ref="H123:K123"/>
    <mergeCell ref="L123:O123"/>
    <mergeCell ref="P123:S123"/>
    <mergeCell ref="T123:W123"/>
    <mergeCell ref="X121:AA121"/>
    <mergeCell ref="A122:C122"/>
    <mergeCell ref="D122:G122"/>
    <mergeCell ref="H122:K122"/>
    <mergeCell ref="L122:O122"/>
    <mergeCell ref="P122:S122"/>
    <mergeCell ref="T122:W122"/>
    <mergeCell ref="X122:AA122"/>
    <mergeCell ref="A121:C121"/>
    <mergeCell ref="D121:G121"/>
    <mergeCell ref="H121:K121"/>
    <mergeCell ref="L121:O121"/>
    <mergeCell ref="P121:S121"/>
    <mergeCell ref="T121:W121"/>
    <mergeCell ref="X119:AA119"/>
    <mergeCell ref="A120:C120"/>
    <mergeCell ref="D120:G120"/>
    <mergeCell ref="H120:K120"/>
    <mergeCell ref="L120:O120"/>
    <mergeCell ref="P120:S120"/>
    <mergeCell ref="T120:W120"/>
    <mergeCell ref="X120:AA120"/>
    <mergeCell ref="A119:C119"/>
    <mergeCell ref="D119:G119"/>
    <mergeCell ref="H119:K119"/>
    <mergeCell ref="L119:O119"/>
    <mergeCell ref="P119:S119"/>
    <mergeCell ref="T119:W119"/>
    <mergeCell ref="X117:AA117"/>
    <mergeCell ref="A118:C118"/>
    <mergeCell ref="D118:G118"/>
    <mergeCell ref="H118:K118"/>
    <mergeCell ref="L118:O118"/>
    <mergeCell ref="P118:S118"/>
    <mergeCell ref="T118:W118"/>
    <mergeCell ref="X118:AA118"/>
    <mergeCell ref="A117:C117"/>
    <mergeCell ref="D117:G117"/>
    <mergeCell ref="H117:K117"/>
    <mergeCell ref="L117:O117"/>
    <mergeCell ref="P117:S117"/>
    <mergeCell ref="T117:W117"/>
    <mergeCell ref="T115:W115"/>
    <mergeCell ref="X115:AA115"/>
    <mergeCell ref="A116:C116"/>
    <mergeCell ref="D116:G116"/>
    <mergeCell ref="H116:K116"/>
    <mergeCell ref="L116:O116"/>
    <mergeCell ref="P116:S116"/>
    <mergeCell ref="T116:W116"/>
    <mergeCell ref="X116:AA116"/>
    <mergeCell ref="W63:Z63"/>
    <mergeCell ref="AA63:AB63"/>
    <mergeCell ref="AC63:AD63"/>
    <mergeCell ref="AE63:AG63"/>
    <mergeCell ref="AH63:AJ63"/>
    <mergeCell ref="A115:C115"/>
    <mergeCell ref="D115:G115"/>
    <mergeCell ref="H115:K115"/>
    <mergeCell ref="L115:O115"/>
    <mergeCell ref="P115:S115"/>
    <mergeCell ref="AC62:AD62"/>
    <mergeCell ref="AE62:AG62"/>
    <mergeCell ref="AH62:AJ62"/>
    <mergeCell ref="A63:C63"/>
    <mergeCell ref="D63:G63"/>
    <mergeCell ref="H63:K63"/>
    <mergeCell ref="L63:O63"/>
    <mergeCell ref="P63:Q63"/>
    <mergeCell ref="R63:S63"/>
    <mergeCell ref="T63:V63"/>
    <mergeCell ref="X100:AA100"/>
    <mergeCell ref="X103:AA103"/>
    <mergeCell ref="X101:AA101"/>
    <mergeCell ref="A103:C103"/>
    <mergeCell ref="D103:G103"/>
    <mergeCell ref="H103:K103"/>
    <mergeCell ref="L103:O103"/>
    <mergeCell ref="P103:S103"/>
    <mergeCell ref="T103:W103"/>
    <mergeCell ref="A102:C102"/>
    <mergeCell ref="D102:G102"/>
    <mergeCell ref="H102:K102"/>
    <mergeCell ref="AH61:AJ61"/>
    <mergeCell ref="A62:C62"/>
    <mergeCell ref="D62:G62"/>
    <mergeCell ref="H62:K62"/>
    <mergeCell ref="L62:O62"/>
    <mergeCell ref="P62:Q62"/>
    <mergeCell ref="R62:S62"/>
    <mergeCell ref="T62:V62"/>
    <mergeCell ref="W62:Z62"/>
    <mergeCell ref="AA62:AB62"/>
    <mergeCell ref="R61:S61"/>
    <mergeCell ref="T61:V61"/>
    <mergeCell ref="W61:Z61"/>
    <mergeCell ref="AA61:AB61"/>
    <mergeCell ref="AC61:AD61"/>
    <mergeCell ref="AE61:AG61"/>
    <mergeCell ref="W60:Z60"/>
    <mergeCell ref="AA60:AB60"/>
    <mergeCell ref="AC60:AD60"/>
    <mergeCell ref="AE60:AG60"/>
    <mergeCell ref="AH60:AJ60"/>
    <mergeCell ref="A61:C61"/>
    <mergeCell ref="D61:G61"/>
    <mergeCell ref="H61:K61"/>
    <mergeCell ref="L61:O61"/>
    <mergeCell ref="P61:Q61"/>
    <mergeCell ref="AC59:AD59"/>
    <mergeCell ref="AE59:AG59"/>
    <mergeCell ref="AH59:AJ59"/>
    <mergeCell ref="A60:C60"/>
    <mergeCell ref="D60:G60"/>
    <mergeCell ref="H60:K60"/>
    <mergeCell ref="L60:O60"/>
    <mergeCell ref="P60:Q60"/>
    <mergeCell ref="R60:S60"/>
    <mergeCell ref="T60:V60"/>
    <mergeCell ref="AH58:AJ58"/>
    <mergeCell ref="A59:C59"/>
    <mergeCell ref="D59:G59"/>
    <mergeCell ref="H59:K59"/>
    <mergeCell ref="L59:O59"/>
    <mergeCell ref="P59:Q59"/>
    <mergeCell ref="R59:S59"/>
    <mergeCell ref="T59:V59"/>
    <mergeCell ref="W59:Z59"/>
    <mergeCell ref="AA59:AB59"/>
    <mergeCell ref="R58:S58"/>
    <mergeCell ref="T58:V58"/>
    <mergeCell ref="W58:Z58"/>
    <mergeCell ref="AA58:AB58"/>
    <mergeCell ref="AC58:AD58"/>
    <mergeCell ref="AE58:AG58"/>
    <mergeCell ref="W57:Z57"/>
    <mergeCell ref="AA57:AB57"/>
    <mergeCell ref="AC57:AD57"/>
    <mergeCell ref="AE57:AG57"/>
    <mergeCell ref="AH57:AJ57"/>
    <mergeCell ref="A58:C58"/>
    <mergeCell ref="D58:G58"/>
    <mergeCell ref="H58:K58"/>
    <mergeCell ref="L58:O58"/>
    <mergeCell ref="P58:Q58"/>
    <mergeCell ref="AC56:AD56"/>
    <mergeCell ref="AE56:AG56"/>
    <mergeCell ref="AH56:AJ56"/>
    <mergeCell ref="A57:C57"/>
    <mergeCell ref="D57:G57"/>
    <mergeCell ref="H57:K57"/>
    <mergeCell ref="L57:O57"/>
    <mergeCell ref="P57:Q57"/>
    <mergeCell ref="R57:S57"/>
    <mergeCell ref="T57:V57"/>
    <mergeCell ref="AH55:AJ55"/>
    <mergeCell ref="A56:C56"/>
    <mergeCell ref="D56:G56"/>
    <mergeCell ref="H56:K56"/>
    <mergeCell ref="L56:O56"/>
    <mergeCell ref="P56:Q56"/>
    <mergeCell ref="R56:S56"/>
    <mergeCell ref="T56:V56"/>
    <mergeCell ref="W56:Z56"/>
    <mergeCell ref="AA56:AB56"/>
    <mergeCell ref="R55:S55"/>
    <mergeCell ref="T55:V55"/>
    <mergeCell ref="W55:Z55"/>
    <mergeCell ref="AA55:AB55"/>
    <mergeCell ref="AC55:AD55"/>
    <mergeCell ref="AE55:AG55"/>
    <mergeCell ref="W54:Z54"/>
    <mergeCell ref="AA54:AB54"/>
    <mergeCell ref="AC54:AD54"/>
    <mergeCell ref="AE54:AG54"/>
    <mergeCell ref="AH54:AJ54"/>
    <mergeCell ref="A55:C55"/>
    <mergeCell ref="D55:G55"/>
    <mergeCell ref="H55:K55"/>
    <mergeCell ref="L55:O55"/>
    <mergeCell ref="P55:Q55"/>
    <mergeCell ref="AC39:AD39"/>
    <mergeCell ref="AE39:AG39"/>
    <mergeCell ref="AH39:AJ39"/>
    <mergeCell ref="A54:C54"/>
    <mergeCell ref="D54:G54"/>
    <mergeCell ref="H54:K54"/>
    <mergeCell ref="L54:O54"/>
    <mergeCell ref="P54:Q54"/>
    <mergeCell ref="R54:S54"/>
    <mergeCell ref="T54:V54"/>
    <mergeCell ref="AH38:AJ38"/>
    <mergeCell ref="A39:C39"/>
    <mergeCell ref="D39:G39"/>
    <mergeCell ref="H39:K39"/>
    <mergeCell ref="L39:O39"/>
    <mergeCell ref="P39:Q39"/>
    <mergeCell ref="R39:S39"/>
    <mergeCell ref="T39:V39"/>
    <mergeCell ref="W39:Z39"/>
    <mergeCell ref="AA39:AB39"/>
    <mergeCell ref="R38:S38"/>
    <mergeCell ref="T38:V38"/>
    <mergeCell ref="W38:Z38"/>
    <mergeCell ref="AA38:AB38"/>
    <mergeCell ref="AC38:AD38"/>
    <mergeCell ref="AE38:AG38"/>
    <mergeCell ref="A42:C43"/>
    <mergeCell ref="D42:G43"/>
    <mergeCell ref="H42:K43"/>
    <mergeCell ref="A44:C44"/>
    <mergeCell ref="D44:G44"/>
    <mergeCell ref="H44:K44"/>
    <mergeCell ref="W37:Z37"/>
    <mergeCell ref="AA37:AB37"/>
    <mergeCell ref="AC37:AD37"/>
    <mergeCell ref="AE37:AG37"/>
    <mergeCell ref="AH37:AJ37"/>
    <mergeCell ref="A38:C38"/>
    <mergeCell ref="D38:G38"/>
    <mergeCell ref="H38:K38"/>
    <mergeCell ref="L38:O38"/>
    <mergeCell ref="P38:Q38"/>
    <mergeCell ref="AC36:AD36"/>
    <mergeCell ref="AE36:AG36"/>
    <mergeCell ref="AH36:AJ36"/>
    <mergeCell ref="A37:C37"/>
    <mergeCell ref="D37:G37"/>
    <mergeCell ref="H37:K37"/>
    <mergeCell ref="L37:O37"/>
    <mergeCell ref="P37:Q37"/>
    <mergeCell ref="R37:S37"/>
    <mergeCell ref="T37:V37"/>
    <mergeCell ref="AH35:AJ35"/>
    <mergeCell ref="A36:C36"/>
    <mergeCell ref="D36:G36"/>
    <mergeCell ref="H36:K36"/>
    <mergeCell ref="L36:O36"/>
    <mergeCell ref="P36:Q36"/>
    <mergeCell ref="R36:S36"/>
    <mergeCell ref="T36:V36"/>
    <mergeCell ref="W36:Z36"/>
    <mergeCell ref="AA36:AB36"/>
    <mergeCell ref="R35:S35"/>
    <mergeCell ref="T35:V35"/>
    <mergeCell ref="W35:Z35"/>
    <mergeCell ref="AA35:AB35"/>
    <mergeCell ref="AC35:AD35"/>
    <mergeCell ref="AE35:AG35"/>
    <mergeCell ref="W34:Z34"/>
    <mergeCell ref="AA34:AB34"/>
    <mergeCell ref="AC34:AD34"/>
    <mergeCell ref="AE34:AG34"/>
    <mergeCell ref="AH34:AJ34"/>
    <mergeCell ref="A35:C35"/>
    <mergeCell ref="D35:G35"/>
    <mergeCell ref="H35:K35"/>
    <mergeCell ref="L35:O35"/>
    <mergeCell ref="P35:Q35"/>
    <mergeCell ref="AC33:AD33"/>
    <mergeCell ref="AE33:AG33"/>
    <mergeCell ref="AH33:AJ33"/>
    <mergeCell ref="A34:C34"/>
    <mergeCell ref="D34:G34"/>
    <mergeCell ref="H34:K34"/>
    <mergeCell ref="L34:O34"/>
    <mergeCell ref="P34:Q34"/>
    <mergeCell ref="R34:S34"/>
    <mergeCell ref="T34:V34"/>
    <mergeCell ref="AH32:AJ32"/>
    <mergeCell ref="A33:C33"/>
    <mergeCell ref="D33:G33"/>
    <mergeCell ref="H33:K33"/>
    <mergeCell ref="L33:O33"/>
    <mergeCell ref="P33:Q33"/>
    <mergeCell ref="R33:S33"/>
    <mergeCell ref="T33:V33"/>
    <mergeCell ref="W33:Z33"/>
    <mergeCell ref="AA33:AB33"/>
    <mergeCell ref="R32:S32"/>
    <mergeCell ref="T32:V32"/>
    <mergeCell ref="W32:Z32"/>
    <mergeCell ref="AA32:AB32"/>
    <mergeCell ref="AC32:AD32"/>
    <mergeCell ref="AE32:AG32"/>
    <mergeCell ref="W31:Z31"/>
    <mergeCell ref="AA31:AB31"/>
    <mergeCell ref="AC31:AD31"/>
    <mergeCell ref="AE31:AG31"/>
    <mergeCell ref="AH31:AJ31"/>
    <mergeCell ref="A32:C32"/>
    <mergeCell ref="D32:G32"/>
    <mergeCell ref="H32:K32"/>
    <mergeCell ref="L32:O32"/>
    <mergeCell ref="P32:Q32"/>
    <mergeCell ref="AC30:AD30"/>
    <mergeCell ref="AE30:AG30"/>
    <mergeCell ref="AH30:AJ30"/>
    <mergeCell ref="A31:C31"/>
    <mergeCell ref="D31:G31"/>
    <mergeCell ref="H31:K31"/>
    <mergeCell ref="L31:O31"/>
    <mergeCell ref="P31:Q31"/>
    <mergeCell ref="R31:S31"/>
    <mergeCell ref="T31:V31"/>
    <mergeCell ref="AH28:AJ28"/>
    <mergeCell ref="A30:C30"/>
    <mergeCell ref="D30:G30"/>
    <mergeCell ref="H30:K30"/>
    <mergeCell ref="L30:O30"/>
    <mergeCell ref="P30:Q30"/>
    <mergeCell ref="R30:S30"/>
    <mergeCell ref="T30:V30"/>
    <mergeCell ref="W30:Z30"/>
    <mergeCell ref="AA30:AB30"/>
    <mergeCell ref="A99:C99"/>
    <mergeCell ref="D99:G99"/>
    <mergeCell ref="AH20:AJ20"/>
    <mergeCell ref="AH21:AJ21"/>
    <mergeCell ref="AH22:AJ22"/>
    <mergeCell ref="AH23:AJ23"/>
    <mergeCell ref="AH24:AJ24"/>
    <mergeCell ref="AH25:AJ25"/>
    <mergeCell ref="AH26:AJ26"/>
    <mergeCell ref="AH27:AJ27"/>
    <mergeCell ref="D24:G24"/>
    <mergeCell ref="D25:G25"/>
    <mergeCell ref="D26:G26"/>
    <mergeCell ref="D27:G27"/>
    <mergeCell ref="D28:G28"/>
    <mergeCell ref="D29:G29"/>
    <mergeCell ref="X99:AA99"/>
    <mergeCell ref="X97:AA97"/>
    <mergeCell ref="AC29:AD29"/>
    <mergeCell ref="AE28:AG28"/>
    <mergeCell ref="AE29:AG29"/>
    <mergeCell ref="AH29:AJ29"/>
    <mergeCell ref="T19:V19"/>
    <mergeCell ref="D18:G19"/>
    <mergeCell ref="D20:G20"/>
    <mergeCell ref="D21:G21"/>
    <mergeCell ref="D22:G22"/>
    <mergeCell ref="D23:G23"/>
    <mergeCell ref="T20:V20"/>
    <mergeCell ref="T21:V21"/>
    <mergeCell ref="T22:V22"/>
    <mergeCell ref="A101:C101"/>
    <mergeCell ref="D101:G101"/>
    <mergeCell ref="H101:K101"/>
    <mergeCell ref="L101:O101"/>
    <mergeCell ref="P101:S101"/>
    <mergeCell ref="T101:W101"/>
    <mergeCell ref="D100:G100"/>
    <mergeCell ref="H100:K100"/>
    <mergeCell ref="L100:O100"/>
    <mergeCell ref="P100:S100"/>
    <mergeCell ref="T100:W100"/>
    <mergeCell ref="H99:K99"/>
    <mergeCell ref="L99:O99"/>
    <mergeCell ref="P99:S99"/>
    <mergeCell ref="T99:W99"/>
    <mergeCell ref="T97:W97"/>
    <mergeCell ref="T28:V28"/>
    <mergeCell ref="H28:K28"/>
    <mergeCell ref="L28:O28"/>
    <mergeCell ref="P28:Q28"/>
    <mergeCell ref="R28:S28"/>
    <mergeCell ref="W28:Z28"/>
    <mergeCell ref="H21:K21"/>
    <mergeCell ref="L102:O102"/>
    <mergeCell ref="P102:S102"/>
    <mergeCell ref="T102:W102"/>
    <mergeCell ref="X102:AA102"/>
    <mergeCell ref="A100:C100"/>
    <mergeCell ref="H96:K96"/>
    <mergeCell ref="L96:O96"/>
    <mergeCell ref="P96:S96"/>
    <mergeCell ref="T96:W96"/>
    <mergeCell ref="X96:AA96"/>
    <mergeCell ref="A97:C97"/>
    <mergeCell ref="D97:G97"/>
    <mergeCell ref="H97:K97"/>
    <mergeCell ref="L97:O97"/>
    <mergeCell ref="P97:S97"/>
    <mergeCell ref="P29:Q29"/>
    <mergeCell ref="R29:S29"/>
    <mergeCell ref="W29:Z29"/>
    <mergeCell ref="AA29:AB29"/>
    <mergeCell ref="T29:V29"/>
    <mergeCell ref="X98:AA98"/>
    <mergeCell ref="P78:Q78"/>
    <mergeCell ref="P79:Q79"/>
    <mergeCell ref="J76:K76"/>
    <mergeCell ref="G66:I68"/>
    <mergeCell ref="M69:N69"/>
    <mergeCell ref="M70:N70"/>
    <mergeCell ref="M71:N71"/>
    <mergeCell ref="J67:L68"/>
    <mergeCell ref="M67:O68"/>
    <mergeCell ref="A75:F75"/>
    <mergeCell ref="A76:F76"/>
    <mergeCell ref="AA28:AB28"/>
    <mergeCell ref="AC28:AD28"/>
    <mergeCell ref="AE27:AG27"/>
    <mergeCell ref="H25:K25"/>
    <mergeCell ref="H26:K26"/>
    <mergeCell ref="L26:O26"/>
    <mergeCell ref="P26:Q26"/>
    <mergeCell ref="R26:S26"/>
    <mergeCell ref="W26:Z26"/>
    <mergeCell ref="AA26:AB26"/>
    <mergeCell ref="AC26:AD26"/>
    <mergeCell ref="AC24:AD24"/>
    <mergeCell ref="L27:O27"/>
    <mergeCell ref="P27:Q27"/>
    <mergeCell ref="R27:S27"/>
    <mergeCell ref="W27:Z27"/>
    <mergeCell ref="AA27:AB27"/>
    <mergeCell ref="AC27:AD27"/>
    <mergeCell ref="T27:V27"/>
    <mergeCell ref="AC23:AD23"/>
    <mergeCell ref="T23:V23"/>
    <mergeCell ref="T24:V24"/>
    <mergeCell ref="T25:V25"/>
    <mergeCell ref="T26:V26"/>
    <mergeCell ref="AE24:AG24"/>
    <mergeCell ref="AE25:AG25"/>
    <mergeCell ref="AE26:AG26"/>
    <mergeCell ref="W24:Z24"/>
    <mergeCell ref="AA24:AB24"/>
    <mergeCell ref="AC21:AD21"/>
    <mergeCell ref="AE20:AG20"/>
    <mergeCell ref="AE21:AG21"/>
    <mergeCell ref="AA22:AB22"/>
    <mergeCell ref="AC22:AD22"/>
    <mergeCell ref="L23:O23"/>
    <mergeCell ref="P23:Q23"/>
    <mergeCell ref="R23:S23"/>
    <mergeCell ref="W23:Z23"/>
    <mergeCell ref="AA23:AB23"/>
    <mergeCell ref="AE22:AG22"/>
    <mergeCell ref="AE23:AG23"/>
    <mergeCell ref="AA20:AB20"/>
    <mergeCell ref="AC20:AD20"/>
    <mergeCell ref="L21:O21"/>
    <mergeCell ref="P21:Q21"/>
    <mergeCell ref="R21:S21"/>
    <mergeCell ref="W21:Z21"/>
    <mergeCell ref="AA21:AB21"/>
    <mergeCell ref="W20:Z20"/>
    <mergeCell ref="H22:K22"/>
    <mergeCell ref="L22:O22"/>
    <mergeCell ref="P22:Q22"/>
    <mergeCell ref="R22:S22"/>
    <mergeCell ref="W22:Z22"/>
    <mergeCell ref="W19:Z19"/>
    <mergeCell ref="AA19:AB19"/>
    <mergeCell ref="AC19:AD19"/>
    <mergeCell ref="L18:V18"/>
    <mergeCell ref="A21:C21"/>
    <mergeCell ref="A22:C22"/>
    <mergeCell ref="L20:O20"/>
    <mergeCell ref="P20:Q20"/>
    <mergeCell ref="R20:S20"/>
    <mergeCell ref="H20:K20"/>
    <mergeCell ref="P104:S104"/>
    <mergeCell ref="A18:C19"/>
    <mergeCell ref="H18:K19"/>
    <mergeCell ref="L19:O19"/>
    <mergeCell ref="P19:Q19"/>
    <mergeCell ref="R19:S19"/>
    <mergeCell ref="H24:K24"/>
    <mergeCell ref="L24:O24"/>
    <mergeCell ref="P24:Q24"/>
    <mergeCell ref="R24:S24"/>
    <mergeCell ref="AA25:AB25"/>
    <mergeCell ref="AC25:AD25"/>
    <mergeCell ref="H98:K98"/>
    <mergeCell ref="H104:K104"/>
    <mergeCell ref="L95:O95"/>
    <mergeCell ref="L98:O98"/>
    <mergeCell ref="X95:AA95"/>
    <mergeCell ref="X104:AA104"/>
    <mergeCell ref="P95:S95"/>
    <mergeCell ref="AE19:AG19"/>
    <mergeCell ref="W18:AG18"/>
    <mergeCell ref="AH18:AJ19"/>
    <mergeCell ref="O17:P17"/>
    <mergeCell ref="D95:G95"/>
    <mergeCell ref="D98:G98"/>
    <mergeCell ref="L25:O25"/>
    <mergeCell ref="R25:S25"/>
    <mergeCell ref="P25:Q25"/>
    <mergeCell ref="W25:Z25"/>
    <mergeCell ref="AH8:AJ8"/>
    <mergeCell ref="A11:F12"/>
    <mergeCell ref="H11:AJ11"/>
    <mergeCell ref="G12:AJ12"/>
    <mergeCell ref="A13:F13"/>
    <mergeCell ref="G13:J13"/>
    <mergeCell ref="K13:R13"/>
    <mergeCell ref="S13:V13"/>
    <mergeCell ref="W13:AJ13"/>
    <mergeCell ref="A25:C25"/>
    <mergeCell ref="A28:C28"/>
    <mergeCell ref="A29:C29"/>
    <mergeCell ref="A27:C27"/>
    <mergeCell ref="K17:L17"/>
    <mergeCell ref="G76:H76"/>
    <mergeCell ref="G79:H79"/>
    <mergeCell ref="J72:K72"/>
    <mergeCell ref="J73:K73"/>
    <mergeCell ref="J74:K74"/>
    <mergeCell ref="P77:Q77"/>
    <mergeCell ref="AG6:AJ6"/>
    <mergeCell ref="A7:F8"/>
    <mergeCell ref="G7:J7"/>
    <mergeCell ref="K7:R7"/>
    <mergeCell ref="S7:V7"/>
    <mergeCell ref="W7:AJ7"/>
    <mergeCell ref="G8:J8"/>
    <mergeCell ref="K8:L8"/>
    <mergeCell ref="N8:V8"/>
    <mergeCell ref="W8:X8"/>
    <mergeCell ref="X89:Y89"/>
    <mergeCell ref="A95:C95"/>
    <mergeCell ref="Q89:R89"/>
    <mergeCell ref="A6:F6"/>
    <mergeCell ref="G6:R6"/>
    <mergeCell ref="S6:X6"/>
    <mergeCell ref="Y6:Z6"/>
    <mergeCell ref="Z8:AG8"/>
    <mergeCell ref="A14:F14"/>
    <mergeCell ref="G14:AJ14"/>
    <mergeCell ref="T93:W93"/>
    <mergeCell ref="T94:W94"/>
    <mergeCell ref="H23:K23"/>
    <mergeCell ref="H27:K27"/>
    <mergeCell ref="J81:K81"/>
    <mergeCell ref="J75:K75"/>
    <mergeCell ref="G78:H78"/>
    <mergeCell ref="H29:K29"/>
    <mergeCell ref="L29:O29"/>
    <mergeCell ref="A20:C20"/>
    <mergeCell ref="A23:C23"/>
    <mergeCell ref="A24:C24"/>
    <mergeCell ref="B147:AD147"/>
    <mergeCell ref="AH144:AI144"/>
    <mergeCell ref="A144:AG144"/>
    <mergeCell ref="AE143:AF143"/>
    <mergeCell ref="AH143:AI143"/>
    <mergeCell ref="B143:AD143"/>
    <mergeCell ref="D104:G104"/>
    <mergeCell ref="P98:S98"/>
    <mergeCell ref="AE147:AG147"/>
    <mergeCell ref="AH147:AJ147"/>
    <mergeCell ref="AB83:AF83"/>
    <mergeCell ref="J82:K82"/>
    <mergeCell ref="M82:N82"/>
    <mergeCell ref="S82:T82"/>
    <mergeCell ref="V82:W82"/>
    <mergeCell ref="AB82:AC82"/>
    <mergeCell ref="AE82:AF82"/>
    <mergeCell ref="H135:K135"/>
    <mergeCell ref="P82:Q82"/>
    <mergeCell ref="J83:N83"/>
    <mergeCell ref="S83:W83"/>
    <mergeCell ref="T95:W95"/>
    <mergeCell ref="T98:W98"/>
    <mergeCell ref="T104:W104"/>
    <mergeCell ref="A98:C98"/>
    <mergeCell ref="Y82:Z82"/>
    <mergeCell ref="A88:K89"/>
    <mergeCell ref="L88:R88"/>
    <mergeCell ref="S88:Y88"/>
    <mergeCell ref="L89:P89"/>
    <mergeCell ref="P106:S106"/>
    <mergeCell ref="AE141:AF141"/>
    <mergeCell ref="AH141:AI141"/>
    <mergeCell ref="AE142:AF142"/>
    <mergeCell ref="AH142:AI142"/>
    <mergeCell ref="AE139:AG139"/>
    <mergeCell ref="L135:O135"/>
    <mergeCell ref="X135:AA135"/>
    <mergeCell ref="P135:S135"/>
    <mergeCell ref="T135:W135"/>
    <mergeCell ref="AH139:AJ139"/>
    <mergeCell ref="A104:C104"/>
    <mergeCell ref="A135:G135"/>
    <mergeCell ref="AE140:AF140"/>
    <mergeCell ref="AH140:AI140"/>
    <mergeCell ref="A139:AD139"/>
    <mergeCell ref="B140:AD140"/>
    <mergeCell ref="A106:C106"/>
    <mergeCell ref="D106:G106"/>
    <mergeCell ref="H106:K106"/>
    <mergeCell ref="A141:A142"/>
    <mergeCell ref="B141:B142"/>
    <mergeCell ref="C141:D141"/>
    <mergeCell ref="C142:D142"/>
    <mergeCell ref="E141:AD141"/>
    <mergeCell ref="E142:AD142"/>
    <mergeCell ref="T106:W106"/>
    <mergeCell ref="X106:AA106"/>
    <mergeCell ref="A107:C107"/>
    <mergeCell ref="D107:G107"/>
    <mergeCell ref="H107:K107"/>
    <mergeCell ref="L107:O107"/>
    <mergeCell ref="P107:S107"/>
    <mergeCell ref="T107:W107"/>
    <mergeCell ref="A3:AJ3"/>
    <mergeCell ref="D92:G94"/>
    <mergeCell ref="A92:C94"/>
    <mergeCell ref="H92:K94"/>
    <mergeCell ref="L92:O94"/>
    <mergeCell ref="P93:S93"/>
    <mergeCell ref="P94:S94"/>
    <mergeCell ref="X92:AA94"/>
    <mergeCell ref="P92:S92"/>
    <mergeCell ref="T92:W92"/>
    <mergeCell ref="A66:F68"/>
    <mergeCell ref="A69:F69"/>
    <mergeCell ref="H95:K95"/>
    <mergeCell ref="L104:O104"/>
    <mergeCell ref="A96:C96"/>
    <mergeCell ref="D96:G96"/>
    <mergeCell ref="A70:F70"/>
    <mergeCell ref="A71:F71"/>
    <mergeCell ref="G70:H70"/>
    <mergeCell ref="G71:H71"/>
    <mergeCell ref="A79:F79"/>
    <mergeCell ref="J77:K77"/>
    <mergeCell ref="J78:K78"/>
    <mergeCell ref="J79:K79"/>
    <mergeCell ref="J80:K80"/>
    <mergeCell ref="J69:K69"/>
    <mergeCell ref="G72:H72"/>
    <mergeCell ref="G73:H73"/>
    <mergeCell ref="G74:H74"/>
    <mergeCell ref="G75:H75"/>
    <mergeCell ref="A73:F73"/>
    <mergeCell ref="A74:F74"/>
    <mergeCell ref="A77:F77"/>
    <mergeCell ref="A78:F78"/>
    <mergeCell ref="AU82:AW82"/>
    <mergeCell ref="BG82:BI82"/>
    <mergeCell ref="BK82:BM82"/>
    <mergeCell ref="A26:C26"/>
    <mergeCell ref="S67:U68"/>
    <mergeCell ref="V67:X68"/>
    <mergeCell ref="Y67:AA68"/>
    <mergeCell ref="A80:F80"/>
    <mergeCell ref="G80:H80"/>
    <mergeCell ref="A72:F72"/>
    <mergeCell ref="AE71:AF71"/>
    <mergeCell ref="P67:R68"/>
    <mergeCell ref="S66:AA66"/>
    <mergeCell ref="J70:K70"/>
    <mergeCell ref="J71:K71"/>
    <mergeCell ref="V69:W69"/>
    <mergeCell ref="V70:W70"/>
    <mergeCell ref="G69:H69"/>
    <mergeCell ref="S69:T69"/>
    <mergeCell ref="S70:T70"/>
    <mergeCell ref="S71:T71"/>
    <mergeCell ref="Y69:Z69"/>
    <mergeCell ref="Y70:Z70"/>
    <mergeCell ref="Y71:Z71"/>
    <mergeCell ref="J66:R66"/>
    <mergeCell ref="P69:Q69"/>
    <mergeCell ref="P70:Q70"/>
    <mergeCell ref="P71:Q71"/>
    <mergeCell ref="AB66:AJ66"/>
    <mergeCell ref="AB67:AD68"/>
    <mergeCell ref="AH67:AJ68"/>
    <mergeCell ref="AE69:AF69"/>
    <mergeCell ref="AE70:AF70"/>
    <mergeCell ref="M79:N79"/>
    <mergeCell ref="M80:N80"/>
    <mergeCell ref="P72:Q72"/>
    <mergeCell ref="P73:Q73"/>
    <mergeCell ref="P74:Q74"/>
    <mergeCell ref="P75:Q75"/>
    <mergeCell ref="P76:Q76"/>
    <mergeCell ref="V78:W78"/>
    <mergeCell ref="V79:W79"/>
    <mergeCell ref="P80:Q80"/>
    <mergeCell ref="M72:N72"/>
    <mergeCell ref="M73:N73"/>
    <mergeCell ref="M74:N74"/>
    <mergeCell ref="M75:N75"/>
    <mergeCell ref="M76:N76"/>
    <mergeCell ref="M77:N77"/>
    <mergeCell ref="M78:N78"/>
    <mergeCell ref="S72:T72"/>
    <mergeCell ref="S73:T73"/>
    <mergeCell ref="S74:T74"/>
    <mergeCell ref="S75:T75"/>
    <mergeCell ref="S76:T76"/>
    <mergeCell ref="S77:T77"/>
    <mergeCell ref="AB80:AC80"/>
    <mergeCell ref="Y72:Z72"/>
    <mergeCell ref="Y73:Z73"/>
    <mergeCell ref="Y74:Z74"/>
    <mergeCell ref="Y75:Z75"/>
    <mergeCell ref="AB75:AC75"/>
    <mergeCell ref="AB76:AC76"/>
    <mergeCell ref="AB77:AC77"/>
    <mergeCell ref="AB78:AC78"/>
    <mergeCell ref="AB79:AC79"/>
    <mergeCell ref="Y81:Z81"/>
    <mergeCell ref="AB81:AC81"/>
    <mergeCell ref="S80:T80"/>
    <mergeCell ref="AE79:AF79"/>
    <mergeCell ref="Y80:Z80"/>
    <mergeCell ref="AB69:AC69"/>
    <mergeCell ref="AB70:AC70"/>
    <mergeCell ref="AB71:AC71"/>
    <mergeCell ref="AB72:AC72"/>
    <mergeCell ref="AB73:AC73"/>
    <mergeCell ref="V80:W80"/>
    <mergeCell ref="AE67:AG68"/>
    <mergeCell ref="AH80:AI80"/>
    <mergeCell ref="AE72:AF72"/>
    <mergeCell ref="AE73:AF73"/>
    <mergeCell ref="AE74:AF74"/>
    <mergeCell ref="AE75:AF75"/>
    <mergeCell ref="AE78:AF78"/>
    <mergeCell ref="AE76:AF76"/>
    <mergeCell ref="AE77:AF77"/>
    <mergeCell ref="AH74:AI74"/>
    <mergeCell ref="AH75:AI75"/>
    <mergeCell ref="AH76:AI76"/>
    <mergeCell ref="AH77:AI77"/>
    <mergeCell ref="AH78:AI78"/>
    <mergeCell ref="AH79:AI79"/>
    <mergeCell ref="AE81:AF81"/>
    <mergeCell ref="AH81:AI81"/>
    <mergeCell ref="AH82:AI82"/>
    <mergeCell ref="AE80:AF80"/>
    <mergeCell ref="AH69:AI69"/>
    <mergeCell ref="AH70:AI70"/>
    <mergeCell ref="AH71:AI71"/>
    <mergeCell ref="AH72:AI72"/>
    <mergeCell ref="AH73:AI73"/>
    <mergeCell ref="AH42:AJ43"/>
    <mergeCell ref="L43:O43"/>
    <mergeCell ref="P43:Q43"/>
    <mergeCell ref="R43:S43"/>
    <mergeCell ref="T43:V43"/>
    <mergeCell ref="W43:Z43"/>
    <mergeCell ref="AA43:AB43"/>
    <mergeCell ref="AC43:AD43"/>
    <mergeCell ref="AE43:AG43"/>
    <mergeCell ref="R44:S44"/>
    <mergeCell ref="T44:V44"/>
    <mergeCell ref="W44:Z44"/>
    <mergeCell ref="AA44:AB44"/>
    <mergeCell ref="L42:V42"/>
    <mergeCell ref="W42:AG42"/>
    <mergeCell ref="W45:Z45"/>
    <mergeCell ref="AA45:AB45"/>
    <mergeCell ref="AC45:AD45"/>
    <mergeCell ref="AE45:AG45"/>
    <mergeCell ref="AH45:AJ45"/>
    <mergeCell ref="L44:O44"/>
    <mergeCell ref="P44:Q44"/>
    <mergeCell ref="AC44:AD44"/>
    <mergeCell ref="AE44:AG44"/>
    <mergeCell ref="AH44:AJ44"/>
    <mergeCell ref="A45:C45"/>
    <mergeCell ref="D45:G45"/>
    <mergeCell ref="H45:K45"/>
    <mergeCell ref="L45:O45"/>
    <mergeCell ref="P45:Q45"/>
    <mergeCell ref="R45:S45"/>
    <mergeCell ref="T45:V45"/>
    <mergeCell ref="AH47:AJ47"/>
    <mergeCell ref="A46:C46"/>
    <mergeCell ref="D46:G46"/>
    <mergeCell ref="H46:K46"/>
    <mergeCell ref="L46:O46"/>
    <mergeCell ref="P46:Q46"/>
    <mergeCell ref="R46:S46"/>
    <mergeCell ref="T46:V46"/>
    <mergeCell ref="W46:Z46"/>
    <mergeCell ref="AA46:AB46"/>
    <mergeCell ref="AH46:AJ46"/>
    <mergeCell ref="A47:C47"/>
    <mergeCell ref="D47:G47"/>
    <mergeCell ref="H47:K47"/>
    <mergeCell ref="L47:O47"/>
    <mergeCell ref="P47:Q47"/>
    <mergeCell ref="R47:S47"/>
    <mergeCell ref="T47:V47"/>
    <mergeCell ref="W47:Z47"/>
    <mergeCell ref="AA47:AB47"/>
    <mergeCell ref="AC46:AD46"/>
    <mergeCell ref="AE46:AG46"/>
    <mergeCell ref="AC47:AD47"/>
    <mergeCell ref="AE47:AG47"/>
    <mergeCell ref="W49:Z49"/>
    <mergeCell ref="AA49:AB49"/>
    <mergeCell ref="AC49:AD49"/>
    <mergeCell ref="AE49:AG49"/>
    <mergeCell ref="AH49:AJ49"/>
    <mergeCell ref="A48:C48"/>
    <mergeCell ref="D48:G48"/>
    <mergeCell ref="H48:K48"/>
    <mergeCell ref="L48:O48"/>
    <mergeCell ref="P48:Q48"/>
    <mergeCell ref="AC48:AD48"/>
    <mergeCell ref="AE48:AG48"/>
    <mergeCell ref="AH48:AJ48"/>
    <mergeCell ref="A49:C49"/>
    <mergeCell ref="D49:G49"/>
    <mergeCell ref="H49:K49"/>
    <mergeCell ref="L49:O49"/>
    <mergeCell ref="P49:Q49"/>
    <mergeCell ref="R49:S49"/>
    <mergeCell ref="T49:V49"/>
    <mergeCell ref="R48:S48"/>
    <mergeCell ref="T48:V48"/>
    <mergeCell ref="W48:Z48"/>
    <mergeCell ref="AA48:AB48"/>
    <mergeCell ref="AH51:AJ51"/>
    <mergeCell ref="A50:C50"/>
    <mergeCell ref="D50:G50"/>
    <mergeCell ref="H50:K50"/>
    <mergeCell ref="L50:O50"/>
    <mergeCell ref="P50:Q50"/>
    <mergeCell ref="R50:S50"/>
    <mergeCell ref="T50:V50"/>
    <mergeCell ref="W50:Z50"/>
    <mergeCell ref="AA50:AB50"/>
    <mergeCell ref="R51:S51"/>
    <mergeCell ref="T51:V51"/>
    <mergeCell ref="W51:Z51"/>
    <mergeCell ref="AA51:AB51"/>
    <mergeCell ref="AC51:AD51"/>
    <mergeCell ref="AE51:AG51"/>
    <mergeCell ref="W52:Z52"/>
    <mergeCell ref="AA52:AB52"/>
    <mergeCell ref="AC50:AD50"/>
    <mergeCell ref="AE50:AG50"/>
    <mergeCell ref="AH50:AJ50"/>
    <mergeCell ref="A51:C51"/>
    <mergeCell ref="D51:G51"/>
    <mergeCell ref="H51:K51"/>
    <mergeCell ref="L51:O51"/>
    <mergeCell ref="P51:Q51"/>
    <mergeCell ref="AH53:AJ53"/>
    <mergeCell ref="A52:C52"/>
    <mergeCell ref="D52:G52"/>
    <mergeCell ref="H52:K52"/>
    <mergeCell ref="L52:O52"/>
    <mergeCell ref="P52:Q52"/>
    <mergeCell ref="R52:S52"/>
    <mergeCell ref="T52:V52"/>
    <mergeCell ref="AH52:AJ52"/>
    <mergeCell ref="A53:C53"/>
    <mergeCell ref="D53:G53"/>
    <mergeCell ref="H53:K53"/>
    <mergeCell ref="L53:O53"/>
    <mergeCell ref="P53:Q53"/>
    <mergeCell ref="R53:S53"/>
    <mergeCell ref="T53:V53"/>
    <mergeCell ref="W53:Z53"/>
    <mergeCell ref="AA53:AB53"/>
    <mergeCell ref="G77:H77"/>
    <mergeCell ref="A81:I83"/>
    <mergeCell ref="S89:W89"/>
    <mergeCell ref="M81:N81"/>
    <mergeCell ref="P81:Q81"/>
    <mergeCell ref="S81:T81"/>
    <mergeCell ref="V81:W81"/>
    <mergeCell ref="S78:T78"/>
    <mergeCell ref="S79:T79"/>
    <mergeCell ref="X105:AA105"/>
    <mergeCell ref="AC52:AD52"/>
    <mergeCell ref="AE52:AG52"/>
    <mergeCell ref="V71:W71"/>
    <mergeCell ref="V72:W72"/>
    <mergeCell ref="V73:W73"/>
    <mergeCell ref="V74:W74"/>
    <mergeCell ref="V75:W75"/>
    <mergeCell ref="V76:W76"/>
    <mergeCell ref="V77:W77"/>
    <mergeCell ref="A105:C105"/>
    <mergeCell ref="D105:G105"/>
    <mergeCell ref="H105:K105"/>
    <mergeCell ref="L105:O105"/>
    <mergeCell ref="P105:S105"/>
    <mergeCell ref="T105:W105"/>
    <mergeCell ref="AC53:AD53"/>
    <mergeCell ref="AE53:AG53"/>
    <mergeCell ref="Y76:Z76"/>
    <mergeCell ref="Y77:Z77"/>
    <mergeCell ref="Y78:Z78"/>
    <mergeCell ref="Y79:Z79"/>
    <mergeCell ref="AB74:AC74"/>
    <mergeCell ref="A110:C110"/>
    <mergeCell ref="D110:G110"/>
    <mergeCell ref="H110:K110"/>
    <mergeCell ref="L110:O110"/>
    <mergeCell ref="P110:S110"/>
    <mergeCell ref="X107:AA107"/>
    <mergeCell ref="L106:O106"/>
    <mergeCell ref="X108:AA108"/>
    <mergeCell ref="A109:C109"/>
    <mergeCell ref="D109:G109"/>
    <mergeCell ref="H109:K109"/>
    <mergeCell ref="L109:O109"/>
    <mergeCell ref="P109:S109"/>
    <mergeCell ref="T109:W109"/>
    <mergeCell ref="X109:AA109"/>
    <mergeCell ref="A108:C108"/>
    <mergeCell ref="D108:G108"/>
    <mergeCell ref="H108:K108"/>
    <mergeCell ref="L108:O108"/>
    <mergeCell ref="P108:S108"/>
    <mergeCell ref="T108:W108"/>
    <mergeCell ref="T110:W110"/>
    <mergeCell ref="X110:AA110"/>
    <mergeCell ref="X114:AA114"/>
    <mergeCell ref="A112:C112"/>
    <mergeCell ref="D112:G112"/>
    <mergeCell ref="H112:K112"/>
    <mergeCell ref="L112:O112"/>
    <mergeCell ref="P112:S112"/>
    <mergeCell ref="T112:W112"/>
    <mergeCell ref="X112:AA112"/>
    <mergeCell ref="A113:C113"/>
    <mergeCell ref="D113:G113"/>
    <mergeCell ref="A114:C114"/>
    <mergeCell ref="D114:G114"/>
    <mergeCell ref="H114:K114"/>
    <mergeCell ref="L114:O114"/>
    <mergeCell ref="P114:S114"/>
    <mergeCell ref="T114:W114"/>
    <mergeCell ref="A111:C111"/>
    <mergeCell ref="D111:G111"/>
    <mergeCell ref="H111:K111"/>
    <mergeCell ref="L111:O111"/>
    <mergeCell ref="P111:S111"/>
    <mergeCell ref="T111:W111"/>
    <mergeCell ref="X111:AA111"/>
    <mergeCell ref="H113:K113"/>
    <mergeCell ref="L113:O113"/>
    <mergeCell ref="P113:S113"/>
    <mergeCell ref="T113:W113"/>
    <mergeCell ref="X113:AA113"/>
  </mergeCells>
  <phoneticPr fontId="7"/>
  <dataValidations disablePrompts="1" count="5">
    <dataValidation type="whole" allowBlank="1" showInputMessage="1" showErrorMessage="1" sqref="S78:T79 M78:N79 J78:K79" xr:uid="{00000000-0002-0000-0000-000000000000}">
      <formula1>1</formula1>
      <formula2>9.99999999999999E+30</formula2>
    </dataValidation>
    <dataValidation type="list" allowBlank="1" showInputMessage="1" showErrorMessage="1" sqref="Y6:Z6" xr:uid="{00000000-0002-0000-0000-000001000000}">
      <formula1>"明治,大正,昭和,平成,令和"</formula1>
    </dataValidation>
    <dataValidation type="whole" allowBlank="1" showInputMessage="1" showErrorMessage="1" sqref="M80:N80 S80:T80 J80:K80 M69:N77 J69:K77 V69:W80 S69:T77" xr:uid="{00000000-0002-0000-0000-000002000000}">
      <formula1>0</formula1>
      <formula2>9.99999999999999E+30</formula2>
    </dataValidation>
    <dataValidation type="whole" allowBlank="1" showInputMessage="1" showErrorMessage="1" sqref="G69:H80" xr:uid="{00000000-0002-0000-0000-000003000000}">
      <formula1>1</formula1>
      <formula2>999</formula2>
    </dataValidation>
    <dataValidation type="list" allowBlank="1" showInputMessage="1" showErrorMessage="1" sqref="C141:D142" xr:uid="{00000000-0002-0000-0000-000004000000}">
      <formula1>"○,×"</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138" max="35"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210</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whole" allowBlank="1" showInputMessage="1" showErrorMessage="1" sqref="J51:K62 M51:N62 S51:T62 V51:W62" xr:uid="{00000000-0002-0000-0900-000000000000}">
      <formula1>1</formula1>
      <formula2>9.99999999999999E+30</formula2>
    </dataValidation>
    <dataValidation type="whole" allowBlank="1" showInputMessage="1" showErrorMessage="1" sqref="G51:H62" xr:uid="{00000000-0002-0000-0900-000001000000}">
      <formula1>1</formula1>
      <formula2>999</formula2>
    </dataValidation>
    <dataValidation type="list" allowBlank="1" showInputMessage="1" showErrorMessage="1" sqref="A36:C36 A40:C40 A44:C44" xr:uid="{00000000-0002-0000-0900-000002000000}">
      <formula1>"当該事業,継続利用,その他,　"</formula1>
    </dataValidation>
    <dataValidation type="list" allowBlank="1" showInputMessage="1" showErrorMessage="1" sqref="W14:Z14" xr:uid="{00000000-0002-0000-0900-000003000000}">
      <formula1>"本則課税,簡易課税,免税"</formula1>
    </dataValidation>
    <dataValidation type="list" allowBlank="1" showInputMessage="1" showErrorMessage="1" sqref="A30:C30 A22:C22 A26:C26" xr:uid="{00000000-0002-0000-0900-000004000000}">
      <formula1>"更新,継続利用"</formula1>
    </dataValidation>
    <dataValidation type="list" allowBlank="1" showInputMessage="1" showErrorMessage="1" sqref="C86:D87" xr:uid="{00000000-0002-0000-0900-000005000000}">
      <formula1>"○,×"</formula1>
    </dataValidation>
    <dataValidation type="list" allowBlank="1" showInputMessage="1" showErrorMessage="1" sqref="M7:N7 W9:X9" xr:uid="{00000000-0002-0000-0900-000006000000}">
      <formula1>"有,無"</formula1>
    </dataValidation>
    <dataValidation type="list" allowBlank="1" showInputMessage="1" showErrorMessage="1" sqref="AA8:AB8" xr:uid="{00000000-0002-0000-0900-000007000000}">
      <formula1>"明治,大正,昭和,平成,令和"</formula1>
    </dataValidation>
    <dataValidation type="list" allowBlank="1" showInputMessage="1" showErrorMessage="1" sqref="AH6:AI6" xr:uid="{00000000-0002-0000-0900-000008000000}">
      <formula1>"〇,×"</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37891"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37892"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37893"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7894"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37895"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37896"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7897"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37898"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7899"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7900"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37901"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37902"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37903"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37904"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37905"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37906"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37907"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37908"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211</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list" allowBlank="1" showInputMessage="1" showErrorMessage="1" sqref="AH6:AI6" xr:uid="{00000000-0002-0000-0A00-000000000000}">
      <formula1>"〇,×"</formula1>
    </dataValidation>
    <dataValidation type="list" allowBlank="1" showInputMessage="1" showErrorMessage="1" sqref="AA8:AB8" xr:uid="{00000000-0002-0000-0A00-000001000000}">
      <formula1>"明治,大正,昭和,平成,令和"</formula1>
    </dataValidation>
    <dataValidation type="list" allowBlank="1" showInputMessage="1" showErrorMessage="1" sqref="M7:N7 W9:X9" xr:uid="{00000000-0002-0000-0A00-000002000000}">
      <formula1>"有,無"</formula1>
    </dataValidation>
    <dataValidation type="list" allowBlank="1" showInputMessage="1" showErrorMessage="1" sqref="C86:D87" xr:uid="{00000000-0002-0000-0A00-000003000000}">
      <formula1>"○,×"</formula1>
    </dataValidation>
    <dataValidation type="list" allowBlank="1" showInputMessage="1" showErrorMessage="1" sqref="A30:C30 A22:C22 A26:C26" xr:uid="{00000000-0002-0000-0A00-000004000000}">
      <formula1>"更新,継続利用"</formula1>
    </dataValidation>
    <dataValidation type="list" allowBlank="1" showInputMessage="1" showErrorMessage="1" sqref="W14:Z14" xr:uid="{00000000-0002-0000-0A00-000005000000}">
      <formula1>"本則課税,簡易課税,免税"</formula1>
    </dataValidation>
    <dataValidation type="list" allowBlank="1" showInputMessage="1" showErrorMessage="1" sqref="A36:C36 A40:C40 A44:C44" xr:uid="{00000000-0002-0000-0A00-000006000000}">
      <formula1>"当該事業,継続利用,その他,　"</formula1>
    </dataValidation>
    <dataValidation type="whole" allowBlank="1" showInputMessage="1" showErrorMessage="1" sqref="G51:H62" xr:uid="{00000000-0002-0000-0A00-000007000000}">
      <formula1>1</formula1>
      <formula2>999</formula2>
    </dataValidation>
    <dataValidation type="whole" allowBlank="1" showInputMessage="1" showErrorMessage="1" sqref="J51:K62 M51:N62 S51:T62 V51:W62" xr:uid="{00000000-0002-0000-0A00-000008000000}">
      <formula1>1</formula1>
      <formula2>9.99999999999999E+30</formula2>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23555"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23556"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23557"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3558"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23559"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23560"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3561"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23562"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3563"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3564"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23565"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23566"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23567"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23568"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23569"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23570"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23571"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23572"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212</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list" allowBlank="1" showInputMessage="1" showErrorMessage="1" sqref="AH6:AI6" xr:uid="{00000000-0002-0000-0B00-000000000000}">
      <formula1>"〇,×"</formula1>
    </dataValidation>
    <dataValidation type="list" allowBlank="1" showInputMessage="1" showErrorMessage="1" sqref="AA8:AB8" xr:uid="{00000000-0002-0000-0B00-000001000000}">
      <formula1>"明治,大正,昭和,平成,令和"</formula1>
    </dataValidation>
    <dataValidation type="list" allowBlank="1" showInputMessage="1" showErrorMessage="1" sqref="M7:N7 W9:X9" xr:uid="{00000000-0002-0000-0B00-000002000000}">
      <formula1>"有,無"</formula1>
    </dataValidation>
    <dataValidation type="list" allowBlank="1" showInputMessage="1" showErrorMessage="1" sqref="C86:D87" xr:uid="{00000000-0002-0000-0B00-000003000000}">
      <formula1>"○,×"</formula1>
    </dataValidation>
    <dataValidation type="list" allowBlank="1" showInputMessage="1" showErrorMessage="1" sqref="A30:C30 A22:C22 A26:C26" xr:uid="{00000000-0002-0000-0B00-000004000000}">
      <formula1>"更新,継続利用"</formula1>
    </dataValidation>
    <dataValidation type="list" allowBlank="1" showInputMessage="1" showErrorMessage="1" sqref="W14:Z14" xr:uid="{00000000-0002-0000-0B00-000005000000}">
      <formula1>"本則課税,簡易課税,免税"</formula1>
    </dataValidation>
    <dataValidation type="list" allowBlank="1" showInputMessage="1" showErrorMessage="1" sqref="A36:C36 A40:C40 A44:C44" xr:uid="{00000000-0002-0000-0B00-000006000000}">
      <formula1>"当該事業,継続利用,その他,　"</formula1>
    </dataValidation>
    <dataValidation type="whole" allowBlank="1" showInputMessage="1" showErrorMessage="1" sqref="G51:H62" xr:uid="{00000000-0002-0000-0B00-000007000000}">
      <formula1>1</formula1>
      <formula2>999</formula2>
    </dataValidation>
    <dataValidation type="whole" allowBlank="1" showInputMessage="1" showErrorMessage="1" sqref="J51:K62 M51:N62 S51:T62 V51:W62" xr:uid="{00000000-0002-0000-0B00-000008000000}">
      <formula1>1</formula1>
      <formula2>9.99999999999999E+30</formula2>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24578"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24580"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24581"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4582"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24583"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24584"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4585"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24586"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4587"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4588"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24589"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24590"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24591"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24592"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24593"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24594"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24595"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24596"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213</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whole" allowBlank="1" showInputMessage="1" showErrorMessage="1" sqref="J51:K62 M51:N62 S51:T62 V51:W62" xr:uid="{00000000-0002-0000-0C00-000000000000}">
      <formula1>1</formula1>
      <formula2>9.99999999999999E+30</formula2>
    </dataValidation>
    <dataValidation type="whole" allowBlank="1" showInputMessage="1" showErrorMessage="1" sqref="G51:H62" xr:uid="{00000000-0002-0000-0C00-000001000000}">
      <formula1>1</formula1>
      <formula2>999</formula2>
    </dataValidation>
    <dataValidation type="list" allowBlank="1" showInputMessage="1" showErrorMessage="1" sqref="A36:C36 A40:C40 A44:C44" xr:uid="{00000000-0002-0000-0C00-000002000000}">
      <formula1>"当該事業,継続利用,その他,　"</formula1>
    </dataValidation>
    <dataValidation type="list" allowBlank="1" showInputMessage="1" showErrorMessage="1" sqref="W14:Z14" xr:uid="{00000000-0002-0000-0C00-000003000000}">
      <formula1>"本則課税,簡易課税,免税"</formula1>
    </dataValidation>
    <dataValidation type="list" allowBlank="1" showInputMessage="1" showErrorMessage="1" sqref="A30:C30 A22:C22 A26:C26" xr:uid="{00000000-0002-0000-0C00-000004000000}">
      <formula1>"更新,継続利用"</formula1>
    </dataValidation>
    <dataValidation type="list" allowBlank="1" showInputMessage="1" showErrorMessage="1" sqref="C86:D87" xr:uid="{00000000-0002-0000-0C00-000005000000}">
      <formula1>"○,×"</formula1>
    </dataValidation>
    <dataValidation type="list" allowBlank="1" showInputMessage="1" showErrorMessage="1" sqref="M7:N7 W9:X9" xr:uid="{00000000-0002-0000-0C00-000006000000}">
      <formula1>"有,無"</formula1>
    </dataValidation>
    <dataValidation type="list" allowBlank="1" showInputMessage="1" showErrorMessage="1" sqref="AA8:AB8" xr:uid="{00000000-0002-0000-0C00-000007000000}">
      <formula1>"明治,大正,昭和,平成,令和"</formula1>
    </dataValidation>
    <dataValidation type="list" allowBlank="1" showInputMessage="1" showErrorMessage="1" sqref="AH6:AI6" xr:uid="{00000000-0002-0000-0C00-000008000000}">
      <formula1>"〇,×"</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25602"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25603"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25604"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25605"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5606"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25607"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25608"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5609"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25610"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5611"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5612"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25613"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25614"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25615"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25616"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25617"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25618"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25619"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25620"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214</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list" allowBlank="1" showInputMessage="1" showErrorMessage="1" sqref="AH6:AI6" xr:uid="{00000000-0002-0000-0D00-000000000000}">
      <formula1>"〇,×"</formula1>
    </dataValidation>
    <dataValidation type="list" allowBlank="1" showInputMessage="1" showErrorMessage="1" sqref="AA8:AB8" xr:uid="{00000000-0002-0000-0D00-000001000000}">
      <formula1>"明治,大正,昭和,平成,令和"</formula1>
    </dataValidation>
    <dataValidation type="list" allowBlank="1" showInputMessage="1" showErrorMessage="1" sqref="M7:N7 W9:X9" xr:uid="{00000000-0002-0000-0D00-000002000000}">
      <formula1>"有,無"</formula1>
    </dataValidation>
    <dataValidation type="list" allowBlank="1" showInputMessage="1" showErrorMessage="1" sqref="C86:D87" xr:uid="{00000000-0002-0000-0D00-000003000000}">
      <formula1>"○,×"</formula1>
    </dataValidation>
    <dataValidation type="list" allowBlank="1" showInputMessage="1" showErrorMessage="1" sqref="A30:C30 A22:C22 A26:C26" xr:uid="{00000000-0002-0000-0D00-000004000000}">
      <formula1>"更新,継続利用"</formula1>
    </dataValidation>
    <dataValidation type="list" allowBlank="1" showInputMessage="1" showErrorMessage="1" sqref="W14:Z14" xr:uid="{00000000-0002-0000-0D00-000005000000}">
      <formula1>"本則課税,簡易課税,免税"</formula1>
    </dataValidation>
    <dataValidation type="list" allowBlank="1" showInputMessage="1" showErrorMessage="1" sqref="A36:C36 A40:C40 A44:C44" xr:uid="{00000000-0002-0000-0D00-000006000000}">
      <formula1>"当該事業,継続利用,その他,　"</formula1>
    </dataValidation>
    <dataValidation type="whole" allowBlank="1" showInputMessage="1" showErrorMessage="1" sqref="G51:H62" xr:uid="{00000000-0002-0000-0D00-000007000000}">
      <formula1>1</formula1>
      <formula2>999</formula2>
    </dataValidation>
    <dataValidation type="whole" allowBlank="1" showInputMessage="1" showErrorMessage="1" sqref="J51:K62 M51:N62 S51:T62 V51:W62" xr:uid="{00000000-0002-0000-0D00-000008000000}">
      <formula1>1</formula1>
      <formula2>9.99999999999999E+30</formula2>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26626"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26627"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26628"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26629"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6630"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26631"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26632"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6633"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26634"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6635"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6636"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26637"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26638"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26639"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26640"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26641"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26642"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26643"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26644"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215</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whole" allowBlank="1" showInputMessage="1" showErrorMessage="1" sqref="J51:K62 M51:N62 S51:T62 V51:W62" xr:uid="{00000000-0002-0000-0E00-000000000000}">
      <formula1>1</formula1>
      <formula2>9.99999999999999E+30</formula2>
    </dataValidation>
    <dataValidation type="whole" allowBlank="1" showInputMessage="1" showErrorMessage="1" sqref="G51:H62" xr:uid="{00000000-0002-0000-0E00-000001000000}">
      <formula1>1</formula1>
      <formula2>999</formula2>
    </dataValidation>
    <dataValidation type="list" allowBlank="1" showInputMessage="1" showErrorMessage="1" sqref="A36:C36 A40:C40 A44:C44" xr:uid="{00000000-0002-0000-0E00-000002000000}">
      <formula1>"当該事業,継続利用,その他,　"</formula1>
    </dataValidation>
    <dataValidation type="list" allowBlank="1" showInputMessage="1" showErrorMessage="1" sqref="W14:Z14" xr:uid="{00000000-0002-0000-0E00-000003000000}">
      <formula1>"本則課税,簡易課税,免税"</formula1>
    </dataValidation>
    <dataValidation type="list" allowBlank="1" showInputMessage="1" showErrorMessage="1" sqref="A30:C30 A22:C22 A26:C26" xr:uid="{00000000-0002-0000-0E00-000004000000}">
      <formula1>"更新,継続利用"</formula1>
    </dataValidation>
    <dataValidation type="list" allowBlank="1" showInputMessage="1" showErrorMessage="1" sqref="C86:D87" xr:uid="{00000000-0002-0000-0E00-000005000000}">
      <formula1>"○,×"</formula1>
    </dataValidation>
    <dataValidation type="list" allowBlank="1" showInputMessage="1" showErrorMessage="1" sqref="M7:N7 W9:X9" xr:uid="{00000000-0002-0000-0E00-000006000000}">
      <formula1>"有,無"</formula1>
    </dataValidation>
    <dataValidation type="list" allowBlank="1" showInputMessage="1" showErrorMessage="1" sqref="AA8:AB8" xr:uid="{00000000-0002-0000-0E00-000007000000}">
      <formula1>"明治,大正,昭和,平成,令和"</formula1>
    </dataValidation>
    <dataValidation type="list" allowBlank="1" showInputMessage="1" showErrorMessage="1" sqref="AH6:AI6" xr:uid="{00000000-0002-0000-0E00-000008000000}">
      <formula1>"〇,×"</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27653"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7654"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27655"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27656"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7657"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27658"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7659"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7660"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27661"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27662"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27663"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27664"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27665"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27666"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27667"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27668"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216</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whole" allowBlank="1" showInputMessage="1" showErrorMessage="1" sqref="J51:K62 M51:N62 S51:T62 V51:W62" xr:uid="{00000000-0002-0000-0F00-000000000000}">
      <formula1>1</formula1>
      <formula2>9.99999999999999E+30</formula2>
    </dataValidation>
    <dataValidation type="whole" allowBlank="1" showInputMessage="1" showErrorMessage="1" sqref="G51:H62" xr:uid="{00000000-0002-0000-0F00-000001000000}">
      <formula1>1</formula1>
      <formula2>999</formula2>
    </dataValidation>
    <dataValidation type="list" allowBlank="1" showInputMessage="1" showErrorMessage="1" sqref="A36:C36 A40:C40 A44:C44" xr:uid="{00000000-0002-0000-0F00-000002000000}">
      <formula1>"当該事業,継続利用,その他,　"</formula1>
    </dataValidation>
    <dataValidation type="list" allowBlank="1" showInputMessage="1" showErrorMessage="1" sqref="W14:Z14" xr:uid="{00000000-0002-0000-0F00-000003000000}">
      <formula1>"本則課税,簡易課税,免税"</formula1>
    </dataValidation>
    <dataValidation type="list" allowBlank="1" showInputMessage="1" showErrorMessage="1" sqref="A30:C30 A22:C22 A26:C26" xr:uid="{00000000-0002-0000-0F00-000004000000}">
      <formula1>"更新,継続利用"</formula1>
    </dataValidation>
    <dataValidation type="list" allowBlank="1" showInputMessage="1" showErrorMessage="1" sqref="C86:D87" xr:uid="{00000000-0002-0000-0F00-000005000000}">
      <formula1>"○,×"</formula1>
    </dataValidation>
    <dataValidation type="list" allowBlank="1" showInputMessage="1" showErrorMessage="1" sqref="M7:N7 W9:X9" xr:uid="{00000000-0002-0000-0F00-000006000000}">
      <formula1>"有,無"</formula1>
    </dataValidation>
    <dataValidation type="list" allowBlank="1" showInputMessage="1" showErrorMessage="1" sqref="AA8:AB8" xr:uid="{00000000-0002-0000-0F00-000007000000}">
      <formula1>"明治,大正,昭和,平成,令和"</formula1>
    </dataValidation>
    <dataValidation type="list" allowBlank="1" showInputMessage="1" showErrorMessage="1" sqref="AH6:AI6" xr:uid="{00000000-0002-0000-0F00-000008000000}">
      <formula1>"〇,×"</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8673"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28674"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28675"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28676"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28677"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8678"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28679"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28680"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8681"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28682"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8683"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8684"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28685"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28686"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28687"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28688"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28689"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28690"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28691"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28692"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217</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list" allowBlank="1" showInputMessage="1" showErrorMessage="1" sqref="AH6:AI6" xr:uid="{00000000-0002-0000-1000-000000000000}">
      <formula1>"〇,×"</formula1>
    </dataValidation>
    <dataValidation type="list" allowBlank="1" showInputMessage="1" showErrorMessage="1" sqref="AA8:AB8" xr:uid="{00000000-0002-0000-1000-000001000000}">
      <formula1>"明治,大正,昭和,平成,令和"</formula1>
    </dataValidation>
    <dataValidation type="list" allowBlank="1" showInputMessage="1" showErrorMessage="1" sqref="M7:N7 W9:X9" xr:uid="{00000000-0002-0000-1000-000002000000}">
      <formula1>"有,無"</formula1>
    </dataValidation>
    <dataValidation type="list" allowBlank="1" showInputMessage="1" showErrorMessage="1" sqref="C86:D87" xr:uid="{00000000-0002-0000-1000-000003000000}">
      <formula1>"○,×"</formula1>
    </dataValidation>
    <dataValidation type="list" allowBlank="1" showInputMessage="1" showErrorMessage="1" sqref="A30:C30 A22:C22 A26:C26" xr:uid="{00000000-0002-0000-1000-000004000000}">
      <formula1>"更新,継続利用"</formula1>
    </dataValidation>
    <dataValidation type="list" allowBlank="1" showInputMessage="1" showErrorMessage="1" sqref="W14:Z14" xr:uid="{00000000-0002-0000-1000-000005000000}">
      <formula1>"本則課税,簡易課税,免税"</formula1>
    </dataValidation>
    <dataValidation type="list" allowBlank="1" showInputMessage="1" showErrorMessage="1" sqref="A36:C36 A40:C40 A44:C44" xr:uid="{00000000-0002-0000-1000-000006000000}">
      <formula1>"当該事業,継続利用,その他,　"</formula1>
    </dataValidation>
    <dataValidation type="whole" allowBlank="1" showInputMessage="1" showErrorMessage="1" sqref="G51:H62" xr:uid="{00000000-0002-0000-1000-000007000000}">
      <formula1>1</formula1>
      <formula2>999</formula2>
    </dataValidation>
    <dataValidation type="whole" allowBlank="1" showInputMessage="1" showErrorMessage="1" sqref="J51:K62 M51:N62 S51:T62 V51:W62" xr:uid="{00000000-0002-0000-1000-000008000000}">
      <formula1>1</formula1>
      <formula2>9.99999999999999E+30</formula2>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9697"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29698"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29699"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29700"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29701"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9702"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29703"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29704"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9705"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29706"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9707"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9708"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29709"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29710"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29711"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29712"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29713"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29714"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29715"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29716"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218</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whole" allowBlank="1" showInputMessage="1" showErrorMessage="1" sqref="J51:K62 M51:N62 S51:T62 V51:W62" xr:uid="{00000000-0002-0000-1100-000000000000}">
      <formula1>1</formula1>
      <formula2>9.99999999999999E+30</formula2>
    </dataValidation>
    <dataValidation type="whole" allowBlank="1" showInputMessage="1" showErrorMessage="1" sqref="G51:H62" xr:uid="{00000000-0002-0000-1100-000001000000}">
      <formula1>1</formula1>
      <formula2>999</formula2>
    </dataValidation>
    <dataValidation type="list" allowBlank="1" showInputMessage="1" showErrorMessage="1" sqref="A36:C36 A40:C40 A44:C44" xr:uid="{00000000-0002-0000-1100-000002000000}">
      <formula1>"当該事業,継続利用,その他,　"</formula1>
    </dataValidation>
    <dataValidation type="list" allowBlank="1" showInputMessage="1" showErrorMessage="1" sqref="W14:Z14" xr:uid="{00000000-0002-0000-1100-000003000000}">
      <formula1>"本則課税,簡易課税,免税"</formula1>
    </dataValidation>
    <dataValidation type="list" allowBlank="1" showInputMessage="1" showErrorMessage="1" sqref="A30:C30 A22:C22 A26:C26" xr:uid="{00000000-0002-0000-1100-000004000000}">
      <formula1>"更新,継続利用"</formula1>
    </dataValidation>
    <dataValidation type="list" allowBlank="1" showInputMessage="1" showErrorMessage="1" sqref="C86:D87" xr:uid="{00000000-0002-0000-1100-000005000000}">
      <formula1>"○,×"</formula1>
    </dataValidation>
    <dataValidation type="list" allowBlank="1" showInputMessage="1" showErrorMessage="1" sqref="M7:N7 W9:X9" xr:uid="{00000000-0002-0000-1100-000006000000}">
      <formula1>"有,無"</formula1>
    </dataValidation>
    <dataValidation type="list" allowBlank="1" showInputMessage="1" showErrorMessage="1" sqref="AA8:AB8" xr:uid="{00000000-0002-0000-1100-000007000000}">
      <formula1>"明治,大正,昭和,平成,令和"</formula1>
    </dataValidation>
    <dataValidation type="list" allowBlank="1" showInputMessage="1" showErrorMessage="1" sqref="AH6:AI6" xr:uid="{00000000-0002-0000-1100-000008000000}">
      <formula1>"〇,×"</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38915"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38916"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38917"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8918"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38919"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38920"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8921"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38922"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8923"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8924"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38925"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38926"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38927"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38928"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38929"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38930"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38931"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38932"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219</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list" allowBlank="1" showInputMessage="1" showErrorMessage="1" sqref="AH6:AI6" xr:uid="{00000000-0002-0000-1200-000000000000}">
      <formula1>"〇,×"</formula1>
    </dataValidation>
    <dataValidation type="list" allowBlank="1" showInputMessage="1" showErrorMessage="1" sqref="AA8:AB8" xr:uid="{00000000-0002-0000-1200-000001000000}">
      <formula1>"明治,大正,昭和,平成,令和"</formula1>
    </dataValidation>
    <dataValidation type="list" allowBlank="1" showInputMessage="1" showErrorMessage="1" sqref="M7:N7 W9:X9" xr:uid="{00000000-0002-0000-1200-000002000000}">
      <formula1>"有,無"</formula1>
    </dataValidation>
    <dataValidation type="list" allowBlank="1" showInputMessage="1" showErrorMessage="1" sqref="C86:D87" xr:uid="{00000000-0002-0000-1200-000003000000}">
      <formula1>"○,×"</formula1>
    </dataValidation>
    <dataValidation type="list" allowBlank="1" showInputMessage="1" showErrorMessage="1" sqref="A30:C30 A22:C22 A26:C26" xr:uid="{00000000-0002-0000-1200-000004000000}">
      <formula1>"更新,継続利用"</formula1>
    </dataValidation>
    <dataValidation type="list" allowBlank="1" showInputMessage="1" showErrorMessage="1" sqref="W14:Z14" xr:uid="{00000000-0002-0000-1200-000005000000}">
      <formula1>"本則課税,簡易課税,免税"</formula1>
    </dataValidation>
    <dataValidation type="list" allowBlank="1" showInputMessage="1" showErrorMessage="1" sqref="A36:C36 A40:C40 A44:C44" xr:uid="{00000000-0002-0000-1200-000006000000}">
      <formula1>"当該事業,継続利用,その他,　"</formula1>
    </dataValidation>
    <dataValidation type="whole" allowBlank="1" showInputMessage="1" showErrorMessage="1" sqref="G51:H62" xr:uid="{00000000-0002-0000-1200-000007000000}">
      <formula1>1</formula1>
      <formula2>999</formula2>
    </dataValidation>
    <dataValidation type="whole" allowBlank="1" showInputMessage="1" showErrorMessage="1" sqref="J51:K62 M51:N62 S51:T62 V51:W62" xr:uid="{00000000-0002-0000-1200-000008000000}">
      <formula1>1</formula1>
      <formula2>9.99999999999999E+30</formula2>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39938"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39939"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39940"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39941"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9942"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39943"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39944"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9945"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39946"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9947"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9948"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39949"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39950"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39951"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39952"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39953"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39954"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39955"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39956"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pageSetUpPr fitToPage="1"/>
  </sheetPr>
  <dimension ref="A1:BN115"/>
  <sheetViews>
    <sheetView showZeros="0" view="pageBreakPreview" zoomScaleNormal="100" zoomScaleSheetLayoutView="100" workbookViewId="0">
      <selection activeCell="AC16" sqref="AC16"/>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201</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whole" allowBlank="1" showInputMessage="1" showErrorMessage="1" sqref="J51:K62 M51:N62 S51:T62 V51:W62" xr:uid="{00000000-0002-0000-0100-000000000000}">
      <formula1>1</formula1>
      <formula2>9.99999999999999E+30</formula2>
    </dataValidation>
    <dataValidation type="whole" allowBlank="1" showInputMessage="1" showErrorMessage="1" sqref="G51:H62" xr:uid="{00000000-0002-0000-0100-000001000000}">
      <formula1>1</formula1>
      <formula2>999</formula2>
    </dataValidation>
    <dataValidation type="list" allowBlank="1" showInputMessage="1" showErrorMessage="1" sqref="A36:C36 A40:C40 A44:C44" xr:uid="{00000000-0002-0000-0100-000002000000}">
      <formula1>"当該事業,継続利用,その他,　"</formula1>
    </dataValidation>
    <dataValidation type="list" allowBlank="1" showInputMessage="1" showErrorMessage="1" sqref="W14:Z14" xr:uid="{00000000-0002-0000-0100-000003000000}">
      <formula1>"本則課税,簡易課税,免税"</formula1>
    </dataValidation>
    <dataValidation type="list" allowBlank="1" showInputMessage="1" showErrorMessage="1" sqref="A30:C30 A22:C22 A26:C26" xr:uid="{00000000-0002-0000-0100-000004000000}">
      <formula1>"更新,継続利用"</formula1>
    </dataValidation>
    <dataValidation type="list" allowBlank="1" showInputMessage="1" showErrorMessage="1" sqref="C86:D87" xr:uid="{00000000-0002-0000-0100-000005000000}">
      <formula1>"○,×"</formula1>
    </dataValidation>
    <dataValidation type="list" allowBlank="1" showInputMessage="1" showErrorMessage="1" sqref="M7:N7 W9:X9" xr:uid="{00000000-0002-0000-0100-000006000000}">
      <formula1>"有,無"</formula1>
    </dataValidation>
    <dataValidation type="list" allowBlank="1" showInputMessage="1" showErrorMessage="1" sqref="AA8:AB8" xr:uid="{00000000-0002-0000-0100-000007000000}">
      <formula1>"明治,大正,昭和,平成,令和"</formula1>
    </dataValidation>
    <dataValidation type="list" allowBlank="1" showInputMessage="1" showErrorMessage="1" sqref="AH6:AI6" xr:uid="{00000000-0002-0000-0100-000008000000}">
      <formula1>"〇,×"</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6</xdr:col>
                    <xdr:colOff>60960</xdr:colOff>
                    <xdr:row>19</xdr:row>
                    <xdr:rowOff>53340</xdr:rowOff>
                  </from>
                  <to>
                    <xdr:col>9</xdr:col>
                    <xdr:colOff>60960</xdr:colOff>
                    <xdr:row>19</xdr:row>
                    <xdr:rowOff>198120</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12</xdr:col>
                    <xdr:colOff>60960</xdr:colOff>
                    <xdr:row>19</xdr:row>
                    <xdr:rowOff>53340</xdr:rowOff>
                  </from>
                  <to>
                    <xdr:col>15</xdr:col>
                    <xdr:colOff>60960</xdr:colOff>
                    <xdr:row>19</xdr:row>
                    <xdr:rowOff>198120</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23</xdr:col>
                    <xdr:colOff>60960</xdr:colOff>
                    <xdr:row>19</xdr:row>
                    <xdr:rowOff>53340</xdr:rowOff>
                  </from>
                  <to>
                    <xdr:col>27</xdr:col>
                    <xdr:colOff>60960</xdr:colOff>
                    <xdr:row>19</xdr:row>
                    <xdr:rowOff>190500</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6</xdr:col>
                    <xdr:colOff>60960</xdr:colOff>
                    <xdr:row>23</xdr:row>
                    <xdr:rowOff>53340</xdr:rowOff>
                  </from>
                  <to>
                    <xdr:col>9</xdr:col>
                    <xdr:colOff>60960</xdr:colOff>
                    <xdr:row>23</xdr:row>
                    <xdr:rowOff>198120</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12</xdr:col>
                    <xdr:colOff>60960</xdr:colOff>
                    <xdr:row>23</xdr:row>
                    <xdr:rowOff>53340</xdr:rowOff>
                  </from>
                  <to>
                    <xdr:col>15</xdr:col>
                    <xdr:colOff>60960</xdr:colOff>
                    <xdr:row>23</xdr:row>
                    <xdr:rowOff>198120</xdr:rowOff>
                  </to>
                </anchor>
              </controlPr>
            </control>
          </mc:Choice>
        </mc:AlternateContent>
        <mc:AlternateContent xmlns:mc="http://schemas.openxmlformats.org/markup-compatibility/2006">
          <mc:Choice Requires="x14">
            <control shapeId="22534" r:id="rId9" name="Check Box 6">
              <controlPr defaultSize="0" autoFill="0" autoLine="0" autoPict="0">
                <anchor moveWithCells="1">
                  <from>
                    <xdr:col>23</xdr:col>
                    <xdr:colOff>60960</xdr:colOff>
                    <xdr:row>23</xdr:row>
                    <xdr:rowOff>53340</xdr:rowOff>
                  </from>
                  <to>
                    <xdr:col>27</xdr:col>
                    <xdr:colOff>121920</xdr:colOff>
                    <xdr:row>23</xdr:row>
                    <xdr:rowOff>198120</xdr:rowOff>
                  </to>
                </anchor>
              </controlPr>
            </control>
          </mc:Choice>
        </mc:AlternateContent>
        <mc:AlternateContent xmlns:mc="http://schemas.openxmlformats.org/markup-compatibility/2006">
          <mc:Choice Requires="x14">
            <control shapeId="22535" r:id="rId10" name="Check Box 7">
              <controlPr defaultSize="0" autoFill="0" autoLine="0" autoPict="0">
                <anchor moveWithCells="1">
                  <from>
                    <xdr:col>6</xdr:col>
                    <xdr:colOff>60960</xdr:colOff>
                    <xdr:row>27</xdr:row>
                    <xdr:rowOff>53340</xdr:rowOff>
                  </from>
                  <to>
                    <xdr:col>9</xdr:col>
                    <xdr:colOff>60960</xdr:colOff>
                    <xdr:row>27</xdr:row>
                    <xdr:rowOff>198120</xdr:rowOff>
                  </to>
                </anchor>
              </controlPr>
            </control>
          </mc:Choice>
        </mc:AlternateContent>
        <mc:AlternateContent xmlns:mc="http://schemas.openxmlformats.org/markup-compatibility/2006">
          <mc:Choice Requires="x14">
            <control shapeId="22536" r:id="rId11" name="Check Box 8">
              <controlPr defaultSize="0" autoFill="0" autoLine="0" autoPict="0">
                <anchor moveWithCells="1">
                  <from>
                    <xdr:col>12</xdr:col>
                    <xdr:colOff>60960</xdr:colOff>
                    <xdr:row>27</xdr:row>
                    <xdr:rowOff>53340</xdr:rowOff>
                  </from>
                  <to>
                    <xdr:col>15</xdr:col>
                    <xdr:colOff>60960</xdr:colOff>
                    <xdr:row>27</xdr:row>
                    <xdr:rowOff>198120</xdr:rowOff>
                  </to>
                </anchor>
              </controlPr>
            </control>
          </mc:Choice>
        </mc:AlternateContent>
        <mc:AlternateContent xmlns:mc="http://schemas.openxmlformats.org/markup-compatibility/2006">
          <mc:Choice Requires="x14">
            <control shapeId="22537" r:id="rId12" name="Check Box 9">
              <controlPr defaultSize="0" autoFill="0" autoLine="0" autoPict="0">
                <anchor moveWithCells="1">
                  <from>
                    <xdr:col>23</xdr:col>
                    <xdr:colOff>60960</xdr:colOff>
                    <xdr:row>27</xdr:row>
                    <xdr:rowOff>53340</xdr:rowOff>
                  </from>
                  <to>
                    <xdr:col>27</xdr:col>
                    <xdr:colOff>91440</xdr:colOff>
                    <xdr:row>27</xdr:row>
                    <xdr:rowOff>190500</xdr:rowOff>
                  </to>
                </anchor>
              </controlPr>
            </control>
          </mc:Choice>
        </mc:AlternateContent>
        <mc:AlternateContent xmlns:mc="http://schemas.openxmlformats.org/markup-compatibility/2006">
          <mc:Choice Requires="x14">
            <control shapeId="22538" r:id="rId13" name="Check Box 10">
              <controlPr defaultSize="0" autoFill="0" autoLine="0" autoPict="0">
                <anchor moveWithCells="1">
                  <from>
                    <xdr:col>12</xdr:col>
                    <xdr:colOff>60960</xdr:colOff>
                    <xdr:row>23</xdr:row>
                    <xdr:rowOff>53340</xdr:rowOff>
                  </from>
                  <to>
                    <xdr:col>15</xdr:col>
                    <xdr:colOff>60960</xdr:colOff>
                    <xdr:row>23</xdr:row>
                    <xdr:rowOff>198120</xdr:rowOff>
                  </to>
                </anchor>
              </controlPr>
            </control>
          </mc:Choice>
        </mc:AlternateContent>
        <mc:AlternateContent xmlns:mc="http://schemas.openxmlformats.org/markup-compatibility/2006">
          <mc:Choice Requires="x14">
            <control shapeId="22539" r:id="rId14" name="Check Box 11">
              <controlPr defaultSize="0" autoFill="0" autoLine="0" autoPict="0">
                <anchor moveWithCells="1">
                  <from>
                    <xdr:col>12</xdr:col>
                    <xdr:colOff>60960</xdr:colOff>
                    <xdr:row>27</xdr:row>
                    <xdr:rowOff>53340</xdr:rowOff>
                  </from>
                  <to>
                    <xdr:col>15</xdr:col>
                    <xdr:colOff>60960</xdr:colOff>
                    <xdr:row>27</xdr:row>
                    <xdr:rowOff>198120</xdr:rowOff>
                  </to>
                </anchor>
              </controlPr>
            </control>
          </mc:Choice>
        </mc:AlternateContent>
        <mc:AlternateContent xmlns:mc="http://schemas.openxmlformats.org/markup-compatibility/2006">
          <mc:Choice Requires="x14">
            <control shapeId="22540" r:id="rId15" name="Check Box 12">
              <controlPr defaultSize="0" autoFill="0" autoLine="0" autoPict="0">
                <anchor moveWithCells="1">
                  <from>
                    <xdr:col>6</xdr:col>
                    <xdr:colOff>60960</xdr:colOff>
                    <xdr:row>33</xdr:row>
                    <xdr:rowOff>53340</xdr:rowOff>
                  </from>
                  <to>
                    <xdr:col>9</xdr:col>
                    <xdr:colOff>60960</xdr:colOff>
                    <xdr:row>33</xdr:row>
                    <xdr:rowOff>198120</xdr:rowOff>
                  </to>
                </anchor>
              </controlPr>
            </control>
          </mc:Choice>
        </mc:AlternateContent>
        <mc:AlternateContent xmlns:mc="http://schemas.openxmlformats.org/markup-compatibility/2006">
          <mc:Choice Requires="x14">
            <control shapeId="22541" r:id="rId16" name="Check Box 13">
              <controlPr defaultSize="0" autoFill="0" autoLine="0" autoPict="0">
                <anchor moveWithCells="1">
                  <from>
                    <xdr:col>12</xdr:col>
                    <xdr:colOff>60960</xdr:colOff>
                    <xdr:row>33</xdr:row>
                    <xdr:rowOff>53340</xdr:rowOff>
                  </from>
                  <to>
                    <xdr:col>15</xdr:col>
                    <xdr:colOff>60960</xdr:colOff>
                    <xdr:row>33</xdr:row>
                    <xdr:rowOff>198120</xdr:rowOff>
                  </to>
                </anchor>
              </controlPr>
            </control>
          </mc:Choice>
        </mc:AlternateContent>
        <mc:AlternateContent xmlns:mc="http://schemas.openxmlformats.org/markup-compatibility/2006">
          <mc:Choice Requires="x14">
            <control shapeId="22542" r:id="rId17" name="Check Box 14">
              <controlPr defaultSize="0" autoFill="0" autoLine="0" autoPict="0">
                <anchor moveWithCells="1">
                  <from>
                    <xdr:col>23</xdr:col>
                    <xdr:colOff>60960</xdr:colOff>
                    <xdr:row>33</xdr:row>
                    <xdr:rowOff>53340</xdr:rowOff>
                  </from>
                  <to>
                    <xdr:col>27</xdr:col>
                    <xdr:colOff>83820</xdr:colOff>
                    <xdr:row>33</xdr:row>
                    <xdr:rowOff>205740</xdr:rowOff>
                  </to>
                </anchor>
              </controlPr>
            </control>
          </mc:Choice>
        </mc:AlternateContent>
        <mc:AlternateContent xmlns:mc="http://schemas.openxmlformats.org/markup-compatibility/2006">
          <mc:Choice Requires="x14">
            <control shapeId="22543" r:id="rId18" name="Check Box 15">
              <controlPr defaultSize="0" autoFill="0" autoLine="0" autoPict="0">
                <anchor moveWithCells="1">
                  <from>
                    <xdr:col>6</xdr:col>
                    <xdr:colOff>60960</xdr:colOff>
                    <xdr:row>37</xdr:row>
                    <xdr:rowOff>53340</xdr:rowOff>
                  </from>
                  <to>
                    <xdr:col>9</xdr:col>
                    <xdr:colOff>60960</xdr:colOff>
                    <xdr:row>37</xdr:row>
                    <xdr:rowOff>198120</xdr:rowOff>
                  </to>
                </anchor>
              </controlPr>
            </control>
          </mc:Choice>
        </mc:AlternateContent>
        <mc:AlternateContent xmlns:mc="http://schemas.openxmlformats.org/markup-compatibility/2006">
          <mc:Choice Requires="x14">
            <control shapeId="22544" r:id="rId19" name="Check Box 16">
              <controlPr defaultSize="0" autoFill="0" autoLine="0" autoPict="0">
                <anchor moveWithCells="1">
                  <from>
                    <xdr:col>12</xdr:col>
                    <xdr:colOff>60960</xdr:colOff>
                    <xdr:row>37</xdr:row>
                    <xdr:rowOff>53340</xdr:rowOff>
                  </from>
                  <to>
                    <xdr:col>15</xdr:col>
                    <xdr:colOff>60960</xdr:colOff>
                    <xdr:row>37</xdr:row>
                    <xdr:rowOff>198120</xdr:rowOff>
                  </to>
                </anchor>
              </controlPr>
            </control>
          </mc:Choice>
        </mc:AlternateContent>
        <mc:AlternateContent xmlns:mc="http://schemas.openxmlformats.org/markup-compatibility/2006">
          <mc:Choice Requires="x14">
            <control shapeId="22545" r:id="rId20" name="Check Box 17">
              <controlPr defaultSize="0" autoFill="0" autoLine="0" autoPict="0">
                <anchor moveWithCells="1">
                  <from>
                    <xdr:col>23</xdr:col>
                    <xdr:colOff>60960</xdr:colOff>
                    <xdr:row>37</xdr:row>
                    <xdr:rowOff>53340</xdr:rowOff>
                  </from>
                  <to>
                    <xdr:col>27</xdr:col>
                    <xdr:colOff>121920</xdr:colOff>
                    <xdr:row>37</xdr:row>
                    <xdr:rowOff>198120</xdr:rowOff>
                  </to>
                </anchor>
              </controlPr>
            </control>
          </mc:Choice>
        </mc:AlternateContent>
        <mc:AlternateContent xmlns:mc="http://schemas.openxmlformats.org/markup-compatibility/2006">
          <mc:Choice Requires="x14">
            <control shapeId="22546" r:id="rId21" name="Check Box 18">
              <controlPr defaultSize="0" autoFill="0" autoLine="0" autoPict="0">
                <anchor moveWithCells="1">
                  <from>
                    <xdr:col>6</xdr:col>
                    <xdr:colOff>60960</xdr:colOff>
                    <xdr:row>41</xdr:row>
                    <xdr:rowOff>53340</xdr:rowOff>
                  </from>
                  <to>
                    <xdr:col>9</xdr:col>
                    <xdr:colOff>60960</xdr:colOff>
                    <xdr:row>41</xdr:row>
                    <xdr:rowOff>198120</xdr:rowOff>
                  </to>
                </anchor>
              </controlPr>
            </control>
          </mc:Choice>
        </mc:AlternateContent>
        <mc:AlternateContent xmlns:mc="http://schemas.openxmlformats.org/markup-compatibility/2006">
          <mc:Choice Requires="x14">
            <control shapeId="22547" r:id="rId22" name="Check Box 19">
              <controlPr defaultSize="0" autoFill="0" autoLine="0" autoPict="0">
                <anchor moveWithCells="1">
                  <from>
                    <xdr:col>12</xdr:col>
                    <xdr:colOff>60960</xdr:colOff>
                    <xdr:row>41</xdr:row>
                    <xdr:rowOff>53340</xdr:rowOff>
                  </from>
                  <to>
                    <xdr:col>15</xdr:col>
                    <xdr:colOff>60960</xdr:colOff>
                    <xdr:row>41</xdr:row>
                    <xdr:rowOff>198120</xdr:rowOff>
                  </to>
                </anchor>
              </controlPr>
            </control>
          </mc:Choice>
        </mc:AlternateContent>
        <mc:AlternateContent xmlns:mc="http://schemas.openxmlformats.org/markup-compatibility/2006">
          <mc:Choice Requires="x14">
            <control shapeId="22548" r:id="rId23" name="Check Box 20">
              <controlPr defaultSize="0" autoFill="0" autoLine="0" autoPict="0">
                <anchor moveWithCells="1">
                  <from>
                    <xdr:col>23</xdr:col>
                    <xdr:colOff>60960</xdr:colOff>
                    <xdr:row>41</xdr:row>
                    <xdr:rowOff>38100</xdr:rowOff>
                  </from>
                  <to>
                    <xdr:col>27</xdr:col>
                    <xdr:colOff>114300</xdr:colOff>
                    <xdr:row>41</xdr:row>
                    <xdr:rowOff>198120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220</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list" allowBlank="1" showInputMessage="1" showErrorMessage="1" sqref="AH6:AI6" xr:uid="{00000000-0002-0000-1300-000000000000}">
      <formula1>"〇,×"</formula1>
    </dataValidation>
    <dataValidation type="list" allowBlank="1" showInputMessage="1" showErrorMessage="1" sqref="AA8:AB8" xr:uid="{00000000-0002-0000-1300-000001000000}">
      <formula1>"明治,大正,昭和,平成,令和"</formula1>
    </dataValidation>
    <dataValidation type="list" allowBlank="1" showInputMessage="1" showErrorMessage="1" sqref="M7:N7 W9:X9" xr:uid="{00000000-0002-0000-1300-000002000000}">
      <formula1>"有,無"</formula1>
    </dataValidation>
    <dataValidation type="list" allowBlank="1" showInputMessage="1" showErrorMessage="1" sqref="C86:D87" xr:uid="{00000000-0002-0000-1300-000003000000}">
      <formula1>"○,×"</formula1>
    </dataValidation>
    <dataValidation type="list" allowBlank="1" showInputMessage="1" showErrorMessage="1" sqref="A30:C30 A22:C22 A26:C26" xr:uid="{00000000-0002-0000-1300-000004000000}">
      <formula1>"更新,継続利用"</formula1>
    </dataValidation>
    <dataValidation type="list" allowBlank="1" showInputMessage="1" showErrorMessage="1" sqref="W14:Z14" xr:uid="{00000000-0002-0000-1300-000005000000}">
      <formula1>"本則課税,簡易課税,免税"</formula1>
    </dataValidation>
    <dataValidation type="list" allowBlank="1" showInputMessage="1" showErrorMessage="1" sqref="A36:C36 A40:C40 A44:C44" xr:uid="{00000000-0002-0000-1300-000006000000}">
      <formula1>"当該事業,継続利用,その他,　"</formula1>
    </dataValidation>
    <dataValidation type="whole" allowBlank="1" showInputMessage="1" showErrorMessage="1" sqref="G51:H62" xr:uid="{00000000-0002-0000-1300-000007000000}">
      <formula1>1</formula1>
      <formula2>999</formula2>
    </dataValidation>
    <dataValidation type="whole" allowBlank="1" showInputMessage="1" showErrorMessage="1" sqref="J51:K62 M51:N62 S51:T62 V51:W62" xr:uid="{00000000-0002-0000-1300-000008000000}">
      <formula1>1</formula1>
      <formula2>9.99999999999999E+30</formula2>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40962"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40963"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40964"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40965"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40966"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40967"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40968"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40969"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40970"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40971"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40972"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40973"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40974"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40975"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40976"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40977"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40978"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40979"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40980"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221</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whole" allowBlank="1" showInputMessage="1" showErrorMessage="1" sqref="J51:K62 M51:N62 S51:T62 V51:W62" xr:uid="{00000000-0002-0000-1400-000000000000}">
      <formula1>1</formula1>
      <formula2>9.99999999999999E+30</formula2>
    </dataValidation>
    <dataValidation type="whole" allowBlank="1" showInputMessage="1" showErrorMessage="1" sqref="G51:H62" xr:uid="{00000000-0002-0000-1400-000001000000}">
      <formula1>1</formula1>
      <formula2>999</formula2>
    </dataValidation>
    <dataValidation type="list" allowBlank="1" showInputMessage="1" showErrorMessage="1" sqref="A36:C36 A40:C40 A44:C44" xr:uid="{00000000-0002-0000-1400-000002000000}">
      <formula1>"当該事業,継続利用,その他,　"</formula1>
    </dataValidation>
    <dataValidation type="list" allowBlank="1" showInputMessage="1" showErrorMessage="1" sqref="W14:Z14" xr:uid="{00000000-0002-0000-1400-000003000000}">
      <formula1>"本則課税,簡易課税,免税"</formula1>
    </dataValidation>
    <dataValidation type="list" allowBlank="1" showInputMessage="1" showErrorMessage="1" sqref="A30:C30 A22:C22 A26:C26" xr:uid="{00000000-0002-0000-1400-000004000000}">
      <formula1>"更新,継続利用"</formula1>
    </dataValidation>
    <dataValidation type="list" allowBlank="1" showInputMessage="1" showErrorMessage="1" sqref="C86:D87" xr:uid="{00000000-0002-0000-1400-000005000000}">
      <formula1>"○,×"</formula1>
    </dataValidation>
    <dataValidation type="list" allowBlank="1" showInputMessage="1" showErrorMessage="1" sqref="M7:N7 W9:X9" xr:uid="{00000000-0002-0000-1400-000006000000}">
      <formula1>"有,無"</formula1>
    </dataValidation>
    <dataValidation type="list" allowBlank="1" showInputMessage="1" showErrorMessage="1" sqref="AA8:AB8" xr:uid="{00000000-0002-0000-1400-000007000000}">
      <formula1>"明治,大正,昭和,平成,令和"</formula1>
    </dataValidation>
    <dataValidation type="list" allowBlank="1" showInputMessage="1" showErrorMessage="1" sqref="AH6:AI6" xr:uid="{00000000-0002-0000-1400-000008000000}">
      <formula1>"〇,×"</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41986"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41988"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41989"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41991"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41992"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41993"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41994"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41995"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41996"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41997"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41998"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41999"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42000"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42001"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42002"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42003"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42004"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AO251"/>
  <sheetViews>
    <sheetView showZeros="0" view="pageBreakPreview" zoomScaleNormal="100" zoomScaleSheetLayoutView="100" workbookViewId="0">
      <selection activeCell="AL17" sqref="AL17"/>
    </sheetView>
  </sheetViews>
  <sheetFormatPr defaultColWidth="9" defaultRowHeight="19.05" customHeight="1" x14ac:dyDescent="0.2"/>
  <cols>
    <col min="1" max="36" width="3.88671875" style="44" customWidth="1"/>
    <col min="37" max="37" width="17.88671875" style="44" customWidth="1"/>
    <col min="38" max="16384" width="9" style="44"/>
  </cols>
  <sheetData>
    <row r="1" spans="1:41" ht="19.05" customHeight="1" x14ac:dyDescent="0.2">
      <c r="A1" s="43" t="s">
        <v>290</v>
      </c>
    </row>
    <row r="2" spans="1:41" ht="19.05" customHeight="1" x14ac:dyDescent="0.2">
      <c r="A2" s="43"/>
      <c r="AK2" s="182" t="s">
        <v>288</v>
      </c>
    </row>
    <row r="3" spans="1:41" ht="19.05" customHeight="1" x14ac:dyDescent="0.2">
      <c r="A3" s="820" t="s">
        <v>287</v>
      </c>
      <c r="B3" s="820"/>
      <c r="C3" s="820"/>
      <c r="D3" s="820"/>
      <c r="E3" s="820"/>
      <c r="F3" s="820"/>
      <c r="G3" s="820"/>
      <c r="H3" s="820"/>
      <c r="I3" s="820"/>
      <c r="J3" s="820"/>
      <c r="K3" s="820"/>
      <c r="L3" s="820"/>
      <c r="M3" s="820"/>
      <c r="N3" s="820"/>
      <c r="O3" s="820"/>
      <c r="P3" s="820"/>
      <c r="Q3" s="820"/>
      <c r="R3" s="820"/>
      <c r="S3" s="820"/>
      <c r="T3" s="820"/>
      <c r="U3" s="820"/>
      <c r="V3" s="820"/>
      <c r="W3" s="820"/>
      <c r="X3" s="820"/>
      <c r="Y3" s="820"/>
      <c r="Z3" s="820"/>
      <c r="AA3" s="820"/>
      <c r="AB3" s="820"/>
      <c r="AC3" s="820"/>
      <c r="AD3" s="820"/>
      <c r="AE3" s="820"/>
      <c r="AF3" s="820"/>
      <c r="AG3" s="820"/>
      <c r="AH3" s="820"/>
      <c r="AI3" s="820"/>
      <c r="AJ3" s="820"/>
    </row>
    <row r="4" spans="1:41" ht="19.05" customHeight="1" x14ac:dyDescent="0.2">
      <c r="AK4" s="182" t="s">
        <v>291</v>
      </c>
    </row>
    <row r="5" spans="1:41" ht="19.05" customHeight="1" thickBot="1" x14ac:dyDescent="0.25">
      <c r="A5" s="43" t="s">
        <v>11</v>
      </c>
      <c r="B5" s="43"/>
      <c r="C5" s="43"/>
      <c r="D5" s="43"/>
      <c r="E5" s="43"/>
      <c r="F5" s="43"/>
      <c r="G5" s="43"/>
    </row>
    <row r="6" spans="1:41" ht="19.05" customHeight="1" x14ac:dyDescent="0.2">
      <c r="A6" s="743" t="s">
        <v>127</v>
      </c>
      <c r="B6" s="744"/>
      <c r="C6" s="744"/>
      <c r="D6" s="744"/>
      <c r="E6" s="744"/>
      <c r="F6" s="745"/>
      <c r="G6" s="749"/>
      <c r="H6" s="750"/>
      <c r="I6" s="750"/>
      <c r="J6" s="750"/>
      <c r="K6" s="750"/>
      <c r="L6" s="750"/>
      <c r="M6" s="750"/>
      <c r="N6" s="751"/>
      <c r="O6" s="746" t="s">
        <v>128</v>
      </c>
      <c r="P6" s="747"/>
      <c r="Q6" s="747"/>
      <c r="R6" s="747"/>
      <c r="S6" s="747"/>
      <c r="T6" s="747"/>
      <c r="U6" s="748"/>
      <c r="V6" s="752">
        <f>【様式１①】総括票!K8</f>
        <v>0</v>
      </c>
      <c r="W6" s="752"/>
      <c r="X6" s="45" t="s">
        <v>130</v>
      </c>
      <c r="Y6" s="746" t="s">
        <v>129</v>
      </c>
      <c r="Z6" s="747"/>
      <c r="AA6" s="747"/>
      <c r="AB6" s="747"/>
      <c r="AC6" s="747"/>
      <c r="AD6" s="747"/>
      <c r="AE6" s="747"/>
      <c r="AF6" s="747"/>
      <c r="AG6" s="748"/>
      <c r="AH6" s="752">
        <f>【様式１①】総括票!W8</f>
        <v>0</v>
      </c>
      <c r="AI6" s="752"/>
      <c r="AJ6" s="46" t="s">
        <v>130</v>
      </c>
      <c r="AL6" s="47"/>
    </row>
    <row r="7" spans="1:41" ht="19.05" customHeight="1" x14ac:dyDescent="0.2">
      <c r="A7" s="780" t="s">
        <v>126</v>
      </c>
      <c r="B7" s="781"/>
      <c r="C7" s="781"/>
      <c r="D7" s="781"/>
      <c r="E7" s="781"/>
      <c r="F7" s="782"/>
      <c r="G7" s="783">
        <f>【様式１①】総括票!G6</f>
        <v>0</v>
      </c>
      <c r="H7" s="784"/>
      <c r="I7" s="784"/>
      <c r="J7" s="784"/>
      <c r="K7" s="784"/>
      <c r="L7" s="784"/>
      <c r="M7" s="784"/>
      <c r="N7" s="784"/>
      <c r="O7" s="784"/>
      <c r="P7" s="784"/>
      <c r="Q7" s="784"/>
      <c r="R7" s="785"/>
      <c r="S7" s="781" t="s">
        <v>17</v>
      </c>
      <c r="T7" s="781"/>
      <c r="U7" s="781"/>
      <c r="V7" s="781"/>
      <c r="W7" s="781"/>
      <c r="X7" s="782"/>
      <c r="Y7" s="786">
        <f>【様式１①】総括票!Y6</f>
        <v>0</v>
      </c>
      <c r="Z7" s="786"/>
      <c r="AA7" s="48">
        <f>【様式１①】総括票!AA6</f>
        <v>0</v>
      </c>
      <c r="AB7" s="49" t="s">
        <v>5</v>
      </c>
      <c r="AC7" s="50">
        <f>【様式１①】総括票!AC6</f>
        <v>0</v>
      </c>
      <c r="AD7" s="49" t="s">
        <v>6</v>
      </c>
      <c r="AE7" s="50">
        <f>【様式１①】総括票!AE6</f>
        <v>0</v>
      </c>
      <c r="AF7" s="51" t="s">
        <v>7</v>
      </c>
      <c r="AG7" s="787"/>
      <c r="AH7" s="787"/>
      <c r="AI7" s="787"/>
      <c r="AJ7" s="788"/>
      <c r="AL7" s="47"/>
    </row>
    <row r="8" spans="1:41" ht="19.05" customHeight="1" x14ac:dyDescent="0.2">
      <c r="A8" s="753" t="s">
        <v>61</v>
      </c>
      <c r="B8" s="754"/>
      <c r="C8" s="754"/>
      <c r="D8" s="754"/>
      <c r="E8" s="754"/>
      <c r="F8" s="755"/>
      <c r="G8" s="764" t="s">
        <v>104</v>
      </c>
      <c r="H8" s="765"/>
      <c r="I8" s="765"/>
      <c r="J8" s="766"/>
      <c r="K8" s="789">
        <f>【様式１①】総括票!K7</f>
        <v>0</v>
      </c>
      <c r="L8" s="768"/>
      <c r="M8" s="768"/>
      <c r="N8" s="768"/>
      <c r="O8" s="768"/>
      <c r="P8" s="768"/>
      <c r="Q8" s="768"/>
      <c r="R8" s="769"/>
      <c r="S8" s="764" t="s">
        <v>105</v>
      </c>
      <c r="T8" s="765"/>
      <c r="U8" s="765"/>
      <c r="V8" s="766"/>
      <c r="W8" s="789">
        <f>【様式１①】総括票!W7</f>
        <v>0</v>
      </c>
      <c r="X8" s="789"/>
      <c r="Y8" s="789"/>
      <c r="Z8" s="789"/>
      <c r="AA8" s="789"/>
      <c r="AB8" s="789"/>
      <c r="AC8" s="789"/>
      <c r="AD8" s="789"/>
      <c r="AE8" s="789"/>
      <c r="AF8" s="789"/>
      <c r="AG8" s="789"/>
      <c r="AH8" s="789"/>
      <c r="AI8" s="789"/>
      <c r="AJ8" s="790"/>
      <c r="AL8" s="47"/>
      <c r="AO8" s="47"/>
    </row>
    <row r="9" spans="1:41" ht="19.05" customHeight="1" x14ac:dyDescent="0.2">
      <c r="A9" s="753" t="s">
        <v>3</v>
      </c>
      <c r="B9" s="754"/>
      <c r="C9" s="754"/>
      <c r="D9" s="754"/>
      <c r="E9" s="754"/>
      <c r="F9" s="755"/>
      <c r="G9" s="52" t="s">
        <v>9</v>
      </c>
      <c r="H9" s="759">
        <f>【様式１①】総括票!H11</f>
        <v>0</v>
      </c>
      <c r="I9" s="759"/>
      <c r="J9" s="759"/>
      <c r="K9" s="759"/>
      <c r="L9" s="759"/>
      <c r="M9" s="759"/>
      <c r="N9" s="759"/>
      <c r="O9" s="759"/>
      <c r="P9" s="759"/>
      <c r="Q9" s="759"/>
      <c r="R9" s="759"/>
      <c r="S9" s="759"/>
      <c r="T9" s="759"/>
      <c r="U9" s="759"/>
      <c r="V9" s="759"/>
      <c r="W9" s="759"/>
      <c r="X9" s="759"/>
      <c r="Y9" s="759"/>
      <c r="Z9" s="759"/>
      <c r="AA9" s="759"/>
      <c r="AB9" s="759"/>
      <c r="AC9" s="759"/>
      <c r="AD9" s="759"/>
      <c r="AE9" s="759"/>
      <c r="AF9" s="759"/>
      <c r="AG9" s="759"/>
      <c r="AH9" s="759"/>
      <c r="AI9" s="759"/>
      <c r="AJ9" s="760"/>
      <c r="AL9" s="47"/>
    </row>
    <row r="10" spans="1:41" ht="19.05" customHeight="1" x14ac:dyDescent="0.2">
      <c r="A10" s="756"/>
      <c r="B10" s="757"/>
      <c r="C10" s="757"/>
      <c r="D10" s="757"/>
      <c r="E10" s="757"/>
      <c r="F10" s="758"/>
      <c r="G10" s="761">
        <f>【様式１①】総括票!G12</f>
        <v>0</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3"/>
      <c r="AL10" s="47"/>
    </row>
    <row r="11" spans="1:41" ht="19.05" customHeight="1" x14ac:dyDescent="0.2">
      <c r="A11" s="753" t="s">
        <v>8</v>
      </c>
      <c r="B11" s="754"/>
      <c r="C11" s="754"/>
      <c r="D11" s="754"/>
      <c r="E11" s="754"/>
      <c r="F11" s="755"/>
      <c r="G11" s="764" t="s">
        <v>85</v>
      </c>
      <c r="H11" s="765"/>
      <c r="I11" s="765"/>
      <c r="J11" s="766"/>
      <c r="K11" s="767">
        <f>【様式１①】総括票!K13</f>
        <v>0</v>
      </c>
      <c r="L11" s="768"/>
      <c r="M11" s="768"/>
      <c r="N11" s="768"/>
      <c r="O11" s="768"/>
      <c r="P11" s="768"/>
      <c r="Q11" s="768"/>
      <c r="R11" s="769"/>
      <c r="S11" s="770" t="s">
        <v>86</v>
      </c>
      <c r="T11" s="771"/>
      <c r="U11" s="771"/>
      <c r="V11" s="772"/>
      <c r="W11" s="773">
        <f>【様式１①】総括票!W13</f>
        <v>0</v>
      </c>
      <c r="X11" s="773"/>
      <c r="Y11" s="773"/>
      <c r="Z11" s="773"/>
      <c r="AA11" s="773"/>
      <c r="AB11" s="773"/>
      <c r="AC11" s="773"/>
      <c r="AD11" s="773"/>
      <c r="AE11" s="773"/>
      <c r="AF11" s="773"/>
      <c r="AG11" s="773"/>
      <c r="AH11" s="773"/>
      <c r="AI11" s="773"/>
      <c r="AJ11" s="774"/>
    </row>
    <row r="12" spans="1:41" ht="19.05" customHeight="1" thickBot="1" x14ac:dyDescent="0.25">
      <c r="A12" s="775" t="s">
        <v>58</v>
      </c>
      <c r="B12" s="776"/>
      <c r="C12" s="776"/>
      <c r="D12" s="776"/>
      <c r="E12" s="776"/>
      <c r="F12" s="776"/>
      <c r="G12" s="777">
        <f>【様式１①】総括票!G14</f>
        <v>0</v>
      </c>
      <c r="H12" s="778"/>
      <c r="I12" s="778"/>
      <c r="J12" s="778"/>
      <c r="K12" s="778"/>
      <c r="L12" s="778"/>
      <c r="M12" s="778"/>
      <c r="N12" s="778"/>
      <c r="O12" s="778"/>
      <c r="P12" s="778"/>
      <c r="Q12" s="778"/>
      <c r="R12" s="778"/>
      <c r="S12" s="778"/>
      <c r="T12" s="778"/>
      <c r="U12" s="778"/>
      <c r="V12" s="778"/>
      <c r="W12" s="778"/>
      <c r="X12" s="778"/>
      <c r="Y12" s="778"/>
      <c r="Z12" s="778"/>
      <c r="AA12" s="778"/>
      <c r="AB12" s="778"/>
      <c r="AC12" s="778"/>
      <c r="AD12" s="778"/>
      <c r="AE12" s="778"/>
      <c r="AF12" s="778"/>
      <c r="AG12" s="778"/>
      <c r="AH12" s="778"/>
      <c r="AI12" s="778"/>
      <c r="AJ12" s="779"/>
    </row>
    <row r="13" spans="1:41" ht="19.05" customHeight="1" x14ac:dyDescent="0.2">
      <c r="A13" s="44" t="s">
        <v>131</v>
      </c>
      <c r="B13" s="43"/>
      <c r="C13" s="43"/>
      <c r="D13" s="43"/>
      <c r="E13" s="43"/>
      <c r="F13" s="43"/>
      <c r="G13" s="61"/>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row>
    <row r="14" spans="1:41" ht="19.05" customHeight="1" x14ac:dyDescent="0.2">
      <c r="A14" s="43"/>
      <c r="B14" s="43"/>
      <c r="C14" s="43"/>
      <c r="D14" s="53"/>
      <c r="E14" s="43"/>
      <c r="F14" s="43"/>
      <c r="G14" s="43"/>
      <c r="H14" s="43"/>
      <c r="I14" s="43"/>
      <c r="J14" s="43"/>
      <c r="K14" s="43"/>
      <c r="L14" s="43"/>
      <c r="M14" s="43"/>
      <c r="N14" s="43"/>
      <c r="O14" s="43"/>
      <c r="P14" s="54"/>
      <c r="Q14" s="43"/>
      <c r="R14" s="43"/>
      <c r="S14" s="43"/>
      <c r="T14" s="43"/>
      <c r="U14" s="43"/>
      <c r="V14" s="43"/>
      <c r="W14" s="43"/>
      <c r="X14" s="43"/>
      <c r="Y14" s="43"/>
      <c r="Z14" s="43"/>
      <c r="AA14" s="43"/>
      <c r="AB14" s="43"/>
      <c r="AC14" s="43"/>
      <c r="AD14" s="43"/>
      <c r="AE14" s="43"/>
      <c r="AF14" s="43"/>
      <c r="AG14" s="43"/>
      <c r="AH14" s="43"/>
      <c r="AI14" s="43"/>
      <c r="AJ14" s="43"/>
    </row>
    <row r="15" spans="1:41" ht="19.05" customHeight="1" x14ac:dyDescent="0.2">
      <c r="A15" s="43" t="s">
        <v>10</v>
      </c>
      <c r="B15" s="43"/>
      <c r="C15" s="43"/>
      <c r="D15" s="43"/>
      <c r="E15" s="43"/>
      <c r="F15" s="43"/>
      <c r="G15" s="61"/>
      <c r="H15" s="821"/>
      <c r="I15" s="821"/>
      <c r="J15" s="821"/>
      <c r="K15" s="821"/>
      <c r="L15" s="821"/>
      <c r="M15" s="821"/>
      <c r="N15" s="821"/>
      <c r="O15" s="821"/>
      <c r="P15" s="822"/>
      <c r="Q15" s="822"/>
      <c r="R15" s="43"/>
      <c r="S15" s="43"/>
      <c r="T15" s="43"/>
      <c r="U15" s="43"/>
      <c r="V15" s="43"/>
      <c r="W15" s="43"/>
      <c r="X15" s="43"/>
      <c r="Y15" s="43"/>
      <c r="Z15" s="43"/>
      <c r="AA15" s="43"/>
      <c r="AB15" s="43"/>
      <c r="AC15" s="43"/>
      <c r="AD15" s="43"/>
      <c r="AE15" s="43"/>
      <c r="AF15" s="43"/>
      <c r="AG15" s="43"/>
      <c r="AH15" s="43"/>
      <c r="AI15" s="43"/>
      <c r="AJ15" s="43"/>
    </row>
    <row r="16" spans="1:41" ht="19.05" customHeight="1" thickBot="1" x14ac:dyDescent="0.25">
      <c r="A16" s="43" t="s">
        <v>43</v>
      </c>
      <c r="B16" s="43"/>
      <c r="C16" s="43"/>
      <c r="D16" s="43"/>
      <c r="E16" s="43"/>
      <c r="F16" s="43"/>
      <c r="G16" s="43"/>
      <c r="H16" s="43"/>
      <c r="I16" s="823">
        <f>【様式１①】総括票!K17</f>
        <v>0</v>
      </c>
      <c r="J16" s="823"/>
      <c r="K16" s="43" t="s">
        <v>19</v>
      </c>
      <c r="L16" s="43"/>
      <c r="M16" s="43"/>
      <c r="N16" s="43"/>
      <c r="O16" s="43"/>
      <c r="P16" s="43"/>
      <c r="Q16" s="43"/>
      <c r="R16" s="43"/>
      <c r="S16" s="43"/>
      <c r="T16" s="43"/>
      <c r="U16" s="43"/>
      <c r="V16" s="43"/>
      <c r="W16" s="43"/>
      <c r="X16" s="43"/>
      <c r="Y16" s="43"/>
      <c r="Z16" s="43"/>
      <c r="AA16" s="43"/>
      <c r="AB16" s="43"/>
      <c r="AC16" s="43"/>
      <c r="AD16" s="43"/>
      <c r="AE16" s="43"/>
      <c r="AF16" s="43"/>
      <c r="AG16" s="43"/>
      <c r="AH16" s="43"/>
      <c r="AI16" s="43"/>
      <c r="AJ16" s="43"/>
    </row>
    <row r="17" spans="1:36" ht="19.05" customHeight="1" thickBot="1" x14ac:dyDescent="0.25">
      <c r="A17" s="791"/>
      <c r="B17" s="792"/>
      <c r="C17" s="813"/>
      <c r="D17" s="791" t="s">
        <v>45</v>
      </c>
      <c r="E17" s="792"/>
      <c r="F17" s="792"/>
      <c r="G17" s="792"/>
      <c r="H17" s="792"/>
      <c r="I17" s="792"/>
      <c r="J17" s="792"/>
      <c r="K17" s="792"/>
      <c r="L17" s="792"/>
      <c r="M17" s="792"/>
      <c r="N17" s="792"/>
      <c r="O17" s="792"/>
      <c r="P17" s="792"/>
      <c r="Q17" s="792"/>
      <c r="R17" s="792"/>
      <c r="S17" s="813"/>
      <c r="T17" s="78"/>
      <c r="U17" s="791" t="s">
        <v>46</v>
      </c>
      <c r="V17" s="792"/>
      <c r="W17" s="792"/>
      <c r="X17" s="792"/>
      <c r="Y17" s="792"/>
      <c r="Z17" s="792"/>
      <c r="AA17" s="792"/>
      <c r="AB17" s="792"/>
      <c r="AC17" s="792"/>
      <c r="AD17" s="792"/>
      <c r="AE17" s="792"/>
      <c r="AF17" s="792"/>
      <c r="AG17" s="792"/>
      <c r="AH17" s="792"/>
      <c r="AI17" s="792"/>
      <c r="AJ17" s="813"/>
    </row>
    <row r="18" spans="1:36" ht="19.05" customHeight="1" x14ac:dyDescent="0.2">
      <c r="A18" s="713" t="s">
        <v>135</v>
      </c>
      <c r="B18" s="714"/>
      <c r="C18" s="715"/>
      <c r="D18" s="722" t="s">
        <v>24</v>
      </c>
      <c r="E18" s="723"/>
      <c r="F18" s="723"/>
      <c r="G18" s="723"/>
      <c r="H18" s="724" t="str">
        <f>IF(【様式１①】総括票!D20&lt;&gt;"",【様式１①】総括票!D20,"")</f>
        <v/>
      </c>
      <c r="I18" s="724"/>
      <c r="J18" s="724"/>
      <c r="K18" s="724"/>
      <c r="L18" s="724"/>
      <c r="M18" s="724"/>
      <c r="N18" s="724"/>
      <c r="O18" s="724"/>
      <c r="P18" s="724"/>
      <c r="Q18" s="724"/>
      <c r="R18" s="724"/>
      <c r="S18" s="725"/>
      <c r="T18" s="43"/>
      <c r="U18" s="722" t="s">
        <v>24</v>
      </c>
      <c r="V18" s="723"/>
      <c r="W18" s="723"/>
      <c r="X18" s="723"/>
      <c r="Y18" s="724" t="str">
        <f>H18</f>
        <v/>
      </c>
      <c r="Z18" s="724"/>
      <c r="AA18" s="724"/>
      <c r="AB18" s="724"/>
      <c r="AC18" s="724"/>
      <c r="AD18" s="724"/>
      <c r="AE18" s="724"/>
      <c r="AF18" s="724"/>
      <c r="AG18" s="724"/>
      <c r="AH18" s="724"/>
      <c r="AI18" s="724"/>
      <c r="AJ18" s="725"/>
    </row>
    <row r="19" spans="1:36" ht="19.05" customHeight="1" x14ac:dyDescent="0.2">
      <c r="A19" s="716"/>
      <c r="B19" s="717"/>
      <c r="C19" s="718"/>
      <c r="D19" s="726" t="s">
        <v>36</v>
      </c>
      <c r="E19" s="702"/>
      <c r="F19" s="702"/>
      <c r="G19" s="702"/>
      <c r="H19" s="727" t="str">
        <f>IF(【様式１①】総括票!L20&lt;&gt;"",【様式１①】総括票!L20,"")</f>
        <v/>
      </c>
      <c r="I19" s="728"/>
      <c r="J19" s="728"/>
      <c r="K19" s="728"/>
      <c r="L19" s="728"/>
      <c r="M19" s="702" t="s">
        <v>25</v>
      </c>
      <c r="N19" s="702"/>
      <c r="O19" s="702"/>
      <c r="P19" s="702"/>
      <c r="Q19" s="729" t="str">
        <f>IF(【様式１①】総括票!R20&lt;&gt;"",【様式１①】総括票!R20,"")</f>
        <v/>
      </c>
      <c r="R19" s="730"/>
      <c r="S19" s="55" t="s">
        <v>40</v>
      </c>
      <c r="T19" s="61" t="s">
        <v>37</v>
      </c>
      <c r="U19" s="726" t="s">
        <v>36</v>
      </c>
      <c r="V19" s="702"/>
      <c r="W19" s="702"/>
      <c r="X19" s="702"/>
      <c r="Y19" s="727" t="str">
        <f>IF(【様式１①】総括票!W20&lt;&gt;"",【様式１①】総括票!W20,"")</f>
        <v/>
      </c>
      <c r="Z19" s="728"/>
      <c r="AA19" s="728"/>
      <c r="AB19" s="728"/>
      <c r="AC19" s="728"/>
      <c r="AD19" s="702" t="s">
        <v>25</v>
      </c>
      <c r="AE19" s="702"/>
      <c r="AF19" s="702"/>
      <c r="AG19" s="702"/>
      <c r="AH19" s="729" t="str">
        <f>IF(【様式１①】総括票!AC20&lt;&gt;"",【様式１①】総括票!AC20,"")</f>
        <v/>
      </c>
      <c r="AI19" s="730"/>
      <c r="AJ19" s="55" t="s">
        <v>40</v>
      </c>
    </row>
    <row r="20" spans="1:36" ht="19.05" customHeight="1" x14ac:dyDescent="0.2">
      <c r="A20" s="716"/>
      <c r="B20" s="717"/>
      <c r="C20" s="718"/>
      <c r="D20" s="726" t="s">
        <v>38</v>
      </c>
      <c r="E20" s="702"/>
      <c r="F20" s="702"/>
      <c r="G20" s="702"/>
      <c r="H20" s="81" t="str">
        <f>IF(【様式１①】総括票!P20&lt;&gt;"",【様式１①】総括票!P20,"")</f>
        <v/>
      </c>
      <c r="I20" s="700" t="s">
        <v>39</v>
      </c>
      <c r="J20" s="701"/>
      <c r="K20" s="701"/>
      <c r="L20" s="701"/>
      <c r="M20" s="702" t="s">
        <v>53</v>
      </c>
      <c r="N20" s="702"/>
      <c r="O20" s="702"/>
      <c r="P20" s="702"/>
      <c r="Q20" s="697" t="str">
        <f>IF(【様式１①】総括票!T20&lt;&gt;"",【様式１①】総括票!T20,"")</f>
        <v/>
      </c>
      <c r="R20" s="689"/>
      <c r="S20" s="55" t="s">
        <v>18</v>
      </c>
      <c r="U20" s="726" t="s">
        <v>38</v>
      </c>
      <c r="V20" s="702"/>
      <c r="W20" s="702"/>
      <c r="X20" s="702"/>
      <c r="Y20" s="81" t="str">
        <f>IF(【様式１①】総括票!AA20&lt;&gt;"",【様式１①】総括票!AA20,"")</f>
        <v/>
      </c>
      <c r="Z20" s="700" t="s">
        <v>39</v>
      </c>
      <c r="AA20" s="701"/>
      <c r="AB20" s="701"/>
      <c r="AC20" s="701"/>
      <c r="AD20" s="702" t="s">
        <v>53</v>
      </c>
      <c r="AE20" s="702"/>
      <c r="AF20" s="702"/>
      <c r="AG20" s="702"/>
      <c r="AH20" s="697" t="str">
        <f>IF(【様式１①】総括票!AE20&lt;&gt;"",【様式１①】総括票!AE20,"")</f>
        <v/>
      </c>
      <c r="AI20" s="689"/>
      <c r="AJ20" s="55" t="s">
        <v>15</v>
      </c>
    </row>
    <row r="21" spans="1:36" ht="19.05" customHeight="1" thickBot="1" x14ac:dyDescent="0.25">
      <c r="A21" s="719"/>
      <c r="B21" s="720"/>
      <c r="C21" s="721"/>
      <c r="D21" s="703" t="s">
        <v>134</v>
      </c>
      <c r="E21" s="704"/>
      <c r="F21" s="704"/>
      <c r="G21" s="705"/>
      <c r="H21" s="706" t="s">
        <v>133</v>
      </c>
      <c r="I21" s="707"/>
      <c r="J21" s="56"/>
      <c r="K21" s="79" t="s">
        <v>5</v>
      </c>
      <c r="L21" s="57"/>
      <c r="M21" s="79" t="s">
        <v>6</v>
      </c>
      <c r="N21" s="57"/>
      <c r="O21" s="80" t="s">
        <v>7</v>
      </c>
      <c r="P21" s="708"/>
      <c r="Q21" s="708"/>
      <c r="R21" s="708"/>
      <c r="S21" s="709"/>
      <c r="U21" s="703" t="s">
        <v>132</v>
      </c>
      <c r="V21" s="704"/>
      <c r="W21" s="704"/>
      <c r="X21" s="705"/>
      <c r="Y21" s="706" t="s">
        <v>133</v>
      </c>
      <c r="Z21" s="707"/>
      <c r="AA21" s="56"/>
      <c r="AB21" s="79" t="s">
        <v>5</v>
      </c>
      <c r="AC21" s="57"/>
      <c r="AD21" s="79" t="s">
        <v>6</v>
      </c>
      <c r="AE21" s="57"/>
      <c r="AF21" s="80" t="s">
        <v>7</v>
      </c>
      <c r="AG21" s="708"/>
      <c r="AH21" s="708"/>
      <c r="AI21" s="708"/>
      <c r="AJ21" s="709"/>
    </row>
    <row r="22" spans="1:36" ht="19.05" customHeight="1" x14ac:dyDescent="0.2">
      <c r="A22" s="740" t="s">
        <v>136</v>
      </c>
      <c r="B22" s="717"/>
      <c r="C22" s="718"/>
      <c r="D22" s="741" t="s">
        <v>24</v>
      </c>
      <c r="E22" s="742"/>
      <c r="F22" s="742"/>
      <c r="G22" s="742"/>
      <c r="H22" s="724" t="str">
        <f>IF(【様式１①】総括票!D21&lt;&gt;"",【様式１①】総括票!D21,"")</f>
        <v/>
      </c>
      <c r="I22" s="724"/>
      <c r="J22" s="724"/>
      <c r="K22" s="724"/>
      <c r="L22" s="724"/>
      <c r="M22" s="724"/>
      <c r="N22" s="724"/>
      <c r="O22" s="724"/>
      <c r="P22" s="724"/>
      <c r="Q22" s="724"/>
      <c r="R22" s="724"/>
      <c r="S22" s="725"/>
      <c r="T22" s="43"/>
      <c r="U22" s="722" t="s">
        <v>24</v>
      </c>
      <c r="V22" s="723"/>
      <c r="W22" s="723"/>
      <c r="X22" s="723"/>
      <c r="Y22" s="724" t="str">
        <f>H22</f>
        <v/>
      </c>
      <c r="Z22" s="724"/>
      <c r="AA22" s="724"/>
      <c r="AB22" s="724"/>
      <c r="AC22" s="724"/>
      <c r="AD22" s="724"/>
      <c r="AE22" s="724"/>
      <c r="AF22" s="724"/>
      <c r="AG22" s="724"/>
      <c r="AH22" s="724"/>
      <c r="AI22" s="724"/>
      <c r="AJ22" s="725"/>
    </row>
    <row r="23" spans="1:36" ht="19.05" customHeight="1" x14ac:dyDescent="0.2">
      <c r="A23" s="716"/>
      <c r="B23" s="717"/>
      <c r="C23" s="718"/>
      <c r="D23" s="726" t="s">
        <v>36</v>
      </c>
      <c r="E23" s="702"/>
      <c r="F23" s="702"/>
      <c r="G23" s="702"/>
      <c r="H23" s="727" t="str">
        <f>IF(【様式１①】総括票!L21&lt;&gt;"",【様式１①】総括票!L21,"")</f>
        <v/>
      </c>
      <c r="I23" s="728"/>
      <c r="J23" s="728"/>
      <c r="K23" s="728"/>
      <c r="L23" s="728"/>
      <c r="M23" s="702" t="s">
        <v>25</v>
      </c>
      <c r="N23" s="702"/>
      <c r="O23" s="702"/>
      <c r="P23" s="702"/>
      <c r="Q23" s="729" t="str">
        <f>IF(【様式１①】総括票!R21&lt;&gt;"",【様式１①】総括票!R21,"")</f>
        <v/>
      </c>
      <c r="R23" s="730"/>
      <c r="S23" s="55" t="s">
        <v>40</v>
      </c>
      <c r="T23" s="61" t="s">
        <v>37</v>
      </c>
      <c r="U23" s="726" t="s">
        <v>36</v>
      </c>
      <c r="V23" s="702"/>
      <c r="W23" s="702"/>
      <c r="X23" s="702"/>
      <c r="Y23" s="727" t="str">
        <f>IF(【様式１①】総括票!W21&lt;&gt;"",【様式１①】総括票!W21,"")</f>
        <v/>
      </c>
      <c r="Z23" s="728"/>
      <c r="AA23" s="728"/>
      <c r="AB23" s="728"/>
      <c r="AC23" s="728"/>
      <c r="AD23" s="702" t="s">
        <v>25</v>
      </c>
      <c r="AE23" s="702"/>
      <c r="AF23" s="702"/>
      <c r="AG23" s="702"/>
      <c r="AH23" s="729" t="str">
        <f>IF(【様式１①】総括票!AC21&lt;&gt;"",【様式１①】総括票!AC21,"")</f>
        <v/>
      </c>
      <c r="AI23" s="730"/>
      <c r="AJ23" s="55" t="s">
        <v>40</v>
      </c>
    </row>
    <row r="24" spans="1:36" ht="19.05" customHeight="1" x14ac:dyDescent="0.2">
      <c r="A24" s="716"/>
      <c r="B24" s="717"/>
      <c r="C24" s="718"/>
      <c r="D24" s="726" t="s">
        <v>38</v>
      </c>
      <c r="E24" s="702"/>
      <c r="F24" s="702"/>
      <c r="G24" s="702"/>
      <c r="H24" s="81" t="str">
        <f>IF(【様式１①】総括票!P21&lt;&gt;"",【様式１①】総括票!P21,"")</f>
        <v/>
      </c>
      <c r="I24" s="700" t="s">
        <v>39</v>
      </c>
      <c r="J24" s="701"/>
      <c r="K24" s="701"/>
      <c r="L24" s="701"/>
      <c r="M24" s="702" t="s">
        <v>53</v>
      </c>
      <c r="N24" s="702"/>
      <c r="O24" s="702"/>
      <c r="P24" s="702"/>
      <c r="Q24" s="697" t="str">
        <f>IF(【様式１①】総括票!T21&lt;&gt;"",【様式１①】総括票!T21,"")</f>
        <v/>
      </c>
      <c r="R24" s="689"/>
      <c r="S24" s="55" t="s">
        <v>15</v>
      </c>
      <c r="U24" s="726" t="s">
        <v>38</v>
      </c>
      <c r="V24" s="702"/>
      <c r="W24" s="702"/>
      <c r="X24" s="702"/>
      <c r="Y24" s="81" t="str">
        <f>IF(【様式１①】総括票!AA21&lt;&gt;"",【様式１①】総括票!AA21,"")</f>
        <v/>
      </c>
      <c r="Z24" s="700" t="s">
        <v>39</v>
      </c>
      <c r="AA24" s="701"/>
      <c r="AB24" s="701"/>
      <c r="AC24" s="701"/>
      <c r="AD24" s="702" t="s">
        <v>53</v>
      </c>
      <c r="AE24" s="702"/>
      <c r="AF24" s="702"/>
      <c r="AG24" s="702"/>
      <c r="AH24" s="697" t="str">
        <f>IF(【様式１①】総括票!AE21&lt;&gt;"",【様式１①】総括票!AE21,"")</f>
        <v/>
      </c>
      <c r="AI24" s="689"/>
      <c r="AJ24" s="55" t="s">
        <v>15</v>
      </c>
    </row>
    <row r="25" spans="1:36" ht="19.05" customHeight="1" thickBot="1" x14ac:dyDescent="0.25">
      <c r="A25" s="716"/>
      <c r="B25" s="717"/>
      <c r="C25" s="718"/>
      <c r="D25" s="731" t="s">
        <v>134</v>
      </c>
      <c r="E25" s="732"/>
      <c r="F25" s="732"/>
      <c r="G25" s="733"/>
      <c r="H25" s="706" t="s">
        <v>133</v>
      </c>
      <c r="I25" s="707"/>
      <c r="J25" s="56"/>
      <c r="K25" s="79" t="s">
        <v>5</v>
      </c>
      <c r="L25" s="57"/>
      <c r="M25" s="79" t="s">
        <v>6</v>
      </c>
      <c r="N25" s="57"/>
      <c r="O25" s="80" t="s">
        <v>7</v>
      </c>
      <c r="P25" s="708"/>
      <c r="Q25" s="708"/>
      <c r="R25" s="708"/>
      <c r="S25" s="709"/>
      <c r="U25" s="731" t="s">
        <v>132</v>
      </c>
      <c r="V25" s="732"/>
      <c r="W25" s="732"/>
      <c r="X25" s="733"/>
      <c r="Y25" s="734" t="s">
        <v>133</v>
      </c>
      <c r="Z25" s="735"/>
      <c r="AA25" s="58"/>
      <c r="AB25" s="78" t="s">
        <v>5</v>
      </c>
      <c r="AC25" s="59"/>
      <c r="AD25" s="78" t="s">
        <v>6</v>
      </c>
      <c r="AE25" s="59"/>
      <c r="AF25" s="60" t="s">
        <v>7</v>
      </c>
      <c r="AG25" s="736"/>
      <c r="AH25" s="736"/>
      <c r="AI25" s="736"/>
      <c r="AJ25" s="737"/>
    </row>
    <row r="26" spans="1:36" ht="19.05" customHeight="1" x14ac:dyDescent="0.2">
      <c r="A26" s="713" t="s">
        <v>137</v>
      </c>
      <c r="B26" s="714"/>
      <c r="C26" s="714"/>
      <c r="D26" s="722" t="s">
        <v>24</v>
      </c>
      <c r="E26" s="723"/>
      <c r="F26" s="723"/>
      <c r="G26" s="723"/>
      <c r="H26" s="724" t="str">
        <f>IF(【様式１①】総括票!D22&lt;&gt;"",【様式１①】総括票!D22,"")</f>
        <v/>
      </c>
      <c r="I26" s="724"/>
      <c r="J26" s="724"/>
      <c r="K26" s="724"/>
      <c r="L26" s="724"/>
      <c r="M26" s="724"/>
      <c r="N26" s="724"/>
      <c r="O26" s="724"/>
      <c r="P26" s="724"/>
      <c r="Q26" s="724"/>
      <c r="R26" s="724"/>
      <c r="S26" s="725"/>
      <c r="T26" s="43"/>
      <c r="U26" s="722" t="s">
        <v>24</v>
      </c>
      <c r="V26" s="723"/>
      <c r="W26" s="723"/>
      <c r="X26" s="723"/>
      <c r="Y26" s="724" t="str">
        <f>H26</f>
        <v/>
      </c>
      <c r="Z26" s="724"/>
      <c r="AA26" s="724"/>
      <c r="AB26" s="724"/>
      <c r="AC26" s="724"/>
      <c r="AD26" s="724"/>
      <c r="AE26" s="724"/>
      <c r="AF26" s="724"/>
      <c r="AG26" s="724"/>
      <c r="AH26" s="724"/>
      <c r="AI26" s="724"/>
      <c r="AJ26" s="725"/>
    </row>
    <row r="27" spans="1:36" ht="19.05" customHeight="1" x14ac:dyDescent="0.2">
      <c r="A27" s="716"/>
      <c r="B27" s="717"/>
      <c r="C27" s="717"/>
      <c r="D27" s="726" t="s">
        <v>36</v>
      </c>
      <c r="E27" s="702"/>
      <c r="F27" s="702"/>
      <c r="G27" s="702"/>
      <c r="H27" s="727" t="str">
        <f>IF(【様式１①】総括票!L22&lt;&gt;"",【様式１①】総括票!L22,"")</f>
        <v/>
      </c>
      <c r="I27" s="728"/>
      <c r="J27" s="728"/>
      <c r="K27" s="728"/>
      <c r="L27" s="728"/>
      <c r="M27" s="702" t="s">
        <v>25</v>
      </c>
      <c r="N27" s="702"/>
      <c r="O27" s="702"/>
      <c r="P27" s="702"/>
      <c r="Q27" s="729" t="str">
        <f>IF(【様式１①】総括票!R22&lt;&gt;"",【様式１①】総括票!R22,"")</f>
        <v/>
      </c>
      <c r="R27" s="730"/>
      <c r="S27" s="55" t="s">
        <v>40</v>
      </c>
      <c r="T27" s="61" t="s">
        <v>37</v>
      </c>
      <c r="U27" s="726" t="s">
        <v>36</v>
      </c>
      <c r="V27" s="702"/>
      <c r="W27" s="702"/>
      <c r="X27" s="702"/>
      <c r="Y27" s="727" t="str">
        <f>IF(【様式１①】総括票!W22&lt;&gt;"",【様式１①】総括票!W22,"")</f>
        <v/>
      </c>
      <c r="Z27" s="728"/>
      <c r="AA27" s="728"/>
      <c r="AB27" s="728"/>
      <c r="AC27" s="728"/>
      <c r="AD27" s="702" t="s">
        <v>25</v>
      </c>
      <c r="AE27" s="702"/>
      <c r="AF27" s="702"/>
      <c r="AG27" s="702"/>
      <c r="AH27" s="729" t="str">
        <f>IF(【様式１①】総括票!AC22&lt;&gt;"",【様式１①】総括票!AC22,"")</f>
        <v/>
      </c>
      <c r="AI27" s="730"/>
      <c r="AJ27" s="55" t="s">
        <v>40</v>
      </c>
    </row>
    <row r="28" spans="1:36" ht="19.05" customHeight="1" x14ac:dyDescent="0.2">
      <c r="A28" s="716"/>
      <c r="B28" s="717"/>
      <c r="C28" s="717"/>
      <c r="D28" s="738" t="s">
        <v>38</v>
      </c>
      <c r="E28" s="739"/>
      <c r="F28" s="739"/>
      <c r="G28" s="739"/>
      <c r="H28" s="81" t="str">
        <f>IF(【様式１①】総括票!P22&lt;&gt;"",【様式１①】総括票!P22,"")</f>
        <v/>
      </c>
      <c r="I28" s="700" t="s">
        <v>39</v>
      </c>
      <c r="J28" s="701"/>
      <c r="K28" s="701"/>
      <c r="L28" s="701"/>
      <c r="M28" s="702" t="s">
        <v>53</v>
      </c>
      <c r="N28" s="702"/>
      <c r="O28" s="702"/>
      <c r="P28" s="702"/>
      <c r="Q28" s="697" t="str">
        <f>IF(【様式１①】総括票!T22&lt;&gt;"",【様式１①】総括票!T22,"")</f>
        <v/>
      </c>
      <c r="R28" s="689"/>
      <c r="S28" s="55" t="s">
        <v>15</v>
      </c>
      <c r="U28" s="726" t="s">
        <v>38</v>
      </c>
      <c r="V28" s="702"/>
      <c r="W28" s="702"/>
      <c r="X28" s="702"/>
      <c r="Y28" s="81" t="str">
        <f>IF(【様式１①】総括票!AA22&lt;&gt;"",【様式１①】総括票!AA22,"")</f>
        <v/>
      </c>
      <c r="Z28" s="700" t="s">
        <v>39</v>
      </c>
      <c r="AA28" s="701"/>
      <c r="AB28" s="701"/>
      <c r="AC28" s="701"/>
      <c r="AD28" s="702" t="s">
        <v>53</v>
      </c>
      <c r="AE28" s="702"/>
      <c r="AF28" s="702"/>
      <c r="AG28" s="702"/>
      <c r="AH28" s="697" t="str">
        <f>IF(【様式１①】総括票!AE22&lt;&gt;"",【様式１①】総括票!AE22,"")</f>
        <v/>
      </c>
      <c r="AI28" s="689"/>
      <c r="AJ28" s="55" t="s">
        <v>15</v>
      </c>
    </row>
    <row r="29" spans="1:36" ht="19.05" customHeight="1" thickBot="1" x14ac:dyDescent="0.25">
      <c r="A29" s="719"/>
      <c r="B29" s="720"/>
      <c r="C29" s="720"/>
      <c r="D29" s="703" t="s">
        <v>134</v>
      </c>
      <c r="E29" s="704"/>
      <c r="F29" s="704"/>
      <c r="G29" s="705"/>
      <c r="H29" s="706" t="s">
        <v>133</v>
      </c>
      <c r="I29" s="707"/>
      <c r="J29" s="56"/>
      <c r="K29" s="79" t="s">
        <v>5</v>
      </c>
      <c r="L29" s="57"/>
      <c r="M29" s="79" t="s">
        <v>6</v>
      </c>
      <c r="N29" s="57"/>
      <c r="O29" s="80" t="s">
        <v>7</v>
      </c>
      <c r="P29" s="708"/>
      <c r="Q29" s="708"/>
      <c r="R29" s="708"/>
      <c r="S29" s="709"/>
      <c r="U29" s="710" t="s">
        <v>132</v>
      </c>
      <c r="V29" s="711"/>
      <c r="W29" s="711"/>
      <c r="X29" s="712"/>
      <c r="Y29" s="706" t="s">
        <v>133</v>
      </c>
      <c r="Z29" s="707"/>
      <c r="AA29" s="56"/>
      <c r="AB29" s="79" t="s">
        <v>5</v>
      </c>
      <c r="AC29" s="57"/>
      <c r="AD29" s="79" t="s">
        <v>6</v>
      </c>
      <c r="AE29" s="57"/>
      <c r="AF29" s="80" t="s">
        <v>7</v>
      </c>
      <c r="AG29" s="708"/>
      <c r="AH29" s="708"/>
      <c r="AI29" s="708"/>
      <c r="AJ29" s="709"/>
    </row>
    <row r="30" spans="1:36" ht="19.05" customHeight="1" x14ac:dyDescent="0.2">
      <c r="A30" s="713" t="s">
        <v>242</v>
      </c>
      <c r="B30" s="714"/>
      <c r="C30" s="715"/>
      <c r="D30" s="722" t="s">
        <v>24</v>
      </c>
      <c r="E30" s="723"/>
      <c r="F30" s="723"/>
      <c r="G30" s="723"/>
      <c r="H30" s="724" t="str">
        <f>IF(【様式１①】総括票!D23&lt;&gt;"",【様式１①】総括票!D23,"")</f>
        <v/>
      </c>
      <c r="I30" s="724"/>
      <c r="J30" s="724"/>
      <c r="K30" s="724"/>
      <c r="L30" s="724"/>
      <c r="M30" s="724"/>
      <c r="N30" s="724"/>
      <c r="O30" s="724"/>
      <c r="P30" s="724"/>
      <c r="Q30" s="724"/>
      <c r="R30" s="724"/>
      <c r="S30" s="725"/>
      <c r="T30" s="43"/>
      <c r="U30" s="722" t="s">
        <v>24</v>
      </c>
      <c r="V30" s="723"/>
      <c r="W30" s="723"/>
      <c r="X30" s="723"/>
      <c r="Y30" s="724" t="str">
        <f>H30</f>
        <v/>
      </c>
      <c r="Z30" s="724"/>
      <c r="AA30" s="724"/>
      <c r="AB30" s="724"/>
      <c r="AC30" s="724"/>
      <c r="AD30" s="724"/>
      <c r="AE30" s="724"/>
      <c r="AF30" s="724"/>
      <c r="AG30" s="724"/>
      <c r="AH30" s="724"/>
      <c r="AI30" s="724"/>
      <c r="AJ30" s="725"/>
    </row>
    <row r="31" spans="1:36" ht="19.05" customHeight="1" x14ac:dyDescent="0.2">
      <c r="A31" s="716"/>
      <c r="B31" s="717"/>
      <c r="C31" s="718"/>
      <c r="D31" s="726" t="s">
        <v>36</v>
      </c>
      <c r="E31" s="702"/>
      <c r="F31" s="702"/>
      <c r="G31" s="702"/>
      <c r="H31" s="727" t="str">
        <f>IF(【様式１①】総括票!L23&lt;&gt;"",【様式１①】総括票!L23,"")</f>
        <v/>
      </c>
      <c r="I31" s="728"/>
      <c r="J31" s="728"/>
      <c r="K31" s="728"/>
      <c r="L31" s="728"/>
      <c r="M31" s="702" t="s">
        <v>25</v>
      </c>
      <c r="N31" s="702"/>
      <c r="O31" s="702"/>
      <c r="P31" s="702"/>
      <c r="Q31" s="729" t="str">
        <f>IF(【様式１①】総括票!R23&lt;&gt;"",【様式１①】総括票!R23,"")</f>
        <v/>
      </c>
      <c r="R31" s="730"/>
      <c r="S31" s="55" t="s">
        <v>40</v>
      </c>
      <c r="T31" s="61" t="s">
        <v>37</v>
      </c>
      <c r="U31" s="726" t="s">
        <v>36</v>
      </c>
      <c r="V31" s="702"/>
      <c r="W31" s="702"/>
      <c r="X31" s="702"/>
      <c r="Y31" s="727" t="str">
        <f>IF(【様式１①】総括票!W23&lt;&gt;"",【様式１①】総括票!W23,"")</f>
        <v/>
      </c>
      <c r="Z31" s="728"/>
      <c r="AA31" s="728"/>
      <c r="AB31" s="728"/>
      <c r="AC31" s="728"/>
      <c r="AD31" s="702" t="s">
        <v>25</v>
      </c>
      <c r="AE31" s="702"/>
      <c r="AF31" s="702"/>
      <c r="AG31" s="702"/>
      <c r="AH31" s="729" t="str">
        <f>IF(【様式１①】総括票!AC23&lt;&gt;"",【様式１①】総括票!AC23,"")</f>
        <v/>
      </c>
      <c r="AI31" s="730"/>
      <c r="AJ31" s="55" t="s">
        <v>40</v>
      </c>
    </row>
    <row r="32" spans="1:36" ht="19.05" customHeight="1" x14ac:dyDescent="0.2">
      <c r="A32" s="716"/>
      <c r="B32" s="717"/>
      <c r="C32" s="718"/>
      <c r="D32" s="726" t="s">
        <v>38</v>
      </c>
      <c r="E32" s="702"/>
      <c r="F32" s="702"/>
      <c r="G32" s="702"/>
      <c r="H32" s="81" t="str">
        <f>IF(【様式１①】総括票!P23&lt;&gt;"",【様式１①】総括票!P23,"")</f>
        <v/>
      </c>
      <c r="I32" s="700" t="s">
        <v>39</v>
      </c>
      <c r="J32" s="701"/>
      <c r="K32" s="701"/>
      <c r="L32" s="701"/>
      <c r="M32" s="702" t="s">
        <v>53</v>
      </c>
      <c r="N32" s="702"/>
      <c r="O32" s="702"/>
      <c r="P32" s="702"/>
      <c r="Q32" s="697" t="str">
        <f>IF(【様式１①】総括票!T23&lt;&gt;"",【様式１①】総括票!T23,"")</f>
        <v/>
      </c>
      <c r="R32" s="689"/>
      <c r="S32" s="55" t="s">
        <v>15</v>
      </c>
      <c r="U32" s="726" t="s">
        <v>38</v>
      </c>
      <c r="V32" s="702"/>
      <c r="W32" s="702"/>
      <c r="X32" s="702"/>
      <c r="Y32" s="81" t="str">
        <f>IF(【様式１①】総括票!AA23&lt;&gt;"",【様式１①】総括票!AA23,"")</f>
        <v/>
      </c>
      <c r="Z32" s="700" t="s">
        <v>39</v>
      </c>
      <c r="AA32" s="701"/>
      <c r="AB32" s="701"/>
      <c r="AC32" s="701"/>
      <c r="AD32" s="702" t="s">
        <v>53</v>
      </c>
      <c r="AE32" s="702"/>
      <c r="AF32" s="702"/>
      <c r="AG32" s="702"/>
      <c r="AH32" s="697" t="str">
        <f>IF(【様式１①】総括票!AE23&lt;&gt;"",【様式１①】総括票!AE23,"")</f>
        <v/>
      </c>
      <c r="AI32" s="689"/>
      <c r="AJ32" s="55" t="s">
        <v>15</v>
      </c>
    </row>
    <row r="33" spans="1:36" ht="19.05" customHeight="1" thickBot="1" x14ac:dyDescent="0.25">
      <c r="A33" s="719"/>
      <c r="B33" s="720"/>
      <c r="C33" s="721"/>
      <c r="D33" s="703" t="s">
        <v>134</v>
      </c>
      <c r="E33" s="704"/>
      <c r="F33" s="704"/>
      <c r="G33" s="705"/>
      <c r="H33" s="706" t="s">
        <v>133</v>
      </c>
      <c r="I33" s="707"/>
      <c r="J33" s="56"/>
      <c r="K33" s="79" t="s">
        <v>5</v>
      </c>
      <c r="L33" s="57"/>
      <c r="M33" s="79" t="s">
        <v>6</v>
      </c>
      <c r="N33" s="57"/>
      <c r="O33" s="80" t="s">
        <v>7</v>
      </c>
      <c r="P33" s="708"/>
      <c r="Q33" s="708"/>
      <c r="R33" s="708"/>
      <c r="S33" s="709"/>
      <c r="U33" s="703" t="s">
        <v>132</v>
      </c>
      <c r="V33" s="704"/>
      <c r="W33" s="704"/>
      <c r="X33" s="705"/>
      <c r="Y33" s="706" t="s">
        <v>133</v>
      </c>
      <c r="Z33" s="707"/>
      <c r="AA33" s="56"/>
      <c r="AB33" s="79" t="s">
        <v>5</v>
      </c>
      <c r="AC33" s="57"/>
      <c r="AD33" s="79" t="s">
        <v>6</v>
      </c>
      <c r="AE33" s="57"/>
      <c r="AF33" s="80" t="s">
        <v>7</v>
      </c>
      <c r="AG33" s="708"/>
      <c r="AH33" s="708"/>
      <c r="AI33" s="708"/>
      <c r="AJ33" s="709"/>
    </row>
    <row r="34" spans="1:36" ht="19.05" customHeight="1" x14ac:dyDescent="0.2">
      <c r="A34" s="713" t="s">
        <v>243</v>
      </c>
      <c r="B34" s="714"/>
      <c r="C34" s="715"/>
      <c r="D34" s="722" t="s">
        <v>24</v>
      </c>
      <c r="E34" s="723"/>
      <c r="F34" s="723"/>
      <c r="G34" s="723"/>
      <c r="H34" s="724" t="str">
        <f>IF(【様式１①】総括票!D24&lt;&gt;"",【様式１①】総括票!D24,"")</f>
        <v/>
      </c>
      <c r="I34" s="724"/>
      <c r="J34" s="724"/>
      <c r="K34" s="724"/>
      <c r="L34" s="724"/>
      <c r="M34" s="724"/>
      <c r="N34" s="724"/>
      <c r="O34" s="724"/>
      <c r="P34" s="724"/>
      <c r="Q34" s="724"/>
      <c r="R34" s="724"/>
      <c r="S34" s="725"/>
      <c r="T34" s="43"/>
      <c r="U34" s="722" t="s">
        <v>24</v>
      </c>
      <c r="V34" s="723"/>
      <c r="W34" s="723"/>
      <c r="X34" s="723"/>
      <c r="Y34" s="724" t="str">
        <f>H34</f>
        <v/>
      </c>
      <c r="Z34" s="724"/>
      <c r="AA34" s="724"/>
      <c r="AB34" s="724"/>
      <c r="AC34" s="724"/>
      <c r="AD34" s="724"/>
      <c r="AE34" s="724"/>
      <c r="AF34" s="724"/>
      <c r="AG34" s="724"/>
      <c r="AH34" s="724"/>
      <c r="AI34" s="724"/>
      <c r="AJ34" s="725"/>
    </row>
    <row r="35" spans="1:36" ht="19.05" customHeight="1" x14ac:dyDescent="0.2">
      <c r="A35" s="716"/>
      <c r="B35" s="717"/>
      <c r="C35" s="718"/>
      <c r="D35" s="726" t="s">
        <v>36</v>
      </c>
      <c r="E35" s="702"/>
      <c r="F35" s="702"/>
      <c r="G35" s="702"/>
      <c r="H35" s="727" t="str">
        <f>IF(【様式１①】総括票!L24&lt;&gt;"",【様式１①】総括票!L24,"")</f>
        <v/>
      </c>
      <c r="I35" s="728"/>
      <c r="J35" s="728"/>
      <c r="K35" s="728"/>
      <c r="L35" s="728"/>
      <c r="M35" s="702" t="s">
        <v>25</v>
      </c>
      <c r="N35" s="702"/>
      <c r="O35" s="702"/>
      <c r="P35" s="702"/>
      <c r="Q35" s="729" t="str">
        <f>IF(【様式１①】総括票!R24&lt;&gt;"",【様式１①】総括票!R24,"")</f>
        <v/>
      </c>
      <c r="R35" s="730"/>
      <c r="S35" s="55" t="s">
        <v>40</v>
      </c>
      <c r="T35" s="61" t="s">
        <v>37</v>
      </c>
      <c r="U35" s="726" t="s">
        <v>36</v>
      </c>
      <c r="V35" s="702"/>
      <c r="W35" s="702"/>
      <c r="X35" s="702"/>
      <c r="Y35" s="727" t="str">
        <f>IF(【様式１①】総括票!W24&lt;&gt;"",【様式１①】総括票!W24,"")</f>
        <v/>
      </c>
      <c r="Z35" s="728"/>
      <c r="AA35" s="728"/>
      <c r="AB35" s="728"/>
      <c r="AC35" s="728"/>
      <c r="AD35" s="702" t="s">
        <v>25</v>
      </c>
      <c r="AE35" s="702"/>
      <c r="AF35" s="702"/>
      <c r="AG35" s="702"/>
      <c r="AH35" s="729" t="str">
        <f>IF(【様式１①】総括票!AC24&lt;&gt;"",【様式１①】総括票!AC24,"")</f>
        <v/>
      </c>
      <c r="AI35" s="730"/>
      <c r="AJ35" s="55" t="s">
        <v>40</v>
      </c>
    </row>
    <row r="36" spans="1:36" ht="19.05" customHeight="1" x14ac:dyDescent="0.2">
      <c r="A36" s="716"/>
      <c r="B36" s="717"/>
      <c r="C36" s="718"/>
      <c r="D36" s="726" t="s">
        <v>38</v>
      </c>
      <c r="E36" s="702"/>
      <c r="F36" s="702"/>
      <c r="G36" s="702"/>
      <c r="H36" s="81" t="str">
        <f>IF(【様式１①】総括票!P24&lt;&gt;"",【様式１①】総括票!P24,"")</f>
        <v/>
      </c>
      <c r="I36" s="700" t="s">
        <v>39</v>
      </c>
      <c r="J36" s="701"/>
      <c r="K36" s="701"/>
      <c r="L36" s="701"/>
      <c r="M36" s="702" t="s">
        <v>53</v>
      </c>
      <c r="N36" s="702"/>
      <c r="O36" s="702"/>
      <c r="P36" s="702"/>
      <c r="Q36" s="697" t="str">
        <f>IF(【様式１①】総括票!T24&lt;&gt;"",【様式１①】総括票!T24,"")</f>
        <v/>
      </c>
      <c r="R36" s="689"/>
      <c r="S36" s="55" t="s">
        <v>15</v>
      </c>
      <c r="U36" s="726" t="s">
        <v>38</v>
      </c>
      <c r="V36" s="702"/>
      <c r="W36" s="702"/>
      <c r="X36" s="702"/>
      <c r="Y36" s="81" t="str">
        <f>IF(【様式１①】総括票!AA24&lt;&gt;"",【様式１①】総括票!AA24,"")</f>
        <v/>
      </c>
      <c r="Z36" s="700" t="s">
        <v>39</v>
      </c>
      <c r="AA36" s="701"/>
      <c r="AB36" s="701"/>
      <c r="AC36" s="701"/>
      <c r="AD36" s="702" t="s">
        <v>53</v>
      </c>
      <c r="AE36" s="702"/>
      <c r="AF36" s="702"/>
      <c r="AG36" s="702"/>
      <c r="AH36" s="697" t="str">
        <f>IF(【様式１①】総括票!AE24&lt;&gt;"",【様式１①】総括票!AE24,"")</f>
        <v/>
      </c>
      <c r="AI36" s="689"/>
      <c r="AJ36" s="55" t="s">
        <v>15</v>
      </c>
    </row>
    <row r="37" spans="1:36" ht="19.05" customHeight="1" thickBot="1" x14ac:dyDescent="0.25">
      <c r="A37" s="719"/>
      <c r="B37" s="720"/>
      <c r="C37" s="721"/>
      <c r="D37" s="703" t="s">
        <v>134</v>
      </c>
      <c r="E37" s="704"/>
      <c r="F37" s="704"/>
      <c r="G37" s="705"/>
      <c r="H37" s="706" t="s">
        <v>133</v>
      </c>
      <c r="I37" s="707"/>
      <c r="J37" s="56"/>
      <c r="K37" s="79" t="s">
        <v>5</v>
      </c>
      <c r="L37" s="57"/>
      <c r="M37" s="79" t="s">
        <v>6</v>
      </c>
      <c r="N37" s="57"/>
      <c r="O37" s="80" t="s">
        <v>7</v>
      </c>
      <c r="P37" s="708"/>
      <c r="Q37" s="708"/>
      <c r="R37" s="708"/>
      <c r="S37" s="709"/>
      <c r="U37" s="703" t="s">
        <v>132</v>
      </c>
      <c r="V37" s="704"/>
      <c r="W37" s="704"/>
      <c r="X37" s="705"/>
      <c r="Y37" s="706" t="s">
        <v>133</v>
      </c>
      <c r="Z37" s="707"/>
      <c r="AA37" s="56"/>
      <c r="AB37" s="79" t="s">
        <v>5</v>
      </c>
      <c r="AC37" s="57"/>
      <c r="AD37" s="79" t="s">
        <v>6</v>
      </c>
      <c r="AE37" s="57"/>
      <c r="AF37" s="80" t="s">
        <v>7</v>
      </c>
      <c r="AG37" s="708"/>
      <c r="AH37" s="708"/>
      <c r="AI37" s="708"/>
      <c r="AJ37" s="709"/>
    </row>
    <row r="38" spans="1:36" ht="19.05" hidden="1" customHeight="1" x14ac:dyDescent="0.2">
      <c r="A38" s="713" t="s">
        <v>244</v>
      </c>
      <c r="B38" s="714"/>
      <c r="C38" s="714"/>
      <c r="D38" s="722" t="s">
        <v>24</v>
      </c>
      <c r="E38" s="723"/>
      <c r="F38" s="723"/>
      <c r="G38" s="723"/>
      <c r="H38" s="724" t="str">
        <f>IF(【様式１①】総括票!D25&lt;&gt;"",【様式１①】総括票!D25,"")</f>
        <v/>
      </c>
      <c r="I38" s="724"/>
      <c r="J38" s="724"/>
      <c r="K38" s="724"/>
      <c r="L38" s="724"/>
      <c r="M38" s="724"/>
      <c r="N38" s="724"/>
      <c r="O38" s="724"/>
      <c r="P38" s="724"/>
      <c r="Q38" s="724"/>
      <c r="R38" s="724"/>
      <c r="S38" s="725"/>
      <c r="T38" s="43"/>
      <c r="U38" s="722" t="s">
        <v>24</v>
      </c>
      <c r="V38" s="723"/>
      <c r="W38" s="723"/>
      <c r="X38" s="723"/>
      <c r="Y38" s="724" t="str">
        <f>H38</f>
        <v/>
      </c>
      <c r="Z38" s="724"/>
      <c r="AA38" s="724"/>
      <c r="AB38" s="724"/>
      <c r="AC38" s="724"/>
      <c r="AD38" s="724"/>
      <c r="AE38" s="724"/>
      <c r="AF38" s="724"/>
      <c r="AG38" s="724"/>
      <c r="AH38" s="724"/>
      <c r="AI38" s="724"/>
      <c r="AJ38" s="725"/>
    </row>
    <row r="39" spans="1:36" ht="19.05" hidden="1" customHeight="1" x14ac:dyDescent="0.2">
      <c r="A39" s="716"/>
      <c r="B39" s="717"/>
      <c r="C39" s="717"/>
      <c r="D39" s="726" t="s">
        <v>36</v>
      </c>
      <c r="E39" s="702"/>
      <c r="F39" s="702"/>
      <c r="G39" s="702"/>
      <c r="H39" s="727" t="str">
        <f>IF(【様式１①】総括票!L25&lt;&gt;"",【様式１①】総括票!L25,"")</f>
        <v/>
      </c>
      <c r="I39" s="728"/>
      <c r="J39" s="728"/>
      <c r="K39" s="728"/>
      <c r="L39" s="728"/>
      <c r="M39" s="702" t="s">
        <v>25</v>
      </c>
      <c r="N39" s="702"/>
      <c r="O39" s="702"/>
      <c r="P39" s="702"/>
      <c r="Q39" s="729" t="str">
        <f>IF(【様式１①】総括票!R25&lt;&gt;"",【様式１①】総括票!R25,"")</f>
        <v/>
      </c>
      <c r="R39" s="730"/>
      <c r="S39" s="55" t="s">
        <v>40</v>
      </c>
      <c r="T39" s="61" t="s">
        <v>37</v>
      </c>
      <c r="U39" s="726" t="s">
        <v>36</v>
      </c>
      <c r="V39" s="702"/>
      <c r="W39" s="702"/>
      <c r="X39" s="702"/>
      <c r="Y39" s="727" t="str">
        <f>IF(【様式１①】総括票!W25&lt;&gt;"",【様式１①】総括票!W25,"")</f>
        <v/>
      </c>
      <c r="Z39" s="728"/>
      <c r="AA39" s="728"/>
      <c r="AB39" s="728"/>
      <c r="AC39" s="728"/>
      <c r="AD39" s="702" t="s">
        <v>25</v>
      </c>
      <c r="AE39" s="702"/>
      <c r="AF39" s="702"/>
      <c r="AG39" s="702"/>
      <c r="AH39" s="729" t="str">
        <f>IF(【様式１①】総括票!AC25&lt;&gt;"",【様式１①】総括票!AC25,"")</f>
        <v/>
      </c>
      <c r="AI39" s="730"/>
      <c r="AJ39" s="55" t="s">
        <v>40</v>
      </c>
    </row>
    <row r="40" spans="1:36" ht="19.05" hidden="1" customHeight="1" x14ac:dyDescent="0.2">
      <c r="A40" s="716"/>
      <c r="B40" s="717"/>
      <c r="C40" s="717"/>
      <c r="D40" s="738" t="s">
        <v>38</v>
      </c>
      <c r="E40" s="739"/>
      <c r="F40" s="739"/>
      <c r="G40" s="739"/>
      <c r="H40" s="81" t="str">
        <f>IF(【様式１①】総括票!P25&lt;&gt;"",【様式１①】総括票!P25,"")</f>
        <v/>
      </c>
      <c r="I40" s="700" t="s">
        <v>39</v>
      </c>
      <c r="J40" s="701"/>
      <c r="K40" s="701"/>
      <c r="L40" s="701"/>
      <c r="M40" s="702" t="s">
        <v>53</v>
      </c>
      <c r="N40" s="702"/>
      <c r="O40" s="702"/>
      <c r="P40" s="702"/>
      <c r="Q40" s="697" t="str">
        <f>IF(【様式１①】総括票!T25&lt;&gt;"",【様式１①】総括票!T25,"")</f>
        <v/>
      </c>
      <c r="R40" s="689"/>
      <c r="S40" s="55" t="s">
        <v>15</v>
      </c>
      <c r="U40" s="726" t="s">
        <v>38</v>
      </c>
      <c r="V40" s="702"/>
      <c r="W40" s="702"/>
      <c r="X40" s="702"/>
      <c r="Y40" s="81" t="str">
        <f>IF(【様式１①】総括票!AA25&lt;&gt;"",【様式１①】総括票!AA25,"")</f>
        <v/>
      </c>
      <c r="Z40" s="700" t="s">
        <v>39</v>
      </c>
      <c r="AA40" s="701"/>
      <c r="AB40" s="701"/>
      <c r="AC40" s="701"/>
      <c r="AD40" s="702" t="s">
        <v>53</v>
      </c>
      <c r="AE40" s="702"/>
      <c r="AF40" s="702"/>
      <c r="AG40" s="702"/>
      <c r="AH40" s="697" t="str">
        <f>IF(【様式１①】総括票!AE25&lt;&gt;"",【様式１①】総括票!AE25,"")</f>
        <v/>
      </c>
      <c r="AI40" s="689"/>
      <c r="AJ40" s="55" t="s">
        <v>15</v>
      </c>
    </row>
    <row r="41" spans="1:36" ht="19.05" hidden="1" customHeight="1" thickBot="1" x14ac:dyDescent="0.25">
      <c r="A41" s="719"/>
      <c r="B41" s="720"/>
      <c r="C41" s="720"/>
      <c r="D41" s="703" t="s">
        <v>134</v>
      </c>
      <c r="E41" s="704"/>
      <c r="F41" s="704"/>
      <c r="G41" s="705"/>
      <c r="H41" s="706" t="s">
        <v>133</v>
      </c>
      <c r="I41" s="707"/>
      <c r="J41" s="56"/>
      <c r="K41" s="79" t="s">
        <v>5</v>
      </c>
      <c r="L41" s="57"/>
      <c r="M41" s="79" t="s">
        <v>6</v>
      </c>
      <c r="N41" s="57"/>
      <c r="O41" s="80" t="s">
        <v>7</v>
      </c>
      <c r="P41" s="708"/>
      <c r="Q41" s="708"/>
      <c r="R41" s="708"/>
      <c r="S41" s="709"/>
      <c r="U41" s="710" t="s">
        <v>132</v>
      </c>
      <c r="V41" s="711"/>
      <c r="W41" s="711"/>
      <c r="X41" s="712"/>
      <c r="Y41" s="706" t="s">
        <v>133</v>
      </c>
      <c r="Z41" s="707"/>
      <c r="AA41" s="56"/>
      <c r="AB41" s="79" t="s">
        <v>5</v>
      </c>
      <c r="AC41" s="57"/>
      <c r="AD41" s="79" t="s">
        <v>6</v>
      </c>
      <c r="AE41" s="57"/>
      <c r="AF41" s="80" t="s">
        <v>7</v>
      </c>
      <c r="AG41" s="708"/>
      <c r="AH41" s="708"/>
      <c r="AI41" s="708"/>
      <c r="AJ41" s="709"/>
    </row>
    <row r="42" spans="1:36" ht="19.05" hidden="1" customHeight="1" x14ac:dyDescent="0.2">
      <c r="A42" s="713" t="s">
        <v>245</v>
      </c>
      <c r="B42" s="714"/>
      <c r="C42" s="715"/>
      <c r="D42" s="722" t="s">
        <v>24</v>
      </c>
      <c r="E42" s="723"/>
      <c r="F42" s="723"/>
      <c r="G42" s="723"/>
      <c r="H42" s="724" t="str">
        <f>IF(【様式１①】総括票!D26&lt;&gt;"",【様式１①】総括票!D26,"")</f>
        <v/>
      </c>
      <c r="I42" s="724"/>
      <c r="J42" s="724"/>
      <c r="K42" s="724"/>
      <c r="L42" s="724"/>
      <c r="M42" s="724"/>
      <c r="N42" s="724"/>
      <c r="O42" s="724"/>
      <c r="P42" s="724"/>
      <c r="Q42" s="724"/>
      <c r="R42" s="724"/>
      <c r="S42" s="725"/>
      <c r="T42" s="43"/>
      <c r="U42" s="722" t="s">
        <v>24</v>
      </c>
      <c r="V42" s="723"/>
      <c r="W42" s="723"/>
      <c r="X42" s="723"/>
      <c r="Y42" s="724" t="str">
        <f>H42</f>
        <v/>
      </c>
      <c r="Z42" s="724"/>
      <c r="AA42" s="724"/>
      <c r="AB42" s="724"/>
      <c r="AC42" s="724"/>
      <c r="AD42" s="724"/>
      <c r="AE42" s="724"/>
      <c r="AF42" s="724"/>
      <c r="AG42" s="724"/>
      <c r="AH42" s="724"/>
      <c r="AI42" s="724"/>
      <c r="AJ42" s="725"/>
    </row>
    <row r="43" spans="1:36" ht="19.05" hidden="1" customHeight="1" x14ac:dyDescent="0.2">
      <c r="A43" s="716"/>
      <c r="B43" s="717"/>
      <c r="C43" s="718"/>
      <c r="D43" s="726" t="s">
        <v>36</v>
      </c>
      <c r="E43" s="702"/>
      <c r="F43" s="702"/>
      <c r="G43" s="702"/>
      <c r="H43" s="727" t="str">
        <f>IF(【様式１①】総括票!L26&lt;&gt;"",【様式１①】総括票!L26,"")</f>
        <v/>
      </c>
      <c r="I43" s="728"/>
      <c r="J43" s="728"/>
      <c r="K43" s="728"/>
      <c r="L43" s="728"/>
      <c r="M43" s="702" t="s">
        <v>25</v>
      </c>
      <c r="N43" s="702"/>
      <c r="O43" s="702"/>
      <c r="P43" s="702"/>
      <c r="Q43" s="729" t="str">
        <f>IF(【様式１①】総括票!R26&lt;&gt;"",【様式１①】総括票!R26,"")</f>
        <v/>
      </c>
      <c r="R43" s="730"/>
      <c r="S43" s="55" t="s">
        <v>40</v>
      </c>
      <c r="T43" s="61" t="s">
        <v>37</v>
      </c>
      <c r="U43" s="726" t="s">
        <v>36</v>
      </c>
      <c r="V43" s="702"/>
      <c r="W43" s="702"/>
      <c r="X43" s="702"/>
      <c r="Y43" s="727" t="str">
        <f>IF(【様式１①】総括票!W26&lt;&gt;"",【様式１①】総括票!W26,"")</f>
        <v/>
      </c>
      <c r="Z43" s="728"/>
      <c r="AA43" s="728"/>
      <c r="AB43" s="728"/>
      <c r="AC43" s="728"/>
      <c r="AD43" s="702" t="s">
        <v>25</v>
      </c>
      <c r="AE43" s="702"/>
      <c r="AF43" s="702"/>
      <c r="AG43" s="702"/>
      <c r="AH43" s="729" t="str">
        <f>IF(【様式１①】総括票!AC26&lt;&gt;"",【様式１①】総括票!AC26,"")</f>
        <v/>
      </c>
      <c r="AI43" s="730"/>
      <c r="AJ43" s="55" t="s">
        <v>40</v>
      </c>
    </row>
    <row r="44" spans="1:36" ht="19.05" hidden="1" customHeight="1" x14ac:dyDescent="0.2">
      <c r="A44" s="716"/>
      <c r="B44" s="717"/>
      <c r="C44" s="718"/>
      <c r="D44" s="726" t="s">
        <v>38</v>
      </c>
      <c r="E44" s="702"/>
      <c r="F44" s="702"/>
      <c r="G44" s="702"/>
      <c r="H44" s="81" t="str">
        <f>IF(【様式１①】総括票!P26&lt;&gt;"",【様式１①】総括票!P26,"")</f>
        <v/>
      </c>
      <c r="I44" s="700" t="s">
        <v>39</v>
      </c>
      <c r="J44" s="701"/>
      <c r="K44" s="701"/>
      <c r="L44" s="701"/>
      <c r="M44" s="702" t="s">
        <v>53</v>
      </c>
      <c r="N44" s="702"/>
      <c r="O44" s="702"/>
      <c r="P44" s="702"/>
      <c r="Q44" s="697" t="str">
        <f>IF(【様式１①】総括票!T26&lt;&gt;"",【様式１①】総括票!T26,"")</f>
        <v/>
      </c>
      <c r="R44" s="689"/>
      <c r="S44" s="55" t="s">
        <v>15</v>
      </c>
      <c r="U44" s="726" t="s">
        <v>38</v>
      </c>
      <c r="V44" s="702"/>
      <c r="W44" s="702"/>
      <c r="X44" s="702"/>
      <c r="Y44" s="81" t="str">
        <f>IF(【様式１①】総括票!AA26&lt;&gt;"",【様式１①】総括票!AA26,"")</f>
        <v/>
      </c>
      <c r="Z44" s="700" t="s">
        <v>39</v>
      </c>
      <c r="AA44" s="701"/>
      <c r="AB44" s="701"/>
      <c r="AC44" s="701"/>
      <c r="AD44" s="702" t="s">
        <v>53</v>
      </c>
      <c r="AE44" s="702"/>
      <c r="AF44" s="702"/>
      <c r="AG44" s="702"/>
      <c r="AH44" s="697" t="str">
        <f>IF(【様式１①】総括票!AE26&lt;&gt;"",【様式１①】総括票!AE26,"")</f>
        <v/>
      </c>
      <c r="AI44" s="689"/>
      <c r="AJ44" s="55" t="s">
        <v>15</v>
      </c>
    </row>
    <row r="45" spans="1:36" ht="19.05" hidden="1" customHeight="1" thickBot="1" x14ac:dyDescent="0.25">
      <c r="A45" s="719"/>
      <c r="B45" s="720"/>
      <c r="C45" s="721"/>
      <c r="D45" s="703" t="s">
        <v>134</v>
      </c>
      <c r="E45" s="704"/>
      <c r="F45" s="704"/>
      <c r="G45" s="705"/>
      <c r="H45" s="706" t="s">
        <v>133</v>
      </c>
      <c r="I45" s="707"/>
      <c r="J45" s="56"/>
      <c r="K45" s="79" t="s">
        <v>5</v>
      </c>
      <c r="L45" s="57"/>
      <c r="M45" s="79" t="s">
        <v>6</v>
      </c>
      <c r="N45" s="57"/>
      <c r="O45" s="80" t="s">
        <v>7</v>
      </c>
      <c r="P45" s="708"/>
      <c r="Q45" s="708"/>
      <c r="R45" s="708"/>
      <c r="S45" s="709"/>
      <c r="U45" s="703" t="s">
        <v>132</v>
      </c>
      <c r="V45" s="704"/>
      <c r="W45" s="704"/>
      <c r="X45" s="705"/>
      <c r="Y45" s="706" t="s">
        <v>133</v>
      </c>
      <c r="Z45" s="707"/>
      <c r="AA45" s="56"/>
      <c r="AB45" s="79" t="s">
        <v>5</v>
      </c>
      <c r="AC45" s="57"/>
      <c r="AD45" s="79" t="s">
        <v>6</v>
      </c>
      <c r="AE45" s="57"/>
      <c r="AF45" s="80" t="s">
        <v>7</v>
      </c>
      <c r="AG45" s="708"/>
      <c r="AH45" s="708"/>
      <c r="AI45" s="708"/>
      <c r="AJ45" s="709"/>
    </row>
    <row r="46" spans="1:36" ht="19.05" hidden="1" customHeight="1" x14ac:dyDescent="0.2">
      <c r="A46" s="740" t="s">
        <v>246</v>
      </c>
      <c r="B46" s="717"/>
      <c r="C46" s="718"/>
      <c r="D46" s="741" t="s">
        <v>24</v>
      </c>
      <c r="E46" s="742"/>
      <c r="F46" s="742"/>
      <c r="G46" s="742"/>
      <c r="H46" s="724" t="str">
        <f>IF(【様式１①】総括票!D27&lt;&gt;"",【様式１①】総括票!D27,"")</f>
        <v/>
      </c>
      <c r="I46" s="724"/>
      <c r="J46" s="724"/>
      <c r="K46" s="724"/>
      <c r="L46" s="724"/>
      <c r="M46" s="724"/>
      <c r="N46" s="724"/>
      <c r="O46" s="724"/>
      <c r="P46" s="724"/>
      <c r="Q46" s="724"/>
      <c r="R46" s="724"/>
      <c r="S46" s="725"/>
      <c r="T46" s="43"/>
      <c r="U46" s="722" t="s">
        <v>24</v>
      </c>
      <c r="V46" s="723"/>
      <c r="W46" s="723"/>
      <c r="X46" s="723"/>
      <c r="Y46" s="724" t="str">
        <f>H46</f>
        <v/>
      </c>
      <c r="Z46" s="724"/>
      <c r="AA46" s="724"/>
      <c r="AB46" s="724"/>
      <c r="AC46" s="724"/>
      <c r="AD46" s="724"/>
      <c r="AE46" s="724"/>
      <c r="AF46" s="724"/>
      <c r="AG46" s="724"/>
      <c r="AH46" s="724"/>
      <c r="AI46" s="724"/>
      <c r="AJ46" s="725"/>
    </row>
    <row r="47" spans="1:36" ht="19.05" hidden="1" customHeight="1" x14ac:dyDescent="0.2">
      <c r="A47" s="716"/>
      <c r="B47" s="717"/>
      <c r="C47" s="718"/>
      <c r="D47" s="726" t="s">
        <v>36</v>
      </c>
      <c r="E47" s="702"/>
      <c r="F47" s="702"/>
      <c r="G47" s="702"/>
      <c r="H47" s="727" t="str">
        <f>IF(【様式１①】総括票!L27&lt;&gt;"",【様式１①】総括票!L27,"")</f>
        <v/>
      </c>
      <c r="I47" s="728"/>
      <c r="J47" s="728"/>
      <c r="K47" s="728"/>
      <c r="L47" s="728"/>
      <c r="M47" s="702" t="s">
        <v>25</v>
      </c>
      <c r="N47" s="702"/>
      <c r="O47" s="702"/>
      <c r="P47" s="702"/>
      <c r="Q47" s="729" t="str">
        <f>IF(【様式１①】総括票!R27&lt;&gt;"",【様式１①】総括票!R27,"")</f>
        <v/>
      </c>
      <c r="R47" s="730"/>
      <c r="S47" s="55" t="s">
        <v>40</v>
      </c>
      <c r="T47" s="61" t="s">
        <v>37</v>
      </c>
      <c r="U47" s="726" t="s">
        <v>36</v>
      </c>
      <c r="V47" s="702"/>
      <c r="W47" s="702"/>
      <c r="X47" s="702"/>
      <c r="Y47" s="727" t="str">
        <f>IF(【様式１①】総括票!W27&lt;&gt;"",【様式１①】総括票!W27,"")</f>
        <v/>
      </c>
      <c r="Z47" s="728"/>
      <c r="AA47" s="728"/>
      <c r="AB47" s="728"/>
      <c r="AC47" s="728"/>
      <c r="AD47" s="702" t="s">
        <v>25</v>
      </c>
      <c r="AE47" s="702"/>
      <c r="AF47" s="702"/>
      <c r="AG47" s="702"/>
      <c r="AH47" s="729" t="str">
        <f>IF(【様式１①】総括票!AC27&lt;&gt;"",【様式１①】総括票!AC27,"")</f>
        <v/>
      </c>
      <c r="AI47" s="730"/>
      <c r="AJ47" s="55" t="s">
        <v>40</v>
      </c>
    </row>
    <row r="48" spans="1:36" ht="19.05" hidden="1" customHeight="1" x14ac:dyDescent="0.2">
      <c r="A48" s="716"/>
      <c r="B48" s="717"/>
      <c r="C48" s="718"/>
      <c r="D48" s="726" t="s">
        <v>38</v>
      </c>
      <c r="E48" s="702"/>
      <c r="F48" s="702"/>
      <c r="G48" s="702"/>
      <c r="H48" s="81" t="str">
        <f>IF(【様式１①】総括票!P27&lt;&gt;"",【様式１①】総括票!P27,"")</f>
        <v/>
      </c>
      <c r="I48" s="700" t="s">
        <v>39</v>
      </c>
      <c r="J48" s="701"/>
      <c r="K48" s="701"/>
      <c r="L48" s="701"/>
      <c r="M48" s="702" t="s">
        <v>53</v>
      </c>
      <c r="N48" s="702"/>
      <c r="O48" s="702"/>
      <c r="P48" s="702"/>
      <c r="Q48" s="697" t="str">
        <f>IF(【様式１①】総括票!T27&lt;&gt;"",【様式１①】総括票!T27,"")</f>
        <v/>
      </c>
      <c r="R48" s="689"/>
      <c r="S48" s="55" t="s">
        <v>15</v>
      </c>
      <c r="U48" s="726" t="s">
        <v>38</v>
      </c>
      <c r="V48" s="702"/>
      <c r="W48" s="702"/>
      <c r="X48" s="702"/>
      <c r="Y48" s="81" t="str">
        <f>IF(【様式１①】総括票!AA27&lt;&gt;"",【様式１①】総括票!AA27,"")</f>
        <v/>
      </c>
      <c r="Z48" s="700" t="s">
        <v>39</v>
      </c>
      <c r="AA48" s="701"/>
      <c r="AB48" s="701"/>
      <c r="AC48" s="701"/>
      <c r="AD48" s="702" t="s">
        <v>53</v>
      </c>
      <c r="AE48" s="702"/>
      <c r="AF48" s="702"/>
      <c r="AG48" s="702"/>
      <c r="AH48" s="697" t="str">
        <f>IF(【様式１①】総括票!AE27&lt;&gt;"",【様式１①】総括票!AE27,"")</f>
        <v/>
      </c>
      <c r="AI48" s="689"/>
      <c r="AJ48" s="55" t="s">
        <v>15</v>
      </c>
    </row>
    <row r="49" spans="1:36" ht="19.05" hidden="1" customHeight="1" thickBot="1" x14ac:dyDescent="0.25">
      <c r="A49" s="716"/>
      <c r="B49" s="717"/>
      <c r="C49" s="718"/>
      <c r="D49" s="731" t="s">
        <v>134</v>
      </c>
      <c r="E49" s="732"/>
      <c r="F49" s="732"/>
      <c r="G49" s="733"/>
      <c r="H49" s="706" t="s">
        <v>133</v>
      </c>
      <c r="I49" s="707"/>
      <c r="J49" s="56"/>
      <c r="K49" s="79" t="s">
        <v>5</v>
      </c>
      <c r="L49" s="57"/>
      <c r="M49" s="79" t="s">
        <v>6</v>
      </c>
      <c r="N49" s="57"/>
      <c r="O49" s="80" t="s">
        <v>7</v>
      </c>
      <c r="P49" s="708"/>
      <c r="Q49" s="708"/>
      <c r="R49" s="708"/>
      <c r="S49" s="709"/>
      <c r="U49" s="731" t="s">
        <v>132</v>
      </c>
      <c r="V49" s="732"/>
      <c r="W49" s="732"/>
      <c r="X49" s="733"/>
      <c r="Y49" s="734" t="s">
        <v>133</v>
      </c>
      <c r="Z49" s="735"/>
      <c r="AA49" s="58"/>
      <c r="AB49" s="78" t="s">
        <v>5</v>
      </c>
      <c r="AC49" s="59"/>
      <c r="AD49" s="78" t="s">
        <v>6</v>
      </c>
      <c r="AE49" s="59"/>
      <c r="AF49" s="60" t="s">
        <v>7</v>
      </c>
      <c r="AG49" s="736"/>
      <c r="AH49" s="736"/>
      <c r="AI49" s="736"/>
      <c r="AJ49" s="737"/>
    </row>
    <row r="50" spans="1:36" ht="19.05" hidden="1" customHeight="1" x14ac:dyDescent="0.2">
      <c r="A50" s="713" t="s">
        <v>247</v>
      </c>
      <c r="B50" s="714"/>
      <c r="C50" s="714"/>
      <c r="D50" s="722" t="s">
        <v>24</v>
      </c>
      <c r="E50" s="723"/>
      <c r="F50" s="723"/>
      <c r="G50" s="723"/>
      <c r="H50" s="724" t="str">
        <f>IF(【様式１①】総括票!D28&lt;&gt;"",【様式１①】総括票!D28,"")</f>
        <v/>
      </c>
      <c r="I50" s="724"/>
      <c r="J50" s="724"/>
      <c r="K50" s="724"/>
      <c r="L50" s="724"/>
      <c r="M50" s="724"/>
      <c r="N50" s="724"/>
      <c r="O50" s="724"/>
      <c r="P50" s="724"/>
      <c r="Q50" s="724"/>
      <c r="R50" s="724"/>
      <c r="S50" s="725"/>
      <c r="T50" s="43"/>
      <c r="U50" s="722" t="s">
        <v>24</v>
      </c>
      <c r="V50" s="723"/>
      <c r="W50" s="723"/>
      <c r="X50" s="723"/>
      <c r="Y50" s="724" t="str">
        <f>H50</f>
        <v/>
      </c>
      <c r="Z50" s="724"/>
      <c r="AA50" s="724"/>
      <c r="AB50" s="724"/>
      <c r="AC50" s="724"/>
      <c r="AD50" s="724"/>
      <c r="AE50" s="724"/>
      <c r="AF50" s="724"/>
      <c r="AG50" s="724"/>
      <c r="AH50" s="724"/>
      <c r="AI50" s="724"/>
      <c r="AJ50" s="725"/>
    </row>
    <row r="51" spans="1:36" ht="19.05" hidden="1" customHeight="1" x14ac:dyDescent="0.2">
      <c r="A51" s="716"/>
      <c r="B51" s="717"/>
      <c r="C51" s="717"/>
      <c r="D51" s="726" t="s">
        <v>36</v>
      </c>
      <c r="E51" s="702"/>
      <c r="F51" s="702"/>
      <c r="G51" s="702"/>
      <c r="H51" s="727" t="str">
        <f>IF(【様式１①】総括票!L28&lt;&gt;"",【様式１①】総括票!L28,"")</f>
        <v/>
      </c>
      <c r="I51" s="728"/>
      <c r="J51" s="728"/>
      <c r="K51" s="728"/>
      <c r="L51" s="728"/>
      <c r="M51" s="702" t="s">
        <v>25</v>
      </c>
      <c r="N51" s="702"/>
      <c r="O51" s="702"/>
      <c r="P51" s="702"/>
      <c r="Q51" s="729" t="str">
        <f>IF(【様式１①】総括票!R28&lt;&gt;"",【様式１①】総括票!R28,"")</f>
        <v/>
      </c>
      <c r="R51" s="730"/>
      <c r="S51" s="55" t="s">
        <v>40</v>
      </c>
      <c r="T51" s="61" t="s">
        <v>37</v>
      </c>
      <c r="U51" s="726" t="s">
        <v>36</v>
      </c>
      <c r="V51" s="702"/>
      <c r="W51" s="702"/>
      <c r="X51" s="702"/>
      <c r="Y51" s="727" t="str">
        <f>IF(【様式１①】総括票!W28&lt;&gt;"",【様式１①】総括票!W28,"")</f>
        <v/>
      </c>
      <c r="Z51" s="728"/>
      <c r="AA51" s="728"/>
      <c r="AB51" s="728"/>
      <c r="AC51" s="728"/>
      <c r="AD51" s="702" t="s">
        <v>25</v>
      </c>
      <c r="AE51" s="702"/>
      <c r="AF51" s="702"/>
      <c r="AG51" s="702"/>
      <c r="AH51" s="729" t="str">
        <f>IF(【様式１①】総括票!AC28&lt;&gt;"",【様式１①】総括票!AC28,"")</f>
        <v/>
      </c>
      <c r="AI51" s="730"/>
      <c r="AJ51" s="55" t="s">
        <v>40</v>
      </c>
    </row>
    <row r="52" spans="1:36" ht="19.05" hidden="1" customHeight="1" x14ac:dyDescent="0.2">
      <c r="A52" s="716"/>
      <c r="B52" s="717"/>
      <c r="C52" s="717"/>
      <c r="D52" s="738" t="s">
        <v>38</v>
      </c>
      <c r="E52" s="739"/>
      <c r="F52" s="739"/>
      <c r="G52" s="739"/>
      <c r="H52" s="81" t="str">
        <f>IF(【様式１①】総括票!P28&lt;&gt;"",【様式１①】総括票!P28,"")</f>
        <v/>
      </c>
      <c r="I52" s="700" t="s">
        <v>39</v>
      </c>
      <c r="J52" s="701"/>
      <c r="K52" s="701"/>
      <c r="L52" s="701"/>
      <c r="M52" s="702" t="s">
        <v>53</v>
      </c>
      <c r="N52" s="702"/>
      <c r="O52" s="702"/>
      <c r="P52" s="702"/>
      <c r="Q52" s="697" t="str">
        <f>IF(【様式１①】総括票!T28&lt;&gt;"",【様式１①】総括票!T28,"")</f>
        <v/>
      </c>
      <c r="R52" s="689"/>
      <c r="S52" s="55" t="s">
        <v>15</v>
      </c>
      <c r="U52" s="726" t="s">
        <v>38</v>
      </c>
      <c r="V52" s="702"/>
      <c r="W52" s="702"/>
      <c r="X52" s="702"/>
      <c r="Y52" s="81" t="str">
        <f>IF(【様式１①】総括票!AA28&lt;&gt;"",【様式１①】総括票!AA28,"")</f>
        <v/>
      </c>
      <c r="Z52" s="700" t="s">
        <v>39</v>
      </c>
      <c r="AA52" s="701"/>
      <c r="AB52" s="701"/>
      <c r="AC52" s="701"/>
      <c r="AD52" s="702" t="s">
        <v>53</v>
      </c>
      <c r="AE52" s="702"/>
      <c r="AF52" s="702"/>
      <c r="AG52" s="702"/>
      <c r="AH52" s="697" t="str">
        <f>IF(【様式１①】総括票!AE28&lt;&gt;"",【様式１①】総括票!AE28,"")</f>
        <v/>
      </c>
      <c r="AI52" s="689"/>
      <c r="AJ52" s="55" t="s">
        <v>15</v>
      </c>
    </row>
    <row r="53" spans="1:36" ht="19.05" hidden="1" customHeight="1" thickBot="1" x14ac:dyDescent="0.25">
      <c r="A53" s="719"/>
      <c r="B53" s="720"/>
      <c r="C53" s="720"/>
      <c r="D53" s="703" t="s">
        <v>134</v>
      </c>
      <c r="E53" s="704"/>
      <c r="F53" s="704"/>
      <c r="G53" s="705"/>
      <c r="H53" s="706" t="s">
        <v>133</v>
      </c>
      <c r="I53" s="707"/>
      <c r="J53" s="56"/>
      <c r="K53" s="79" t="s">
        <v>5</v>
      </c>
      <c r="L53" s="57"/>
      <c r="M53" s="79" t="s">
        <v>6</v>
      </c>
      <c r="N53" s="57"/>
      <c r="O53" s="80" t="s">
        <v>7</v>
      </c>
      <c r="P53" s="708"/>
      <c r="Q53" s="708"/>
      <c r="R53" s="708"/>
      <c r="S53" s="709"/>
      <c r="U53" s="710" t="s">
        <v>132</v>
      </c>
      <c r="V53" s="711"/>
      <c r="W53" s="711"/>
      <c r="X53" s="712"/>
      <c r="Y53" s="706" t="s">
        <v>133</v>
      </c>
      <c r="Z53" s="707"/>
      <c r="AA53" s="56"/>
      <c r="AB53" s="79" t="s">
        <v>5</v>
      </c>
      <c r="AC53" s="57"/>
      <c r="AD53" s="79" t="s">
        <v>6</v>
      </c>
      <c r="AE53" s="57"/>
      <c r="AF53" s="80" t="s">
        <v>7</v>
      </c>
      <c r="AG53" s="708"/>
      <c r="AH53" s="708"/>
      <c r="AI53" s="708"/>
      <c r="AJ53" s="709"/>
    </row>
    <row r="54" spans="1:36" ht="19.05" hidden="1" customHeight="1" x14ac:dyDescent="0.2">
      <c r="A54" s="713" t="s">
        <v>248</v>
      </c>
      <c r="B54" s="714"/>
      <c r="C54" s="715"/>
      <c r="D54" s="722" t="s">
        <v>24</v>
      </c>
      <c r="E54" s="723"/>
      <c r="F54" s="723"/>
      <c r="G54" s="723"/>
      <c r="H54" s="724" t="str">
        <f>IF(【様式１①】総括票!D29&lt;&gt;"",【様式１①】総括票!D29,"")</f>
        <v/>
      </c>
      <c r="I54" s="724"/>
      <c r="J54" s="724"/>
      <c r="K54" s="724"/>
      <c r="L54" s="724"/>
      <c r="M54" s="724"/>
      <c r="N54" s="724"/>
      <c r="O54" s="724"/>
      <c r="P54" s="724"/>
      <c r="Q54" s="724"/>
      <c r="R54" s="724"/>
      <c r="S54" s="725"/>
      <c r="T54" s="43"/>
      <c r="U54" s="722" t="s">
        <v>24</v>
      </c>
      <c r="V54" s="723"/>
      <c r="W54" s="723"/>
      <c r="X54" s="723"/>
      <c r="Y54" s="724" t="str">
        <f>H54</f>
        <v/>
      </c>
      <c r="Z54" s="724"/>
      <c r="AA54" s="724"/>
      <c r="AB54" s="724"/>
      <c r="AC54" s="724"/>
      <c r="AD54" s="724"/>
      <c r="AE54" s="724"/>
      <c r="AF54" s="724"/>
      <c r="AG54" s="724"/>
      <c r="AH54" s="724"/>
      <c r="AI54" s="724"/>
      <c r="AJ54" s="725"/>
    </row>
    <row r="55" spans="1:36" ht="19.05" hidden="1" customHeight="1" x14ac:dyDescent="0.2">
      <c r="A55" s="716"/>
      <c r="B55" s="717"/>
      <c r="C55" s="718"/>
      <c r="D55" s="726" t="s">
        <v>36</v>
      </c>
      <c r="E55" s="702"/>
      <c r="F55" s="702"/>
      <c r="G55" s="702"/>
      <c r="H55" s="727" t="str">
        <f>IF(【様式１①】総括票!L29&lt;&gt;"",【様式１①】総括票!L29,"")</f>
        <v/>
      </c>
      <c r="I55" s="728"/>
      <c r="J55" s="728"/>
      <c r="K55" s="728"/>
      <c r="L55" s="728"/>
      <c r="M55" s="702" t="s">
        <v>25</v>
      </c>
      <c r="N55" s="702"/>
      <c r="O55" s="702"/>
      <c r="P55" s="702"/>
      <c r="Q55" s="729" t="str">
        <f>IF(【様式１①】総括票!R29&lt;&gt;"",【様式１①】総括票!R29,"")</f>
        <v/>
      </c>
      <c r="R55" s="730"/>
      <c r="S55" s="55" t="s">
        <v>40</v>
      </c>
      <c r="T55" s="61" t="s">
        <v>37</v>
      </c>
      <c r="U55" s="726" t="s">
        <v>36</v>
      </c>
      <c r="V55" s="702"/>
      <c r="W55" s="702"/>
      <c r="X55" s="702"/>
      <c r="Y55" s="727" t="str">
        <f>IF(【様式１①】総括票!W29&lt;&gt;"",【様式１①】総括票!W29,"")</f>
        <v/>
      </c>
      <c r="Z55" s="728"/>
      <c r="AA55" s="728"/>
      <c r="AB55" s="728"/>
      <c r="AC55" s="728"/>
      <c r="AD55" s="702" t="s">
        <v>25</v>
      </c>
      <c r="AE55" s="702"/>
      <c r="AF55" s="702"/>
      <c r="AG55" s="702"/>
      <c r="AH55" s="729" t="str">
        <f>IF(【様式１①】総括票!AC29&lt;&gt;"",【様式１①】総括票!AC29,"")</f>
        <v/>
      </c>
      <c r="AI55" s="730"/>
      <c r="AJ55" s="55" t="s">
        <v>40</v>
      </c>
    </row>
    <row r="56" spans="1:36" ht="19.05" hidden="1" customHeight="1" x14ac:dyDescent="0.2">
      <c r="A56" s="716"/>
      <c r="B56" s="717"/>
      <c r="C56" s="718"/>
      <c r="D56" s="726" t="s">
        <v>38</v>
      </c>
      <c r="E56" s="702"/>
      <c r="F56" s="702"/>
      <c r="G56" s="702"/>
      <c r="H56" s="81" t="str">
        <f>IF(【様式１①】総括票!P29&lt;&gt;"",【様式１①】総括票!P29,"")</f>
        <v/>
      </c>
      <c r="I56" s="700" t="s">
        <v>39</v>
      </c>
      <c r="J56" s="701"/>
      <c r="K56" s="701"/>
      <c r="L56" s="701"/>
      <c r="M56" s="702" t="s">
        <v>53</v>
      </c>
      <c r="N56" s="702"/>
      <c r="O56" s="702"/>
      <c r="P56" s="702"/>
      <c r="Q56" s="697" t="str">
        <f>IF(【様式１①】総括票!T29&lt;&gt;"",【様式１①】総括票!T29,"")</f>
        <v/>
      </c>
      <c r="R56" s="689"/>
      <c r="S56" s="55" t="s">
        <v>15</v>
      </c>
      <c r="U56" s="726" t="s">
        <v>38</v>
      </c>
      <c r="V56" s="702"/>
      <c r="W56" s="702"/>
      <c r="X56" s="702"/>
      <c r="Y56" s="81" t="str">
        <f>IF(【様式１①】総括票!AA29&lt;&gt;"",【様式１①】総括票!AA29,"")</f>
        <v/>
      </c>
      <c r="Z56" s="700" t="s">
        <v>39</v>
      </c>
      <c r="AA56" s="701"/>
      <c r="AB56" s="701"/>
      <c r="AC56" s="701"/>
      <c r="AD56" s="702" t="s">
        <v>53</v>
      </c>
      <c r="AE56" s="702"/>
      <c r="AF56" s="702"/>
      <c r="AG56" s="702"/>
      <c r="AH56" s="697" t="str">
        <f>IF(【様式１①】総括票!AE29&lt;&gt;"",【様式１①】総括票!AE29,"")</f>
        <v/>
      </c>
      <c r="AI56" s="689"/>
      <c r="AJ56" s="55" t="s">
        <v>15</v>
      </c>
    </row>
    <row r="57" spans="1:36" ht="19.05" hidden="1" customHeight="1" thickBot="1" x14ac:dyDescent="0.25">
      <c r="A57" s="719"/>
      <c r="B57" s="720"/>
      <c r="C57" s="721"/>
      <c r="D57" s="703" t="s">
        <v>134</v>
      </c>
      <c r="E57" s="704"/>
      <c r="F57" s="704"/>
      <c r="G57" s="705"/>
      <c r="H57" s="706" t="s">
        <v>133</v>
      </c>
      <c r="I57" s="707"/>
      <c r="J57" s="56"/>
      <c r="K57" s="79" t="s">
        <v>5</v>
      </c>
      <c r="L57" s="57"/>
      <c r="M57" s="79" t="s">
        <v>6</v>
      </c>
      <c r="N57" s="57"/>
      <c r="O57" s="80" t="s">
        <v>7</v>
      </c>
      <c r="P57" s="708"/>
      <c r="Q57" s="708"/>
      <c r="R57" s="708"/>
      <c r="S57" s="709"/>
      <c r="U57" s="703" t="s">
        <v>132</v>
      </c>
      <c r="V57" s="704"/>
      <c r="W57" s="704"/>
      <c r="X57" s="705"/>
      <c r="Y57" s="706" t="s">
        <v>133</v>
      </c>
      <c r="Z57" s="707"/>
      <c r="AA57" s="56"/>
      <c r="AB57" s="79" t="s">
        <v>5</v>
      </c>
      <c r="AC57" s="57"/>
      <c r="AD57" s="79" t="s">
        <v>6</v>
      </c>
      <c r="AE57" s="57"/>
      <c r="AF57" s="80" t="s">
        <v>7</v>
      </c>
      <c r="AG57" s="708"/>
      <c r="AH57" s="708"/>
      <c r="AI57" s="708"/>
      <c r="AJ57" s="709"/>
    </row>
    <row r="58" spans="1:36" ht="19.05" hidden="1" customHeight="1" x14ac:dyDescent="0.2">
      <c r="A58" s="740" t="s">
        <v>249</v>
      </c>
      <c r="B58" s="717"/>
      <c r="C58" s="718"/>
      <c r="D58" s="741" t="s">
        <v>24</v>
      </c>
      <c r="E58" s="742"/>
      <c r="F58" s="742"/>
      <c r="G58" s="742"/>
      <c r="H58" s="724" t="str">
        <f>IF(【様式１①】総括票!D30&lt;&gt;"",【様式１①】総括票!D30,"")</f>
        <v/>
      </c>
      <c r="I58" s="724"/>
      <c r="J58" s="724"/>
      <c r="K58" s="724"/>
      <c r="L58" s="724"/>
      <c r="M58" s="724"/>
      <c r="N58" s="724"/>
      <c r="O58" s="724"/>
      <c r="P58" s="724"/>
      <c r="Q58" s="724"/>
      <c r="R58" s="724"/>
      <c r="S58" s="725"/>
      <c r="T58" s="43"/>
      <c r="U58" s="722" t="s">
        <v>24</v>
      </c>
      <c r="V58" s="723"/>
      <c r="W58" s="723"/>
      <c r="X58" s="723"/>
      <c r="Y58" s="724" t="str">
        <f>H58</f>
        <v/>
      </c>
      <c r="Z58" s="724"/>
      <c r="AA58" s="724"/>
      <c r="AB58" s="724"/>
      <c r="AC58" s="724"/>
      <c r="AD58" s="724"/>
      <c r="AE58" s="724"/>
      <c r="AF58" s="724"/>
      <c r="AG58" s="724"/>
      <c r="AH58" s="724"/>
      <c r="AI58" s="724"/>
      <c r="AJ58" s="725"/>
    </row>
    <row r="59" spans="1:36" ht="19.05" hidden="1" customHeight="1" x14ac:dyDescent="0.2">
      <c r="A59" s="716"/>
      <c r="B59" s="717"/>
      <c r="C59" s="718"/>
      <c r="D59" s="726" t="s">
        <v>36</v>
      </c>
      <c r="E59" s="702"/>
      <c r="F59" s="702"/>
      <c r="G59" s="702"/>
      <c r="H59" s="727" t="str">
        <f>IF(【様式１①】総括票!L30&lt;&gt;"",【様式１①】総括票!L30,"")</f>
        <v/>
      </c>
      <c r="I59" s="728"/>
      <c r="J59" s="728"/>
      <c r="K59" s="728"/>
      <c r="L59" s="728"/>
      <c r="M59" s="702" t="s">
        <v>25</v>
      </c>
      <c r="N59" s="702"/>
      <c r="O59" s="702"/>
      <c r="P59" s="702"/>
      <c r="Q59" s="729" t="str">
        <f>IF(【様式１①】総括票!R30&lt;&gt;"",【様式１①】総括票!R30,"")</f>
        <v/>
      </c>
      <c r="R59" s="730"/>
      <c r="S59" s="55" t="s">
        <v>40</v>
      </c>
      <c r="T59" s="61" t="s">
        <v>37</v>
      </c>
      <c r="U59" s="726" t="s">
        <v>36</v>
      </c>
      <c r="V59" s="702"/>
      <c r="W59" s="702"/>
      <c r="X59" s="702"/>
      <c r="Y59" s="727" t="str">
        <f>IF(【様式１①】総括票!W30&lt;&gt;"",【様式１①】総括票!W30,"")</f>
        <v/>
      </c>
      <c r="Z59" s="728"/>
      <c r="AA59" s="728"/>
      <c r="AB59" s="728"/>
      <c r="AC59" s="728"/>
      <c r="AD59" s="702" t="s">
        <v>25</v>
      </c>
      <c r="AE59" s="702"/>
      <c r="AF59" s="702"/>
      <c r="AG59" s="702"/>
      <c r="AH59" s="729" t="str">
        <f>IF(【様式１①】総括票!AC30&lt;&gt;"",【様式１①】総括票!AC30,"")</f>
        <v/>
      </c>
      <c r="AI59" s="730"/>
      <c r="AJ59" s="55" t="s">
        <v>40</v>
      </c>
    </row>
    <row r="60" spans="1:36" ht="19.05" hidden="1" customHeight="1" x14ac:dyDescent="0.2">
      <c r="A60" s="716"/>
      <c r="B60" s="717"/>
      <c r="C60" s="718"/>
      <c r="D60" s="726" t="s">
        <v>38</v>
      </c>
      <c r="E60" s="702"/>
      <c r="F60" s="702"/>
      <c r="G60" s="702"/>
      <c r="H60" s="81" t="str">
        <f>IF(【様式１①】総括票!P30&lt;&gt;"",【様式１①】総括票!P30,"")</f>
        <v/>
      </c>
      <c r="I60" s="700" t="s">
        <v>39</v>
      </c>
      <c r="J60" s="701"/>
      <c r="K60" s="701"/>
      <c r="L60" s="701"/>
      <c r="M60" s="702" t="s">
        <v>53</v>
      </c>
      <c r="N60" s="702"/>
      <c r="O60" s="702"/>
      <c r="P60" s="702"/>
      <c r="Q60" s="697" t="str">
        <f>IF(【様式１①】総括票!T30&lt;&gt;"",【様式１①】総括票!T30,"")</f>
        <v/>
      </c>
      <c r="R60" s="689"/>
      <c r="S60" s="55" t="s">
        <v>15</v>
      </c>
      <c r="U60" s="726" t="s">
        <v>38</v>
      </c>
      <c r="V60" s="702"/>
      <c r="W60" s="702"/>
      <c r="X60" s="702"/>
      <c r="Y60" s="81" t="str">
        <f>IF(【様式１①】総括票!AA30&lt;&gt;"",【様式１①】総括票!AA30,"")</f>
        <v/>
      </c>
      <c r="Z60" s="700" t="s">
        <v>39</v>
      </c>
      <c r="AA60" s="701"/>
      <c r="AB60" s="701"/>
      <c r="AC60" s="701"/>
      <c r="AD60" s="702" t="s">
        <v>53</v>
      </c>
      <c r="AE60" s="702"/>
      <c r="AF60" s="702"/>
      <c r="AG60" s="702"/>
      <c r="AH60" s="697" t="str">
        <f>IF(【様式１①】総括票!AE30&lt;&gt;"",【様式１①】総括票!AE30,"")</f>
        <v/>
      </c>
      <c r="AI60" s="689"/>
      <c r="AJ60" s="55" t="s">
        <v>15</v>
      </c>
    </row>
    <row r="61" spans="1:36" ht="19.05" hidden="1" customHeight="1" thickBot="1" x14ac:dyDescent="0.25">
      <c r="A61" s="716"/>
      <c r="B61" s="717"/>
      <c r="C61" s="718"/>
      <c r="D61" s="731" t="s">
        <v>134</v>
      </c>
      <c r="E61" s="732"/>
      <c r="F61" s="732"/>
      <c r="G61" s="733"/>
      <c r="H61" s="706" t="s">
        <v>133</v>
      </c>
      <c r="I61" s="707"/>
      <c r="J61" s="56"/>
      <c r="K61" s="79" t="s">
        <v>5</v>
      </c>
      <c r="L61" s="57"/>
      <c r="M61" s="79" t="s">
        <v>6</v>
      </c>
      <c r="N61" s="57"/>
      <c r="O61" s="80" t="s">
        <v>7</v>
      </c>
      <c r="P61" s="708"/>
      <c r="Q61" s="708"/>
      <c r="R61" s="708"/>
      <c r="S61" s="709"/>
      <c r="U61" s="731" t="s">
        <v>132</v>
      </c>
      <c r="V61" s="732"/>
      <c r="W61" s="732"/>
      <c r="X61" s="733"/>
      <c r="Y61" s="734" t="s">
        <v>133</v>
      </c>
      <c r="Z61" s="735"/>
      <c r="AA61" s="58"/>
      <c r="AB61" s="78" t="s">
        <v>5</v>
      </c>
      <c r="AC61" s="59"/>
      <c r="AD61" s="78" t="s">
        <v>6</v>
      </c>
      <c r="AE61" s="59"/>
      <c r="AF61" s="60" t="s">
        <v>7</v>
      </c>
      <c r="AG61" s="736"/>
      <c r="AH61" s="736"/>
      <c r="AI61" s="736"/>
      <c r="AJ61" s="737"/>
    </row>
    <row r="62" spans="1:36" ht="19.05" hidden="1" customHeight="1" x14ac:dyDescent="0.2">
      <c r="A62" s="713" t="s">
        <v>250</v>
      </c>
      <c r="B62" s="714"/>
      <c r="C62" s="714"/>
      <c r="D62" s="722" t="s">
        <v>24</v>
      </c>
      <c r="E62" s="723"/>
      <c r="F62" s="723"/>
      <c r="G62" s="723"/>
      <c r="H62" s="724" t="str">
        <f>IF(【様式１①】総括票!D31&lt;&gt;"",【様式１①】総括票!D31,"")</f>
        <v/>
      </c>
      <c r="I62" s="724"/>
      <c r="J62" s="724"/>
      <c r="K62" s="724"/>
      <c r="L62" s="724"/>
      <c r="M62" s="724"/>
      <c r="N62" s="724"/>
      <c r="O62" s="724"/>
      <c r="P62" s="724"/>
      <c r="Q62" s="724"/>
      <c r="R62" s="724"/>
      <c r="S62" s="725"/>
      <c r="T62" s="43"/>
      <c r="U62" s="722" t="s">
        <v>24</v>
      </c>
      <c r="V62" s="723"/>
      <c r="W62" s="723"/>
      <c r="X62" s="723"/>
      <c r="Y62" s="724" t="str">
        <f>H62</f>
        <v/>
      </c>
      <c r="Z62" s="724"/>
      <c r="AA62" s="724"/>
      <c r="AB62" s="724"/>
      <c r="AC62" s="724"/>
      <c r="AD62" s="724"/>
      <c r="AE62" s="724"/>
      <c r="AF62" s="724"/>
      <c r="AG62" s="724"/>
      <c r="AH62" s="724"/>
      <c r="AI62" s="724"/>
      <c r="AJ62" s="725"/>
    </row>
    <row r="63" spans="1:36" ht="19.05" hidden="1" customHeight="1" x14ac:dyDescent="0.2">
      <c r="A63" s="716"/>
      <c r="B63" s="717"/>
      <c r="C63" s="717"/>
      <c r="D63" s="726" t="s">
        <v>36</v>
      </c>
      <c r="E63" s="702"/>
      <c r="F63" s="702"/>
      <c r="G63" s="702"/>
      <c r="H63" s="727" t="str">
        <f>IF(【様式１①】総括票!L31&lt;&gt;"",【様式１①】総括票!L31,"")</f>
        <v/>
      </c>
      <c r="I63" s="728"/>
      <c r="J63" s="728"/>
      <c r="K63" s="728"/>
      <c r="L63" s="728"/>
      <c r="M63" s="702" t="s">
        <v>25</v>
      </c>
      <c r="N63" s="702"/>
      <c r="O63" s="702"/>
      <c r="P63" s="702"/>
      <c r="Q63" s="729" t="str">
        <f>IF(【様式１①】総括票!R31&lt;&gt;"",【様式１①】総括票!R31,"")</f>
        <v/>
      </c>
      <c r="R63" s="730"/>
      <c r="S63" s="55" t="s">
        <v>40</v>
      </c>
      <c r="T63" s="61" t="s">
        <v>37</v>
      </c>
      <c r="U63" s="726" t="s">
        <v>36</v>
      </c>
      <c r="V63" s="702"/>
      <c r="W63" s="702"/>
      <c r="X63" s="702"/>
      <c r="Y63" s="727" t="str">
        <f>IF(【様式１①】総括票!W31&lt;&gt;"",【様式１①】総括票!W31,"")</f>
        <v/>
      </c>
      <c r="Z63" s="728"/>
      <c r="AA63" s="728"/>
      <c r="AB63" s="728"/>
      <c r="AC63" s="728"/>
      <c r="AD63" s="702" t="s">
        <v>25</v>
      </c>
      <c r="AE63" s="702"/>
      <c r="AF63" s="702"/>
      <c r="AG63" s="702"/>
      <c r="AH63" s="729" t="str">
        <f>IF(【様式１①】総括票!AC31&lt;&gt;"",【様式１①】総括票!AC31,"")</f>
        <v/>
      </c>
      <c r="AI63" s="730"/>
      <c r="AJ63" s="55" t="s">
        <v>40</v>
      </c>
    </row>
    <row r="64" spans="1:36" ht="19.05" hidden="1" customHeight="1" x14ac:dyDescent="0.2">
      <c r="A64" s="716"/>
      <c r="B64" s="717"/>
      <c r="C64" s="717"/>
      <c r="D64" s="738" t="s">
        <v>38</v>
      </c>
      <c r="E64" s="739"/>
      <c r="F64" s="739"/>
      <c r="G64" s="739"/>
      <c r="H64" s="81" t="str">
        <f>IF(【様式１①】総括票!P31&lt;&gt;"",【様式１①】総括票!P31,"")</f>
        <v/>
      </c>
      <c r="I64" s="700" t="s">
        <v>39</v>
      </c>
      <c r="J64" s="701"/>
      <c r="K64" s="701"/>
      <c r="L64" s="701"/>
      <c r="M64" s="702" t="s">
        <v>53</v>
      </c>
      <c r="N64" s="702"/>
      <c r="O64" s="702"/>
      <c r="P64" s="702"/>
      <c r="Q64" s="697" t="str">
        <f>IF(【様式１①】総括票!T31&lt;&gt;"",【様式１①】総括票!T31,"")</f>
        <v/>
      </c>
      <c r="R64" s="689"/>
      <c r="S64" s="55" t="s">
        <v>15</v>
      </c>
      <c r="U64" s="726" t="s">
        <v>38</v>
      </c>
      <c r="V64" s="702"/>
      <c r="W64" s="702"/>
      <c r="X64" s="702"/>
      <c r="Y64" s="81" t="str">
        <f>IF(【様式１①】総括票!AA31&lt;&gt;"",【様式１①】総括票!AA31,"")</f>
        <v/>
      </c>
      <c r="Z64" s="700" t="s">
        <v>39</v>
      </c>
      <c r="AA64" s="701"/>
      <c r="AB64" s="701"/>
      <c r="AC64" s="701"/>
      <c r="AD64" s="702" t="s">
        <v>53</v>
      </c>
      <c r="AE64" s="702"/>
      <c r="AF64" s="702"/>
      <c r="AG64" s="702"/>
      <c r="AH64" s="697" t="str">
        <f>IF(【様式１①】総括票!AE31&lt;&gt;"",【様式１①】総括票!AE31,"")</f>
        <v/>
      </c>
      <c r="AI64" s="689"/>
      <c r="AJ64" s="55" t="s">
        <v>15</v>
      </c>
    </row>
    <row r="65" spans="1:36" ht="19.05" hidden="1" customHeight="1" thickBot="1" x14ac:dyDescent="0.25">
      <c r="A65" s="719"/>
      <c r="B65" s="720"/>
      <c r="C65" s="720"/>
      <c r="D65" s="703" t="s">
        <v>134</v>
      </c>
      <c r="E65" s="704"/>
      <c r="F65" s="704"/>
      <c r="G65" s="705"/>
      <c r="H65" s="706" t="s">
        <v>133</v>
      </c>
      <c r="I65" s="707"/>
      <c r="J65" s="56"/>
      <c r="K65" s="79" t="s">
        <v>5</v>
      </c>
      <c r="L65" s="57"/>
      <c r="M65" s="79" t="s">
        <v>6</v>
      </c>
      <c r="N65" s="57"/>
      <c r="O65" s="80" t="s">
        <v>7</v>
      </c>
      <c r="P65" s="708"/>
      <c r="Q65" s="708"/>
      <c r="R65" s="708"/>
      <c r="S65" s="709"/>
      <c r="U65" s="710" t="s">
        <v>132</v>
      </c>
      <c r="V65" s="711"/>
      <c r="W65" s="711"/>
      <c r="X65" s="712"/>
      <c r="Y65" s="706" t="s">
        <v>133</v>
      </c>
      <c r="Z65" s="707"/>
      <c r="AA65" s="56"/>
      <c r="AB65" s="79" t="s">
        <v>5</v>
      </c>
      <c r="AC65" s="57"/>
      <c r="AD65" s="79" t="s">
        <v>6</v>
      </c>
      <c r="AE65" s="57"/>
      <c r="AF65" s="80" t="s">
        <v>7</v>
      </c>
      <c r="AG65" s="708"/>
      <c r="AH65" s="708"/>
      <c r="AI65" s="708"/>
      <c r="AJ65" s="709"/>
    </row>
    <row r="66" spans="1:36" ht="19.05" hidden="1" customHeight="1" x14ac:dyDescent="0.2">
      <c r="A66" s="713" t="s">
        <v>251</v>
      </c>
      <c r="B66" s="714"/>
      <c r="C66" s="715"/>
      <c r="D66" s="722" t="s">
        <v>24</v>
      </c>
      <c r="E66" s="723"/>
      <c r="F66" s="723"/>
      <c r="G66" s="723"/>
      <c r="H66" s="724" t="str">
        <f>IF(【様式１①】総括票!D32&lt;&gt;"",【様式１①】総括票!D32,"")</f>
        <v/>
      </c>
      <c r="I66" s="724"/>
      <c r="J66" s="724"/>
      <c r="K66" s="724"/>
      <c r="L66" s="724"/>
      <c r="M66" s="724"/>
      <c r="N66" s="724"/>
      <c r="O66" s="724"/>
      <c r="P66" s="724"/>
      <c r="Q66" s="724"/>
      <c r="R66" s="724"/>
      <c r="S66" s="725"/>
      <c r="T66" s="43"/>
      <c r="U66" s="722" t="s">
        <v>24</v>
      </c>
      <c r="V66" s="723"/>
      <c r="W66" s="723"/>
      <c r="X66" s="723"/>
      <c r="Y66" s="724" t="str">
        <f>H66</f>
        <v/>
      </c>
      <c r="Z66" s="724"/>
      <c r="AA66" s="724"/>
      <c r="AB66" s="724"/>
      <c r="AC66" s="724"/>
      <c r="AD66" s="724"/>
      <c r="AE66" s="724"/>
      <c r="AF66" s="724"/>
      <c r="AG66" s="724"/>
      <c r="AH66" s="724"/>
      <c r="AI66" s="724"/>
      <c r="AJ66" s="725"/>
    </row>
    <row r="67" spans="1:36" ht="19.05" hidden="1" customHeight="1" x14ac:dyDescent="0.2">
      <c r="A67" s="716"/>
      <c r="B67" s="717"/>
      <c r="C67" s="718"/>
      <c r="D67" s="726" t="s">
        <v>36</v>
      </c>
      <c r="E67" s="702"/>
      <c r="F67" s="702"/>
      <c r="G67" s="702"/>
      <c r="H67" s="727" t="str">
        <f>IF(【様式１①】総括票!L32&lt;&gt;"",【様式１①】総括票!L32,"")</f>
        <v/>
      </c>
      <c r="I67" s="728"/>
      <c r="J67" s="728"/>
      <c r="K67" s="728"/>
      <c r="L67" s="728"/>
      <c r="M67" s="702" t="s">
        <v>25</v>
      </c>
      <c r="N67" s="702"/>
      <c r="O67" s="702"/>
      <c r="P67" s="702"/>
      <c r="Q67" s="729" t="str">
        <f>IF(【様式１①】総括票!R32&lt;&gt;"",【様式１①】総括票!R32,"")</f>
        <v/>
      </c>
      <c r="R67" s="730"/>
      <c r="S67" s="55" t="s">
        <v>40</v>
      </c>
      <c r="T67" s="61" t="s">
        <v>37</v>
      </c>
      <c r="U67" s="726" t="s">
        <v>36</v>
      </c>
      <c r="V67" s="702"/>
      <c r="W67" s="702"/>
      <c r="X67" s="702"/>
      <c r="Y67" s="727" t="str">
        <f>IF(【様式１①】総括票!W32&lt;&gt;"",【様式１①】総括票!W32,"")</f>
        <v/>
      </c>
      <c r="Z67" s="728"/>
      <c r="AA67" s="728"/>
      <c r="AB67" s="728"/>
      <c r="AC67" s="728"/>
      <c r="AD67" s="702" t="s">
        <v>25</v>
      </c>
      <c r="AE67" s="702"/>
      <c r="AF67" s="702"/>
      <c r="AG67" s="702"/>
      <c r="AH67" s="729" t="str">
        <f>IF(【様式１①】総括票!AC32&lt;&gt;"",【様式１①】総括票!AC32,"")</f>
        <v/>
      </c>
      <c r="AI67" s="730"/>
      <c r="AJ67" s="55" t="s">
        <v>40</v>
      </c>
    </row>
    <row r="68" spans="1:36" ht="19.05" hidden="1" customHeight="1" x14ac:dyDescent="0.2">
      <c r="A68" s="716"/>
      <c r="B68" s="717"/>
      <c r="C68" s="718"/>
      <c r="D68" s="726" t="s">
        <v>38</v>
      </c>
      <c r="E68" s="702"/>
      <c r="F68" s="702"/>
      <c r="G68" s="702"/>
      <c r="H68" s="81" t="str">
        <f>IF(【様式１①】総括票!P32&lt;&gt;"",【様式１①】総括票!P32,"")</f>
        <v/>
      </c>
      <c r="I68" s="700" t="s">
        <v>39</v>
      </c>
      <c r="J68" s="701"/>
      <c r="K68" s="701"/>
      <c r="L68" s="701"/>
      <c r="M68" s="702" t="s">
        <v>53</v>
      </c>
      <c r="N68" s="702"/>
      <c r="O68" s="702"/>
      <c r="P68" s="702"/>
      <c r="Q68" s="697" t="str">
        <f>IF(【様式１①】総括票!T32&lt;&gt;"",【様式１①】総括票!T32,"")</f>
        <v/>
      </c>
      <c r="R68" s="689"/>
      <c r="S68" s="55" t="s">
        <v>15</v>
      </c>
      <c r="U68" s="726" t="s">
        <v>38</v>
      </c>
      <c r="V68" s="702"/>
      <c r="W68" s="702"/>
      <c r="X68" s="702"/>
      <c r="Y68" s="81" t="str">
        <f>IF(【様式１①】総括票!AA32&lt;&gt;"",【様式１①】総括票!AA32,"")</f>
        <v/>
      </c>
      <c r="Z68" s="700" t="s">
        <v>39</v>
      </c>
      <c r="AA68" s="701"/>
      <c r="AB68" s="701"/>
      <c r="AC68" s="701"/>
      <c r="AD68" s="702" t="s">
        <v>53</v>
      </c>
      <c r="AE68" s="702"/>
      <c r="AF68" s="702"/>
      <c r="AG68" s="702"/>
      <c r="AH68" s="697" t="str">
        <f>IF(【様式１①】総括票!AE32&lt;&gt;"",【様式１①】総括票!AE32,"")</f>
        <v/>
      </c>
      <c r="AI68" s="689"/>
      <c r="AJ68" s="55" t="s">
        <v>15</v>
      </c>
    </row>
    <row r="69" spans="1:36" ht="19.05" hidden="1" customHeight="1" thickBot="1" x14ac:dyDescent="0.25">
      <c r="A69" s="719"/>
      <c r="B69" s="720"/>
      <c r="C69" s="721"/>
      <c r="D69" s="703" t="s">
        <v>134</v>
      </c>
      <c r="E69" s="704"/>
      <c r="F69" s="704"/>
      <c r="G69" s="705"/>
      <c r="H69" s="706" t="s">
        <v>133</v>
      </c>
      <c r="I69" s="707"/>
      <c r="J69" s="56"/>
      <c r="K69" s="79" t="s">
        <v>5</v>
      </c>
      <c r="L69" s="57"/>
      <c r="M69" s="79" t="s">
        <v>6</v>
      </c>
      <c r="N69" s="57"/>
      <c r="O69" s="80" t="s">
        <v>7</v>
      </c>
      <c r="P69" s="708"/>
      <c r="Q69" s="708"/>
      <c r="R69" s="708"/>
      <c r="S69" s="709"/>
      <c r="U69" s="703" t="s">
        <v>132</v>
      </c>
      <c r="V69" s="704"/>
      <c r="W69" s="704"/>
      <c r="X69" s="705"/>
      <c r="Y69" s="706" t="s">
        <v>133</v>
      </c>
      <c r="Z69" s="707"/>
      <c r="AA69" s="56"/>
      <c r="AB69" s="79" t="s">
        <v>5</v>
      </c>
      <c r="AC69" s="57"/>
      <c r="AD69" s="79" t="s">
        <v>6</v>
      </c>
      <c r="AE69" s="57"/>
      <c r="AF69" s="80" t="s">
        <v>7</v>
      </c>
      <c r="AG69" s="708"/>
      <c r="AH69" s="708"/>
      <c r="AI69" s="708"/>
      <c r="AJ69" s="709"/>
    </row>
    <row r="70" spans="1:36" ht="19.05" hidden="1" customHeight="1" x14ac:dyDescent="0.2">
      <c r="A70" s="740" t="s">
        <v>252</v>
      </c>
      <c r="B70" s="717"/>
      <c r="C70" s="718"/>
      <c r="D70" s="741" t="s">
        <v>24</v>
      </c>
      <c r="E70" s="742"/>
      <c r="F70" s="742"/>
      <c r="G70" s="742"/>
      <c r="H70" s="724" t="str">
        <f>IF(【様式１①】総括票!D33&lt;&gt;"",【様式１①】総括票!D33,"")</f>
        <v/>
      </c>
      <c r="I70" s="724"/>
      <c r="J70" s="724"/>
      <c r="K70" s="724"/>
      <c r="L70" s="724"/>
      <c r="M70" s="724"/>
      <c r="N70" s="724"/>
      <c r="O70" s="724"/>
      <c r="P70" s="724"/>
      <c r="Q70" s="724"/>
      <c r="R70" s="724"/>
      <c r="S70" s="725"/>
      <c r="T70" s="43"/>
      <c r="U70" s="722" t="s">
        <v>24</v>
      </c>
      <c r="V70" s="723"/>
      <c r="W70" s="723"/>
      <c r="X70" s="723"/>
      <c r="Y70" s="724" t="str">
        <f>H70</f>
        <v/>
      </c>
      <c r="Z70" s="724"/>
      <c r="AA70" s="724"/>
      <c r="AB70" s="724"/>
      <c r="AC70" s="724"/>
      <c r="AD70" s="724"/>
      <c r="AE70" s="724"/>
      <c r="AF70" s="724"/>
      <c r="AG70" s="724"/>
      <c r="AH70" s="724"/>
      <c r="AI70" s="724"/>
      <c r="AJ70" s="725"/>
    </row>
    <row r="71" spans="1:36" ht="19.05" hidden="1" customHeight="1" x14ac:dyDescent="0.2">
      <c r="A71" s="716"/>
      <c r="B71" s="717"/>
      <c r="C71" s="718"/>
      <c r="D71" s="726" t="s">
        <v>36</v>
      </c>
      <c r="E71" s="702"/>
      <c r="F71" s="702"/>
      <c r="G71" s="702"/>
      <c r="H71" s="727" t="str">
        <f>IF(【様式１①】総括票!L33&lt;&gt;"",【様式１①】総括票!L33,"")</f>
        <v/>
      </c>
      <c r="I71" s="728"/>
      <c r="J71" s="728"/>
      <c r="K71" s="728"/>
      <c r="L71" s="728"/>
      <c r="M71" s="702" t="s">
        <v>25</v>
      </c>
      <c r="N71" s="702"/>
      <c r="O71" s="702"/>
      <c r="P71" s="702"/>
      <c r="Q71" s="729" t="str">
        <f>IF(【様式１①】総括票!R33&lt;&gt;"",【様式１①】総括票!R33,"")</f>
        <v/>
      </c>
      <c r="R71" s="730"/>
      <c r="S71" s="55" t="s">
        <v>40</v>
      </c>
      <c r="T71" s="61" t="s">
        <v>37</v>
      </c>
      <c r="U71" s="726" t="s">
        <v>36</v>
      </c>
      <c r="V71" s="702"/>
      <c r="W71" s="702"/>
      <c r="X71" s="702"/>
      <c r="Y71" s="727" t="str">
        <f>IF(【様式１①】総括票!W33&lt;&gt;"",【様式１①】総括票!W33,"")</f>
        <v/>
      </c>
      <c r="Z71" s="728"/>
      <c r="AA71" s="728"/>
      <c r="AB71" s="728"/>
      <c r="AC71" s="728"/>
      <c r="AD71" s="702" t="s">
        <v>25</v>
      </c>
      <c r="AE71" s="702"/>
      <c r="AF71" s="702"/>
      <c r="AG71" s="702"/>
      <c r="AH71" s="729" t="str">
        <f>IF(【様式１①】総括票!AC33&lt;&gt;"",【様式１①】総括票!AC33,"")</f>
        <v/>
      </c>
      <c r="AI71" s="730"/>
      <c r="AJ71" s="55" t="s">
        <v>40</v>
      </c>
    </row>
    <row r="72" spans="1:36" ht="19.05" hidden="1" customHeight="1" x14ac:dyDescent="0.2">
      <c r="A72" s="716"/>
      <c r="B72" s="717"/>
      <c r="C72" s="718"/>
      <c r="D72" s="726" t="s">
        <v>38</v>
      </c>
      <c r="E72" s="702"/>
      <c r="F72" s="702"/>
      <c r="G72" s="702"/>
      <c r="H72" s="81" t="str">
        <f>IF(【様式１①】総括票!P33&lt;&gt;"",【様式１①】総括票!P33,"")</f>
        <v/>
      </c>
      <c r="I72" s="700" t="s">
        <v>39</v>
      </c>
      <c r="J72" s="701"/>
      <c r="K72" s="701"/>
      <c r="L72" s="701"/>
      <c r="M72" s="702" t="s">
        <v>53</v>
      </c>
      <c r="N72" s="702"/>
      <c r="O72" s="702"/>
      <c r="P72" s="702"/>
      <c r="Q72" s="697" t="str">
        <f>IF(【様式１①】総括票!T33&lt;&gt;"",【様式１①】総括票!T33,"")</f>
        <v/>
      </c>
      <c r="R72" s="689"/>
      <c r="S72" s="55" t="s">
        <v>15</v>
      </c>
      <c r="U72" s="726" t="s">
        <v>38</v>
      </c>
      <c r="V72" s="702"/>
      <c r="W72" s="702"/>
      <c r="X72" s="702"/>
      <c r="Y72" s="81" t="str">
        <f>IF(【様式１①】総括票!AA33&lt;&gt;"",【様式１①】総括票!AA33,"")</f>
        <v/>
      </c>
      <c r="Z72" s="700" t="s">
        <v>39</v>
      </c>
      <c r="AA72" s="701"/>
      <c r="AB72" s="701"/>
      <c r="AC72" s="701"/>
      <c r="AD72" s="702" t="s">
        <v>53</v>
      </c>
      <c r="AE72" s="702"/>
      <c r="AF72" s="702"/>
      <c r="AG72" s="702"/>
      <c r="AH72" s="697" t="str">
        <f>IF(【様式１①】総括票!AE33&lt;&gt;"",【様式１①】総括票!AE33,"")</f>
        <v/>
      </c>
      <c r="AI72" s="689"/>
      <c r="AJ72" s="55" t="s">
        <v>15</v>
      </c>
    </row>
    <row r="73" spans="1:36" ht="19.05" hidden="1" customHeight="1" thickBot="1" x14ac:dyDescent="0.25">
      <c r="A73" s="716"/>
      <c r="B73" s="717"/>
      <c r="C73" s="718"/>
      <c r="D73" s="731" t="s">
        <v>134</v>
      </c>
      <c r="E73" s="732"/>
      <c r="F73" s="732"/>
      <c r="G73" s="733"/>
      <c r="H73" s="706" t="s">
        <v>133</v>
      </c>
      <c r="I73" s="707"/>
      <c r="J73" s="56"/>
      <c r="K73" s="79" t="s">
        <v>5</v>
      </c>
      <c r="L73" s="57"/>
      <c r="M73" s="79" t="s">
        <v>6</v>
      </c>
      <c r="N73" s="57"/>
      <c r="O73" s="80" t="s">
        <v>7</v>
      </c>
      <c r="P73" s="708"/>
      <c r="Q73" s="708"/>
      <c r="R73" s="708"/>
      <c r="S73" s="709"/>
      <c r="U73" s="731" t="s">
        <v>132</v>
      </c>
      <c r="V73" s="732"/>
      <c r="W73" s="732"/>
      <c r="X73" s="733"/>
      <c r="Y73" s="734" t="s">
        <v>133</v>
      </c>
      <c r="Z73" s="735"/>
      <c r="AA73" s="58"/>
      <c r="AB73" s="78" t="s">
        <v>5</v>
      </c>
      <c r="AC73" s="59"/>
      <c r="AD73" s="78" t="s">
        <v>6</v>
      </c>
      <c r="AE73" s="59"/>
      <c r="AF73" s="60" t="s">
        <v>7</v>
      </c>
      <c r="AG73" s="736"/>
      <c r="AH73" s="736"/>
      <c r="AI73" s="736"/>
      <c r="AJ73" s="737"/>
    </row>
    <row r="74" spans="1:36" ht="19.05" hidden="1" customHeight="1" x14ac:dyDescent="0.2">
      <c r="A74" s="713" t="s">
        <v>253</v>
      </c>
      <c r="B74" s="714"/>
      <c r="C74" s="714"/>
      <c r="D74" s="722" t="s">
        <v>24</v>
      </c>
      <c r="E74" s="723"/>
      <c r="F74" s="723"/>
      <c r="G74" s="723"/>
      <c r="H74" s="724" t="str">
        <f>IF(【様式１①】総括票!D34&lt;&gt;"",【様式１①】総括票!D34,"")</f>
        <v/>
      </c>
      <c r="I74" s="724"/>
      <c r="J74" s="724"/>
      <c r="K74" s="724"/>
      <c r="L74" s="724"/>
      <c r="M74" s="724"/>
      <c r="N74" s="724"/>
      <c r="O74" s="724"/>
      <c r="P74" s="724"/>
      <c r="Q74" s="724"/>
      <c r="R74" s="724"/>
      <c r="S74" s="725"/>
      <c r="T74" s="43"/>
      <c r="U74" s="722" t="s">
        <v>24</v>
      </c>
      <c r="V74" s="723"/>
      <c r="W74" s="723"/>
      <c r="X74" s="723"/>
      <c r="Y74" s="724" t="str">
        <f>H74</f>
        <v/>
      </c>
      <c r="Z74" s="724"/>
      <c r="AA74" s="724"/>
      <c r="AB74" s="724"/>
      <c r="AC74" s="724"/>
      <c r="AD74" s="724"/>
      <c r="AE74" s="724"/>
      <c r="AF74" s="724"/>
      <c r="AG74" s="724"/>
      <c r="AH74" s="724"/>
      <c r="AI74" s="724"/>
      <c r="AJ74" s="725"/>
    </row>
    <row r="75" spans="1:36" ht="19.05" hidden="1" customHeight="1" x14ac:dyDescent="0.2">
      <c r="A75" s="716"/>
      <c r="B75" s="717"/>
      <c r="C75" s="717"/>
      <c r="D75" s="726" t="s">
        <v>36</v>
      </c>
      <c r="E75" s="702"/>
      <c r="F75" s="702"/>
      <c r="G75" s="702"/>
      <c r="H75" s="727" t="str">
        <f>IF(【様式１①】総括票!L34&lt;&gt;"",【様式１①】総括票!L34,"")</f>
        <v/>
      </c>
      <c r="I75" s="728"/>
      <c r="J75" s="728"/>
      <c r="K75" s="728"/>
      <c r="L75" s="728"/>
      <c r="M75" s="702" t="s">
        <v>25</v>
      </c>
      <c r="N75" s="702"/>
      <c r="O75" s="702"/>
      <c r="P75" s="702"/>
      <c r="Q75" s="729" t="str">
        <f>IF(【様式１①】総括票!R34&lt;&gt;"",【様式１①】総括票!R34,"")</f>
        <v/>
      </c>
      <c r="R75" s="730"/>
      <c r="S75" s="55" t="s">
        <v>40</v>
      </c>
      <c r="T75" s="61" t="s">
        <v>37</v>
      </c>
      <c r="U75" s="726" t="s">
        <v>36</v>
      </c>
      <c r="V75" s="702"/>
      <c r="W75" s="702"/>
      <c r="X75" s="702"/>
      <c r="Y75" s="727" t="str">
        <f>IF(【様式１①】総括票!W34&lt;&gt;"",【様式１①】総括票!W34,"")</f>
        <v/>
      </c>
      <c r="Z75" s="728"/>
      <c r="AA75" s="728"/>
      <c r="AB75" s="728"/>
      <c r="AC75" s="728"/>
      <c r="AD75" s="702" t="s">
        <v>25</v>
      </c>
      <c r="AE75" s="702"/>
      <c r="AF75" s="702"/>
      <c r="AG75" s="702"/>
      <c r="AH75" s="729" t="str">
        <f>IF(【様式１①】総括票!AC34&lt;&gt;"",【様式１①】総括票!AC34,"")</f>
        <v/>
      </c>
      <c r="AI75" s="730"/>
      <c r="AJ75" s="55" t="s">
        <v>40</v>
      </c>
    </row>
    <row r="76" spans="1:36" ht="19.05" hidden="1" customHeight="1" x14ac:dyDescent="0.2">
      <c r="A76" s="716"/>
      <c r="B76" s="717"/>
      <c r="C76" s="717"/>
      <c r="D76" s="738" t="s">
        <v>38</v>
      </c>
      <c r="E76" s="739"/>
      <c r="F76" s="739"/>
      <c r="G76" s="739"/>
      <c r="H76" s="81" t="str">
        <f>IF(【様式１①】総括票!P34&lt;&gt;"",【様式１①】総括票!P34,"")</f>
        <v/>
      </c>
      <c r="I76" s="700" t="s">
        <v>39</v>
      </c>
      <c r="J76" s="701"/>
      <c r="K76" s="701"/>
      <c r="L76" s="701"/>
      <c r="M76" s="702" t="s">
        <v>53</v>
      </c>
      <c r="N76" s="702"/>
      <c r="O76" s="702"/>
      <c r="P76" s="702"/>
      <c r="Q76" s="697" t="str">
        <f>IF(【様式１①】総括票!T34&lt;&gt;"",【様式１①】総括票!T34,"")</f>
        <v/>
      </c>
      <c r="R76" s="689"/>
      <c r="S76" s="55" t="s">
        <v>15</v>
      </c>
      <c r="U76" s="726" t="s">
        <v>38</v>
      </c>
      <c r="V76" s="702"/>
      <c r="W76" s="702"/>
      <c r="X76" s="702"/>
      <c r="Y76" s="81" t="str">
        <f>IF(【様式１①】総括票!AA34&lt;&gt;"",【様式１①】総括票!AA34,"")</f>
        <v/>
      </c>
      <c r="Z76" s="700" t="s">
        <v>39</v>
      </c>
      <c r="AA76" s="701"/>
      <c r="AB76" s="701"/>
      <c r="AC76" s="701"/>
      <c r="AD76" s="702" t="s">
        <v>53</v>
      </c>
      <c r="AE76" s="702"/>
      <c r="AF76" s="702"/>
      <c r="AG76" s="702"/>
      <c r="AH76" s="697" t="str">
        <f>IF(【様式１①】総括票!AE34&lt;&gt;"",【様式１①】総括票!AE34,"")</f>
        <v/>
      </c>
      <c r="AI76" s="689"/>
      <c r="AJ76" s="55" t="s">
        <v>15</v>
      </c>
    </row>
    <row r="77" spans="1:36" ht="19.05" hidden="1" customHeight="1" thickBot="1" x14ac:dyDescent="0.25">
      <c r="A77" s="719"/>
      <c r="B77" s="720"/>
      <c r="C77" s="720"/>
      <c r="D77" s="703" t="s">
        <v>134</v>
      </c>
      <c r="E77" s="704"/>
      <c r="F77" s="704"/>
      <c r="G77" s="705"/>
      <c r="H77" s="706" t="s">
        <v>133</v>
      </c>
      <c r="I77" s="707"/>
      <c r="J77" s="56"/>
      <c r="K77" s="79" t="s">
        <v>5</v>
      </c>
      <c r="L77" s="57"/>
      <c r="M77" s="79" t="s">
        <v>6</v>
      </c>
      <c r="N77" s="57"/>
      <c r="O77" s="80" t="s">
        <v>7</v>
      </c>
      <c r="P77" s="708"/>
      <c r="Q77" s="708"/>
      <c r="R77" s="708"/>
      <c r="S77" s="709"/>
      <c r="U77" s="710" t="s">
        <v>132</v>
      </c>
      <c r="V77" s="711"/>
      <c r="W77" s="711"/>
      <c r="X77" s="712"/>
      <c r="Y77" s="706" t="s">
        <v>133</v>
      </c>
      <c r="Z77" s="707"/>
      <c r="AA77" s="56"/>
      <c r="AB77" s="79" t="s">
        <v>5</v>
      </c>
      <c r="AC77" s="57"/>
      <c r="AD77" s="79" t="s">
        <v>6</v>
      </c>
      <c r="AE77" s="57"/>
      <c r="AF77" s="80" t="s">
        <v>7</v>
      </c>
      <c r="AG77" s="708"/>
      <c r="AH77" s="708"/>
      <c r="AI77" s="708"/>
      <c r="AJ77" s="709"/>
    </row>
    <row r="78" spans="1:36" ht="19.05" hidden="1" customHeight="1" x14ac:dyDescent="0.2">
      <c r="A78" s="713" t="s">
        <v>254</v>
      </c>
      <c r="B78" s="714"/>
      <c r="C78" s="715"/>
      <c r="D78" s="722" t="s">
        <v>24</v>
      </c>
      <c r="E78" s="723"/>
      <c r="F78" s="723"/>
      <c r="G78" s="723"/>
      <c r="H78" s="724" t="str">
        <f>IF(【様式１①】総括票!D35&lt;&gt;"",【様式１①】総括票!D35,"")</f>
        <v/>
      </c>
      <c r="I78" s="724"/>
      <c r="J78" s="724"/>
      <c r="K78" s="724"/>
      <c r="L78" s="724"/>
      <c r="M78" s="724"/>
      <c r="N78" s="724"/>
      <c r="O78" s="724"/>
      <c r="P78" s="724"/>
      <c r="Q78" s="724"/>
      <c r="R78" s="724"/>
      <c r="S78" s="725"/>
      <c r="T78" s="43"/>
      <c r="U78" s="722" t="s">
        <v>24</v>
      </c>
      <c r="V78" s="723"/>
      <c r="W78" s="723"/>
      <c r="X78" s="723"/>
      <c r="Y78" s="724" t="str">
        <f>H78</f>
        <v/>
      </c>
      <c r="Z78" s="724"/>
      <c r="AA78" s="724"/>
      <c r="AB78" s="724"/>
      <c r="AC78" s="724"/>
      <c r="AD78" s="724"/>
      <c r="AE78" s="724"/>
      <c r="AF78" s="724"/>
      <c r="AG78" s="724"/>
      <c r="AH78" s="724"/>
      <c r="AI78" s="724"/>
      <c r="AJ78" s="725"/>
    </row>
    <row r="79" spans="1:36" ht="19.05" hidden="1" customHeight="1" x14ac:dyDescent="0.2">
      <c r="A79" s="716"/>
      <c r="B79" s="717"/>
      <c r="C79" s="718"/>
      <c r="D79" s="726" t="s">
        <v>36</v>
      </c>
      <c r="E79" s="702"/>
      <c r="F79" s="702"/>
      <c r="G79" s="702"/>
      <c r="H79" s="727" t="str">
        <f>IF(【様式１①】総括票!L35&lt;&gt;"",【様式１①】総括票!L35,"")</f>
        <v/>
      </c>
      <c r="I79" s="728"/>
      <c r="J79" s="728"/>
      <c r="K79" s="728"/>
      <c r="L79" s="728"/>
      <c r="M79" s="702" t="s">
        <v>25</v>
      </c>
      <c r="N79" s="702"/>
      <c r="O79" s="702"/>
      <c r="P79" s="702"/>
      <c r="Q79" s="729" t="str">
        <f>IF(【様式１①】総括票!R35&lt;&gt;"",【様式１①】総括票!R35,"")</f>
        <v/>
      </c>
      <c r="R79" s="730"/>
      <c r="S79" s="55" t="s">
        <v>40</v>
      </c>
      <c r="T79" s="61" t="s">
        <v>37</v>
      </c>
      <c r="U79" s="726" t="s">
        <v>36</v>
      </c>
      <c r="V79" s="702"/>
      <c r="W79" s="702"/>
      <c r="X79" s="702"/>
      <c r="Y79" s="727" t="str">
        <f>IF(【様式１①】総括票!W35&lt;&gt;"",【様式１①】総括票!W35,"")</f>
        <v/>
      </c>
      <c r="Z79" s="728"/>
      <c r="AA79" s="728"/>
      <c r="AB79" s="728"/>
      <c r="AC79" s="728"/>
      <c r="AD79" s="702" t="s">
        <v>25</v>
      </c>
      <c r="AE79" s="702"/>
      <c r="AF79" s="702"/>
      <c r="AG79" s="702"/>
      <c r="AH79" s="729" t="str">
        <f>IF(【様式１①】総括票!AC35&lt;&gt;"",【様式１①】総括票!AC35,"")</f>
        <v/>
      </c>
      <c r="AI79" s="730"/>
      <c r="AJ79" s="55" t="s">
        <v>40</v>
      </c>
    </row>
    <row r="80" spans="1:36" ht="19.05" hidden="1" customHeight="1" x14ac:dyDescent="0.2">
      <c r="A80" s="716"/>
      <c r="B80" s="717"/>
      <c r="C80" s="718"/>
      <c r="D80" s="726" t="s">
        <v>38</v>
      </c>
      <c r="E80" s="702"/>
      <c r="F80" s="702"/>
      <c r="G80" s="702"/>
      <c r="H80" s="81" t="str">
        <f>IF(【様式１①】総括票!P35&lt;&gt;"",【様式１①】総括票!P35,"")</f>
        <v/>
      </c>
      <c r="I80" s="700" t="s">
        <v>39</v>
      </c>
      <c r="J80" s="701"/>
      <c r="K80" s="701"/>
      <c r="L80" s="701"/>
      <c r="M80" s="702" t="s">
        <v>53</v>
      </c>
      <c r="N80" s="702"/>
      <c r="O80" s="702"/>
      <c r="P80" s="702"/>
      <c r="Q80" s="697" t="str">
        <f>IF(【様式１①】総括票!T35&lt;&gt;"",【様式１①】総括票!T35,"")</f>
        <v/>
      </c>
      <c r="R80" s="689"/>
      <c r="S80" s="55" t="s">
        <v>15</v>
      </c>
      <c r="U80" s="726" t="s">
        <v>38</v>
      </c>
      <c r="V80" s="702"/>
      <c r="W80" s="702"/>
      <c r="X80" s="702"/>
      <c r="Y80" s="81" t="str">
        <f>IF(【様式１①】総括票!AA35&lt;&gt;"",【様式１①】総括票!AA35,"")</f>
        <v/>
      </c>
      <c r="Z80" s="700" t="s">
        <v>39</v>
      </c>
      <c r="AA80" s="701"/>
      <c r="AB80" s="701"/>
      <c r="AC80" s="701"/>
      <c r="AD80" s="702" t="s">
        <v>53</v>
      </c>
      <c r="AE80" s="702"/>
      <c r="AF80" s="702"/>
      <c r="AG80" s="702"/>
      <c r="AH80" s="697" t="str">
        <f>IF(【様式１①】総括票!AE35&lt;&gt;"",【様式１①】総括票!AE35,"")</f>
        <v/>
      </c>
      <c r="AI80" s="689"/>
      <c r="AJ80" s="55" t="s">
        <v>15</v>
      </c>
    </row>
    <row r="81" spans="1:36" ht="19.05" hidden="1" customHeight="1" thickBot="1" x14ac:dyDescent="0.25">
      <c r="A81" s="719"/>
      <c r="B81" s="720"/>
      <c r="C81" s="721"/>
      <c r="D81" s="703" t="s">
        <v>134</v>
      </c>
      <c r="E81" s="704"/>
      <c r="F81" s="704"/>
      <c r="G81" s="705"/>
      <c r="H81" s="706" t="s">
        <v>133</v>
      </c>
      <c r="I81" s="707"/>
      <c r="J81" s="56"/>
      <c r="K81" s="79" t="s">
        <v>5</v>
      </c>
      <c r="L81" s="57"/>
      <c r="M81" s="79" t="s">
        <v>6</v>
      </c>
      <c r="N81" s="57"/>
      <c r="O81" s="80" t="s">
        <v>7</v>
      </c>
      <c r="P81" s="708"/>
      <c r="Q81" s="708"/>
      <c r="R81" s="708"/>
      <c r="S81" s="709"/>
      <c r="U81" s="703" t="s">
        <v>132</v>
      </c>
      <c r="V81" s="704"/>
      <c r="W81" s="704"/>
      <c r="X81" s="705"/>
      <c r="Y81" s="706" t="s">
        <v>133</v>
      </c>
      <c r="Z81" s="707"/>
      <c r="AA81" s="56"/>
      <c r="AB81" s="79" t="s">
        <v>5</v>
      </c>
      <c r="AC81" s="57"/>
      <c r="AD81" s="79" t="s">
        <v>6</v>
      </c>
      <c r="AE81" s="57"/>
      <c r="AF81" s="80" t="s">
        <v>7</v>
      </c>
      <c r="AG81" s="708"/>
      <c r="AH81" s="708"/>
      <c r="AI81" s="708"/>
      <c r="AJ81" s="709"/>
    </row>
    <row r="82" spans="1:36" ht="19.05" hidden="1" customHeight="1" x14ac:dyDescent="0.2">
      <c r="A82" s="740" t="s">
        <v>255</v>
      </c>
      <c r="B82" s="717"/>
      <c r="C82" s="718"/>
      <c r="D82" s="741" t="s">
        <v>24</v>
      </c>
      <c r="E82" s="742"/>
      <c r="F82" s="742"/>
      <c r="G82" s="742"/>
      <c r="H82" s="724" t="str">
        <f>IF(【様式１①】総括票!D36&lt;&gt;"",【様式１①】総括票!D36,"")</f>
        <v/>
      </c>
      <c r="I82" s="724"/>
      <c r="J82" s="724"/>
      <c r="K82" s="724"/>
      <c r="L82" s="724"/>
      <c r="M82" s="724"/>
      <c r="N82" s="724"/>
      <c r="O82" s="724"/>
      <c r="P82" s="724"/>
      <c r="Q82" s="724"/>
      <c r="R82" s="724"/>
      <c r="S82" s="725"/>
      <c r="T82" s="43"/>
      <c r="U82" s="722" t="s">
        <v>24</v>
      </c>
      <c r="V82" s="723"/>
      <c r="W82" s="723"/>
      <c r="X82" s="723"/>
      <c r="Y82" s="724" t="str">
        <f>H82</f>
        <v/>
      </c>
      <c r="Z82" s="724"/>
      <c r="AA82" s="724"/>
      <c r="AB82" s="724"/>
      <c r="AC82" s="724"/>
      <c r="AD82" s="724"/>
      <c r="AE82" s="724"/>
      <c r="AF82" s="724"/>
      <c r="AG82" s="724"/>
      <c r="AH82" s="724"/>
      <c r="AI82" s="724"/>
      <c r="AJ82" s="725"/>
    </row>
    <row r="83" spans="1:36" ht="19.05" hidden="1" customHeight="1" x14ac:dyDescent="0.2">
      <c r="A83" s="716"/>
      <c r="B83" s="717"/>
      <c r="C83" s="718"/>
      <c r="D83" s="726" t="s">
        <v>36</v>
      </c>
      <c r="E83" s="702"/>
      <c r="F83" s="702"/>
      <c r="G83" s="702"/>
      <c r="H83" s="727" t="str">
        <f>IF(【様式１①】総括票!L36&lt;&gt;"",【様式１①】総括票!L36,"")</f>
        <v/>
      </c>
      <c r="I83" s="728"/>
      <c r="J83" s="728"/>
      <c r="K83" s="728"/>
      <c r="L83" s="728"/>
      <c r="M83" s="702" t="s">
        <v>25</v>
      </c>
      <c r="N83" s="702"/>
      <c r="O83" s="702"/>
      <c r="P83" s="702"/>
      <c r="Q83" s="729" t="str">
        <f>IF(【様式１①】総括票!R36&lt;&gt;"",【様式１①】総括票!R36,"")</f>
        <v/>
      </c>
      <c r="R83" s="730"/>
      <c r="S83" s="55" t="s">
        <v>40</v>
      </c>
      <c r="T83" s="61" t="s">
        <v>37</v>
      </c>
      <c r="U83" s="726" t="s">
        <v>36</v>
      </c>
      <c r="V83" s="702"/>
      <c r="W83" s="702"/>
      <c r="X83" s="702"/>
      <c r="Y83" s="727" t="str">
        <f>IF(【様式１①】総括票!W36&lt;&gt;"",【様式１①】総括票!W36,"")</f>
        <v/>
      </c>
      <c r="Z83" s="728"/>
      <c r="AA83" s="728"/>
      <c r="AB83" s="728"/>
      <c r="AC83" s="728"/>
      <c r="AD83" s="702" t="s">
        <v>25</v>
      </c>
      <c r="AE83" s="702"/>
      <c r="AF83" s="702"/>
      <c r="AG83" s="702"/>
      <c r="AH83" s="729" t="str">
        <f>IF(【様式１①】総括票!AC36&lt;&gt;"",【様式１①】総括票!AC36,"")</f>
        <v/>
      </c>
      <c r="AI83" s="730"/>
      <c r="AJ83" s="55" t="s">
        <v>40</v>
      </c>
    </row>
    <row r="84" spans="1:36" ht="19.05" hidden="1" customHeight="1" x14ac:dyDescent="0.2">
      <c r="A84" s="716"/>
      <c r="B84" s="717"/>
      <c r="C84" s="718"/>
      <c r="D84" s="726" t="s">
        <v>38</v>
      </c>
      <c r="E84" s="702"/>
      <c r="F84" s="702"/>
      <c r="G84" s="702"/>
      <c r="H84" s="81" t="str">
        <f>IF(【様式１①】総括票!P36&lt;&gt;"",【様式１①】総括票!P36,"")</f>
        <v/>
      </c>
      <c r="I84" s="700" t="s">
        <v>39</v>
      </c>
      <c r="J84" s="701"/>
      <c r="K84" s="701"/>
      <c r="L84" s="701"/>
      <c r="M84" s="702" t="s">
        <v>53</v>
      </c>
      <c r="N84" s="702"/>
      <c r="O84" s="702"/>
      <c r="P84" s="702"/>
      <c r="Q84" s="697" t="str">
        <f>IF(【様式１①】総括票!T36&lt;&gt;"",【様式１①】総括票!T36,"")</f>
        <v/>
      </c>
      <c r="R84" s="689"/>
      <c r="S84" s="55" t="s">
        <v>15</v>
      </c>
      <c r="U84" s="726" t="s">
        <v>38</v>
      </c>
      <c r="V84" s="702"/>
      <c r="W84" s="702"/>
      <c r="X84" s="702"/>
      <c r="Y84" s="81" t="str">
        <f>IF(【様式１①】総括票!AA36&lt;&gt;"",【様式１①】総括票!AA36,"")</f>
        <v/>
      </c>
      <c r="Z84" s="700" t="s">
        <v>39</v>
      </c>
      <c r="AA84" s="701"/>
      <c r="AB84" s="701"/>
      <c r="AC84" s="701"/>
      <c r="AD84" s="702" t="s">
        <v>53</v>
      </c>
      <c r="AE84" s="702"/>
      <c r="AF84" s="702"/>
      <c r="AG84" s="702"/>
      <c r="AH84" s="697" t="str">
        <f>IF(【様式１①】総括票!AE36&lt;&gt;"",【様式１①】総括票!AE36,"")</f>
        <v/>
      </c>
      <c r="AI84" s="689"/>
      <c r="AJ84" s="55" t="s">
        <v>15</v>
      </c>
    </row>
    <row r="85" spans="1:36" ht="19.05" hidden="1" customHeight="1" thickBot="1" x14ac:dyDescent="0.25">
      <c r="A85" s="716"/>
      <c r="B85" s="717"/>
      <c r="C85" s="718"/>
      <c r="D85" s="731" t="s">
        <v>134</v>
      </c>
      <c r="E85" s="732"/>
      <c r="F85" s="732"/>
      <c r="G85" s="733"/>
      <c r="H85" s="706" t="s">
        <v>133</v>
      </c>
      <c r="I85" s="707"/>
      <c r="J85" s="56"/>
      <c r="K85" s="79" t="s">
        <v>5</v>
      </c>
      <c r="L85" s="57"/>
      <c r="M85" s="79" t="s">
        <v>6</v>
      </c>
      <c r="N85" s="57"/>
      <c r="O85" s="80" t="s">
        <v>7</v>
      </c>
      <c r="P85" s="708"/>
      <c r="Q85" s="708"/>
      <c r="R85" s="708"/>
      <c r="S85" s="709"/>
      <c r="U85" s="731" t="s">
        <v>132</v>
      </c>
      <c r="V85" s="732"/>
      <c r="W85" s="732"/>
      <c r="X85" s="733"/>
      <c r="Y85" s="734" t="s">
        <v>133</v>
      </c>
      <c r="Z85" s="735"/>
      <c r="AA85" s="58"/>
      <c r="AB85" s="78" t="s">
        <v>5</v>
      </c>
      <c r="AC85" s="59"/>
      <c r="AD85" s="78" t="s">
        <v>6</v>
      </c>
      <c r="AE85" s="59"/>
      <c r="AF85" s="60" t="s">
        <v>7</v>
      </c>
      <c r="AG85" s="736"/>
      <c r="AH85" s="736"/>
      <c r="AI85" s="736"/>
      <c r="AJ85" s="737"/>
    </row>
    <row r="86" spans="1:36" ht="19.05" hidden="1" customHeight="1" x14ac:dyDescent="0.2">
      <c r="A86" s="713" t="s">
        <v>256</v>
      </c>
      <c r="B86" s="714"/>
      <c r="C86" s="714"/>
      <c r="D86" s="722" t="s">
        <v>24</v>
      </c>
      <c r="E86" s="723"/>
      <c r="F86" s="723"/>
      <c r="G86" s="723"/>
      <c r="H86" s="724" t="str">
        <f>IF(【様式１①】総括票!D37&lt;&gt;"",【様式１①】総括票!D37,"")</f>
        <v/>
      </c>
      <c r="I86" s="724"/>
      <c r="J86" s="724"/>
      <c r="K86" s="724"/>
      <c r="L86" s="724"/>
      <c r="M86" s="724"/>
      <c r="N86" s="724"/>
      <c r="O86" s="724"/>
      <c r="P86" s="724"/>
      <c r="Q86" s="724"/>
      <c r="R86" s="724"/>
      <c r="S86" s="725"/>
      <c r="T86" s="43"/>
      <c r="U86" s="722" t="s">
        <v>24</v>
      </c>
      <c r="V86" s="723"/>
      <c r="W86" s="723"/>
      <c r="X86" s="723"/>
      <c r="Y86" s="724" t="str">
        <f>H86</f>
        <v/>
      </c>
      <c r="Z86" s="724"/>
      <c r="AA86" s="724"/>
      <c r="AB86" s="724"/>
      <c r="AC86" s="724"/>
      <c r="AD86" s="724"/>
      <c r="AE86" s="724"/>
      <c r="AF86" s="724"/>
      <c r="AG86" s="724"/>
      <c r="AH86" s="724"/>
      <c r="AI86" s="724"/>
      <c r="AJ86" s="725"/>
    </row>
    <row r="87" spans="1:36" ht="19.05" hidden="1" customHeight="1" x14ac:dyDescent="0.2">
      <c r="A87" s="716"/>
      <c r="B87" s="717"/>
      <c r="C87" s="717"/>
      <c r="D87" s="726" t="s">
        <v>36</v>
      </c>
      <c r="E87" s="702"/>
      <c r="F87" s="702"/>
      <c r="G87" s="702"/>
      <c r="H87" s="727" t="str">
        <f>IF(【様式１①】総括票!L37&lt;&gt;"",【様式１①】総括票!L37,"")</f>
        <v/>
      </c>
      <c r="I87" s="728"/>
      <c r="J87" s="728"/>
      <c r="K87" s="728"/>
      <c r="L87" s="728"/>
      <c r="M87" s="702" t="s">
        <v>25</v>
      </c>
      <c r="N87" s="702"/>
      <c r="O87" s="702"/>
      <c r="P87" s="702"/>
      <c r="Q87" s="729" t="str">
        <f>IF(【様式１①】総括票!R37&lt;&gt;"",【様式１①】総括票!R37,"")</f>
        <v/>
      </c>
      <c r="R87" s="730"/>
      <c r="S87" s="55" t="s">
        <v>40</v>
      </c>
      <c r="T87" s="61" t="s">
        <v>37</v>
      </c>
      <c r="U87" s="726" t="s">
        <v>36</v>
      </c>
      <c r="V87" s="702"/>
      <c r="W87" s="702"/>
      <c r="X87" s="702"/>
      <c r="Y87" s="727" t="str">
        <f>IF(【様式１①】総括票!W37&lt;&gt;"",【様式１①】総括票!W37,"")</f>
        <v/>
      </c>
      <c r="Z87" s="728"/>
      <c r="AA87" s="728"/>
      <c r="AB87" s="728"/>
      <c r="AC87" s="728"/>
      <c r="AD87" s="702" t="s">
        <v>25</v>
      </c>
      <c r="AE87" s="702"/>
      <c r="AF87" s="702"/>
      <c r="AG87" s="702"/>
      <c r="AH87" s="729" t="str">
        <f>IF(【様式１①】総括票!AC37&lt;&gt;"",【様式１①】総括票!AC37,"")</f>
        <v/>
      </c>
      <c r="AI87" s="730"/>
      <c r="AJ87" s="55" t="s">
        <v>40</v>
      </c>
    </row>
    <row r="88" spans="1:36" ht="19.05" hidden="1" customHeight="1" x14ac:dyDescent="0.2">
      <c r="A88" s="716"/>
      <c r="B88" s="717"/>
      <c r="C88" s="717"/>
      <c r="D88" s="738" t="s">
        <v>38</v>
      </c>
      <c r="E88" s="739"/>
      <c r="F88" s="739"/>
      <c r="G88" s="739"/>
      <c r="H88" s="81" t="str">
        <f>IF(【様式１①】総括票!P37&lt;&gt;"",【様式１①】総括票!P37,"")</f>
        <v/>
      </c>
      <c r="I88" s="700" t="s">
        <v>39</v>
      </c>
      <c r="J88" s="701"/>
      <c r="K88" s="701"/>
      <c r="L88" s="701"/>
      <c r="M88" s="702" t="s">
        <v>53</v>
      </c>
      <c r="N88" s="702"/>
      <c r="O88" s="702"/>
      <c r="P88" s="702"/>
      <c r="Q88" s="697" t="str">
        <f>IF(【様式１①】総括票!T37&lt;&gt;"",【様式１①】総括票!T37,"")</f>
        <v/>
      </c>
      <c r="R88" s="689"/>
      <c r="S88" s="55" t="s">
        <v>15</v>
      </c>
      <c r="U88" s="726" t="s">
        <v>38</v>
      </c>
      <c r="V88" s="702"/>
      <c r="W88" s="702"/>
      <c r="X88" s="702"/>
      <c r="Y88" s="81" t="str">
        <f>IF(【様式１①】総括票!AA37&lt;&gt;"",【様式１①】総括票!AA37,"")</f>
        <v/>
      </c>
      <c r="Z88" s="700" t="s">
        <v>39</v>
      </c>
      <c r="AA88" s="701"/>
      <c r="AB88" s="701"/>
      <c r="AC88" s="701"/>
      <c r="AD88" s="702" t="s">
        <v>53</v>
      </c>
      <c r="AE88" s="702"/>
      <c r="AF88" s="702"/>
      <c r="AG88" s="702"/>
      <c r="AH88" s="697" t="str">
        <f>IF(【様式１①】総括票!AE37&lt;&gt;"",【様式１①】総括票!AE37,"")</f>
        <v/>
      </c>
      <c r="AI88" s="689"/>
      <c r="AJ88" s="55" t="s">
        <v>15</v>
      </c>
    </row>
    <row r="89" spans="1:36" ht="19.05" hidden="1" customHeight="1" thickBot="1" x14ac:dyDescent="0.25">
      <c r="A89" s="719"/>
      <c r="B89" s="720"/>
      <c r="C89" s="720"/>
      <c r="D89" s="703" t="s">
        <v>134</v>
      </c>
      <c r="E89" s="704"/>
      <c r="F89" s="704"/>
      <c r="G89" s="705"/>
      <c r="H89" s="706" t="s">
        <v>133</v>
      </c>
      <c r="I89" s="707"/>
      <c r="J89" s="56"/>
      <c r="K89" s="79" t="s">
        <v>5</v>
      </c>
      <c r="L89" s="57"/>
      <c r="M89" s="79" t="s">
        <v>6</v>
      </c>
      <c r="N89" s="57"/>
      <c r="O89" s="80" t="s">
        <v>7</v>
      </c>
      <c r="P89" s="708"/>
      <c r="Q89" s="708"/>
      <c r="R89" s="708"/>
      <c r="S89" s="709"/>
      <c r="U89" s="710" t="s">
        <v>132</v>
      </c>
      <c r="V89" s="711"/>
      <c r="W89" s="711"/>
      <c r="X89" s="712"/>
      <c r="Y89" s="706" t="s">
        <v>133</v>
      </c>
      <c r="Z89" s="707"/>
      <c r="AA89" s="56"/>
      <c r="AB89" s="79" t="s">
        <v>5</v>
      </c>
      <c r="AC89" s="57"/>
      <c r="AD89" s="79" t="s">
        <v>6</v>
      </c>
      <c r="AE89" s="57"/>
      <c r="AF89" s="80" t="s">
        <v>7</v>
      </c>
      <c r="AG89" s="708"/>
      <c r="AH89" s="708"/>
      <c r="AI89" s="708"/>
      <c r="AJ89" s="709"/>
    </row>
    <row r="90" spans="1:36" ht="19.05" hidden="1" customHeight="1" x14ac:dyDescent="0.2">
      <c r="A90" s="713" t="s">
        <v>257</v>
      </c>
      <c r="B90" s="714"/>
      <c r="C90" s="715"/>
      <c r="D90" s="722" t="s">
        <v>24</v>
      </c>
      <c r="E90" s="723"/>
      <c r="F90" s="723"/>
      <c r="G90" s="723"/>
      <c r="H90" s="724" t="str">
        <f>IF(【様式１①】総括票!D38&lt;&gt;"",【様式１①】総括票!D38,"")</f>
        <v/>
      </c>
      <c r="I90" s="724"/>
      <c r="J90" s="724"/>
      <c r="K90" s="724"/>
      <c r="L90" s="724"/>
      <c r="M90" s="724"/>
      <c r="N90" s="724"/>
      <c r="O90" s="724"/>
      <c r="P90" s="724"/>
      <c r="Q90" s="724"/>
      <c r="R90" s="724"/>
      <c r="S90" s="725"/>
      <c r="T90" s="43"/>
      <c r="U90" s="722" t="s">
        <v>24</v>
      </c>
      <c r="V90" s="723"/>
      <c r="W90" s="723"/>
      <c r="X90" s="723"/>
      <c r="Y90" s="724" t="str">
        <f>H90</f>
        <v/>
      </c>
      <c r="Z90" s="724"/>
      <c r="AA90" s="724"/>
      <c r="AB90" s="724"/>
      <c r="AC90" s="724"/>
      <c r="AD90" s="724"/>
      <c r="AE90" s="724"/>
      <c r="AF90" s="724"/>
      <c r="AG90" s="724"/>
      <c r="AH90" s="724"/>
      <c r="AI90" s="724"/>
      <c r="AJ90" s="725"/>
    </row>
    <row r="91" spans="1:36" ht="19.05" hidden="1" customHeight="1" x14ac:dyDescent="0.2">
      <c r="A91" s="716"/>
      <c r="B91" s="717"/>
      <c r="C91" s="718"/>
      <c r="D91" s="726" t="s">
        <v>36</v>
      </c>
      <c r="E91" s="702"/>
      <c r="F91" s="702"/>
      <c r="G91" s="702"/>
      <c r="H91" s="727" t="str">
        <f>IF(【様式１①】総括票!L38&lt;&gt;"",【様式１①】総括票!L38,"")</f>
        <v/>
      </c>
      <c r="I91" s="728"/>
      <c r="J91" s="728"/>
      <c r="K91" s="728"/>
      <c r="L91" s="728"/>
      <c r="M91" s="702" t="s">
        <v>25</v>
      </c>
      <c r="N91" s="702"/>
      <c r="O91" s="702"/>
      <c r="P91" s="702"/>
      <c r="Q91" s="729" t="str">
        <f>IF(【様式１①】総括票!R38&lt;&gt;"",【様式１①】総括票!R38,"")</f>
        <v/>
      </c>
      <c r="R91" s="730"/>
      <c r="S91" s="55" t="s">
        <v>40</v>
      </c>
      <c r="T91" s="61" t="s">
        <v>37</v>
      </c>
      <c r="U91" s="726" t="s">
        <v>36</v>
      </c>
      <c r="V91" s="702"/>
      <c r="W91" s="702"/>
      <c r="X91" s="702"/>
      <c r="Y91" s="727" t="str">
        <f>IF(【様式１①】総括票!W38&lt;&gt;"",【様式１①】総括票!W38,"")</f>
        <v/>
      </c>
      <c r="Z91" s="728"/>
      <c r="AA91" s="728"/>
      <c r="AB91" s="728"/>
      <c r="AC91" s="728"/>
      <c r="AD91" s="702" t="s">
        <v>25</v>
      </c>
      <c r="AE91" s="702"/>
      <c r="AF91" s="702"/>
      <c r="AG91" s="702"/>
      <c r="AH91" s="729" t="str">
        <f>IF(【様式１①】総括票!AC38&lt;&gt;"",【様式１①】総括票!AC38,"")</f>
        <v/>
      </c>
      <c r="AI91" s="730"/>
      <c r="AJ91" s="55" t="s">
        <v>40</v>
      </c>
    </row>
    <row r="92" spans="1:36" ht="19.05" hidden="1" customHeight="1" x14ac:dyDescent="0.2">
      <c r="A92" s="716"/>
      <c r="B92" s="717"/>
      <c r="C92" s="718"/>
      <c r="D92" s="726" t="s">
        <v>38</v>
      </c>
      <c r="E92" s="702"/>
      <c r="F92" s="702"/>
      <c r="G92" s="702"/>
      <c r="H92" s="81" t="str">
        <f>IF(【様式１①】総括票!P38&lt;&gt;"",【様式１①】総括票!P38,"")</f>
        <v/>
      </c>
      <c r="I92" s="700" t="s">
        <v>39</v>
      </c>
      <c r="J92" s="701"/>
      <c r="K92" s="701"/>
      <c r="L92" s="701"/>
      <c r="M92" s="702" t="s">
        <v>53</v>
      </c>
      <c r="N92" s="702"/>
      <c r="O92" s="702"/>
      <c r="P92" s="702"/>
      <c r="Q92" s="697" t="str">
        <f>IF(【様式１①】総括票!T38&lt;&gt;"",【様式１①】総括票!T38,"")</f>
        <v/>
      </c>
      <c r="R92" s="689"/>
      <c r="S92" s="55" t="s">
        <v>15</v>
      </c>
      <c r="U92" s="726" t="s">
        <v>38</v>
      </c>
      <c r="V92" s="702"/>
      <c r="W92" s="702"/>
      <c r="X92" s="702"/>
      <c r="Y92" s="81" t="str">
        <f>IF(【様式１①】総括票!AA38&lt;&gt;"",【様式１①】総括票!AA38,"")</f>
        <v/>
      </c>
      <c r="Z92" s="700" t="s">
        <v>39</v>
      </c>
      <c r="AA92" s="701"/>
      <c r="AB92" s="701"/>
      <c r="AC92" s="701"/>
      <c r="AD92" s="702" t="s">
        <v>53</v>
      </c>
      <c r="AE92" s="702"/>
      <c r="AF92" s="702"/>
      <c r="AG92" s="702"/>
      <c r="AH92" s="697" t="str">
        <f>IF(【様式１①】総括票!AE38&lt;&gt;"",【様式１①】総括票!AE38,"")</f>
        <v/>
      </c>
      <c r="AI92" s="689"/>
      <c r="AJ92" s="55" t="s">
        <v>15</v>
      </c>
    </row>
    <row r="93" spans="1:36" ht="19.05" hidden="1" customHeight="1" thickBot="1" x14ac:dyDescent="0.25">
      <c r="A93" s="719"/>
      <c r="B93" s="720"/>
      <c r="C93" s="721"/>
      <c r="D93" s="703" t="s">
        <v>134</v>
      </c>
      <c r="E93" s="704"/>
      <c r="F93" s="704"/>
      <c r="G93" s="705"/>
      <c r="H93" s="706" t="s">
        <v>133</v>
      </c>
      <c r="I93" s="707"/>
      <c r="J93" s="56"/>
      <c r="K93" s="79" t="s">
        <v>5</v>
      </c>
      <c r="L93" s="57"/>
      <c r="M93" s="79" t="s">
        <v>6</v>
      </c>
      <c r="N93" s="57"/>
      <c r="O93" s="80" t="s">
        <v>7</v>
      </c>
      <c r="P93" s="708"/>
      <c r="Q93" s="708"/>
      <c r="R93" s="708"/>
      <c r="S93" s="709"/>
      <c r="U93" s="703" t="s">
        <v>132</v>
      </c>
      <c r="V93" s="704"/>
      <c r="W93" s="704"/>
      <c r="X93" s="705"/>
      <c r="Y93" s="706" t="s">
        <v>133</v>
      </c>
      <c r="Z93" s="707"/>
      <c r="AA93" s="56"/>
      <c r="AB93" s="79" t="s">
        <v>5</v>
      </c>
      <c r="AC93" s="57"/>
      <c r="AD93" s="79" t="s">
        <v>6</v>
      </c>
      <c r="AE93" s="57"/>
      <c r="AF93" s="80" t="s">
        <v>7</v>
      </c>
      <c r="AG93" s="708"/>
      <c r="AH93" s="708"/>
      <c r="AI93" s="708"/>
      <c r="AJ93" s="709"/>
    </row>
    <row r="94" spans="1:36" ht="19.05" hidden="1" customHeight="1" x14ac:dyDescent="0.2">
      <c r="A94" s="740" t="s">
        <v>258</v>
      </c>
      <c r="B94" s="717"/>
      <c r="C94" s="718"/>
      <c r="D94" s="741" t="s">
        <v>24</v>
      </c>
      <c r="E94" s="742"/>
      <c r="F94" s="742"/>
      <c r="G94" s="742"/>
      <c r="H94" s="724" t="str">
        <f>IF(【様式１①】総括票!D39&lt;&gt;"",【様式１①】総括票!D39,"")</f>
        <v/>
      </c>
      <c r="I94" s="724"/>
      <c r="J94" s="724"/>
      <c r="K94" s="724"/>
      <c r="L94" s="724"/>
      <c r="M94" s="724"/>
      <c r="N94" s="724"/>
      <c r="O94" s="724"/>
      <c r="P94" s="724"/>
      <c r="Q94" s="724"/>
      <c r="R94" s="724"/>
      <c r="S94" s="725"/>
      <c r="T94" s="43"/>
      <c r="U94" s="722" t="s">
        <v>24</v>
      </c>
      <c r="V94" s="723"/>
      <c r="W94" s="723"/>
      <c r="X94" s="723"/>
      <c r="Y94" s="724" t="str">
        <f>H94</f>
        <v/>
      </c>
      <c r="Z94" s="724"/>
      <c r="AA94" s="724"/>
      <c r="AB94" s="724"/>
      <c r="AC94" s="724"/>
      <c r="AD94" s="724"/>
      <c r="AE94" s="724"/>
      <c r="AF94" s="724"/>
      <c r="AG94" s="724"/>
      <c r="AH94" s="724"/>
      <c r="AI94" s="724"/>
      <c r="AJ94" s="725"/>
    </row>
    <row r="95" spans="1:36" ht="19.05" hidden="1" customHeight="1" x14ac:dyDescent="0.2">
      <c r="A95" s="716"/>
      <c r="B95" s="717"/>
      <c r="C95" s="718"/>
      <c r="D95" s="726" t="s">
        <v>36</v>
      </c>
      <c r="E95" s="702"/>
      <c r="F95" s="702"/>
      <c r="G95" s="702"/>
      <c r="H95" s="727" t="str">
        <f>IF(【様式１①】総括票!L39&lt;&gt;"",【様式１①】総括票!L39,"")</f>
        <v/>
      </c>
      <c r="I95" s="728"/>
      <c r="J95" s="728"/>
      <c r="K95" s="728"/>
      <c r="L95" s="728"/>
      <c r="M95" s="702" t="s">
        <v>25</v>
      </c>
      <c r="N95" s="702"/>
      <c r="O95" s="702"/>
      <c r="P95" s="702"/>
      <c r="Q95" s="729" t="str">
        <f>IF(【様式１①】総括票!R39&lt;&gt;"",【様式１①】総括票!R39,"")</f>
        <v/>
      </c>
      <c r="R95" s="730"/>
      <c r="S95" s="55" t="s">
        <v>40</v>
      </c>
      <c r="T95" s="61" t="s">
        <v>37</v>
      </c>
      <c r="U95" s="726" t="s">
        <v>36</v>
      </c>
      <c r="V95" s="702"/>
      <c r="W95" s="702"/>
      <c r="X95" s="702"/>
      <c r="Y95" s="727" t="str">
        <f>IF(【様式１①】総括票!W39&lt;&gt;"",【様式１①】総括票!W39,"")</f>
        <v/>
      </c>
      <c r="Z95" s="728"/>
      <c r="AA95" s="728"/>
      <c r="AB95" s="728"/>
      <c r="AC95" s="728"/>
      <c r="AD95" s="702" t="s">
        <v>25</v>
      </c>
      <c r="AE95" s="702"/>
      <c r="AF95" s="702"/>
      <c r="AG95" s="702"/>
      <c r="AH95" s="729" t="str">
        <f>IF(【様式１①】総括票!AC39&lt;&gt;"",【様式１①】総括票!AC39,"")</f>
        <v/>
      </c>
      <c r="AI95" s="730"/>
      <c r="AJ95" s="55" t="s">
        <v>40</v>
      </c>
    </row>
    <row r="96" spans="1:36" ht="19.05" hidden="1" customHeight="1" x14ac:dyDescent="0.2">
      <c r="A96" s="716"/>
      <c r="B96" s="717"/>
      <c r="C96" s="718"/>
      <c r="D96" s="726" t="s">
        <v>38</v>
      </c>
      <c r="E96" s="702"/>
      <c r="F96" s="702"/>
      <c r="G96" s="702"/>
      <c r="H96" s="81" t="str">
        <f>IF(【様式１①】総括票!P39&lt;&gt;"",【様式１①】総括票!P39,"")</f>
        <v/>
      </c>
      <c r="I96" s="700" t="s">
        <v>39</v>
      </c>
      <c r="J96" s="701"/>
      <c r="K96" s="701"/>
      <c r="L96" s="701"/>
      <c r="M96" s="702" t="s">
        <v>53</v>
      </c>
      <c r="N96" s="702"/>
      <c r="O96" s="702"/>
      <c r="P96" s="702"/>
      <c r="Q96" s="697" t="str">
        <f>IF(【様式１①】総括票!T39&lt;&gt;"",【様式１①】総括票!T39,"")</f>
        <v/>
      </c>
      <c r="R96" s="689"/>
      <c r="S96" s="55" t="s">
        <v>15</v>
      </c>
      <c r="U96" s="726" t="s">
        <v>38</v>
      </c>
      <c r="V96" s="702"/>
      <c r="W96" s="702"/>
      <c r="X96" s="702"/>
      <c r="Y96" s="81" t="str">
        <f>IF(【様式１①】総括票!AA39&lt;&gt;"",【様式１①】総括票!AA39,"")</f>
        <v/>
      </c>
      <c r="Z96" s="700" t="s">
        <v>39</v>
      </c>
      <c r="AA96" s="701"/>
      <c r="AB96" s="701"/>
      <c r="AC96" s="701"/>
      <c r="AD96" s="702" t="s">
        <v>53</v>
      </c>
      <c r="AE96" s="702"/>
      <c r="AF96" s="702"/>
      <c r="AG96" s="702"/>
      <c r="AH96" s="697" t="str">
        <f>IF(【様式１①】総括票!AE39&lt;&gt;"",【様式１①】総括票!AE39,"")</f>
        <v/>
      </c>
      <c r="AI96" s="689"/>
      <c r="AJ96" s="55" t="s">
        <v>15</v>
      </c>
    </row>
    <row r="97" spans="1:36" ht="19.05" hidden="1" customHeight="1" thickBot="1" x14ac:dyDescent="0.25">
      <c r="A97" s="716"/>
      <c r="B97" s="717"/>
      <c r="C97" s="718"/>
      <c r="D97" s="731" t="s">
        <v>134</v>
      </c>
      <c r="E97" s="732"/>
      <c r="F97" s="732"/>
      <c r="G97" s="733"/>
      <c r="H97" s="706" t="s">
        <v>133</v>
      </c>
      <c r="I97" s="707"/>
      <c r="J97" s="56"/>
      <c r="K97" s="79" t="s">
        <v>5</v>
      </c>
      <c r="L97" s="57"/>
      <c r="M97" s="79" t="s">
        <v>6</v>
      </c>
      <c r="N97" s="57"/>
      <c r="O97" s="80" t="s">
        <v>7</v>
      </c>
      <c r="P97" s="708"/>
      <c r="Q97" s="708"/>
      <c r="R97" s="708"/>
      <c r="S97" s="709"/>
      <c r="U97" s="731" t="s">
        <v>132</v>
      </c>
      <c r="V97" s="732"/>
      <c r="W97" s="732"/>
      <c r="X97" s="733"/>
      <c r="Y97" s="734" t="s">
        <v>133</v>
      </c>
      <c r="Z97" s="735"/>
      <c r="AA97" s="58"/>
      <c r="AB97" s="78" t="s">
        <v>5</v>
      </c>
      <c r="AC97" s="59"/>
      <c r="AD97" s="78" t="s">
        <v>6</v>
      </c>
      <c r="AE97" s="59"/>
      <c r="AF97" s="60" t="s">
        <v>7</v>
      </c>
      <c r="AG97" s="736"/>
      <c r="AH97" s="736"/>
      <c r="AI97" s="736"/>
      <c r="AJ97" s="737"/>
    </row>
    <row r="98" spans="1:36" ht="19.05" hidden="1" customHeight="1" x14ac:dyDescent="0.2">
      <c r="A98" s="713" t="s">
        <v>259</v>
      </c>
      <c r="B98" s="714"/>
      <c r="C98" s="714"/>
      <c r="D98" s="722" t="s">
        <v>24</v>
      </c>
      <c r="E98" s="723"/>
      <c r="F98" s="723"/>
      <c r="G98" s="723"/>
      <c r="H98" s="724" t="str">
        <f>IF(【様式１①】総括票!D44&lt;&gt;"",【様式１①】総括票!D44,"")</f>
        <v/>
      </c>
      <c r="I98" s="724"/>
      <c r="J98" s="724"/>
      <c r="K98" s="724"/>
      <c r="L98" s="724"/>
      <c r="M98" s="724"/>
      <c r="N98" s="724"/>
      <c r="O98" s="724"/>
      <c r="P98" s="724"/>
      <c r="Q98" s="724"/>
      <c r="R98" s="724"/>
      <c r="S98" s="725"/>
      <c r="T98" s="43"/>
      <c r="U98" s="722" t="s">
        <v>24</v>
      </c>
      <c r="V98" s="723"/>
      <c r="W98" s="723"/>
      <c r="X98" s="723"/>
      <c r="Y98" s="724" t="str">
        <f>H98</f>
        <v/>
      </c>
      <c r="Z98" s="724"/>
      <c r="AA98" s="724"/>
      <c r="AB98" s="724"/>
      <c r="AC98" s="724"/>
      <c r="AD98" s="724"/>
      <c r="AE98" s="724"/>
      <c r="AF98" s="724"/>
      <c r="AG98" s="724"/>
      <c r="AH98" s="724"/>
      <c r="AI98" s="724"/>
      <c r="AJ98" s="725"/>
    </row>
    <row r="99" spans="1:36" ht="19.05" hidden="1" customHeight="1" x14ac:dyDescent="0.2">
      <c r="A99" s="716"/>
      <c r="B99" s="717"/>
      <c r="C99" s="717"/>
      <c r="D99" s="726" t="s">
        <v>36</v>
      </c>
      <c r="E99" s="702"/>
      <c r="F99" s="702"/>
      <c r="G99" s="702"/>
      <c r="H99" s="727" t="str">
        <f>IF(【様式１①】総括票!L44&lt;&gt;"",【様式１①】総括票!L44,"")</f>
        <v/>
      </c>
      <c r="I99" s="728"/>
      <c r="J99" s="728"/>
      <c r="K99" s="728"/>
      <c r="L99" s="728"/>
      <c r="M99" s="702" t="s">
        <v>25</v>
      </c>
      <c r="N99" s="702"/>
      <c r="O99" s="702"/>
      <c r="P99" s="702"/>
      <c r="Q99" s="729" t="str">
        <f>IF(【様式１①】総括票!R44&lt;&gt;"",【様式１①】総括票!R44,"")</f>
        <v/>
      </c>
      <c r="R99" s="730"/>
      <c r="S99" s="55" t="s">
        <v>40</v>
      </c>
      <c r="T99" s="61" t="s">
        <v>37</v>
      </c>
      <c r="U99" s="726" t="s">
        <v>36</v>
      </c>
      <c r="V99" s="702"/>
      <c r="W99" s="702"/>
      <c r="X99" s="702"/>
      <c r="Y99" s="727" t="str">
        <f>IF(【様式１①】総括票!W44&lt;&gt;"",【様式１①】総括票!W44,"")</f>
        <v/>
      </c>
      <c r="Z99" s="728"/>
      <c r="AA99" s="728"/>
      <c r="AB99" s="728"/>
      <c r="AC99" s="728"/>
      <c r="AD99" s="702" t="s">
        <v>25</v>
      </c>
      <c r="AE99" s="702"/>
      <c r="AF99" s="702"/>
      <c r="AG99" s="702"/>
      <c r="AH99" s="729" t="str">
        <f>IF(【様式１①】総括票!AC44&lt;&gt;"",【様式１①】総括票!AC44,"")</f>
        <v/>
      </c>
      <c r="AI99" s="730"/>
      <c r="AJ99" s="55" t="s">
        <v>40</v>
      </c>
    </row>
    <row r="100" spans="1:36" ht="19.05" hidden="1" customHeight="1" x14ac:dyDescent="0.2">
      <c r="A100" s="716"/>
      <c r="B100" s="717"/>
      <c r="C100" s="717"/>
      <c r="D100" s="738" t="s">
        <v>38</v>
      </c>
      <c r="E100" s="739"/>
      <c r="F100" s="739"/>
      <c r="G100" s="739"/>
      <c r="H100" s="81" t="str">
        <f>IF(【様式１①】総括票!P44&lt;&gt;"",【様式１①】総括票!P44,"")</f>
        <v/>
      </c>
      <c r="I100" s="700" t="s">
        <v>39</v>
      </c>
      <c r="J100" s="701"/>
      <c r="K100" s="701"/>
      <c r="L100" s="701"/>
      <c r="M100" s="702" t="s">
        <v>53</v>
      </c>
      <c r="N100" s="702"/>
      <c r="O100" s="702"/>
      <c r="P100" s="702"/>
      <c r="Q100" s="697" t="str">
        <f>IF(【様式１①】総括票!T44&lt;&gt;"",【様式１①】総括票!T44,"")</f>
        <v/>
      </c>
      <c r="R100" s="689"/>
      <c r="S100" s="55" t="s">
        <v>15</v>
      </c>
      <c r="U100" s="726" t="s">
        <v>38</v>
      </c>
      <c r="V100" s="702"/>
      <c r="W100" s="702"/>
      <c r="X100" s="702"/>
      <c r="Y100" s="81" t="str">
        <f>IF(【様式１①】総括票!AA44&lt;&gt;"",【様式１①】総括票!AA44,"")</f>
        <v/>
      </c>
      <c r="Z100" s="700" t="s">
        <v>39</v>
      </c>
      <c r="AA100" s="701"/>
      <c r="AB100" s="701"/>
      <c r="AC100" s="701"/>
      <c r="AD100" s="702" t="s">
        <v>53</v>
      </c>
      <c r="AE100" s="702"/>
      <c r="AF100" s="702"/>
      <c r="AG100" s="702"/>
      <c r="AH100" s="697" t="str">
        <f>IF(【様式１①】総括票!AE44&lt;&gt;"",【様式１①】総括票!AE44,"")</f>
        <v/>
      </c>
      <c r="AI100" s="689"/>
      <c r="AJ100" s="55" t="s">
        <v>15</v>
      </c>
    </row>
    <row r="101" spans="1:36" ht="19.05" hidden="1" customHeight="1" thickBot="1" x14ac:dyDescent="0.25">
      <c r="A101" s="719"/>
      <c r="B101" s="720"/>
      <c r="C101" s="720"/>
      <c r="D101" s="703" t="s">
        <v>134</v>
      </c>
      <c r="E101" s="704"/>
      <c r="F101" s="704"/>
      <c r="G101" s="705"/>
      <c r="H101" s="706" t="s">
        <v>133</v>
      </c>
      <c r="I101" s="707"/>
      <c r="J101" s="56"/>
      <c r="K101" s="79" t="s">
        <v>5</v>
      </c>
      <c r="L101" s="57"/>
      <c r="M101" s="79" t="s">
        <v>6</v>
      </c>
      <c r="N101" s="57"/>
      <c r="O101" s="80" t="s">
        <v>7</v>
      </c>
      <c r="P101" s="708"/>
      <c r="Q101" s="708"/>
      <c r="R101" s="708"/>
      <c r="S101" s="709"/>
      <c r="U101" s="710" t="s">
        <v>132</v>
      </c>
      <c r="V101" s="711"/>
      <c r="W101" s="711"/>
      <c r="X101" s="712"/>
      <c r="Y101" s="706" t="s">
        <v>133</v>
      </c>
      <c r="Z101" s="707"/>
      <c r="AA101" s="56"/>
      <c r="AB101" s="79" t="s">
        <v>5</v>
      </c>
      <c r="AC101" s="57"/>
      <c r="AD101" s="79" t="s">
        <v>6</v>
      </c>
      <c r="AE101" s="57"/>
      <c r="AF101" s="80" t="s">
        <v>7</v>
      </c>
      <c r="AG101" s="708"/>
      <c r="AH101" s="708"/>
      <c r="AI101" s="708"/>
      <c r="AJ101" s="709"/>
    </row>
    <row r="102" spans="1:36" ht="19.05" hidden="1" customHeight="1" x14ac:dyDescent="0.2">
      <c r="A102" s="713" t="s">
        <v>260</v>
      </c>
      <c r="B102" s="714"/>
      <c r="C102" s="715"/>
      <c r="D102" s="722" t="s">
        <v>24</v>
      </c>
      <c r="E102" s="723"/>
      <c r="F102" s="723"/>
      <c r="G102" s="723"/>
      <c r="H102" s="724" t="str">
        <f>IF(【様式１①】総括票!D45&lt;&gt;"",【様式１①】総括票!D45,"")</f>
        <v/>
      </c>
      <c r="I102" s="724"/>
      <c r="J102" s="724"/>
      <c r="K102" s="724"/>
      <c r="L102" s="724"/>
      <c r="M102" s="724"/>
      <c r="N102" s="724"/>
      <c r="O102" s="724"/>
      <c r="P102" s="724"/>
      <c r="Q102" s="724"/>
      <c r="R102" s="724"/>
      <c r="S102" s="725"/>
      <c r="T102" s="43"/>
      <c r="U102" s="722" t="s">
        <v>24</v>
      </c>
      <c r="V102" s="723"/>
      <c r="W102" s="723"/>
      <c r="X102" s="723"/>
      <c r="Y102" s="724" t="str">
        <f>H102</f>
        <v/>
      </c>
      <c r="Z102" s="724"/>
      <c r="AA102" s="724"/>
      <c r="AB102" s="724"/>
      <c r="AC102" s="724"/>
      <c r="AD102" s="724"/>
      <c r="AE102" s="724"/>
      <c r="AF102" s="724"/>
      <c r="AG102" s="724"/>
      <c r="AH102" s="724"/>
      <c r="AI102" s="724"/>
      <c r="AJ102" s="725"/>
    </row>
    <row r="103" spans="1:36" ht="19.05" hidden="1" customHeight="1" x14ac:dyDescent="0.2">
      <c r="A103" s="716"/>
      <c r="B103" s="717"/>
      <c r="C103" s="718"/>
      <c r="D103" s="726" t="s">
        <v>36</v>
      </c>
      <c r="E103" s="702"/>
      <c r="F103" s="702"/>
      <c r="G103" s="702"/>
      <c r="H103" s="727" t="str">
        <f>IF(【様式１①】総括票!L45&lt;&gt;"",【様式１①】総括票!L45,"")</f>
        <v/>
      </c>
      <c r="I103" s="728"/>
      <c r="J103" s="728"/>
      <c r="K103" s="728"/>
      <c r="L103" s="728"/>
      <c r="M103" s="702" t="s">
        <v>25</v>
      </c>
      <c r="N103" s="702"/>
      <c r="O103" s="702"/>
      <c r="P103" s="702"/>
      <c r="Q103" s="729" t="str">
        <f>IF(【様式１①】総括票!R45&lt;&gt;"",【様式１①】総括票!R45,"")</f>
        <v/>
      </c>
      <c r="R103" s="730"/>
      <c r="S103" s="55" t="s">
        <v>40</v>
      </c>
      <c r="T103" s="61" t="s">
        <v>37</v>
      </c>
      <c r="U103" s="726" t="s">
        <v>36</v>
      </c>
      <c r="V103" s="702"/>
      <c r="W103" s="702"/>
      <c r="X103" s="702"/>
      <c r="Y103" s="727" t="str">
        <f>IF(【様式１①】総括票!W45&lt;&gt;"",【様式１①】総括票!W45,"")</f>
        <v/>
      </c>
      <c r="Z103" s="728"/>
      <c r="AA103" s="728"/>
      <c r="AB103" s="728"/>
      <c r="AC103" s="728"/>
      <c r="AD103" s="702" t="s">
        <v>25</v>
      </c>
      <c r="AE103" s="702"/>
      <c r="AF103" s="702"/>
      <c r="AG103" s="702"/>
      <c r="AH103" s="729" t="str">
        <f>IF(【様式１①】総括票!AC45&lt;&gt;"",【様式１①】総括票!AC45,"")</f>
        <v/>
      </c>
      <c r="AI103" s="730"/>
      <c r="AJ103" s="55" t="s">
        <v>40</v>
      </c>
    </row>
    <row r="104" spans="1:36" ht="19.05" hidden="1" customHeight="1" x14ac:dyDescent="0.2">
      <c r="A104" s="716"/>
      <c r="B104" s="717"/>
      <c r="C104" s="718"/>
      <c r="D104" s="726" t="s">
        <v>38</v>
      </c>
      <c r="E104" s="702"/>
      <c r="F104" s="702"/>
      <c r="G104" s="702"/>
      <c r="H104" s="81" t="str">
        <f>IF(【様式１①】総括票!P45&lt;&gt;"",【様式１①】総括票!P45,"")</f>
        <v/>
      </c>
      <c r="I104" s="700" t="s">
        <v>39</v>
      </c>
      <c r="J104" s="701"/>
      <c r="K104" s="701"/>
      <c r="L104" s="701"/>
      <c r="M104" s="702" t="s">
        <v>53</v>
      </c>
      <c r="N104" s="702"/>
      <c r="O104" s="702"/>
      <c r="P104" s="702"/>
      <c r="Q104" s="697" t="str">
        <f>IF(【様式１①】総括票!T45&lt;&gt;"",【様式１①】総括票!T45,"")</f>
        <v/>
      </c>
      <c r="R104" s="689"/>
      <c r="S104" s="55" t="s">
        <v>15</v>
      </c>
      <c r="U104" s="726" t="s">
        <v>38</v>
      </c>
      <c r="V104" s="702"/>
      <c r="W104" s="702"/>
      <c r="X104" s="702"/>
      <c r="Y104" s="81" t="str">
        <f>IF(【様式１①】総括票!AA45&lt;&gt;"",【様式１①】総括票!AA45,"")</f>
        <v/>
      </c>
      <c r="Z104" s="700" t="s">
        <v>39</v>
      </c>
      <c r="AA104" s="701"/>
      <c r="AB104" s="701"/>
      <c r="AC104" s="701"/>
      <c r="AD104" s="702" t="s">
        <v>53</v>
      </c>
      <c r="AE104" s="702"/>
      <c r="AF104" s="702"/>
      <c r="AG104" s="702"/>
      <c r="AH104" s="697" t="str">
        <f>IF(【様式１①】総括票!AE45&lt;&gt;"",【様式１①】総括票!AE45,"")</f>
        <v/>
      </c>
      <c r="AI104" s="689"/>
      <c r="AJ104" s="55" t="s">
        <v>15</v>
      </c>
    </row>
    <row r="105" spans="1:36" ht="19.05" hidden="1" customHeight="1" thickBot="1" x14ac:dyDescent="0.25">
      <c r="A105" s="719"/>
      <c r="B105" s="720"/>
      <c r="C105" s="721"/>
      <c r="D105" s="703" t="s">
        <v>134</v>
      </c>
      <c r="E105" s="704"/>
      <c r="F105" s="704"/>
      <c r="G105" s="705"/>
      <c r="H105" s="706" t="s">
        <v>133</v>
      </c>
      <c r="I105" s="707"/>
      <c r="J105" s="56"/>
      <c r="K105" s="79" t="s">
        <v>5</v>
      </c>
      <c r="L105" s="57"/>
      <c r="M105" s="79" t="s">
        <v>6</v>
      </c>
      <c r="N105" s="57"/>
      <c r="O105" s="80" t="s">
        <v>7</v>
      </c>
      <c r="P105" s="708"/>
      <c r="Q105" s="708"/>
      <c r="R105" s="708"/>
      <c r="S105" s="709"/>
      <c r="U105" s="703" t="s">
        <v>132</v>
      </c>
      <c r="V105" s="704"/>
      <c r="W105" s="704"/>
      <c r="X105" s="705"/>
      <c r="Y105" s="706" t="s">
        <v>133</v>
      </c>
      <c r="Z105" s="707"/>
      <c r="AA105" s="56"/>
      <c r="AB105" s="79" t="s">
        <v>5</v>
      </c>
      <c r="AC105" s="57"/>
      <c r="AD105" s="79" t="s">
        <v>6</v>
      </c>
      <c r="AE105" s="57"/>
      <c r="AF105" s="80" t="s">
        <v>7</v>
      </c>
      <c r="AG105" s="708"/>
      <c r="AH105" s="708"/>
      <c r="AI105" s="708"/>
      <c r="AJ105" s="709"/>
    </row>
    <row r="106" spans="1:36" ht="19.05" hidden="1" customHeight="1" x14ac:dyDescent="0.2">
      <c r="A106" s="740" t="s">
        <v>261</v>
      </c>
      <c r="B106" s="717"/>
      <c r="C106" s="718"/>
      <c r="D106" s="741" t="s">
        <v>24</v>
      </c>
      <c r="E106" s="742"/>
      <c r="F106" s="742"/>
      <c r="G106" s="742"/>
      <c r="H106" s="724" t="str">
        <f>IF(【様式１①】総括票!D46&lt;&gt;"",【様式１①】総括票!D46,"")</f>
        <v/>
      </c>
      <c r="I106" s="724"/>
      <c r="J106" s="724"/>
      <c r="K106" s="724"/>
      <c r="L106" s="724"/>
      <c r="M106" s="724"/>
      <c r="N106" s="724"/>
      <c r="O106" s="724"/>
      <c r="P106" s="724"/>
      <c r="Q106" s="724"/>
      <c r="R106" s="724"/>
      <c r="S106" s="725"/>
      <c r="T106" s="43"/>
      <c r="U106" s="722" t="s">
        <v>24</v>
      </c>
      <c r="V106" s="723"/>
      <c r="W106" s="723"/>
      <c r="X106" s="723"/>
      <c r="Y106" s="724" t="str">
        <f>H106</f>
        <v/>
      </c>
      <c r="Z106" s="724"/>
      <c r="AA106" s="724"/>
      <c r="AB106" s="724"/>
      <c r="AC106" s="724"/>
      <c r="AD106" s="724"/>
      <c r="AE106" s="724"/>
      <c r="AF106" s="724"/>
      <c r="AG106" s="724"/>
      <c r="AH106" s="724"/>
      <c r="AI106" s="724"/>
      <c r="AJ106" s="725"/>
    </row>
    <row r="107" spans="1:36" ht="19.05" hidden="1" customHeight="1" x14ac:dyDescent="0.2">
      <c r="A107" s="716"/>
      <c r="B107" s="717"/>
      <c r="C107" s="718"/>
      <c r="D107" s="726" t="s">
        <v>36</v>
      </c>
      <c r="E107" s="702"/>
      <c r="F107" s="702"/>
      <c r="G107" s="702"/>
      <c r="H107" s="727" t="str">
        <f>IF(【様式１①】総括票!L46&lt;&gt;"",【様式１①】総括票!L46,"")</f>
        <v/>
      </c>
      <c r="I107" s="728"/>
      <c r="J107" s="728"/>
      <c r="K107" s="728"/>
      <c r="L107" s="728"/>
      <c r="M107" s="702" t="s">
        <v>25</v>
      </c>
      <c r="N107" s="702"/>
      <c r="O107" s="702"/>
      <c r="P107" s="702"/>
      <c r="Q107" s="729" t="str">
        <f>IF(【様式１①】総括票!R46&lt;&gt;"",【様式１①】総括票!R46,"")</f>
        <v/>
      </c>
      <c r="R107" s="730"/>
      <c r="S107" s="55" t="s">
        <v>40</v>
      </c>
      <c r="T107" s="61" t="s">
        <v>37</v>
      </c>
      <c r="U107" s="726" t="s">
        <v>36</v>
      </c>
      <c r="V107" s="702"/>
      <c r="W107" s="702"/>
      <c r="X107" s="702"/>
      <c r="Y107" s="727" t="str">
        <f>IF(【様式１①】総括票!W46&lt;&gt;"",【様式１①】総括票!W46,"")</f>
        <v/>
      </c>
      <c r="Z107" s="728"/>
      <c r="AA107" s="728"/>
      <c r="AB107" s="728"/>
      <c r="AC107" s="728"/>
      <c r="AD107" s="702" t="s">
        <v>25</v>
      </c>
      <c r="AE107" s="702"/>
      <c r="AF107" s="702"/>
      <c r="AG107" s="702"/>
      <c r="AH107" s="729" t="str">
        <f>IF(【様式１①】総括票!AC46&lt;&gt;"",【様式１①】総括票!AC46,"")</f>
        <v/>
      </c>
      <c r="AI107" s="730"/>
      <c r="AJ107" s="55" t="s">
        <v>40</v>
      </c>
    </row>
    <row r="108" spans="1:36" ht="19.05" hidden="1" customHeight="1" x14ac:dyDescent="0.2">
      <c r="A108" s="716"/>
      <c r="B108" s="717"/>
      <c r="C108" s="718"/>
      <c r="D108" s="726" t="s">
        <v>38</v>
      </c>
      <c r="E108" s="702"/>
      <c r="F108" s="702"/>
      <c r="G108" s="702"/>
      <c r="H108" s="81" t="str">
        <f>IF(【様式１①】総括票!P46&lt;&gt;"",【様式１①】総括票!P46,"")</f>
        <v/>
      </c>
      <c r="I108" s="700" t="s">
        <v>39</v>
      </c>
      <c r="J108" s="701"/>
      <c r="K108" s="701"/>
      <c r="L108" s="701"/>
      <c r="M108" s="702" t="s">
        <v>53</v>
      </c>
      <c r="N108" s="702"/>
      <c r="O108" s="702"/>
      <c r="P108" s="702"/>
      <c r="Q108" s="697" t="str">
        <f>IF(【様式１①】総括票!T46&lt;&gt;"",【様式１①】総括票!T46,"")</f>
        <v/>
      </c>
      <c r="R108" s="689"/>
      <c r="S108" s="55" t="s">
        <v>15</v>
      </c>
      <c r="U108" s="726" t="s">
        <v>38</v>
      </c>
      <c r="V108" s="702"/>
      <c r="W108" s="702"/>
      <c r="X108" s="702"/>
      <c r="Y108" s="81" t="str">
        <f>IF(【様式１①】総括票!AA46&lt;&gt;"",【様式１①】総括票!AA46,"")</f>
        <v/>
      </c>
      <c r="Z108" s="700" t="s">
        <v>39</v>
      </c>
      <c r="AA108" s="701"/>
      <c r="AB108" s="701"/>
      <c r="AC108" s="701"/>
      <c r="AD108" s="702" t="s">
        <v>53</v>
      </c>
      <c r="AE108" s="702"/>
      <c r="AF108" s="702"/>
      <c r="AG108" s="702"/>
      <c r="AH108" s="697" t="str">
        <f>IF(【様式１①】総括票!AE46&lt;&gt;"",【様式１①】総括票!AE46,"")</f>
        <v/>
      </c>
      <c r="AI108" s="689"/>
      <c r="AJ108" s="55" t="s">
        <v>15</v>
      </c>
    </row>
    <row r="109" spans="1:36" ht="19.05" hidden="1" customHeight="1" thickBot="1" x14ac:dyDescent="0.25">
      <c r="A109" s="716"/>
      <c r="B109" s="717"/>
      <c r="C109" s="718"/>
      <c r="D109" s="731" t="s">
        <v>134</v>
      </c>
      <c r="E109" s="732"/>
      <c r="F109" s="732"/>
      <c r="G109" s="733"/>
      <c r="H109" s="706" t="s">
        <v>133</v>
      </c>
      <c r="I109" s="707"/>
      <c r="J109" s="56"/>
      <c r="K109" s="79" t="s">
        <v>5</v>
      </c>
      <c r="L109" s="57"/>
      <c r="M109" s="79" t="s">
        <v>6</v>
      </c>
      <c r="N109" s="57"/>
      <c r="O109" s="80" t="s">
        <v>7</v>
      </c>
      <c r="P109" s="708"/>
      <c r="Q109" s="708"/>
      <c r="R109" s="708"/>
      <c r="S109" s="709"/>
      <c r="U109" s="731" t="s">
        <v>132</v>
      </c>
      <c r="V109" s="732"/>
      <c r="W109" s="732"/>
      <c r="X109" s="733"/>
      <c r="Y109" s="734" t="s">
        <v>133</v>
      </c>
      <c r="Z109" s="735"/>
      <c r="AA109" s="58"/>
      <c r="AB109" s="78" t="s">
        <v>5</v>
      </c>
      <c r="AC109" s="59"/>
      <c r="AD109" s="78" t="s">
        <v>6</v>
      </c>
      <c r="AE109" s="59"/>
      <c r="AF109" s="60" t="s">
        <v>7</v>
      </c>
      <c r="AG109" s="736"/>
      <c r="AH109" s="736"/>
      <c r="AI109" s="736"/>
      <c r="AJ109" s="737"/>
    </row>
    <row r="110" spans="1:36" ht="19.05" hidden="1" customHeight="1" x14ac:dyDescent="0.2">
      <c r="A110" s="713" t="s">
        <v>262</v>
      </c>
      <c r="B110" s="714"/>
      <c r="C110" s="714"/>
      <c r="D110" s="722" t="s">
        <v>24</v>
      </c>
      <c r="E110" s="723"/>
      <c r="F110" s="723"/>
      <c r="G110" s="723"/>
      <c r="H110" s="724" t="str">
        <f>IF(【様式１①】総括票!D47&lt;&gt;"",【様式１①】総括票!D47,"")</f>
        <v/>
      </c>
      <c r="I110" s="724"/>
      <c r="J110" s="724"/>
      <c r="K110" s="724"/>
      <c r="L110" s="724"/>
      <c r="M110" s="724"/>
      <c r="N110" s="724"/>
      <c r="O110" s="724"/>
      <c r="P110" s="724"/>
      <c r="Q110" s="724"/>
      <c r="R110" s="724"/>
      <c r="S110" s="725"/>
      <c r="T110" s="43"/>
      <c r="U110" s="722" t="s">
        <v>24</v>
      </c>
      <c r="V110" s="723"/>
      <c r="W110" s="723"/>
      <c r="X110" s="723"/>
      <c r="Y110" s="724" t="str">
        <f>H110</f>
        <v/>
      </c>
      <c r="Z110" s="724"/>
      <c r="AA110" s="724"/>
      <c r="AB110" s="724"/>
      <c r="AC110" s="724"/>
      <c r="AD110" s="724"/>
      <c r="AE110" s="724"/>
      <c r="AF110" s="724"/>
      <c r="AG110" s="724"/>
      <c r="AH110" s="724"/>
      <c r="AI110" s="724"/>
      <c r="AJ110" s="725"/>
    </row>
    <row r="111" spans="1:36" ht="19.05" hidden="1" customHeight="1" x14ac:dyDescent="0.2">
      <c r="A111" s="716"/>
      <c r="B111" s="717"/>
      <c r="C111" s="717"/>
      <c r="D111" s="726" t="s">
        <v>36</v>
      </c>
      <c r="E111" s="702"/>
      <c r="F111" s="702"/>
      <c r="G111" s="702"/>
      <c r="H111" s="727" t="str">
        <f>IF(【様式１①】総括票!L47&lt;&gt;"",【様式１①】総括票!L47,"")</f>
        <v/>
      </c>
      <c r="I111" s="728"/>
      <c r="J111" s="728"/>
      <c r="K111" s="728"/>
      <c r="L111" s="728"/>
      <c r="M111" s="702" t="s">
        <v>25</v>
      </c>
      <c r="N111" s="702"/>
      <c r="O111" s="702"/>
      <c r="P111" s="702"/>
      <c r="Q111" s="729" t="str">
        <f>IF(【様式１①】総括票!R47&lt;&gt;"",【様式１①】総括票!R47,"")</f>
        <v/>
      </c>
      <c r="R111" s="730"/>
      <c r="S111" s="55" t="s">
        <v>40</v>
      </c>
      <c r="T111" s="61" t="s">
        <v>37</v>
      </c>
      <c r="U111" s="726" t="s">
        <v>36</v>
      </c>
      <c r="V111" s="702"/>
      <c r="W111" s="702"/>
      <c r="X111" s="702"/>
      <c r="Y111" s="727" t="str">
        <f>IF(【様式１①】総括票!W47&lt;&gt;"",【様式１①】総括票!W47,"")</f>
        <v/>
      </c>
      <c r="Z111" s="728"/>
      <c r="AA111" s="728"/>
      <c r="AB111" s="728"/>
      <c r="AC111" s="728"/>
      <c r="AD111" s="702" t="s">
        <v>25</v>
      </c>
      <c r="AE111" s="702"/>
      <c r="AF111" s="702"/>
      <c r="AG111" s="702"/>
      <c r="AH111" s="729" t="str">
        <f>IF(【様式１①】総括票!AC47&lt;&gt;"",【様式１①】総括票!AC47,"")</f>
        <v/>
      </c>
      <c r="AI111" s="730"/>
      <c r="AJ111" s="55" t="s">
        <v>40</v>
      </c>
    </row>
    <row r="112" spans="1:36" ht="19.05" hidden="1" customHeight="1" x14ac:dyDescent="0.2">
      <c r="A112" s="716"/>
      <c r="B112" s="717"/>
      <c r="C112" s="717"/>
      <c r="D112" s="738" t="s">
        <v>38</v>
      </c>
      <c r="E112" s="739"/>
      <c r="F112" s="739"/>
      <c r="G112" s="739"/>
      <c r="H112" s="81" t="str">
        <f>IF(【様式１①】総括票!P47&lt;&gt;"",【様式１①】総括票!P47,"")</f>
        <v/>
      </c>
      <c r="I112" s="700" t="s">
        <v>39</v>
      </c>
      <c r="J112" s="701"/>
      <c r="K112" s="701"/>
      <c r="L112" s="701"/>
      <c r="M112" s="702" t="s">
        <v>53</v>
      </c>
      <c r="N112" s="702"/>
      <c r="O112" s="702"/>
      <c r="P112" s="702"/>
      <c r="Q112" s="697" t="str">
        <f>IF(【様式１①】総括票!T47&lt;&gt;"",【様式１①】総括票!T47,"")</f>
        <v/>
      </c>
      <c r="R112" s="689"/>
      <c r="S112" s="55" t="s">
        <v>15</v>
      </c>
      <c r="U112" s="726" t="s">
        <v>38</v>
      </c>
      <c r="V112" s="702"/>
      <c r="W112" s="702"/>
      <c r="X112" s="702"/>
      <c r="Y112" s="81" t="str">
        <f>IF(【様式１①】総括票!AA47&lt;&gt;"",【様式１①】総括票!AA47,"")</f>
        <v/>
      </c>
      <c r="Z112" s="700" t="s">
        <v>39</v>
      </c>
      <c r="AA112" s="701"/>
      <c r="AB112" s="701"/>
      <c r="AC112" s="701"/>
      <c r="AD112" s="702" t="s">
        <v>53</v>
      </c>
      <c r="AE112" s="702"/>
      <c r="AF112" s="702"/>
      <c r="AG112" s="702"/>
      <c r="AH112" s="697" t="str">
        <f>IF(【様式１①】総括票!AE47&lt;&gt;"",【様式１①】総括票!AE47,"")</f>
        <v/>
      </c>
      <c r="AI112" s="689"/>
      <c r="AJ112" s="55" t="s">
        <v>15</v>
      </c>
    </row>
    <row r="113" spans="1:36" ht="19.05" hidden="1" customHeight="1" thickBot="1" x14ac:dyDescent="0.25">
      <c r="A113" s="719"/>
      <c r="B113" s="720"/>
      <c r="C113" s="720"/>
      <c r="D113" s="703" t="s">
        <v>134</v>
      </c>
      <c r="E113" s="704"/>
      <c r="F113" s="704"/>
      <c r="G113" s="705"/>
      <c r="H113" s="706" t="s">
        <v>133</v>
      </c>
      <c r="I113" s="707"/>
      <c r="J113" s="56"/>
      <c r="K113" s="79" t="s">
        <v>5</v>
      </c>
      <c r="L113" s="57"/>
      <c r="M113" s="79" t="s">
        <v>6</v>
      </c>
      <c r="N113" s="57"/>
      <c r="O113" s="80" t="s">
        <v>7</v>
      </c>
      <c r="P113" s="708"/>
      <c r="Q113" s="708"/>
      <c r="R113" s="708"/>
      <c r="S113" s="709"/>
      <c r="U113" s="710" t="s">
        <v>132</v>
      </c>
      <c r="V113" s="711"/>
      <c r="W113" s="711"/>
      <c r="X113" s="712"/>
      <c r="Y113" s="706" t="s">
        <v>133</v>
      </c>
      <c r="Z113" s="707"/>
      <c r="AA113" s="56"/>
      <c r="AB113" s="79" t="s">
        <v>5</v>
      </c>
      <c r="AC113" s="57"/>
      <c r="AD113" s="79" t="s">
        <v>6</v>
      </c>
      <c r="AE113" s="57"/>
      <c r="AF113" s="80" t="s">
        <v>7</v>
      </c>
      <c r="AG113" s="708"/>
      <c r="AH113" s="708"/>
      <c r="AI113" s="708"/>
      <c r="AJ113" s="709"/>
    </row>
    <row r="114" spans="1:36" ht="19.05" hidden="1" customHeight="1" x14ac:dyDescent="0.2">
      <c r="A114" s="713" t="s">
        <v>263</v>
      </c>
      <c r="B114" s="714"/>
      <c r="C114" s="715"/>
      <c r="D114" s="722" t="s">
        <v>24</v>
      </c>
      <c r="E114" s="723"/>
      <c r="F114" s="723"/>
      <c r="G114" s="723"/>
      <c r="H114" s="724" t="str">
        <f>IF(【様式１①】総括票!D48&lt;&gt;"",【様式１①】総括票!D48,"")</f>
        <v/>
      </c>
      <c r="I114" s="724"/>
      <c r="J114" s="724"/>
      <c r="K114" s="724"/>
      <c r="L114" s="724"/>
      <c r="M114" s="724"/>
      <c r="N114" s="724"/>
      <c r="O114" s="724"/>
      <c r="P114" s="724"/>
      <c r="Q114" s="724"/>
      <c r="R114" s="724"/>
      <c r="S114" s="725"/>
      <c r="T114" s="43"/>
      <c r="U114" s="722" t="s">
        <v>24</v>
      </c>
      <c r="V114" s="723"/>
      <c r="W114" s="723"/>
      <c r="X114" s="723"/>
      <c r="Y114" s="724" t="str">
        <f>H114</f>
        <v/>
      </c>
      <c r="Z114" s="724"/>
      <c r="AA114" s="724"/>
      <c r="AB114" s="724"/>
      <c r="AC114" s="724"/>
      <c r="AD114" s="724"/>
      <c r="AE114" s="724"/>
      <c r="AF114" s="724"/>
      <c r="AG114" s="724"/>
      <c r="AH114" s="724"/>
      <c r="AI114" s="724"/>
      <c r="AJ114" s="725"/>
    </row>
    <row r="115" spans="1:36" ht="19.05" hidden="1" customHeight="1" x14ac:dyDescent="0.2">
      <c r="A115" s="716"/>
      <c r="B115" s="717"/>
      <c r="C115" s="718"/>
      <c r="D115" s="726" t="s">
        <v>36</v>
      </c>
      <c r="E115" s="702"/>
      <c r="F115" s="702"/>
      <c r="G115" s="702"/>
      <c r="H115" s="727" t="str">
        <f>IF(【様式１①】総括票!L48&lt;&gt;"",【様式１①】総括票!L48,"")</f>
        <v/>
      </c>
      <c r="I115" s="728"/>
      <c r="J115" s="728"/>
      <c r="K115" s="728"/>
      <c r="L115" s="728"/>
      <c r="M115" s="702" t="s">
        <v>25</v>
      </c>
      <c r="N115" s="702"/>
      <c r="O115" s="702"/>
      <c r="P115" s="702"/>
      <c r="Q115" s="729" t="str">
        <f>IF(【様式１①】総括票!R48&lt;&gt;"",【様式１①】総括票!R48,"")</f>
        <v/>
      </c>
      <c r="R115" s="730"/>
      <c r="S115" s="55" t="s">
        <v>40</v>
      </c>
      <c r="T115" s="61" t="s">
        <v>37</v>
      </c>
      <c r="U115" s="726" t="s">
        <v>36</v>
      </c>
      <c r="V115" s="702"/>
      <c r="W115" s="702"/>
      <c r="X115" s="702"/>
      <c r="Y115" s="727" t="str">
        <f>IF(【様式１①】総括票!W48&lt;&gt;"",【様式１①】総括票!W48,"")</f>
        <v/>
      </c>
      <c r="Z115" s="728"/>
      <c r="AA115" s="728"/>
      <c r="AB115" s="728"/>
      <c r="AC115" s="728"/>
      <c r="AD115" s="702" t="s">
        <v>25</v>
      </c>
      <c r="AE115" s="702"/>
      <c r="AF115" s="702"/>
      <c r="AG115" s="702"/>
      <c r="AH115" s="729" t="str">
        <f>IF(【様式１①】総括票!AC48&lt;&gt;"",【様式１①】総括票!AC48,"")</f>
        <v/>
      </c>
      <c r="AI115" s="730"/>
      <c r="AJ115" s="55" t="s">
        <v>40</v>
      </c>
    </row>
    <row r="116" spans="1:36" ht="19.05" hidden="1" customHeight="1" x14ac:dyDescent="0.2">
      <c r="A116" s="716"/>
      <c r="B116" s="717"/>
      <c r="C116" s="718"/>
      <c r="D116" s="726" t="s">
        <v>38</v>
      </c>
      <c r="E116" s="702"/>
      <c r="F116" s="702"/>
      <c r="G116" s="702"/>
      <c r="H116" s="81" t="str">
        <f>IF(【様式１①】総括票!P48&lt;&gt;"",【様式１①】総括票!P48,"")</f>
        <v/>
      </c>
      <c r="I116" s="700" t="s">
        <v>39</v>
      </c>
      <c r="J116" s="701"/>
      <c r="K116" s="701"/>
      <c r="L116" s="701"/>
      <c r="M116" s="702" t="s">
        <v>53</v>
      </c>
      <c r="N116" s="702"/>
      <c r="O116" s="702"/>
      <c r="P116" s="702"/>
      <c r="Q116" s="697" t="str">
        <f>IF(【様式１①】総括票!T48&lt;&gt;"",【様式１①】総括票!T48,"")</f>
        <v/>
      </c>
      <c r="R116" s="689"/>
      <c r="S116" s="55" t="s">
        <v>15</v>
      </c>
      <c r="U116" s="726" t="s">
        <v>38</v>
      </c>
      <c r="V116" s="702"/>
      <c r="W116" s="702"/>
      <c r="X116" s="702"/>
      <c r="Y116" s="81" t="str">
        <f>IF(【様式１①】総括票!AA48&lt;&gt;"",【様式１①】総括票!AA48,"")</f>
        <v/>
      </c>
      <c r="Z116" s="700" t="s">
        <v>39</v>
      </c>
      <c r="AA116" s="701"/>
      <c r="AB116" s="701"/>
      <c r="AC116" s="701"/>
      <c r="AD116" s="702" t="s">
        <v>53</v>
      </c>
      <c r="AE116" s="702"/>
      <c r="AF116" s="702"/>
      <c r="AG116" s="702"/>
      <c r="AH116" s="697" t="str">
        <f>IF(【様式１①】総括票!AE48&lt;&gt;"",【様式１①】総括票!AE48,"")</f>
        <v/>
      </c>
      <c r="AI116" s="689"/>
      <c r="AJ116" s="55" t="s">
        <v>15</v>
      </c>
    </row>
    <row r="117" spans="1:36" ht="19.05" hidden="1" customHeight="1" thickBot="1" x14ac:dyDescent="0.25">
      <c r="A117" s="719"/>
      <c r="B117" s="720"/>
      <c r="C117" s="721"/>
      <c r="D117" s="703" t="s">
        <v>134</v>
      </c>
      <c r="E117" s="704"/>
      <c r="F117" s="704"/>
      <c r="G117" s="705"/>
      <c r="H117" s="706" t="s">
        <v>133</v>
      </c>
      <c r="I117" s="707"/>
      <c r="J117" s="56"/>
      <c r="K117" s="79" t="s">
        <v>5</v>
      </c>
      <c r="L117" s="57"/>
      <c r="M117" s="79" t="s">
        <v>6</v>
      </c>
      <c r="N117" s="57"/>
      <c r="O117" s="80" t="s">
        <v>7</v>
      </c>
      <c r="P117" s="708"/>
      <c r="Q117" s="708"/>
      <c r="R117" s="708"/>
      <c r="S117" s="709"/>
      <c r="U117" s="703" t="s">
        <v>132</v>
      </c>
      <c r="V117" s="704"/>
      <c r="W117" s="704"/>
      <c r="X117" s="705"/>
      <c r="Y117" s="706" t="s">
        <v>133</v>
      </c>
      <c r="Z117" s="707"/>
      <c r="AA117" s="56"/>
      <c r="AB117" s="79" t="s">
        <v>5</v>
      </c>
      <c r="AC117" s="57"/>
      <c r="AD117" s="79" t="s">
        <v>6</v>
      </c>
      <c r="AE117" s="57"/>
      <c r="AF117" s="80" t="s">
        <v>7</v>
      </c>
      <c r="AG117" s="708"/>
      <c r="AH117" s="708"/>
      <c r="AI117" s="708"/>
      <c r="AJ117" s="709"/>
    </row>
    <row r="118" spans="1:36" ht="19.05" hidden="1" customHeight="1" x14ac:dyDescent="0.2">
      <c r="A118" s="740" t="s">
        <v>264</v>
      </c>
      <c r="B118" s="717"/>
      <c r="C118" s="718"/>
      <c r="D118" s="741" t="s">
        <v>24</v>
      </c>
      <c r="E118" s="742"/>
      <c r="F118" s="742"/>
      <c r="G118" s="742"/>
      <c r="H118" s="724" t="str">
        <f>IF(【様式１①】総括票!D49&lt;&gt;"",【様式１①】総括票!D49,"")</f>
        <v/>
      </c>
      <c r="I118" s="724"/>
      <c r="J118" s="724"/>
      <c r="K118" s="724"/>
      <c r="L118" s="724"/>
      <c r="M118" s="724"/>
      <c r="N118" s="724"/>
      <c r="O118" s="724"/>
      <c r="P118" s="724"/>
      <c r="Q118" s="724"/>
      <c r="R118" s="724"/>
      <c r="S118" s="725"/>
      <c r="T118" s="43"/>
      <c r="U118" s="722" t="s">
        <v>24</v>
      </c>
      <c r="V118" s="723"/>
      <c r="W118" s="723"/>
      <c r="X118" s="723"/>
      <c r="Y118" s="724" t="str">
        <f>H118</f>
        <v/>
      </c>
      <c r="Z118" s="724"/>
      <c r="AA118" s="724"/>
      <c r="AB118" s="724"/>
      <c r="AC118" s="724"/>
      <c r="AD118" s="724"/>
      <c r="AE118" s="724"/>
      <c r="AF118" s="724"/>
      <c r="AG118" s="724"/>
      <c r="AH118" s="724"/>
      <c r="AI118" s="724"/>
      <c r="AJ118" s="725"/>
    </row>
    <row r="119" spans="1:36" ht="19.05" hidden="1" customHeight="1" x14ac:dyDescent="0.2">
      <c r="A119" s="716"/>
      <c r="B119" s="717"/>
      <c r="C119" s="718"/>
      <c r="D119" s="726" t="s">
        <v>36</v>
      </c>
      <c r="E119" s="702"/>
      <c r="F119" s="702"/>
      <c r="G119" s="702"/>
      <c r="H119" s="727" t="str">
        <f>IF(【様式１①】総括票!L49&lt;&gt;"",【様式１①】総括票!L49,"")</f>
        <v/>
      </c>
      <c r="I119" s="728"/>
      <c r="J119" s="728"/>
      <c r="K119" s="728"/>
      <c r="L119" s="728"/>
      <c r="M119" s="702" t="s">
        <v>25</v>
      </c>
      <c r="N119" s="702"/>
      <c r="O119" s="702"/>
      <c r="P119" s="702"/>
      <c r="Q119" s="729" t="str">
        <f>IF(【様式１①】総括票!R49&lt;&gt;"",【様式１①】総括票!R49,"")</f>
        <v/>
      </c>
      <c r="R119" s="730"/>
      <c r="S119" s="55" t="s">
        <v>40</v>
      </c>
      <c r="T119" s="61" t="s">
        <v>37</v>
      </c>
      <c r="U119" s="726" t="s">
        <v>36</v>
      </c>
      <c r="V119" s="702"/>
      <c r="W119" s="702"/>
      <c r="X119" s="702"/>
      <c r="Y119" s="727" t="str">
        <f>IF(【様式１①】総括票!W49&lt;&gt;"",【様式１①】総括票!W49,"")</f>
        <v/>
      </c>
      <c r="Z119" s="728"/>
      <c r="AA119" s="728"/>
      <c r="AB119" s="728"/>
      <c r="AC119" s="728"/>
      <c r="AD119" s="702" t="s">
        <v>25</v>
      </c>
      <c r="AE119" s="702"/>
      <c r="AF119" s="702"/>
      <c r="AG119" s="702"/>
      <c r="AH119" s="729" t="str">
        <f>IF(【様式１①】総括票!AC49&lt;&gt;"",【様式１①】総括票!AC49,"")</f>
        <v/>
      </c>
      <c r="AI119" s="730"/>
      <c r="AJ119" s="55" t="s">
        <v>40</v>
      </c>
    </row>
    <row r="120" spans="1:36" ht="19.05" hidden="1" customHeight="1" x14ac:dyDescent="0.2">
      <c r="A120" s="716"/>
      <c r="B120" s="717"/>
      <c r="C120" s="718"/>
      <c r="D120" s="726" t="s">
        <v>38</v>
      </c>
      <c r="E120" s="702"/>
      <c r="F120" s="702"/>
      <c r="G120" s="702"/>
      <c r="H120" s="81" t="str">
        <f>IF(【様式１①】総括票!P49&lt;&gt;"",【様式１①】総括票!P49,"")</f>
        <v/>
      </c>
      <c r="I120" s="700" t="s">
        <v>39</v>
      </c>
      <c r="J120" s="701"/>
      <c r="K120" s="701"/>
      <c r="L120" s="701"/>
      <c r="M120" s="702" t="s">
        <v>53</v>
      </c>
      <c r="N120" s="702"/>
      <c r="O120" s="702"/>
      <c r="P120" s="702"/>
      <c r="Q120" s="697" t="str">
        <f>IF(【様式１①】総括票!T49&lt;&gt;"",【様式１①】総括票!T49,"")</f>
        <v/>
      </c>
      <c r="R120" s="689"/>
      <c r="S120" s="55" t="s">
        <v>15</v>
      </c>
      <c r="U120" s="726" t="s">
        <v>38</v>
      </c>
      <c r="V120" s="702"/>
      <c r="W120" s="702"/>
      <c r="X120" s="702"/>
      <c r="Y120" s="81" t="str">
        <f>IF(【様式１①】総括票!AA49&lt;&gt;"",【様式１①】総括票!AA49,"")</f>
        <v/>
      </c>
      <c r="Z120" s="700" t="s">
        <v>39</v>
      </c>
      <c r="AA120" s="701"/>
      <c r="AB120" s="701"/>
      <c r="AC120" s="701"/>
      <c r="AD120" s="702" t="s">
        <v>53</v>
      </c>
      <c r="AE120" s="702"/>
      <c r="AF120" s="702"/>
      <c r="AG120" s="702"/>
      <c r="AH120" s="697" t="str">
        <f>IF(【様式１①】総括票!AE49&lt;&gt;"",【様式１①】総括票!AE49,"")</f>
        <v/>
      </c>
      <c r="AI120" s="689"/>
      <c r="AJ120" s="55" t="s">
        <v>15</v>
      </c>
    </row>
    <row r="121" spans="1:36" ht="19.05" hidden="1" customHeight="1" thickBot="1" x14ac:dyDescent="0.25">
      <c r="A121" s="716"/>
      <c r="B121" s="717"/>
      <c r="C121" s="718"/>
      <c r="D121" s="731" t="s">
        <v>134</v>
      </c>
      <c r="E121" s="732"/>
      <c r="F121" s="732"/>
      <c r="G121" s="733"/>
      <c r="H121" s="706" t="s">
        <v>133</v>
      </c>
      <c r="I121" s="707"/>
      <c r="J121" s="56"/>
      <c r="K121" s="79" t="s">
        <v>5</v>
      </c>
      <c r="L121" s="57"/>
      <c r="M121" s="79" t="s">
        <v>6</v>
      </c>
      <c r="N121" s="57"/>
      <c r="O121" s="80" t="s">
        <v>7</v>
      </c>
      <c r="P121" s="708"/>
      <c r="Q121" s="708"/>
      <c r="R121" s="708"/>
      <c r="S121" s="709"/>
      <c r="U121" s="731" t="s">
        <v>132</v>
      </c>
      <c r="V121" s="732"/>
      <c r="W121" s="732"/>
      <c r="X121" s="733"/>
      <c r="Y121" s="734" t="s">
        <v>133</v>
      </c>
      <c r="Z121" s="735"/>
      <c r="AA121" s="58"/>
      <c r="AB121" s="78" t="s">
        <v>5</v>
      </c>
      <c r="AC121" s="59"/>
      <c r="AD121" s="78" t="s">
        <v>6</v>
      </c>
      <c r="AE121" s="59"/>
      <c r="AF121" s="60" t="s">
        <v>7</v>
      </c>
      <c r="AG121" s="736"/>
      <c r="AH121" s="736"/>
      <c r="AI121" s="736"/>
      <c r="AJ121" s="737"/>
    </row>
    <row r="122" spans="1:36" ht="19.05" hidden="1" customHeight="1" x14ac:dyDescent="0.2">
      <c r="A122" s="713" t="s">
        <v>265</v>
      </c>
      <c r="B122" s="714"/>
      <c r="C122" s="714"/>
      <c r="D122" s="722" t="s">
        <v>24</v>
      </c>
      <c r="E122" s="723"/>
      <c r="F122" s="723"/>
      <c r="G122" s="723"/>
      <c r="H122" s="724" t="str">
        <f>IF(【様式１①】総括票!D50&lt;&gt;"",【様式１①】総括票!D50,"")</f>
        <v/>
      </c>
      <c r="I122" s="724"/>
      <c r="J122" s="724"/>
      <c r="K122" s="724"/>
      <c r="L122" s="724"/>
      <c r="M122" s="724"/>
      <c r="N122" s="724"/>
      <c r="O122" s="724"/>
      <c r="P122" s="724"/>
      <c r="Q122" s="724"/>
      <c r="R122" s="724"/>
      <c r="S122" s="725"/>
      <c r="T122" s="43"/>
      <c r="U122" s="722" t="s">
        <v>24</v>
      </c>
      <c r="V122" s="723"/>
      <c r="W122" s="723"/>
      <c r="X122" s="723"/>
      <c r="Y122" s="724" t="str">
        <f>H122</f>
        <v/>
      </c>
      <c r="Z122" s="724"/>
      <c r="AA122" s="724"/>
      <c r="AB122" s="724"/>
      <c r="AC122" s="724"/>
      <c r="AD122" s="724"/>
      <c r="AE122" s="724"/>
      <c r="AF122" s="724"/>
      <c r="AG122" s="724"/>
      <c r="AH122" s="724"/>
      <c r="AI122" s="724"/>
      <c r="AJ122" s="725"/>
    </row>
    <row r="123" spans="1:36" ht="19.05" hidden="1" customHeight="1" x14ac:dyDescent="0.2">
      <c r="A123" s="716"/>
      <c r="B123" s="717"/>
      <c r="C123" s="717"/>
      <c r="D123" s="726" t="s">
        <v>36</v>
      </c>
      <c r="E123" s="702"/>
      <c r="F123" s="702"/>
      <c r="G123" s="702"/>
      <c r="H123" s="727" t="str">
        <f>IF(【様式１①】総括票!L50&lt;&gt;"",【様式１①】総括票!L50,"")</f>
        <v/>
      </c>
      <c r="I123" s="728"/>
      <c r="J123" s="728"/>
      <c r="K123" s="728"/>
      <c r="L123" s="728"/>
      <c r="M123" s="702" t="s">
        <v>25</v>
      </c>
      <c r="N123" s="702"/>
      <c r="O123" s="702"/>
      <c r="P123" s="702"/>
      <c r="Q123" s="729" t="str">
        <f>IF(【様式１①】総括票!R50&lt;&gt;"",【様式１①】総括票!R50,"")</f>
        <v/>
      </c>
      <c r="R123" s="730"/>
      <c r="S123" s="55" t="s">
        <v>40</v>
      </c>
      <c r="T123" s="61" t="s">
        <v>37</v>
      </c>
      <c r="U123" s="726" t="s">
        <v>36</v>
      </c>
      <c r="V123" s="702"/>
      <c r="W123" s="702"/>
      <c r="X123" s="702"/>
      <c r="Y123" s="727" t="str">
        <f>IF(【様式１①】総括票!W50&lt;&gt;"",【様式１①】総括票!W50,"")</f>
        <v/>
      </c>
      <c r="Z123" s="728"/>
      <c r="AA123" s="728"/>
      <c r="AB123" s="728"/>
      <c r="AC123" s="728"/>
      <c r="AD123" s="702" t="s">
        <v>25</v>
      </c>
      <c r="AE123" s="702"/>
      <c r="AF123" s="702"/>
      <c r="AG123" s="702"/>
      <c r="AH123" s="729" t="str">
        <f>IF(【様式１①】総括票!AC50&lt;&gt;"",【様式１①】総括票!AC50,"")</f>
        <v/>
      </c>
      <c r="AI123" s="730"/>
      <c r="AJ123" s="55" t="s">
        <v>40</v>
      </c>
    </row>
    <row r="124" spans="1:36" ht="19.05" hidden="1" customHeight="1" x14ac:dyDescent="0.2">
      <c r="A124" s="716"/>
      <c r="B124" s="717"/>
      <c r="C124" s="717"/>
      <c r="D124" s="738" t="s">
        <v>38</v>
      </c>
      <c r="E124" s="739"/>
      <c r="F124" s="739"/>
      <c r="G124" s="739"/>
      <c r="H124" s="81" t="str">
        <f>IF(【様式１①】総括票!P50&lt;&gt;"",【様式１①】総括票!P50,"")</f>
        <v/>
      </c>
      <c r="I124" s="700" t="s">
        <v>39</v>
      </c>
      <c r="J124" s="701"/>
      <c r="K124" s="701"/>
      <c r="L124" s="701"/>
      <c r="M124" s="702" t="s">
        <v>53</v>
      </c>
      <c r="N124" s="702"/>
      <c r="O124" s="702"/>
      <c r="P124" s="702"/>
      <c r="Q124" s="697" t="str">
        <f>IF(【様式１①】総括票!T50&lt;&gt;"",【様式１①】総括票!T50,"")</f>
        <v/>
      </c>
      <c r="R124" s="689"/>
      <c r="S124" s="55" t="s">
        <v>15</v>
      </c>
      <c r="U124" s="726" t="s">
        <v>38</v>
      </c>
      <c r="V124" s="702"/>
      <c r="W124" s="702"/>
      <c r="X124" s="702"/>
      <c r="Y124" s="81" t="str">
        <f>IF(【様式１①】総括票!AA50&lt;&gt;"",【様式１①】総括票!AA50,"")</f>
        <v/>
      </c>
      <c r="Z124" s="700" t="s">
        <v>39</v>
      </c>
      <c r="AA124" s="701"/>
      <c r="AB124" s="701"/>
      <c r="AC124" s="701"/>
      <c r="AD124" s="702" t="s">
        <v>53</v>
      </c>
      <c r="AE124" s="702"/>
      <c r="AF124" s="702"/>
      <c r="AG124" s="702"/>
      <c r="AH124" s="697" t="str">
        <f>IF(【様式１①】総括票!AE50&lt;&gt;"",【様式１①】総括票!AE50,"")</f>
        <v/>
      </c>
      <c r="AI124" s="689"/>
      <c r="AJ124" s="55" t="s">
        <v>15</v>
      </c>
    </row>
    <row r="125" spans="1:36" ht="19.05" hidden="1" customHeight="1" thickBot="1" x14ac:dyDescent="0.25">
      <c r="A125" s="719"/>
      <c r="B125" s="720"/>
      <c r="C125" s="720"/>
      <c r="D125" s="703" t="s">
        <v>134</v>
      </c>
      <c r="E125" s="704"/>
      <c r="F125" s="704"/>
      <c r="G125" s="705"/>
      <c r="H125" s="706" t="s">
        <v>133</v>
      </c>
      <c r="I125" s="707"/>
      <c r="J125" s="56"/>
      <c r="K125" s="79" t="s">
        <v>5</v>
      </c>
      <c r="L125" s="57"/>
      <c r="M125" s="79" t="s">
        <v>6</v>
      </c>
      <c r="N125" s="57"/>
      <c r="O125" s="80" t="s">
        <v>7</v>
      </c>
      <c r="P125" s="708"/>
      <c r="Q125" s="708"/>
      <c r="R125" s="708"/>
      <c r="S125" s="709"/>
      <c r="U125" s="710" t="s">
        <v>132</v>
      </c>
      <c r="V125" s="711"/>
      <c r="W125" s="711"/>
      <c r="X125" s="712"/>
      <c r="Y125" s="706" t="s">
        <v>133</v>
      </c>
      <c r="Z125" s="707"/>
      <c r="AA125" s="56"/>
      <c r="AB125" s="79" t="s">
        <v>5</v>
      </c>
      <c r="AC125" s="57"/>
      <c r="AD125" s="79" t="s">
        <v>6</v>
      </c>
      <c r="AE125" s="57"/>
      <c r="AF125" s="80" t="s">
        <v>7</v>
      </c>
      <c r="AG125" s="708"/>
      <c r="AH125" s="708"/>
      <c r="AI125" s="708"/>
      <c r="AJ125" s="709"/>
    </row>
    <row r="126" spans="1:36" ht="19.05" hidden="1" customHeight="1" x14ac:dyDescent="0.2">
      <c r="A126" s="713" t="s">
        <v>266</v>
      </c>
      <c r="B126" s="714"/>
      <c r="C126" s="715"/>
      <c r="D126" s="722" t="s">
        <v>24</v>
      </c>
      <c r="E126" s="723"/>
      <c r="F126" s="723"/>
      <c r="G126" s="723"/>
      <c r="H126" s="724" t="str">
        <f>IF(【様式１①】総括票!D51&lt;&gt;"",【様式１①】総括票!D51,"")</f>
        <v/>
      </c>
      <c r="I126" s="724"/>
      <c r="J126" s="724"/>
      <c r="K126" s="724"/>
      <c r="L126" s="724"/>
      <c r="M126" s="724"/>
      <c r="N126" s="724"/>
      <c r="O126" s="724"/>
      <c r="P126" s="724"/>
      <c r="Q126" s="724"/>
      <c r="R126" s="724"/>
      <c r="S126" s="725"/>
      <c r="T126" s="43"/>
      <c r="U126" s="722" t="s">
        <v>24</v>
      </c>
      <c r="V126" s="723"/>
      <c r="W126" s="723"/>
      <c r="X126" s="723"/>
      <c r="Y126" s="724" t="str">
        <f>H126</f>
        <v/>
      </c>
      <c r="Z126" s="724"/>
      <c r="AA126" s="724"/>
      <c r="AB126" s="724"/>
      <c r="AC126" s="724"/>
      <c r="AD126" s="724"/>
      <c r="AE126" s="724"/>
      <c r="AF126" s="724"/>
      <c r="AG126" s="724"/>
      <c r="AH126" s="724"/>
      <c r="AI126" s="724"/>
      <c r="AJ126" s="725"/>
    </row>
    <row r="127" spans="1:36" ht="19.05" hidden="1" customHeight="1" x14ac:dyDescent="0.2">
      <c r="A127" s="716"/>
      <c r="B127" s="717"/>
      <c r="C127" s="718"/>
      <c r="D127" s="726" t="s">
        <v>36</v>
      </c>
      <c r="E127" s="702"/>
      <c r="F127" s="702"/>
      <c r="G127" s="702"/>
      <c r="H127" s="727" t="str">
        <f>IF(【様式１①】総括票!L51&lt;&gt;"",【様式１①】総括票!L51,"")</f>
        <v/>
      </c>
      <c r="I127" s="728"/>
      <c r="J127" s="728"/>
      <c r="K127" s="728"/>
      <c r="L127" s="728"/>
      <c r="M127" s="702" t="s">
        <v>25</v>
      </c>
      <c r="N127" s="702"/>
      <c r="O127" s="702"/>
      <c r="P127" s="702"/>
      <c r="Q127" s="729" t="str">
        <f>IF(【様式１①】総括票!R51&lt;&gt;"",【様式１①】総括票!R51,"")</f>
        <v/>
      </c>
      <c r="R127" s="730"/>
      <c r="S127" s="55" t="s">
        <v>40</v>
      </c>
      <c r="T127" s="61" t="s">
        <v>37</v>
      </c>
      <c r="U127" s="726" t="s">
        <v>36</v>
      </c>
      <c r="V127" s="702"/>
      <c r="W127" s="702"/>
      <c r="X127" s="702"/>
      <c r="Y127" s="727" t="str">
        <f>IF(【様式１①】総括票!W51&lt;&gt;"",【様式１①】総括票!W51,"")</f>
        <v/>
      </c>
      <c r="Z127" s="728"/>
      <c r="AA127" s="728"/>
      <c r="AB127" s="728"/>
      <c r="AC127" s="728"/>
      <c r="AD127" s="702" t="s">
        <v>25</v>
      </c>
      <c r="AE127" s="702"/>
      <c r="AF127" s="702"/>
      <c r="AG127" s="702"/>
      <c r="AH127" s="729" t="str">
        <f>IF(【様式１①】総括票!AC51&lt;&gt;"",【様式１①】総括票!AC51,"")</f>
        <v/>
      </c>
      <c r="AI127" s="730"/>
      <c r="AJ127" s="55" t="s">
        <v>40</v>
      </c>
    </row>
    <row r="128" spans="1:36" ht="19.05" hidden="1" customHeight="1" x14ac:dyDescent="0.2">
      <c r="A128" s="716"/>
      <c r="B128" s="717"/>
      <c r="C128" s="718"/>
      <c r="D128" s="726" t="s">
        <v>38</v>
      </c>
      <c r="E128" s="702"/>
      <c r="F128" s="702"/>
      <c r="G128" s="702"/>
      <c r="H128" s="81" t="str">
        <f>IF(【様式１①】総括票!P51&lt;&gt;"",【様式１①】総括票!P51,"")</f>
        <v/>
      </c>
      <c r="I128" s="700" t="s">
        <v>39</v>
      </c>
      <c r="J128" s="701"/>
      <c r="K128" s="701"/>
      <c r="L128" s="701"/>
      <c r="M128" s="702" t="s">
        <v>53</v>
      </c>
      <c r="N128" s="702"/>
      <c r="O128" s="702"/>
      <c r="P128" s="702"/>
      <c r="Q128" s="697" t="str">
        <f>IF(【様式１①】総括票!T51&lt;&gt;"",【様式１①】総括票!T51,"")</f>
        <v/>
      </c>
      <c r="R128" s="689"/>
      <c r="S128" s="55" t="s">
        <v>15</v>
      </c>
      <c r="U128" s="726" t="s">
        <v>38</v>
      </c>
      <c r="V128" s="702"/>
      <c r="W128" s="702"/>
      <c r="X128" s="702"/>
      <c r="Y128" s="81" t="str">
        <f>IF(【様式１①】総括票!AA51&lt;&gt;"",【様式１①】総括票!AA51,"")</f>
        <v/>
      </c>
      <c r="Z128" s="700" t="s">
        <v>39</v>
      </c>
      <c r="AA128" s="701"/>
      <c r="AB128" s="701"/>
      <c r="AC128" s="701"/>
      <c r="AD128" s="702" t="s">
        <v>53</v>
      </c>
      <c r="AE128" s="702"/>
      <c r="AF128" s="702"/>
      <c r="AG128" s="702"/>
      <c r="AH128" s="697" t="str">
        <f>IF(【様式１①】総括票!AE51&lt;&gt;"",【様式１①】総括票!AE51,"")</f>
        <v/>
      </c>
      <c r="AI128" s="689"/>
      <c r="AJ128" s="55" t="s">
        <v>15</v>
      </c>
    </row>
    <row r="129" spans="1:36" ht="19.05" hidden="1" customHeight="1" thickBot="1" x14ac:dyDescent="0.25">
      <c r="A129" s="719"/>
      <c r="B129" s="720"/>
      <c r="C129" s="721"/>
      <c r="D129" s="703" t="s">
        <v>134</v>
      </c>
      <c r="E129" s="704"/>
      <c r="F129" s="704"/>
      <c r="G129" s="705"/>
      <c r="H129" s="706" t="s">
        <v>133</v>
      </c>
      <c r="I129" s="707"/>
      <c r="J129" s="56"/>
      <c r="K129" s="79" t="s">
        <v>5</v>
      </c>
      <c r="L129" s="57"/>
      <c r="M129" s="79" t="s">
        <v>6</v>
      </c>
      <c r="N129" s="57"/>
      <c r="O129" s="80" t="s">
        <v>7</v>
      </c>
      <c r="P129" s="708"/>
      <c r="Q129" s="708"/>
      <c r="R129" s="708"/>
      <c r="S129" s="709"/>
      <c r="U129" s="703" t="s">
        <v>132</v>
      </c>
      <c r="V129" s="704"/>
      <c r="W129" s="704"/>
      <c r="X129" s="705"/>
      <c r="Y129" s="706" t="s">
        <v>133</v>
      </c>
      <c r="Z129" s="707"/>
      <c r="AA129" s="56"/>
      <c r="AB129" s="79" t="s">
        <v>5</v>
      </c>
      <c r="AC129" s="57"/>
      <c r="AD129" s="79" t="s">
        <v>6</v>
      </c>
      <c r="AE129" s="57"/>
      <c r="AF129" s="80" t="s">
        <v>7</v>
      </c>
      <c r="AG129" s="708"/>
      <c r="AH129" s="708"/>
      <c r="AI129" s="708"/>
      <c r="AJ129" s="709"/>
    </row>
    <row r="130" spans="1:36" ht="19.05" hidden="1" customHeight="1" x14ac:dyDescent="0.2">
      <c r="A130" s="740" t="s">
        <v>267</v>
      </c>
      <c r="B130" s="717"/>
      <c r="C130" s="718"/>
      <c r="D130" s="741" t="s">
        <v>24</v>
      </c>
      <c r="E130" s="742"/>
      <c r="F130" s="742"/>
      <c r="G130" s="742"/>
      <c r="H130" s="724" t="str">
        <f>IF(【様式１①】総括票!D52&lt;&gt;"",【様式１①】総括票!D52,"")</f>
        <v/>
      </c>
      <c r="I130" s="724"/>
      <c r="J130" s="724"/>
      <c r="K130" s="724"/>
      <c r="L130" s="724"/>
      <c r="M130" s="724"/>
      <c r="N130" s="724"/>
      <c r="O130" s="724"/>
      <c r="P130" s="724"/>
      <c r="Q130" s="724"/>
      <c r="R130" s="724"/>
      <c r="S130" s="725"/>
      <c r="T130" s="43"/>
      <c r="U130" s="722" t="s">
        <v>24</v>
      </c>
      <c r="V130" s="723"/>
      <c r="W130" s="723"/>
      <c r="X130" s="723"/>
      <c r="Y130" s="724" t="str">
        <f>H130</f>
        <v/>
      </c>
      <c r="Z130" s="724"/>
      <c r="AA130" s="724"/>
      <c r="AB130" s="724"/>
      <c r="AC130" s="724"/>
      <c r="AD130" s="724"/>
      <c r="AE130" s="724"/>
      <c r="AF130" s="724"/>
      <c r="AG130" s="724"/>
      <c r="AH130" s="724"/>
      <c r="AI130" s="724"/>
      <c r="AJ130" s="725"/>
    </row>
    <row r="131" spans="1:36" ht="19.05" hidden="1" customHeight="1" x14ac:dyDescent="0.2">
      <c r="A131" s="716"/>
      <c r="B131" s="717"/>
      <c r="C131" s="718"/>
      <c r="D131" s="726" t="s">
        <v>36</v>
      </c>
      <c r="E131" s="702"/>
      <c r="F131" s="702"/>
      <c r="G131" s="702"/>
      <c r="H131" s="727" t="str">
        <f>IF(【様式１①】総括票!L52&lt;&gt;"",【様式１①】総括票!L52,"")</f>
        <v/>
      </c>
      <c r="I131" s="728"/>
      <c r="J131" s="728"/>
      <c r="K131" s="728"/>
      <c r="L131" s="728"/>
      <c r="M131" s="702" t="s">
        <v>25</v>
      </c>
      <c r="N131" s="702"/>
      <c r="O131" s="702"/>
      <c r="P131" s="702"/>
      <c r="Q131" s="729" t="str">
        <f>IF(【様式１①】総括票!R52&lt;&gt;"",【様式１①】総括票!R52,"")</f>
        <v/>
      </c>
      <c r="R131" s="730"/>
      <c r="S131" s="55" t="s">
        <v>40</v>
      </c>
      <c r="T131" s="61" t="s">
        <v>37</v>
      </c>
      <c r="U131" s="726" t="s">
        <v>36</v>
      </c>
      <c r="V131" s="702"/>
      <c r="W131" s="702"/>
      <c r="X131" s="702"/>
      <c r="Y131" s="727" t="str">
        <f>IF(【様式１①】総括票!W52&lt;&gt;"",【様式１①】総括票!W52,"")</f>
        <v/>
      </c>
      <c r="Z131" s="728"/>
      <c r="AA131" s="728"/>
      <c r="AB131" s="728"/>
      <c r="AC131" s="728"/>
      <c r="AD131" s="702" t="s">
        <v>25</v>
      </c>
      <c r="AE131" s="702"/>
      <c r="AF131" s="702"/>
      <c r="AG131" s="702"/>
      <c r="AH131" s="729" t="str">
        <f>IF(【様式１①】総括票!AC52&lt;&gt;"",【様式１①】総括票!AC52,"")</f>
        <v/>
      </c>
      <c r="AI131" s="730"/>
      <c r="AJ131" s="55" t="s">
        <v>40</v>
      </c>
    </row>
    <row r="132" spans="1:36" ht="19.05" hidden="1" customHeight="1" x14ac:dyDescent="0.2">
      <c r="A132" s="716"/>
      <c r="B132" s="717"/>
      <c r="C132" s="718"/>
      <c r="D132" s="726" t="s">
        <v>38</v>
      </c>
      <c r="E132" s="702"/>
      <c r="F132" s="702"/>
      <c r="G132" s="702"/>
      <c r="H132" s="81" t="str">
        <f>IF(【様式１①】総括票!P52&lt;&gt;"",【様式１①】総括票!P52,"")</f>
        <v/>
      </c>
      <c r="I132" s="700" t="s">
        <v>39</v>
      </c>
      <c r="J132" s="701"/>
      <c r="K132" s="701"/>
      <c r="L132" s="701"/>
      <c r="M132" s="702" t="s">
        <v>53</v>
      </c>
      <c r="N132" s="702"/>
      <c r="O132" s="702"/>
      <c r="P132" s="702"/>
      <c r="Q132" s="697" t="str">
        <f>IF(【様式１①】総括票!T52&lt;&gt;"",【様式１①】総括票!T52,"")</f>
        <v/>
      </c>
      <c r="R132" s="689"/>
      <c r="S132" s="55" t="s">
        <v>15</v>
      </c>
      <c r="U132" s="726" t="s">
        <v>38</v>
      </c>
      <c r="V132" s="702"/>
      <c r="W132" s="702"/>
      <c r="X132" s="702"/>
      <c r="Y132" s="81" t="str">
        <f>IF(【様式１①】総括票!AA52&lt;&gt;"",【様式１①】総括票!AA52,"")</f>
        <v/>
      </c>
      <c r="Z132" s="700" t="s">
        <v>39</v>
      </c>
      <c r="AA132" s="701"/>
      <c r="AB132" s="701"/>
      <c r="AC132" s="701"/>
      <c r="AD132" s="702" t="s">
        <v>53</v>
      </c>
      <c r="AE132" s="702"/>
      <c r="AF132" s="702"/>
      <c r="AG132" s="702"/>
      <c r="AH132" s="697" t="str">
        <f>IF(【様式１①】総括票!AE52&lt;&gt;"",【様式１①】総括票!AE52,"")</f>
        <v/>
      </c>
      <c r="AI132" s="689"/>
      <c r="AJ132" s="55" t="s">
        <v>15</v>
      </c>
    </row>
    <row r="133" spans="1:36" ht="19.05" hidden="1" customHeight="1" thickBot="1" x14ac:dyDescent="0.25">
      <c r="A133" s="716"/>
      <c r="B133" s="717"/>
      <c r="C133" s="718"/>
      <c r="D133" s="731" t="s">
        <v>134</v>
      </c>
      <c r="E133" s="732"/>
      <c r="F133" s="732"/>
      <c r="G133" s="733"/>
      <c r="H133" s="706" t="s">
        <v>133</v>
      </c>
      <c r="I133" s="707"/>
      <c r="J133" s="56"/>
      <c r="K133" s="79" t="s">
        <v>5</v>
      </c>
      <c r="L133" s="57"/>
      <c r="M133" s="79" t="s">
        <v>6</v>
      </c>
      <c r="N133" s="57"/>
      <c r="O133" s="80" t="s">
        <v>7</v>
      </c>
      <c r="P133" s="708"/>
      <c r="Q133" s="708"/>
      <c r="R133" s="708"/>
      <c r="S133" s="709"/>
      <c r="U133" s="731" t="s">
        <v>132</v>
      </c>
      <c r="V133" s="732"/>
      <c r="W133" s="732"/>
      <c r="X133" s="733"/>
      <c r="Y133" s="734" t="s">
        <v>133</v>
      </c>
      <c r="Z133" s="735"/>
      <c r="AA133" s="58"/>
      <c r="AB133" s="78" t="s">
        <v>5</v>
      </c>
      <c r="AC133" s="59"/>
      <c r="AD133" s="78" t="s">
        <v>6</v>
      </c>
      <c r="AE133" s="59"/>
      <c r="AF133" s="60" t="s">
        <v>7</v>
      </c>
      <c r="AG133" s="736"/>
      <c r="AH133" s="736"/>
      <c r="AI133" s="736"/>
      <c r="AJ133" s="737"/>
    </row>
    <row r="134" spans="1:36" ht="19.05" hidden="1" customHeight="1" x14ac:dyDescent="0.2">
      <c r="A134" s="713" t="s">
        <v>268</v>
      </c>
      <c r="B134" s="714"/>
      <c r="C134" s="714"/>
      <c r="D134" s="722" t="s">
        <v>24</v>
      </c>
      <c r="E134" s="723"/>
      <c r="F134" s="723"/>
      <c r="G134" s="723"/>
      <c r="H134" s="724" t="str">
        <f>IF(【様式１①】総括票!D53&lt;&gt;"",【様式１①】総括票!D53,"")</f>
        <v/>
      </c>
      <c r="I134" s="724"/>
      <c r="J134" s="724"/>
      <c r="K134" s="724"/>
      <c r="L134" s="724"/>
      <c r="M134" s="724"/>
      <c r="N134" s="724"/>
      <c r="O134" s="724"/>
      <c r="P134" s="724"/>
      <c r="Q134" s="724"/>
      <c r="R134" s="724"/>
      <c r="S134" s="725"/>
      <c r="T134" s="43"/>
      <c r="U134" s="722" t="s">
        <v>24</v>
      </c>
      <c r="V134" s="723"/>
      <c r="W134" s="723"/>
      <c r="X134" s="723"/>
      <c r="Y134" s="724" t="str">
        <f>H134</f>
        <v/>
      </c>
      <c r="Z134" s="724"/>
      <c r="AA134" s="724"/>
      <c r="AB134" s="724"/>
      <c r="AC134" s="724"/>
      <c r="AD134" s="724"/>
      <c r="AE134" s="724"/>
      <c r="AF134" s="724"/>
      <c r="AG134" s="724"/>
      <c r="AH134" s="724"/>
      <c r="AI134" s="724"/>
      <c r="AJ134" s="725"/>
    </row>
    <row r="135" spans="1:36" ht="19.05" hidden="1" customHeight="1" x14ac:dyDescent="0.2">
      <c r="A135" s="716"/>
      <c r="B135" s="717"/>
      <c r="C135" s="717"/>
      <c r="D135" s="726" t="s">
        <v>36</v>
      </c>
      <c r="E135" s="702"/>
      <c r="F135" s="702"/>
      <c r="G135" s="702"/>
      <c r="H135" s="727" t="str">
        <f>IF(【様式１①】総括票!L53&lt;&gt;"",【様式１①】総括票!L53,"")</f>
        <v/>
      </c>
      <c r="I135" s="728"/>
      <c r="J135" s="728"/>
      <c r="K135" s="728"/>
      <c r="L135" s="728"/>
      <c r="M135" s="702" t="s">
        <v>25</v>
      </c>
      <c r="N135" s="702"/>
      <c r="O135" s="702"/>
      <c r="P135" s="702"/>
      <c r="Q135" s="729" t="str">
        <f>IF(【様式１①】総括票!R53&lt;&gt;"",【様式１①】総括票!R53,"")</f>
        <v/>
      </c>
      <c r="R135" s="730"/>
      <c r="S135" s="55" t="s">
        <v>40</v>
      </c>
      <c r="T135" s="61" t="s">
        <v>37</v>
      </c>
      <c r="U135" s="726" t="s">
        <v>36</v>
      </c>
      <c r="V135" s="702"/>
      <c r="W135" s="702"/>
      <c r="X135" s="702"/>
      <c r="Y135" s="727" t="str">
        <f>IF(【様式１①】総括票!W53&lt;&gt;"",【様式１①】総括票!W53,"")</f>
        <v/>
      </c>
      <c r="Z135" s="728"/>
      <c r="AA135" s="728"/>
      <c r="AB135" s="728"/>
      <c r="AC135" s="728"/>
      <c r="AD135" s="702" t="s">
        <v>25</v>
      </c>
      <c r="AE135" s="702"/>
      <c r="AF135" s="702"/>
      <c r="AG135" s="702"/>
      <c r="AH135" s="729" t="str">
        <f>IF(【様式１①】総括票!AC53&lt;&gt;"",【様式１①】総括票!AC53,"")</f>
        <v/>
      </c>
      <c r="AI135" s="730"/>
      <c r="AJ135" s="55" t="s">
        <v>40</v>
      </c>
    </row>
    <row r="136" spans="1:36" ht="19.05" hidden="1" customHeight="1" x14ac:dyDescent="0.2">
      <c r="A136" s="716"/>
      <c r="B136" s="717"/>
      <c r="C136" s="717"/>
      <c r="D136" s="738" t="s">
        <v>38</v>
      </c>
      <c r="E136" s="739"/>
      <c r="F136" s="739"/>
      <c r="G136" s="739"/>
      <c r="H136" s="81" t="str">
        <f>IF(【様式１①】総括票!P53&lt;&gt;"",【様式１①】総括票!P53,"")</f>
        <v/>
      </c>
      <c r="I136" s="700" t="s">
        <v>39</v>
      </c>
      <c r="J136" s="701"/>
      <c r="K136" s="701"/>
      <c r="L136" s="701"/>
      <c r="M136" s="702" t="s">
        <v>53</v>
      </c>
      <c r="N136" s="702"/>
      <c r="O136" s="702"/>
      <c r="P136" s="702"/>
      <c r="Q136" s="697" t="str">
        <f>IF(【様式１①】総括票!T53&lt;&gt;"",【様式１①】総括票!T53,"")</f>
        <v/>
      </c>
      <c r="R136" s="689"/>
      <c r="S136" s="55" t="s">
        <v>15</v>
      </c>
      <c r="U136" s="726" t="s">
        <v>38</v>
      </c>
      <c r="V136" s="702"/>
      <c r="W136" s="702"/>
      <c r="X136" s="702"/>
      <c r="Y136" s="81" t="str">
        <f>IF(【様式１①】総括票!AA53&lt;&gt;"",【様式１①】総括票!AA53,"")</f>
        <v/>
      </c>
      <c r="Z136" s="700" t="s">
        <v>39</v>
      </c>
      <c r="AA136" s="701"/>
      <c r="AB136" s="701"/>
      <c r="AC136" s="701"/>
      <c r="AD136" s="702" t="s">
        <v>53</v>
      </c>
      <c r="AE136" s="702"/>
      <c r="AF136" s="702"/>
      <c r="AG136" s="702"/>
      <c r="AH136" s="697" t="str">
        <f>IF(【様式１①】総括票!AE53&lt;&gt;"",【様式１①】総括票!AE53,"")</f>
        <v/>
      </c>
      <c r="AI136" s="689"/>
      <c r="AJ136" s="55" t="s">
        <v>15</v>
      </c>
    </row>
    <row r="137" spans="1:36" ht="19.05" hidden="1" customHeight="1" thickBot="1" x14ac:dyDescent="0.25">
      <c r="A137" s="719"/>
      <c r="B137" s="720"/>
      <c r="C137" s="720"/>
      <c r="D137" s="703" t="s">
        <v>134</v>
      </c>
      <c r="E137" s="704"/>
      <c r="F137" s="704"/>
      <c r="G137" s="705"/>
      <c r="H137" s="706" t="s">
        <v>133</v>
      </c>
      <c r="I137" s="707"/>
      <c r="J137" s="56"/>
      <c r="K137" s="79" t="s">
        <v>5</v>
      </c>
      <c r="L137" s="57"/>
      <c r="M137" s="79" t="s">
        <v>6</v>
      </c>
      <c r="N137" s="57"/>
      <c r="O137" s="80" t="s">
        <v>7</v>
      </c>
      <c r="P137" s="708"/>
      <c r="Q137" s="708"/>
      <c r="R137" s="708"/>
      <c r="S137" s="709"/>
      <c r="U137" s="710" t="s">
        <v>132</v>
      </c>
      <c r="V137" s="711"/>
      <c r="W137" s="711"/>
      <c r="X137" s="712"/>
      <c r="Y137" s="706" t="s">
        <v>133</v>
      </c>
      <c r="Z137" s="707"/>
      <c r="AA137" s="56"/>
      <c r="AB137" s="79" t="s">
        <v>5</v>
      </c>
      <c r="AC137" s="57"/>
      <c r="AD137" s="79" t="s">
        <v>6</v>
      </c>
      <c r="AE137" s="57"/>
      <c r="AF137" s="80" t="s">
        <v>7</v>
      </c>
      <c r="AG137" s="708"/>
      <c r="AH137" s="708"/>
      <c r="AI137" s="708"/>
      <c r="AJ137" s="709"/>
    </row>
    <row r="138" spans="1:36" ht="19.05" hidden="1" customHeight="1" x14ac:dyDescent="0.2">
      <c r="A138" s="713" t="s">
        <v>269</v>
      </c>
      <c r="B138" s="714"/>
      <c r="C138" s="715"/>
      <c r="D138" s="722" t="s">
        <v>24</v>
      </c>
      <c r="E138" s="723"/>
      <c r="F138" s="723"/>
      <c r="G138" s="723"/>
      <c r="H138" s="724" t="str">
        <f>IF(【様式１①】総括票!D54&lt;&gt;"",【様式１①】総括票!D54,"")</f>
        <v/>
      </c>
      <c r="I138" s="724"/>
      <c r="J138" s="724"/>
      <c r="K138" s="724"/>
      <c r="L138" s="724"/>
      <c r="M138" s="724"/>
      <c r="N138" s="724"/>
      <c r="O138" s="724"/>
      <c r="P138" s="724"/>
      <c r="Q138" s="724"/>
      <c r="R138" s="724"/>
      <c r="S138" s="725"/>
      <c r="T138" s="43"/>
      <c r="U138" s="722" t="s">
        <v>24</v>
      </c>
      <c r="V138" s="723"/>
      <c r="W138" s="723"/>
      <c r="X138" s="723"/>
      <c r="Y138" s="724" t="str">
        <f>H138</f>
        <v/>
      </c>
      <c r="Z138" s="724"/>
      <c r="AA138" s="724"/>
      <c r="AB138" s="724"/>
      <c r="AC138" s="724"/>
      <c r="AD138" s="724"/>
      <c r="AE138" s="724"/>
      <c r="AF138" s="724"/>
      <c r="AG138" s="724"/>
      <c r="AH138" s="724"/>
      <c r="AI138" s="724"/>
      <c r="AJ138" s="725"/>
    </row>
    <row r="139" spans="1:36" ht="19.05" hidden="1" customHeight="1" x14ac:dyDescent="0.2">
      <c r="A139" s="716"/>
      <c r="B139" s="717"/>
      <c r="C139" s="718"/>
      <c r="D139" s="726" t="s">
        <v>36</v>
      </c>
      <c r="E139" s="702"/>
      <c r="F139" s="702"/>
      <c r="G139" s="702"/>
      <c r="H139" s="727" t="str">
        <f>IF(【様式１①】総括票!L54&lt;&gt;"",【様式１①】総括票!L54,"")</f>
        <v/>
      </c>
      <c r="I139" s="728"/>
      <c r="J139" s="728"/>
      <c r="K139" s="728"/>
      <c r="L139" s="728"/>
      <c r="M139" s="702" t="s">
        <v>25</v>
      </c>
      <c r="N139" s="702"/>
      <c r="O139" s="702"/>
      <c r="P139" s="702"/>
      <c r="Q139" s="729" t="str">
        <f>IF(【様式１①】総括票!R54&lt;&gt;"",【様式１①】総括票!R54,"")</f>
        <v/>
      </c>
      <c r="R139" s="730"/>
      <c r="S139" s="55" t="s">
        <v>40</v>
      </c>
      <c r="T139" s="61" t="s">
        <v>37</v>
      </c>
      <c r="U139" s="726" t="s">
        <v>36</v>
      </c>
      <c r="V139" s="702"/>
      <c r="W139" s="702"/>
      <c r="X139" s="702"/>
      <c r="Y139" s="727" t="str">
        <f>IF(【様式１①】総括票!W54&lt;&gt;"",【様式１①】総括票!W54,"")</f>
        <v/>
      </c>
      <c r="Z139" s="728"/>
      <c r="AA139" s="728"/>
      <c r="AB139" s="728"/>
      <c r="AC139" s="728"/>
      <c r="AD139" s="702" t="s">
        <v>25</v>
      </c>
      <c r="AE139" s="702"/>
      <c r="AF139" s="702"/>
      <c r="AG139" s="702"/>
      <c r="AH139" s="729" t="str">
        <f>IF(【様式１①】総括票!AC54&lt;&gt;"",【様式１①】総括票!AC54,"")</f>
        <v/>
      </c>
      <c r="AI139" s="730"/>
      <c r="AJ139" s="55" t="s">
        <v>40</v>
      </c>
    </row>
    <row r="140" spans="1:36" ht="19.05" hidden="1" customHeight="1" x14ac:dyDescent="0.2">
      <c r="A140" s="716"/>
      <c r="B140" s="717"/>
      <c r="C140" s="718"/>
      <c r="D140" s="726" t="s">
        <v>38</v>
      </c>
      <c r="E140" s="702"/>
      <c r="F140" s="702"/>
      <c r="G140" s="702"/>
      <c r="H140" s="81" t="str">
        <f>IF(【様式１①】総括票!P54&lt;&gt;"",【様式１①】総括票!P54,"")</f>
        <v/>
      </c>
      <c r="I140" s="700" t="s">
        <v>39</v>
      </c>
      <c r="J140" s="701"/>
      <c r="K140" s="701"/>
      <c r="L140" s="701"/>
      <c r="M140" s="702" t="s">
        <v>53</v>
      </c>
      <c r="N140" s="702"/>
      <c r="O140" s="702"/>
      <c r="P140" s="702"/>
      <c r="Q140" s="697" t="str">
        <f>IF(【様式１①】総括票!T54&lt;&gt;"",【様式１①】総括票!T54,"")</f>
        <v/>
      </c>
      <c r="R140" s="689"/>
      <c r="S140" s="55" t="s">
        <v>15</v>
      </c>
      <c r="U140" s="726" t="s">
        <v>38</v>
      </c>
      <c r="V140" s="702"/>
      <c r="W140" s="702"/>
      <c r="X140" s="702"/>
      <c r="Y140" s="81" t="str">
        <f>IF(【様式１①】総括票!AA54&lt;&gt;"",【様式１①】総括票!AA54,"")</f>
        <v/>
      </c>
      <c r="Z140" s="700" t="s">
        <v>39</v>
      </c>
      <c r="AA140" s="701"/>
      <c r="AB140" s="701"/>
      <c r="AC140" s="701"/>
      <c r="AD140" s="702" t="s">
        <v>53</v>
      </c>
      <c r="AE140" s="702"/>
      <c r="AF140" s="702"/>
      <c r="AG140" s="702"/>
      <c r="AH140" s="697" t="str">
        <f>IF(【様式１①】総括票!AE54&lt;&gt;"",【様式１①】総括票!AE54,"")</f>
        <v/>
      </c>
      <c r="AI140" s="689"/>
      <c r="AJ140" s="55" t="s">
        <v>15</v>
      </c>
    </row>
    <row r="141" spans="1:36" ht="19.05" hidden="1" customHeight="1" thickBot="1" x14ac:dyDescent="0.25">
      <c r="A141" s="719"/>
      <c r="B141" s="720"/>
      <c r="C141" s="721"/>
      <c r="D141" s="703" t="s">
        <v>134</v>
      </c>
      <c r="E141" s="704"/>
      <c r="F141" s="704"/>
      <c r="G141" s="705"/>
      <c r="H141" s="706" t="s">
        <v>133</v>
      </c>
      <c r="I141" s="707"/>
      <c r="J141" s="56"/>
      <c r="K141" s="79" t="s">
        <v>5</v>
      </c>
      <c r="L141" s="57"/>
      <c r="M141" s="79" t="s">
        <v>6</v>
      </c>
      <c r="N141" s="57"/>
      <c r="O141" s="80" t="s">
        <v>7</v>
      </c>
      <c r="P141" s="708"/>
      <c r="Q141" s="708"/>
      <c r="R141" s="708"/>
      <c r="S141" s="709"/>
      <c r="U141" s="703" t="s">
        <v>132</v>
      </c>
      <c r="V141" s="704"/>
      <c r="W141" s="704"/>
      <c r="X141" s="705"/>
      <c r="Y141" s="706" t="s">
        <v>133</v>
      </c>
      <c r="Z141" s="707"/>
      <c r="AA141" s="56"/>
      <c r="AB141" s="79" t="s">
        <v>5</v>
      </c>
      <c r="AC141" s="57"/>
      <c r="AD141" s="79" t="s">
        <v>6</v>
      </c>
      <c r="AE141" s="57"/>
      <c r="AF141" s="80" t="s">
        <v>7</v>
      </c>
      <c r="AG141" s="708"/>
      <c r="AH141" s="708"/>
      <c r="AI141" s="708"/>
      <c r="AJ141" s="709"/>
    </row>
    <row r="142" spans="1:36" ht="19.05" hidden="1" customHeight="1" x14ac:dyDescent="0.2">
      <c r="A142" s="740" t="s">
        <v>270</v>
      </c>
      <c r="B142" s="717"/>
      <c r="C142" s="718"/>
      <c r="D142" s="741" t="s">
        <v>24</v>
      </c>
      <c r="E142" s="742"/>
      <c r="F142" s="742"/>
      <c r="G142" s="742"/>
      <c r="H142" s="724" t="str">
        <f>IF(【様式１①】総括票!D55&lt;&gt;"",【様式１①】総括票!D55,"")</f>
        <v/>
      </c>
      <c r="I142" s="724"/>
      <c r="J142" s="724"/>
      <c r="K142" s="724"/>
      <c r="L142" s="724"/>
      <c r="M142" s="724"/>
      <c r="N142" s="724"/>
      <c r="O142" s="724"/>
      <c r="P142" s="724"/>
      <c r="Q142" s="724"/>
      <c r="R142" s="724"/>
      <c r="S142" s="725"/>
      <c r="T142" s="43"/>
      <c r="U142" s="722" t="s">
        <v>24</v>
      </c>
      <c r="V142" s="723"/>
      <c r="W142" s="723"/>
      <c r="X142" s="723"/>
      <c r="Y142" s="724" t="str">
        <f>H142</f>
        <v/>
      </c>
      <c r="Z142" s="724"/>
      <c r="AA142" s="724"/>
      <c r="AB142" s="724"/>
      <c r="AC142" s="724"/>
      <c r="AD142" s="724"/>
      <c r="AE142" s="724"/>
      <c r="AF142" s="724"/>
      <c r="AG142" s="724"/>
      <c r="AH142" s="724"/>
      <c r="AI142" s="724"/>
      <c r="AJ142" s="725"/>
    </row>
    <row r="143" spans="1:36" ht="19.05" hidden="1" customHeight="1" x14ac:dyDescent="0.2">
      <c r="A143" s="716"/>
      <c r="B143" s="717"/>
      <c r="C143" s="718"/>
      <c r="D143" s="726" t="s">
        <v>36</v>
      </c>
      <c r="E143" s="702"/>
      <c r="F143" s="702"/>
      <c r="G143" s="702"/>
      <c r="H143" s="727" t="str">
        <f>IF(【様式１①】総括票!L55&lt;&gt;"",【様式１①】総括票!L55,"")</f>
        <v/>
      </c>
      <c r="I143" s="728"/>
      <c r="J143" s="728"/>
      <c r="K143" s="728"/>
      <c r="L143" s="728"/>
      <c r="M143" s="702" t="s">
        <v>25</v>
      </c>
      <c r="N143" s="702"/>
      <c r="O143" s="702"/>
      <c r="P143" s="702"/>
      <c r="Q143" s="729" t="str">
        <f>IF(【様式１①】総括票!R55&lt;&gt;"",【様式１①】総括票!R55,"")</f>
        <v/>
      </c>
      <c r="R143" s="730"/>
      <c r="S143" s="55" t="s">
        <v>40</v>
      </c>
      <c r="T143" s="61" t="s">
        <v>37</v>
      </c>
      <c r="U143" s="726" t="s">
        <v>36</v>
      </c>
      <c r="V143" s="702"/>
      <c r="W143" s="702"/>
      <c r="X143" s="702"/>
      <c r="Y143" s="727" t="str">
        <f>IF(【様式１①】総括票!W55&lt;&gt;"",【様式１①】総括票!W55,"")</f>
        <v/>
      </c>
      <c r="Z143" s="728"/>
      <c r="AA143" s="728"/>
      <c r="AB143" s="728"/>
      <c r="AC143" s="728"/>
      <c r="AD143" s="702" t="s">
        <v>25</v>
      </c>
      <c r="AE143" s="702"/>
      <c r="AF143" s="702"/>
      <c r="AG143" s="702"/>
      <c r="AH143" s="729" t="str">
        <f>IF(【様式１①】総括票!AC55&lt;&gt;"",【様式１①】総括票!AC55,"")</f>
        <v/>
      </c>
      <c r="AI143" s="730"/>
      <c r="AJ143" s="55" t="s">
        <v>40</v>
      </c>
    </row>
    <row r="144" spans="1:36" ht="19.05" hidden="1" customHeight="1" x14ac:dyDescent="0.2">
      <c r="A144" s="716"/>
      <c r="B144" s="717"/>
      <c r="C144" s="718"/>
      <c r="D144" s="726" t="s">
        <v>38</v>
      </c>
      <c r="E144" s="702"/>
      <c r="F144" s="702"/>
      <c r="G144" s="702"/>
      <c r="H144" s="81" t="str">
        <f>IF(【様式１①】総括票!P55&lt;&gt;"",【様式１①】総括票!P55,"")</f>
        <v/>
      </c>
      <c r="I144" s="700" t="s">
        <v>39</v>
      </c>
      <c r="J144" s="701"/>
      <c r="K144" s="701"/>
      <c r="L144" s="701"/>
      <c r="M144" s="702" t="s">
        <v>53</v>
      </c>
      <c r="N144" s="702"/>
      <c r="O144" s="702"/>
      <c r="P144" s="702"/>
      <c r="Q144" s="697" t="str">
        <f>IF(【様式１①】総括票!T55&lt;&gt;"",【様式１①】総括票!T55,"")</f>
        <v/>
      </c>
      <c r="R144" s="689"/>
      <c r="S144" s="55" t="s">
        <v>15</v>
      </c>
      <c r="U144" s="726" t="s">
        <v>38</v>
      </c>
      <c r="V144" s="702"/>
      <c r="W144" s="702"/>
      <c r="X144" s="702"/>
      <c r="Y144" s="81" t="str">
        <f>IF(【様式１①】総括票!AA55&lt;&gt;"",【様式１①】総括票!AA55,"")</f>
        <v/>
      </c>
      <c r="Z144" s="700" t="s">
        <v>39</v>
      </c>
      <c r="AA144" s="701"/>
      <c r="AB144" s="701"/>
      <c r="AC144" s="701"/>
      <c r="AD144" s="702" t="s">
        <v>53</v>
      </c>
      <c r="AE144" s="702"/>
      <c r="AF144" s="702"/>
      <c r="AG144" s="702"/>
      <c r="AH144" s="697" t="str">
        <f>IF(【様式１①】総括票!AE55&lt;&gt;"",【様式１①】総括票!AE55,"")</f>
        <v/>
      </c>
      <c r="AI144" s="689"/>
      <c r="AJ144" s="55" t="s">
        <v>15</v>
      </c>
    </row>
    <row r="145" spans="1:36" ht="19.05" hidden="1" customHeight="1" thickBot="1" x14ac:dyDescent="0.25">
      <c r="A145" s="716"/>
      <c r="B145" s="717"/>
      <c r="C145" s="718"/>
      <c r="D145" s="731" t="s">
        <v>134</v>
      </c>
      <c r="E145" s="732"/>
      <c r="F145" s="732"/>
      <c r="G145" s="733"/>
      <c r="H145" s="706" t="s">
        <v>133</v>
      </c>
      <c r="I145" s="707"/>
      <c r="J145" s="56"/>
      <c r="K145" s="79" t="s">
        <v>5</v>
      </c>
      <c r="L145" s="57"/>
      <c r="M145" s="79" t="s">
        <v>6</v>
      </c>
      <c r="N145" s="57"/>
      <c r="O145" s="80" t="s">
        <v>7</v>
      </c>
      <c r="P145" s="708"/>
      <c r="Q145" s="708"/>
      <c r="R145" s="708"/>
      <c r="S145" s="709"/>
      <c r="U145" s="731" t="s">
        <v>132</v>
      </c>
      <c r="V145" s="732"/>
      <c r="W145" s="732"/>
      <c r="X145" s="733"/>
      <c r="Y145" s="734" t="s">
        <v>133</v>
      </c>
      <c r="Z145" s="735"/>
      <c r="AA145" s="58"/>
      <c r="AB145" s="78" t="s">
        <v>5</v>
      </c>
      <c r="AC145" s="59"/>
      <c r="AD145" s="78" t="s">
        <v>6</v>
      </c>
      <c r="AE145" s="59"/>
      <c r="AF145" s="60" t="s">
        <v>7</v>
      </c>
      <c r="AG145" s="736"/>
      <c r="AH145" s="736"/>
      <c r="AI145" s="736"/>
      <c r="AJ145" s="737"/>
    </row>
    <row r="146" spans="1:36" ht="19.05" hidden="1" customHeight="1" x14ac:dyDescent="0.2">
      <c r="A146" s="713" t="s">
        <v>271</v>
      </c>
      <c r="B146" s="714"/>
      <c r="C146" s="714"/>
      <c r="D146" s="722" t="s">
        <v>24</v>
      </c>
      <c r="E146" s="723"/>
      <c r="F146" s="723"/>
      <c r="G146" s="723"/>
      <c r="H146" s="724" t="str">
        <f>IF(【様式１①】総括票!D56&lt;&gt;"",【様式１①】総括票!D56,"")</f>
        <v/>
      </c>
      <c r="I146" s="724"/>
      <c r="J146" s="724"/>
      <c r="K146" s="724"/>
      <c r="L146" s="724"/>
      <c r="M146" s="724"/>
      <c r="N146" s="724"/>
      <c r="O146" s="724"/>
      <c r="P146" s="724"/>
      <c r="Q146" s="724"/>
      <c r="R146" s="724"/>
      <c r="S146" s="725"/>
      <c r="T146" s="43"/>
      <c r="U146" s="722" t="s">
        <v>24</v>
      </c>
      <c r="V146" s="723"/>
      <c r="W146" s="723"/>
      <c r="X146" s="723"/>
      <c r="Y146" s="724" t="str">
        <f>H146</f>
        <v/>
      </c>
      <c r="Z146" s="724"/>
      <c r="AA146" s="724"/>
      <c r="AB146" s="724"/>
      <c r="AC146" s="724"/>
      <c r="AD146" s="724"/>
      <c r="AE146" s="724"/>
      <c r="AF146" s="724"/>
      <c r="AG146" s="724"/>
      <c r="AH146" s="724"/>
      <c r="AI146" s="724"/>
      <c r="AJ146" s="725"/>
    </row>
    <row r="147" spans="1:36" ht="19.05" hidden="1" customHeight="1" x14ac:dyDescent="0.2">
      <c r="A147" s="716"/>
      <c r="B147" s="717"/>
      <c r="C147" s="717"/>
      <c r="D147" s="726" t="s">
        <v>36</v>
      </c>
      <c r="E147" s="702"/>
      <c r="F147" s="702"/>
      <c r="G147" s="702"/>
      <c r="H147" s="727" t="str">
        <f>IF(【様式１①】総括票!L56&lt;&gt;"",【様式１①】総括票!L56,"")</f>
        <v/>
      </c>
      <c r="I147" s="728"/>
      <c r="J147" s="728"/>
      <c r="K147" s="728"/>
      <c r="L147" s="728"/>
      <c r="M147" s="702" t="s">
        <v>25</v>
      </c>
      <c r="N147" s="702"/>
      <c r="O147" s="702"/>
      <c r="P147" s="702"/>
      <c r="Q147" s="729" t="str">
        <f>IF(【様式１①】総括票!R56&lt;&gt;"",【様式１①】総括票!R56,"")</f>
        <v/>
      </c>
      <c r="R147" s="730"/>
      <c r="S147" s="55" t="s">
        <v>40</v>
      </c>
      <c r="T147" s="61" t="s">
        <v>37</v>
      </c>
      <c r="U147" s="726" t="s">
        <v>36</v>
      </c>
      <c r="V147" s="702"/>
      <c r="W147" s="702"/>
      <c r="X147" s="702"/>
      <c r="Y147" s="727" t="str">
        <f>IF(【様式１①】総括票!W56&lt;&gt;"",【様式１①】総括票!W56,"")</f>
        <v/>
      </c>
      <c r="Z147" s="728"/>
      <c r="AA147" s="728"/>
      <c r="AB147" s="728"/>
      <c r="AC147" s="728"/>
      <c r="AD147" s="702" t="s">
        <v>25</v>
      </c>
      <c r="AE147" s="702"/>
      <c r="AF147" s="702"/>
      <c r="AG147" s="702"/>
      <c r="AH147" s="729" t="str">
        <f>IF(【様式１①】総括票!AC56&lt;&gt;"",【様式１①】総括票!AC56,"")</f>
        <v/>
      </c>
      <c r="AI147" s="730"/>
      <c r="AJ147" s="55" t="s">
        <v>40</v>
      </c>
    </row>
    <row r="148" spans="1:36" ht="19.05" hidden="1" customHeight="1" x14ac:dyDescent="0.2">
      <c r="A148" s="716"/>
      <c r="B148" s="717"/>
      <c r="C148" s="717"/>
      <c r="D148" s="738" t="s">
        <v>38</v>
      </c>
      <c r="E148" s="739"/>
      <c r="F148" s="739"/>
      <c r="G148" s="739"/>
      <c r="H148" s="81" t="str">
        <f>IF(【様式１①】総括票!P56&lt;&gt;"",【様式１①】総括票!P56,"")</f>
        <v/>
      </c>
      <c r="I148" s="700" t="s">
        <v>39</v>
      </c>
      <c r="J148" s="701"/>
      <c r="K148" s="701"/>
      <c r="L148" s="701"/>
      <c r="M148" s="702" t="s">
        <v>53</v>
      </c>
      <c r="N148" s="702"/>
      <c r="O148" s="702"/>
      <c r="P148" s="702"/>
      <c r="Q148" s="697" t="str">
        <f>IF(【様式１①】総括票!T56&lt;&gt;"",【様式１①】総括票!T56,"")</f>
        <v/>
      </c>
      <c r="R148" s="689"/>
      <c r="S148" s="55" t="s">
        <v>15</v>
      </c>
      <c r="U148" s="726" t="s">
        <v>38</v>
      </c>
      <c r="V148" s="702"/>
      <c r="W148" s="702"/>
      <c r="X148" s="702"/>
      <c r="Y148" s="81" t="str">
        <f>IF(【様式１①】総括票!AA56&lt;&gt;"",【様式１①】総括票!AA56,"")</f>
        <v/>
      </c>
      <c r="Z148" s="700" t="s">
        <v>39</v>
      </c>
      <c r="AA148" s="701"/>
      <c r="AB148" s="701"/>
      <c r="AC148" s="701"/>
      <c r="AD148" s="702" t="s">
        <v>53</v>
      </c>
      <c r="AE148" s="702"/>
      <c r="AF148" s="702"/>
      <c r="AG148" s="702"/>
      <c r="AH148" s="697" t="str">
        <f>IF(【様式１①】総括票!AE56&lt;&gt;"",【様式１①】総括票!AE56,"")</f>
        <v/>
      </c>
      <c r="AI148" s="689"/>
      <c r="AJ148" s="55" t="s">
        <v>15</v>
      </c>
    </row>
    <row r="149" spans="1:36" ht="19.05" hidden="1" customHeight="1" thickBot="1" x14ac:dyDescent="0.25">
      <c r="A149" s="719"/>
      <c r="B149" s="720"/>
      <c r="C149" s="720"/>
      <c r="D149" s="703" t="s">
        <v>134</v>
      </c>
      <c r="E149" s="704"/>
      <c r="F149" s="704"/>
      <c r="G149" s="705"/>
      <c r="H149" s="706" t="s">
        <v>133</v>
      </c>
      <c r="I149" s="707"/>
      <c r="J149" s="56"/>
      <c r="K149" s="79" t="s">
        <v>5</v>
      </c>
      <c r="L149" s="57"/>
      <c r="M149" s="79" t="s">
        <v>6</v>
      </c>
      <c r="N149" s="57"/>
      <c r="O149" s="80" t="s">
        <v>7</v>
      </c>
      <c r="P149" s="708"/>
      <c r="Q149" s="708"/>
      <c r="R149" s="708"/>
      <c r="S149" s="709"/>
      <c r="U149" s="710" t="s">
        <v>132</v>
      </c>
      <c r="V149" s="711"/>
      <c r="W149" s="711"/>
      <c r="X149" s="712"/>
      <c r="Y149" s="706" t="s">
        <v>133</v>
      </c>
      <c r="Z149" s="707"/>
      <c r="AA149" s="56"/>
      <c r="AB149" s="79" t="s">
        <v>5</v>
      </c>
      <c r="AC149" s="57"/>
      <c r="AD149" s="79" t="s">
        <v>6</v>
      </c>
      <c r="AE149" s="57"/>
      <c r="AF149" s="80" t="s">
        <v>7</v>
      </c>
      <c r="AG149" s="708"/>
      <c r="AH149" s="708"/>
      <c r="AI149" s="708"/>
      <c r="AJ149" s="709"/>
    </row>
    <row r="150" spans="1:36" ht="19.05" hidden="1" customHeight="1" x14ac:dyDescent="0.2">
      <c r="A150" s="713" t="s">
        <v>272</v>
      </c>
      <c r="B150" s="714"/>
      <c r="C150" s="715"/>
      <c r="D150" s="722" t="s">
        <v>24</v>
      </c>
      <c r="E150" s="723"/>
      <c r="F150" s="723"/>
      <c r="G150" s="723"/>
      <c r="H150" s="724" t="str">
        <f>IF(【様式１①】総括票!D57&lt;&gt;"",【様式１①】総括票!D57,"")</f>
        <v/>
      </c>
      <c r="I150" s="724"/>
      <c r="J150" s="724"/>
      <c r="K150" s="724"/>
      <c r="L150" s="724"/>
      <c r="M150" s="724"/>
      <c r="N150" s="724"/>
      <c r="O150" s="724"/>
      <c r="P150" s="724"/>
      <c r="Q150" s="724"/>
      <c r="R150" s="724"/>
      <c r="S150" s="725"/>
      <c r="T150" s="43"/>
      <c r="U150" s="722" t="s">
        <v>24</v>
      </c>
      <c r="V150" s="723"/>
      <c r="W150" s="723"/>
      <c r="X150" s="723"/>
      <c r="Y150" s="724" t="str">
        <f>H150</f>
        <v/>
      </c>
      <c r="Z150" s="724"/>
      <c r="AA150" s="724"/>
      <c r="AB150" s="724"/>
      <c r="AC150" s="724"/>
      <c r="AD150" s="724"/>
      <c r="AE150" s="724"/>
      <c r="AF150" s="724"/>
      <c r="AG150" s="724"/>
      <c r="AH150" s="724"/>
      <c r="AI150" s="724"/>
      <c r="AJ150" s="725"/>
    </row>
    <row r="151" spans="1:36" ht="19.05" hidden="1" customHeight="1" x14ac:dyDescent="0.2">
      <c r="A151" s="716"/>
      <c r="B151" s="717"/>
      <c r="C151" s="718"/>
      <c r="D151" s="726" t="s">
        <v>36</v>
      </c>
      <c r="E151" s="702"/>
      <c r="F151" s="702"/>
      <c r="G151" s="702"/>
      <c r="H151" s="727" t="str">
        <f>IF(【様式１①】総括票!L57&lt;&gt;"",【様式１①】総括票!L57,"")</f>
        <v/>
      </c>
      <c r="I151" s="728"/>
      <c r="J151" s="728"/>
      <c r="K151" s="728"/>
      <c r="L151" s="728"/>
      <c r="M151" s="702" t="s">
        <v>25</v>
      </c>
      <c r="N151" s="702"/>
      <c r="O151" s="702"/>
      <c r="P151" s="702"/>
      <c r="Q151" s="729" t="str">
        <f>IF(【様式１①】総括票!R57&lt;&gt;"",【様式１①】総括票!R57,"")</f>
        <v/>
      </c>
      <c r="R151" s="730"/>
      <c r="S151" s="55" t="s">
        <v>40</v>
      </c>
      <c r="T151" s="61" t="s">
        <v>37</v>
      </c>
      <c r="U151" s="726" t="s">
        <v>36</v>
      </c>
      <c r="V151" s="702"/>
      <c r="W151" s="702"/>
      <c r="X151" s="702"/>
      <c r="Y151" s="727" t="str">
        <f>IF(【様式１①】総括票!W57&lt;&gt;"",【様式１①】総括票!W57,"")</f>
        <v/>
      </c>
      <c r="Z151" s="728"/>
      <c r="AA151" s="728"/>
      <c r="AB151" s="728"/>
      <c r="AC151" s="728"/>
      <c r="AD151" s="702" t="s">
        <v>25</v>
      </c>
      <c r="AE151" s="702"/>
      <c r="AF151" s="702"/>
      <c r="AG151" s="702"/>
      <c r="AH151" s="729" t="str">
        <f>IF(【様式１①】総括票!AC57&lt;&gt;"",【様式１①】総括票!AC57,"")</f>
        <v/>
      </c>
      <c r="AI151" s="730"/>
      <c r="AJ151" s="55" t="s">
        <v>40</v>
      </c>
    </row>
    <row r="152" spans="1:36" ht="19.05" hidden="1" customHeight="1" x14ac:dyDescent="0.2">
      <c r="A152" s="716"/>
      <c r="B152" s="717"/>
      <c r="C152" s="718"/>
      <c r="D152" s="726" t="s">
        <v>38</v>
      </c>
      <c r="E152" s="702"/>
      <c r="F152" s="702"/>
      <c r="G152" s="702"/>
      <c r="H152" s="81" t="str">
        <f>IF(【様式１①】総括票!P57&lt;&gt;"",【様式１①】総括票!P57,"")</f>
        <v/>
      </c>
      <c r="I152" s="700" t="s">
        <v>39</v>
      </c>
      <c r="J152" s="701"/>
      <c r="K152" s="701"/>
      <c r="L152" s="701"/>
      <c r="M152" s="702" t="s">
        <v>53</v>
      </c>
      <c r="N152" s="702"/>
      <c r="O152" s="702"/>
      <c r="P152" s="702"/>
      <c r="Q152" s="697" t="str">
        <f>IF(【様式１①】総括票!T57&lt;&gt;"",【様式１①】総括票!T57,"")</f>
        <v/>
      </c>
      <c r="R152" s="689"/>
      <c r="S152" s="55" t="s">
        <v>15</v>
      </c>
      <c r="U152" s="726" t="s">
        <v>38</v>
      </c>
      <c r="V152" s="702"/>
      <c r="W152" s="702"/>
      <c r="X152" s="702"/>
      <c r="Y152" s="81" t="str">
        <f>IF(【様式１①】総括票!AA57&lt;&gt;"",【様式１①】総括票!AA57,"")</f>
        <v/>
      </c>
      <c r="Z152" s="700" t="s">
        <v>39</v>
      </c>
      <c r="AA152" s="701"/>
      <c r="AB152" s="701"/>
      <c r="AC152" s="701"/>
      <c r="AD152" s="702" t="s">
        <v>53</v>
      </c>
      <c r="AE152" s="702"/>
      <c r="AF152" s="702"/>
      <c r="AG152" s="702"/>
      <c r="AH152" s="697" t="str">
        <f>IF(【様式１①】総括票!AE57&lt;&gt;"",【様式１①】総括票!AE57,"")</f>
        <v/>
      </c>
      <c r="AI152" s="689"/>
      <c r="AJ152" s="55" t="s">
        <v>15</v>
      </c>
    </row>
    <row r="153" spans="1:36" ht="19.05" hidden="1" customHeight="1" thickBot="1" x14ac:dyDescent="0.25">
      <c r="A153" s="719"/>
      <c r="B153" s="720"/>
      <c r="C153" s="721"/>
      <c r="D153" s="703" t="s">
        <v>134</v>
      </c>
      <c r="E153" s="704"/>
      <c r="F153" s="704"/>
      <c r="G153" s="705"/>
      <c r="H153" s="706" t="s">
        <v>133</v>
      </c>
      <c r="I153" s="707"/>
      <c r="J153" s="56"/>
      <c r="K153" s="79" t="s">
        <v>5</v>
      </c>
      <c r="L153" s="57"/>
      <c r="M153" s="79" t="s">
        <v>6</v>
      </c>
      <c r="N153" s="57"/>
      <c r="O153" s="80" t="s">
        <v>7</v>
      </c>
      <c r="P153" s="708"/>
      <c r="Q153" s="708"/>
      <c r="R153" s="708"/>
      <c r="S153" s="709"/>
      <c r="U153" s="703" t="s">
        <v>132</v>
      </c>
      <c r="V153" s="704"/>
      <c r="W153" s="704"/>
      <c r="X153" s="705"/>
      <c r="Y153" s="706" t="s">
        <v>133</v>
      </c>
      <c r="Z153" s="707"/>
      <c r="AA153" s="56"/>
      <c r="AB153" s="79" t="s">
        <v>5</v>
      </c>
      <c r="AC153" s="57"/>
      <c r="AD153" s="79" t="s">
        <v>6</v>
      </c>
      <c r="AE153" s="57"/>
      <c r="AF153" s="80" t="s">
        <v>7</v>
      </c>
      <c r="AG153" s="708"/>
      <c r="AH153" s="708"/>
      <c r="AI153" s="708"/>
      <c r="AJ153" s="709"/>
    </row>
    <row r="154" spans="1:36" ht="19.05" hidden="1" customHeight="1" x14ac:dyDescent="0.2">
      <c r="A154" s="740" t="s">
        <v>273</v>
      </c>
      <c r="B154" s="717"/>
      <c r="C154" s="718"/>
      <c r="D154" s="741" t="s">
        <v>24</v>
      </c>
      <c r="E154" s="742"/>
      <c r="F154" s="742"/>
      <c r="G154" s="742"/>
      <c r="H154" s="724" t="str">
        <f>IF(【様式１①】総括票!D58&lt;&gt;"",【様式１①】総括票!D58,"")</f>
        <v/>
      </c>
      <c r="I154" s="724"/>
      <c r="J154" s="724"/>
      <c r="K154" s="724"/>
      <c r="L154" s="724"/>
      <c r="M154" s="724"/>
      <c r="N154" s="724"/>
      <c r="O154" s="724"/>
      <c r="P154" s="724"/>
      <c r="Q154" s="724"/>
      <c r="R154" s="724"/>
      <c r="S154" s="725"/>
      <c r="T154" s="43"/>
      <c r="U154" s="722" t="s">
        <v>24</v>
      </c>
      <c r="V154" s="723"/>
      <c r="W154" s="723"/>
      <c r="X154" s="723"/>
      <c r="Y154" s="724" t="str">
        <f>H154</f>
        <v/>
      </c>
      <c r="Z154" s="724"/>
      <c r="AA154" s="724"/>
      <c r="AB154" s="724"/>
      <c r="AC154" s="724"/>
      <c r="AD154" s="724"/>
      <c r="AE154" s="724"/>
      <c r="AF154" s="724"/>
      <c r="AG154" s="724"/>
      <c r="AH154" s="724"/>
      <c r="AI154" s="724"/>
      <c r="AJ154" s="725"/>
    </row>
    <row r="155" spans="1:36" ht="19.05" hidden="1" customHeight="1" x14ac:dyDescent="0.2">
      <c r="A155" s="716"/>
      <c r="B155" s="717"/>
      <c r="C155" s="718"/>
      <c r="D155" s="726" t="s">
        <v>36</v>
      </c>
      <c r="E155" s="702"/>
      <c r="F155" s="702"/>
      <c r="G155" s="702"/>
      <c r="H155" s="727" t="str">
        <f>IF(【様式１①】総括票!L58&lt;&gt;"",【様式１①】総括票!L58,"")</f>
        <v/>
      </c>
      <c r="I155" s="728"/>
      <c r="J155" s="728"/>
      <c r="K155" s="728"/>
      <c r="L155" s="728"/>
      <c r="M155" s="702" t="s">
        <v>25</v>
      </c>
      <c r="N155" s="702"/>
      <c r="O155" s="702"/>
      <c r="P155" s="702"/>
      <c r="Q155" s="729" t="str">
        <f>IF(【様式１①】総括票!R58&lt;&gt;"",【様式１①】総括票!R58,"")</f>
        <v/>
      </c>
      <c r="R155" s="730"/>
      <c r="S155" s="55" t="s">
        <v>40</v>
      </c>
      <c r="T155" s="61" t="s">
        <v>37</v>
      </c>
      <c r="U155" s="726" t="s">
        <v>36</v>
      </c>
      <c r="V155" s="702"/>
      <c r="W155" s="702"/>
      <c r="X155" s="702"/>
      <c r="Y155" s="727" t="str">
        <f>IF(【様式１①】総括票!W58&lt;&gt;"",【様式１①】総括票!W58,"")</f>
        <v/>
      </c>
      <c r="Z155" s="728"/>
      <c r="AA155" s="728"/>
      <c r="AB155" s="728"/>
      <c r="AC155" s="728"/>
      <c r="AD155" s="702" t="s">
        <v>25</v>
      </c>
      <c r="AE155" s="702"/>
      <c r="AF155" s="702"/>
      <c r="AG155" s="702"/>
      <c r="AH155" s="729" t="str">
        <f>IF(【様式１①】総括票!AC58&lt;&gt;"",【様式１①】総括票!AC58,"")</f>
        <v/>
      </c>
      <c r="AI155" s="730"/>
      <c r="AJ155" s="55" t="s">
        <v>40</v>
      </c>
    </row>
    <row r="156" spans="1:36" ht="19.05" hidden="1" customHeight="1" x14ac:dyDescent="0.2">
      <c r="A156" s="716"/>
      <c r="B156" s="717"/>
      <c r="C156" s="718"/>
      <c r="D156" s="726" t="s">
        <v>38</v>
      </c>
      <c r="E156" s="702"/>
      <c r="F156" s="702"/>
      <c r="G156" s="702"/>
      <c r="H156" s="81" t="str">
        <f>IF(【様式１①】総括票!P58&lt;&gt;"",【様式１①】総括票!P58,"")</f>
        <v/>
      </c>
      <c r="I156" s="700" t="s">
        <v>39</v>
      </c>
      <c r="J156" s="701"/>
      <c r="K156" s="701"/>
      <c r="L156" s="701"/>
      <c r="M156" s="702" t="s">
        <v>53</v>
      </c>
      <c r="N156" s="702"/>
      <c r="O156" s="702"/>
      <c r="P156" s="702"/>
      <c r="Q156" s="697" t="str">
        <f>IF(【様式１①】総括票!T58&lt;&gt;"",【様式１①】総括票!T58,"")</f>
        <v/>
      </c>
      <c r="R156" s="689"/>
      <c r="S156" s="55" t="s">
        <v>15</v>
      </c>
      <c r="U156" s="726" t="s">
        <v>38</v>
      </c>
      <c r="V156" s="702"/>
      <c r="W156" s="702"/>
      <c r="X156" s="702"/>
      <c r="Y156" s="81" t="str">
        <f>IF(【様式１①】総括票!AA58&lt;&gt;"",【様式１①】総括票!AA58,"")</f>
        <v/>
      </c>
      <c r="Z156" s="700" t="s">
        <v>39</v>
      </c>
      <c r="AA156" s="701"/>
      <c r="AB156" s="701"/>
      <c r="AC156" s="701"/>
      <c r="AD156" s="702" t="s">
        <v>53</v>
      </c>
      <c r="AE156" s="702"/>
      <c r="AF156" s="702"/>
      <c r="AG156" s="702"/>
      <c r="AH156" s="697" t="str">
        <f>IF(【様式１①】総括票!AE58&lt;&gt;"",【様式１①】総括票!AE58,"")</f>
        <v/>
      </c>
      <c r="AI156" s="689"/>
      <c r="AJ156" s="55" t="s">
        <v>15</v>
      </c>
    </row>
    <row r="157" spans="1:36" ht="19.05" hidden="1" customHeight="1" thickBot="1" x14ac:dyDescent="0.25">
      <c r="A157" s="716"/>
      <c r="B157" s="717"/>
      <c r="C157" s="718"/>
      <c r="D157" s="731" t="s">
        <v>134</v>
      </c>
      <c r="E157" s="732"/>
      <c r="F157" s="732"/>
      <c r="G157" s="733"/>
      <c r="H157" s="706" t="s">
        <v>133</v>
      </c>
      <c r="I157" s="707"/>
      <c r="J157" s="56"/>
      <c r="K157" s="79" t="s">
        <v>5</v>
      </c>
      <c r="L157" s="57"/>
      <c r="M157" s="79" t="s">
        <v>6</v>
      </c>
      <c r="N157" s="57"/>
      <c r="O157" s="80" t="s">
        <v>7</v>
      </c>
      <c r="P157" s="708"/>
      <c r="Q157" s="708"/>
      <c r="R157" s="708"/>
      <c r="S157" s="709"/>
      <c r="U157" s="731" t="s">
        <v>132</v>
      </c>
      <c r="V157" s="732"/>
      <c r="W157" s="732"/>
      <c r="X157" s="733"/>
      <c r="Y157" s="734" t="s">
        <v>133</v>
      </c>
      <c r="Z157" s="735"/>
      <c r="AA157" s="58"/>
      <c r="AB157" s="78" t="s">
        <v>5</v>
      </c>
      <c r="AC157" s="59"/>
      <c r="AD157" s="78" t="s">
        <v>6</v>
      </c>
      <c r="AE157" s="59"/>
      <c r="AF157" s="60" t="s">
        <v>7</v>
      </c>
      <c r="AG157" s="736"/>
      <c r="AH157" s="736"/>
      <c r="AI157" s="736"/>
      <c r="AJ157" s="737"/>
    </row>
    <row r="158" spans="1:36" ht="19.05" hidden="1" customHeight="1" x14ac:dyDescent="0.2">
      <c r="A158" s="713" t="s">
        <v>274</v>
      </c>
      <c r="B158" s="714"/>
      <c r="C158" s="714"/>
      <c r="D158" s="722" t="s">
        <v>24</v>
      </c>
      <c r="E158" s="723"/>
      <c r="F158" s="723"/>
      <c r="G158" s="723"/>
      <c r="H158" s="724" t="str">
        <f>IF(【様式１①】総括票!D59&lt;&gt;"",【様式１①】総括票!D59,"")</f>
        <v/>
      </c>
      <c r="I158" s="724"/>
      <c r="J158" s="724"/>
      <c r="K158" s="724"/>
      <c r="L158" s="724"/>
      <c r="M158" s="724"/>
      <c r="N158" s="724"/>
      <c r="O158" s="724"/>
      <c r="P158" s="724"/>
      <c r="Q158" s="724"/>
      <c r="R158" s="724"/>
      <c r="S158" s="725"/>
      <c r="T158" s="43"/>
      <c r="U158" s="722" t="s">
        <v>24</v>
      </c>
      <c r="V158" s="723"/>
      <c r="W158" s="723"/>
      <c r="X158" s="723"/>
      <c r="Y158" s="724" t="str">
        <f>H158</f>
        <v/>
      </c>
      <c r="Z158" s="724"/>
      <c r="AA158" s="724"/>
      <c r="AB158" s="724"/>
      <c r="AC158" s="724"/>
      <c r="AD158" s="724"/>
      <c r="AE158" s="724"/>
      <c r="AF158" s="724"/>
      <c r="AG158" s="724"/>
      <c r="AH158" s="724"/>
      <c r="AI158" s="724"/>
      <c r="AJ158" s="725"/>
    </row>
    <row r="159" spans="1:36" ht="19.05" hidden="1" customHeight="1" x14ac:dyDescent="0.2">
      <c r="A159" s="716"/>
      <c r="B159" s="717"/>
      <c r="C159" s="717"/>
      <c r="D159" s="726" t="s">
        <v>36</v>
      </c>
      <c r="E159" s="702"/>
      <c r="F159" s="702"/>
      <c r="G159" s="702"/>
      <c r="H159" s="727" t="str">
        <f>IF(【様式１①】総括票!L59&lt;&gt;"",【様式１①】総括票!L59,"")</f>
        <v/>
      </c>
      <c r="I159" s="728"/>
      <c r="J159" s="728"/>
      <c r="K159" s="728"/>
      <c r="L159" s="728"/>
      <c r="M159" s="702" t="s">
        <v>25</v>
      </c>
      <c r="N159" s="702"/>
      <c r="O159" s="702"/>
      <c r="P159" s="702"/>
      <c r="Q159" s="729" t="str">
        <f>IF(【様式１①】総括票!R59&lt;&gt;"",【様式１①】総括票!R59,"")</f>
        <v/>
      </c>
      <c r="R159" s="730"/>
      <c r="S159" s="55" t="s">
        <v>40</v>
      </c>
      <c r="T159" s="61" t="s">
        <v>37</v>
      </c>
      <c r="U159" s="726" t="s">
        <v>36</v>
      </c>
      <c r="V159" s="702"/>
      <c r="W159" s="702"/>
      <c r="X159" s="702"/>
      <c r="Y159" s="727" t="str">
        <f>IF(【様式１①】総括票!W59&lt;&gt;"",【様式１①】総括票!W59,"")</f>
        <v/>
      </c>
      <c r="Z159" s="728"/>
      <c r="AA159" s="728"/>
      <c r="AB159" s="728"/>
      <c r="AC159" s="728"/>
      <c r="AD159" s="702" t="s">
        <v>25</v>
      </c>
      <c r="AE159" s="702"/>
      <c r="AF159" s="702"/>
      <c r="AG159" s="702"/>
      <c r="AH159" s="729" t="str">
        <f>IF(【様式１①】総括票!AC59&lt;&gt;"",【様式１①】総括票!AC59,"")</f>
        <v/>
      </c>
      <c r="AI159" s="730"/>
      <c r="AJ159" s="55" t="s">
        <v>40</v>
      </c>
    </row>
    <row r="160" spans="1:36" ht="19.05" hidden="1" customHeight="1" x14ac:dyDescent="0.2">
      <c r="A160" s="716"/>
      <c r="B160" s="717"/>
      <c r="C160" s="717"/>
      <c r="D160" s="738" t="s">
        <v>38</v>
      </c>
      <c r="E160" s="739"/>
      <c r="F160" s="739"/>
      <c r="G160" s="739"/>
      <c r="H160" s="81" t="str">
        <f>IF(【様式１①】総括票!P59&lt;&gt;"",【様式１①】総括票!P59,"")</f>
        <v/>
      </c>
      <c r="I160" s="700" t="s">
        <v>39</v>
      </c>
      <c r="J160" s="701"/>
      <c r="K160" s="701"/>
      <c r="L160" s="701"/>
      <c r="M160" s="702" t="s">
        <v>53</v>
      </c>
      <c r="N160" s="702"/>
      <c r="O160" s="702"/>
      <c r="P160" s="702"/>
      <c r="Q160" s="697" t="str">
        <f>IF(【様式１①】総括票!T59&lt;&gt;"",【様式１①】総括票!T59,"")</f>
        <v/>
      </c>
      <c r="R160" s="689"/>
      <c r="S160" s="55" t="s">
        <v>15</v>
      </c>
      <c r="U160" s="726" t="s">
        <v>38</v>
      </c>
      <c r="V160" s="702"/>
      <c r="W160" s="702"/>
      <c r="X160" s="702"/>
      <c r="Y160" s="81" t="str">
        <f>IF(【様式１①】総括票!AA59&lt;&gt;"",【様式１①】総括票!AA59,"")</f>
        <v/>
      </c>
      <c r="Z160" s="700" t="s">
        <v>39</v>
      </c>
      <c r="AA160" s="701"/>
      <c r="AB160" s="701"/>
      <c r="AC160" s="701"/>
      <c r="AD160" s="702" t="s">
        <v>53</v>
      </c>
      <c r="AE160" s="702"/>
      <c r="AF160" s="702"/>
      <c r="AG160" s="702"/>
      <c r="AH160" s="697" t="str">
        <f>IF(【様式１①】総括票!AE59&lt;&gt;"",【様式１①】総括票!AE59,"")</f>
        <v/>
      </c>
      <c r="AI160" s="689"/>
      <c r="AJ160" s="55" t="s">
        <v>15</v>
      </c>
    </row>
    <row r="161" spans="1:36" ht="19.05" hidden="1" customHeight="1" thickBot="1" x14ac:dyDescent="0.25">
      <c r="A161" s="719"/>
      <c r="B161" s="720"/>
      <c r="C161" s="720"/>
      <c r="D161" s="703" t="s">
        <v>134</v>
      </c>
      <c r="E161" s="704"/>
      <c r="F161" s="704"/>
      <c r="G161" s="705"/>
      <c r="H161" s="706" t="s">
        <v>133</v>
      </c>
      <c r="I161" s="707"/>
      <c r="J161" s="56"/>
      <c r="K161" s="79" t="s">
        <v>5</v>
      </c>
      <c r="L161" s="57"/>
      <c r="M161" s="79" t="s">
        <v>6</v>
      </c>
      <c r="N161" s="57"/>
      <c r="O161" s="80" t="s">
        <v>7</v>
      </c>
      <c r="P161" s="708"/>
      <c r="Q161" s="708"/>
      <c r="R161" s="708"/>
      <c r="S161" s="709"/>
      <c r="U161" s="710" t="s">
        <v>132</v>
      </c>
      <c r="V161" s="711"/>
      <c r="W161" s="711"/>
      <c r="X161" s="712"/>
      <c r="Y161" s="706" t="s">
        <v>133</v>
      </c>
      <c r="Z161" s="707"/>
      <c r="AA161" s="56"/>
      <c r="AB161" s="79" t="s">
        <v>5</v>
      </c>
      <c r="AC161" s="57"/>
      <c r="AD161" s="79" t="s">
        <v>6</v>
      </c>
      <c r="AE161" s="57"/>
      <c r="AF161" s="80" t="s">
        <v>7</v>
      </c>
      <c r="AG161" s="708"/>
      <c r="AH161" s="708"/>
      <c r="AI161" s="708"/>
      <c r="AJ161" s="709"/>
    </row>
    <row r="162" spans="1:36" ht="19.05" hidden="1" customHeight="1" x14ac:dyDescent="0.2">
      <c r="A162" s="713" t="s">
        <v>275</v>
      </c>
      <c r="B162" s="714"/>
      <c r="C162" s="715"/>
      <c r="D162" s="722" t="s">
        <v>24</v>
      </c>
      <c r="E162" s="723"/>
      <c r="F162" s="723"/>
      <c r="G162" s="723"/>
      <c r="H162" s="724" t="str">
        <f>IF(【様式１①】総括票!D60&lt;&gt;"",【様式１①】総括票!D60,"")</f>
        <v/>
      </c>
      <c r="I162" s="724"/>
      <c r="J162" s="724"/>
      <c r="K162" s="724"/>
      <c r="L162" s="724"/>
      <c r="M162" s="724"/>
      <c r="N162" s="724"/>
      <c r="O162" s="724"/>
      <c r="P162" s="724"/>
      <c r="Q162" s="724"/>
      <c r="R162" s="724"/>
      <c r="S162" s="725"/>
      <c r="T162" s="43"/>
      <c r="U162" s="722" t="s">
        <v>24</v>
      </c>
      <c r="V162" s="723"/>
      <c r="W162" s="723"/>
      <c r="X162" s="723"/>
      <c r="Y162" s="724" t="str">
        <f>H162</f>
        <v/>
      </c>
      <c r="Z162" s="724"/>
      <c r="AA162" s="724"/>
      <c r="AB162" s="724"/>
      <c r="AC162" s="724"/>
      <c r="AD162" s="724"/>
      <c r="AE162" s="724"/>
      <c r="AF162" s="724"/>
      <c r="AG162" s="724"/>
      <c r="AH162" s="724"/>
      <c r="AI162" s="724"/>
      <c r="AJ162" s="725"/>
    </row>
    <row r="163" spans="1:36" ht="19.05" hidden="1" customHeight="1" x14ac:dyDescent="0.2">
      <c r="A163" s="716"/>
      <c r="B163" s="717"/>
      <c r="C163" s="718"/>
      <c r="D163" s="726" t="s">
        <v>36</v>
      </c>
      <c r="E163" s="702"/>
      <c r="F163" s="702"/>
      <c r="G163" s="702"/>
      <c r="H163" s="727" t="str">
        <f>IF(【様式１①】総括票!L60&lt;&gt;"",【様式１①】総括票!L60,"")</f>
        <v/>
      </c>
      <c r="I163" s="728"/>
      <c r="J163" s="728"/>
      <c r="K163" s="728"/>
      <c r="L163" s="728"/>
      <c r="M163" s="702" t="s">
        <v>25</v>
      </c>
      <c r="N163" s="702"/>
      <c r="O163" s="702"/>
      <c r="P163" s="702"/>
      <c r="Q163" s="729" t="str">
        <f>IF(【様式１①】総括票!R60&lt;&gt;"",【様式１①】総括票!R60,"")</f>
        <v/>
      </c>
      <c r="R163" s="730"/>
      <c r="S163" s="55" t="s">
        <v>40</v>
      </c>
      <c r="T163" s="61" t="s">
        <v>37</v>
      </c>
      <c r="U163" s="726" t="s">
        <v>36</v>
      </c>
      <c r="V163" s="702"/>
      <c r="W163" s="702"/>
      <c r="X163" s="702"/>
      <c r="Y163" s="727" t="str">
        <f>IF(【様式１①】総括票!W60&lt;&gt;"",【様式１①】総括票!W60,"")</f>
        <v/>
      </c>
      <c r="Z163" s="728"/>
      <c r="AA163" s="728"/>
      <c r="AB163" s="728"/>
      <c r="AC163" s="728"/>
      <c r="AD163" s="702" t="s">
        <v>25</v>
      </c>
      <c r="AE163" s="702"/>
      <c r="AF163" s="702"/>
      <c r="AG163" s="702"/>
      <c r="AH163" s="729" t="str">
        <f>IF(【様式１①】総括票!AC60&lt;&gt;"",【様式１①】総括票!AC60,"")</f>
        <v/>
      </c>
      <c r="AI163" s="730"/>
      <c r="AJ163" s="55" t="s">
        <v>40</v>
      </c>
    </row>
    <row r="164" spans="1:36" ht="19.05" hidden="1" customHeight="1" x14ac:dyDescent="0.2">
      <c r="A164" s="716"/>
      <c r="B164" s="717"/>
      <c r="C164" s="718"/>
      <c r="D164" s="726" t="s">
        <v>38</v>
      </c>
      <c r="E164" s="702"/>
      <c r="F164" s="702"/>
      <c r="G164" s="702"/>
      <c r="H164" s="81" t="str">
        <f>IF(【様式１①】総括票!P60&lt;&gt;"",【様式１①】総括票!P60,"")</f>
        <v/>
      </c>
      <c r="I164" s="700" t="s">
        <v>39</v>
      </c>
      <c r="J164" s="701"/>
      <c r="K164" s="701"/>
      <c r="L164" s="701"/>
      <c r="M164" s="702" t="s">
        <v>53</v>
      </c>
      <c r="N164" s="702"/>
      <c r="O164" s="702"/>
      <c r="P164" s="702"/>
      <c r="Q164" s="697" t="str">
        <f>IF(【様式１①】総括票!T60&lt;&gt;"",【様式１①】総括票!T60,"")</f>
        <v/>
      </c>
      <c r="R164" s="689"/>
      <c r="S164" s="55" t="s">
        <v>15</v>
      </c>
      <c r="U164" s="726" t="s">
        <v>38</v>
      </c>
      <c r="V164" s="702"/>
      <c r="W164" s="702"/>
      <c r="X164" s="702"/>
      <c r="Y164" s="81" t="str">
        <f>IF(【様式１①】総括票!AA60&lt;&gt;"",【様式１①】総括票!AA60,"")</f>
        <v/>
      </c>
      <c r="Z164" s="700" t="s">
        <v>39</v>
      </c>
      <c r="AA164" s="701"/>
      <c r="AB164" s="701"/>
      <c r="AC164" s="701"/>
      <c r="AD164" s="702" t="s">
        <v>53</v>
      </c>
      <c r="AE164" s="702"/>
      <c r="AF164" s="702"/>
      <c r="AG164" s="702"/>
      <c r="AH164" s="697" t="str">
        <f>IF(【様式１①】総括票!AE60&lt;&gt;"",【様式１①】総括票!AE60,"")</f>
        <v/>
      </c>
      <c r="AI164" s="689"/>
      <c r="AJ164" s="55" t="s">
        <v>15</v>
      </c>
    </row>
    <row r="165" spans="1:36" ht="19.05" hidden="1" customHeight="1" thickBot="1" x14ac:dyDescent="0.25">
      <c r="A165" s="719"/>
      <c r="B165" s="720"/>
      <c r="C165" s="721"/>
      <c r="D165" s="703" t="s">
        <v>134</v>
      </c>
      <c r="E165" s="704"/>
      <c r="F165" s="704"/>
      <c r="G165" s="705"/>
      <c r="H165" s="706" t="s">
        <v>133</v>
      </c>
      <c r="I165" s="707"/>
      <c r="J165" s="56"/>
      <c r="K165" s="79" t="s">
        <v>5</v>
      </c>
      <c r="L165" s="57"/>
      <c r="M165" s="79" t="s">
        <v>6</v>
      </c>
      <c r="N165" s="57"/>
      <c r="O165" s="80" t="s">
        <v>7</v>
      </c>
      <c r="P165" s="708"/>
      <c r="Q165" s="708"/>
      <c r="R165" s="708"/>
      <c r="S165" s="709"/>
      <c r="U165" s="703" t="s">
        <v>132</v>
      </c>
      <c r="V165" s="704"/>
      <c r="W165" s="704"/>
      <c r="X165" s="705"/>
      <c r="Y165" s="706" t="s">
        <v>133</v>
      </c>
      <c r="Z165" s="707"/>
      <c r="AA165" s="56"/>
      <c r="AB165" s="79" t="s">
        <v>5</v>
      </c>
      <c r="AC165" s="57"/>
      <c r="AD165" s="79" t="s">
        <v>6</v>
      </c>
      <c r="AE165" s="57"/>
      <c r="AF165" s="80" t="s">
        <v>7</v>
      </c>
      <c r="AG165" s="708"/>
      <c r="AH165" s="708"/>
      <c r="AI165" s="708"/>
      <c r="AJ165" s="709"/>
    </row>
    <row r="166" spans="1:36" ht="19.05" hidden="1" customHeight="1" x14ac:dyDescent="0.2">
      <c r="A166" s="740" t="s">
        <v>276</v>
      </c>
      <c r="B166" s="717"/>
      <c r="C166" s="718"/>
      <c r="D166" s="741" t="s">
        <v>24</v>
      </c>
      <c r="E166" s="742"/>
      <c r="F166" s="742"/>
      <c r="G166" s="742"/>
      <c r="H166" s="724" t="str">
        <f>IF(【様式１①】総括票!D61&lt;&gt;"",【様式１①】総括票!D61,"")</f>
        <v/>
      </c>
      <c r="I166" s="724"/>
      <c r="J166" s="724"/>
      <c r="K166" s="724"/>
      <c r="L166" s="724"/>
      <c r="M166" s="724"/>
      <c r="N166" s="724"/>
      <c r="O166" s="724"/>
      <c r="P166" s="724"/>
      <c r="Q166" s="724"/>
      <c r="R166" s="724"/>
      <c r="S166" s="725"/>
      <c r="T166" s="43"/>
      <c r="U166" s="722" t="s">
        <v>24</v>
      </c>
      <c r="V166" s="723"/>
      <c r="W166" s="723"/>
      <c r="X166" s="723"/>
      <c r="Y166" s="724" t="str">
        <f>H166</f>
        <v/>
      </c>
      <c r="Z166" s="724"/>
      <c r="AA166" s="724"/>
      <c r="AB166" s="724"/>
      <c r="AC166" s="724"/>
      <c r="AD166" s="724"/>
      <c r="AE166" s="724"/>
      <c r="AF166" s="724"/>
      <c r="AG166" s="724"/>
      <c r="AH166" s="724"/>
      <c r="AI166" s="724"/>
      <c r="AJ166" s="725"/>
    </row>
    <row r="167" spans="1:36" ht="19.05" hidden="1" customHeight="1" x14ac:dyDescent="0.2">
      <c r="A167" s="716"/>
      <c r="B167" s="717"/>
      <c r="C167" s="718"/>
      <c r="D167" s="726" t="s">
        <v>36</v>
      </c>
      <c r="E167" s="702"/>
      <c r="F167" s="702"/>
      <c r="G167" s="702"/>
      <c r="H167" s="727" t="str">
        <f>IF(【様式１①】総括票!L61&lt;&gt;"",【様式１①】総括票!L61,"")</f>
        <v/>
      </c>
      <c r="I167" s="728"/>
      <c r="J167" s="728"/>
      <c r="K167" s="728"/>
      <c r="L167" s="728"/>
      <c r="M167" s="702" t="s">
        <v>25</v>
      </c>
      <c r="N167" s="702"/>
      <c r="O167" s="702"/>
      <c r="P167" s="702"/>
      <c r="Q167" s="729" t="str">
        <f>IF(【様式１①】総括票!R61&lt;&gt;"",【様式１①】総括票!R61,"")</f>
        <v/>
      </c>
      <c r="R167" s="730"/>
      <c r="S167" s="55" t="s">
        <v>40</v>
      </c>
      <c r="T167" s="61" t="s">
        <v>37</v>
      </c>
      <c r="U167" s="726" t="s">
        <v>36</v>
      </c>
      <c r="V167" s="702"/>
      <c r="W167" s="702"/>
      <c r="X167" s="702"/>
      <c r="Y167" s="727" t="str">
        <f>IF(【様式１①】総括票!W61&lt;&gt;"",【様式１①】総括票!W61,"")</f>
        <v/>
      </c>
      <c r="Z167" s="728"/>
      <c r="AA167" s="728"/>
      <c r="AB167" s="728"/>
      <c r="AC167" s="728"/>
      <c r="AD167" s="702" t="s">
        <v>25</v>
      </c>
      <c r="AE167" s="702"/>
      <c r="AF167" s="702"/>
      <c r="AG167" s="702"/>
      <c r="AH167" s="729" t="str">
        <f>IF(【様式１①】総括票!AC61&lt;&gt;"",【様式１①】総括票!AC61,"")</f>
        <v/>
      </c>
      <c r="AI167" s="730"/>
      <c r="AJ167" s="55" t="s">
        <v>40</v>
      </c>
    </row>
    <row r="168" spans="1:36" ht="19.05" hidden="1" customHeight="1" x14ac:dyDescent="0.2">
      <c r="A168" s="716"/>
      <c r="B168" s="717"/>
      <c r="C168" s="718"/>
      <c r="D168" s="726" t="s">
        <v>38</v>
      </c>
      <c r="E168" s="702"/>
      <c r="F168" s="702"/>
      <c r="G168" s="702"/>
      <c r="H168" s="81" t="str">
        <f>IF(【様式１①】総括票!P61&lt;&gt;"",【様式１①】総括票!P61,"")</f>
        <v/>
      </c>
      <c r="I168" s="700" t="s">
        <v>39</v>
      </c>
      <c r="J168" s="701"/>
      <c r="K168" s="701"/>
      <c r="L168" s="701"/>
      <c r="M168" s="702" t="s">
        <v>53</v>
      </c>
      <c r="N168" s="702"/>
      <c r="O168" s="702"/>
      <c r="P168" s="702"/>
      <c r="Q168" s="697" t="str">
        <f>IF(【様式１①】総括票!T61&lt;&gt;"",【様式１①】総括票!T61,"")</f>
        <v/>
      </c>
      <c r="R168" s="689"/>
      <c r="S168" s="55" t="s">
        <v>15</v>
      </c>
      <c r="U168" s="726" t="s">
        <v>38</v>
      </c>
      <c r="V168" s="702"/>
      <c r="W168" s="702"/>
      <c r="X168" s="702"/>
      <c r="Y168" s="81" t="str">
        <f>IF(【様式１①】総括票!AA61&lt;&gt;"",【様式１①】総括票!AA61,"")</f>
        <v/>
      </c>
      <c r="Z168" s="700" t="s">
        <v>39</v>
      </c>
      <c r="AA168" s="701"/>
      <c r="AB168" s="701"/>
      <c r="AC168" s="701"/>
      <c r="AD168" s="702" t="s">
        <v>53</v>
      </c>
      <c r="AE168" s="702"/>
      <c r="AF168" s="702"/>
      <c r="AG168" s="702"/>
      <c r="AH168" s="697" t="str">
        <f>IF(【様式１①】総括票!AE61&lt;&gt;"",【様式１①】総括票!AE61,"")</f>
        <v/>
      </c>
      <c r="AI168" s="689"/>
      <c r="AJ168" s="55" t="s">
        <v>15</v>
      </c>
    </row>
    <row r="169" spans="1:36" ht="19.05" hidden="1" customHeight="1" thickBot="1" x14ac:dyDescent="0.25">
      <c r="A169" s="716"/>
      <c r="B169" s="717"/>
      <c r="C169" s="718"/>
      <c r="D169" s="731" t="s">
        <v>134</v>
      </c>
      <c r="E169" s="732"/>
      <c r="F169" s="732"/>
      <c r="G169" s="733"/>
      <c r="H169" s="706" t="s">
        <v>133</v>
      </c>
      <c r="I169" s="707"/>
      <c r="J169" s="56"/>
      <c r="K169" s="79" t="s">
        <v>5</v>
      </c>
      <c r="L169" s="57"/>
      <c r="M169" s="79" t="s">
        <v>6</v>
      </c>
      <c r="N169" s="57"/>
      <c r="O169" s="80" t="s">
        <v>7</v>
      </c>
      <c r="P169" s="708"/>
      <c r="Q169" s="708"/>
      <c r="R169" s="708"/>
      <c r="S169" s="709"/>
      <c r="U169" s="731" t="s">
        <v>132</v>
      </c>
      <c r="V169" s="732"/>
      <c r="W169" s="732"/>
      <c r="X169" s="733"/>
      <c r="Y169" s="734" t="s">
        <v>133</v>
      </c>
      <c r="Z169" s="735"/>
      <c r="AA169" s="58"/>
      <c r="AB169" s="78" t="s">
        <v>5</v>
      </c>
      <c r="AC169" s="59"/>
      <c r="AD169" s="78" t="s">
        <v>6</v>
      </c>
      <c r="AE169" s="59"/>
      <c r="AF169" s="60" t="s">
        <v>7</v>
      </c>
      <c r="AG169" s="736"/>
      <c r="AH169" s="736"/>
      <c r="AI169" s="736"/>
      <c r="AJ169" s="737"/>
    </row>
    <row r="170" spans="1:36" ht="19.05" hidden="1" customHeight="1" x14ac:dyDescent="0.2">
      <c r="A170" s="713" t="s">
        <v>277</v>
      </c>
      <c r="B170" s="714"/>
      <c r="C170" s="714"/>
      <c r="D170" s="722" t="s">
        <v>24</v>
      </c>
      <c r="E170" s="723"/>
      <c r="F170" s="723"/>
      <c r="G170" s="723"/>
      <c r="H170" s="724" t="str">
        <f>IF(【様式１①】総括票!D62&lt;&gt;"",【様式１①】総括票!D62,"")</f>
        <v/>
      </c>
      <c r="I170" s="724"/>
      <c r="J170" s="724"/>
      <c r="K170" s="724"/>
      <c r="L170" s="724"/>
      <c r="M170" s="724"/>
      <c r="N170" s="724"/>
      <c r="O170" s="724"/>
      <c r="P170" s="724"/>
      <c r="Q170" s="724"/>
      <c r="R170" s="724"/>
      <c r="S170" s="725"/>
      <c r="T170" s="43"/>
      <c r="U170" s="722" t="s">
        <v>24</v>
      </c>
      <c r="V170" s="723"/>
      <c r="W170" s="723"/>
      <c r="X170" s="723"/>
      <c r="Y170" s="724" t="str">
        <f>H170</f>
        <v/>
      </c>
      <c r="Z170" s="724"/>
      <c r="AA170" s="724"/>
      <c r="AB170" s="724"/>
      <c r="AC170" s="724"/>
      <c r="AD170" s="724"/>
      <c r="AE170" s="724"/>
      <c r="AF170" s="724"/>
      <c r="AG170" s="724"/>
      <c r="AH170" s="724"/>
      <c r="AI170" s="724"/>
      <c r="AJ170" s="725"/>
    </row>
    <row r="171" spans="1:36" ht="19.05" hidden="1" customHeight="1" x14ac:dyDescent="0.2">
      <c r="A171" s="716"/>
      <c r="B171" s="717"/>
      <c r="C171" s="717"/>
      <c r="D171" s="726" t="s">
        <v>36</v>
      </c>
      <c r="E171" s="702"/>
      <c r="F171" s="702"/>
      <c r="G171" s="702"/>
      <c r="H171" s="727" t="str">
        <f>IF(【様式１①】総括票!L62&lt;&gt;"",【様式１①】総括票!L62,"")</f>
        <v/>
      </c>
      <c r="I171" s="728"/>
      <c r="J171" s="728"/>
      <c r="K171" s="728"/>
      <c r="L171" s="728"/>
      <c r="M171" s="702" t="s">
        <v>25</v>
      </c>
      <c r="N171" s="702"/>
      <c r="O171" s="702"/>
      <c r="P171" s="702"/>
      <c r="Q171" s="729" t="str">
        <f>IF(【様式１①】総括票!R62&lt;&gt;"",【様式１①】総括票!R62,"")</f>
        <v/>
      </c>
      <c r="R171" s="730"/>
      <c r="S171" s="55" t="s">
        <v>40</v>
      </c>
      <c r="T171" s="61" t="s">
        <v>37</v>
      </c>
      <c r="U171" s="726" t="s">
        <v>36</v>
      </c>
      <c r="V171" s="702"/>
      <c r="W171" s="702"/>
      <c r="X171" s="702"/>
      <c r="Y171" s="727" t="str">
        <f>IF(【様式１①】総括票!W62&lt;&gt;"",【様式１①】総括票!W62,"")</f>
        <v/>
      </c>
      <c r="Z171" s="728"/>
      <c r="AA171" s="728"/>
      <c r="AB171" s="728"/>
      <c r="AC171" s="728"/>
      <c r="AD171" s="702" t="s">
        <v>25</v>
      </c>
      <c r="AE171" s="702"/>
      <c r="AF171" s="702"/>
      <c r="AG171" s="702"/>
      <c r="AH171" s="729" t="str">
        <f>IF(【様式１①】総括票!AC62&lt;&gt;"",【様式１①】総括票!AC62,"")</f>
        <v/>
      </c>
      <c r="AI171" s="730"/>
      <c r="AJ171" s="55" t="s">
        <v>40</v>
      </c>
    </row>
    <row r="172" spans="1:36" ht="19.05" hidden="1" customHeight="1" x14ac:dyDescent="0.2">
      <c r="A172" s="716"/>
      <c r="B172" s="717"/>
      <c r="C172" s="717"/>
      <c r="D172" s="738" t="s">
        <v>38</v>
      </c>
      <c r="E172" s="739"/>
      <c r="F172" s="739"/>
      <c r="G172" s="739"/>
      <c r="H172" s="81" t="str">
        <f>IF(【様式１①】総括票!P62&lt;&gt;"",【様式１①】総括票!P62,"")</f>
        <v/>
      </c>
      <c r="I172" s="700" t="s">
        <v>39</v>
      </c>
      <c r="J172" s="701"/>
      <c r="K172" s="701"/>
      <c r="L172" s="701"/>
      <c r="M172" s="702" t="s">
        <v>53</v>
      </c>
      <c r="N172" s="702"/>
      <c r="O172" s="702"/>
      <c r="P172" s="702"/>
      <c r="Q172" s="697" t="str">
        <f>IF(【様式１①】総括票!T62&lt;&gt;"",【様式１①】総括票!T62,"")</f>
        <v/>
      </c>
      <c r="R172" s="689"/>
      <c r="S172" s="55" t="s">
        <v>15</v>
      </c>
      <c r="U172" s="726" t="s">
        <v>38</v>
      </c>
      <c r="V172" s="702"/>
      <c r="W172" s="702"/>
      <c r="X172" s="702"/>
      <c r="Y172" s="81" t="str">
        <f>IF(【様式１①】総括票!AA62&lt;&gt;"",【様式１①】総括票!AA62,"")</f>
        <v/>
      </c>
      <c r="Z172" s="700" t="s">
        <v>39</v>
      </c>
      <c r="AA172" s="701"/>
      <c r="AB172" s="701"/>
      <c r="AC172" s="701"/>
      <c r="AD172" s="702" t="s">
        <v>53</v>
      </c>
      <c r="AE172" s="702"/>
      <c r="AF172" s="702"/>
      <c r="AG172" s="702"/>
      <c r="AH172" s="697" t="str">
        <f>IF(【様式１①】総括票!AE62&lt;&gt;"",【様式１①】総括票!AE62,"")</f>
        <v/>
      </c>
      <c r="AI172" s="689"/>
      <c r="AJ172" s="55" t="s">
        <v>15</v>
      </c>
    </row>
    <row r="173" spans="1:36" ht="19.05" hidden="1" customHeight="1" thickBot="1" x14ac:dyDescent="0.25">
      <c r="A173" s="719"/>
      <c r="B173" s="720"/>
      <c r="C173" s="720"/>
      <c r="D173" s="703" t="s">
        <v>134</v>
      </c>
      <c r="E173" s="704"/>
      <c r="F173" s="704"/>
      <c r="G173" s="705"/>
      <c r="H173" s="706" t="s">
        <v>133</v>
      </c>
      <c r="I173" s="707"/>
      <c r="J173" s="56"/>
      <c r="K173" s="79" t="s">
        <v>5</v>
      </c>
      <c r="L173" s="57"/>
      <c r="M173" s="79" t="s">
        <v>6</v>
      </c>
      <c r="N173" s="57"/>
      <c r="O173" s="80" t="s">
        <v>7</v>
      </c>
      <c r="P173" s="708"/>
      <c r="Q173" s="708"/>
      <c r="R173" s="708"/>
      <c r="S173" s="709"/>
      <c r="U173" s="710" t="s">
        <v>132</v>
      </c>
      <c r="V173" s="711"/>
      <c r="W173" s="711"/>
      <c r="X173" s="712"/>
      <c r="Y173" s="706" t="s">
        <v>133</v>
      </c>
      <c r="Z173" s="707"/>
      <c r="AA173" s="56"/>
      <c r="AB173" s="79" t="s">
        <v>5</v>
      </c>
      <c r="AC173" s="57"/>
      <c r="AD173" s="79" t="s">
        <v>6</v>
      </c>
      <c r="AE173" s="57"/>
      <c r="AF173" s="80" t="s">
        <v>7</v>
      </c>
      <c r="AG173" s="708"/>
      <c r="AH173" s="708"/>
      <c r="AI173" s="708"/>
      <c r="AJ173" s="709"/>
    </row>
    <row r="174" spans="1:36" ht="19.05" hidden="1" customHeight="1" x14ac:dyDescent="0.2">
      <c r="A174" s="713" t="s">
        <v>278</v>
      </c>
      <c r="B174" s="714"/>
      <c r="C174" s="715"/>
      <c r="D174" s="722" t="s">
        <v>24</v>
      </c>
      <c r="E174" s="723"/>
      <c r="F174" s="723"/>
      <c r="G174" s="723"/>
      <c r="H174" s="724" t="str">
        <f>IF(【様式１①】総括票!D63&lt;&gt;"",【様式１①】総括票!D63,"")</f>
        <v/>
      </c>
      <c r="I174" s="724"/>
      <c r="J174" s="724"/>
      <c r="K174" s="724"/>
      <c r="L174" s="724"/>
      <c r="M174" s="724"/>
      <c r="N174" s="724"/>
      <c r="O174" s="724"/>
      <c r="P174" s="724"/>
      <c r="Q174" s="724"/>
      <c r="R174" s="724"/>
      <c r="S174" s="725"/>
      <c r="T174" s="43"/>
      <c r="U174" s="722" t="s">
        <v>24</v>
      </c>
      <c r="V174" s="723"/>
      <c r="W174" s="723"/>
      <c r="X174" s="723"/>
      <c r="Y174" s="724" t="str">
        <f>H174</f>
        <v/>
      </c>
      <c r="Z174" s="724"/>
      <c r="AA174" s="724"/>
      <c r="AB174" s="724"/>
      <c r="AC174" s="724"/>
      <c r="AD174" s="724"/>
      <c r="AE174" s="724"/>
      <c r="AF174" s="724"/>
      <c r="AG174" s="724"/>
      <c r="AH174" s="724"/>
      <c r="AI174" s="724"/>
      <c r="AJ174" s="725"/>
    </row>
    <row r="175" spans="1:36" ht="19.05" hidden="1" customHeight="1" x14ac:dyDescent="0.2">
      <c r="A175" s="716"/>
      <c r="B175" s="717"/>
      <c r="C175" s="718"/>
      <c r="D175" s="726" t="s">
        <v>36</v>
      </c>
      <c r="E175" s="702"/>
      <c r="F175" s="702"/>
      <c r="G175" s="702"/>
      <c r="H175" s="727" t="str">
        <f>IF(【様式１①】総括票!L63&lt;&gt;"",【様式１①】総括票!L63,"")</f>
        <v/>
      </c>
      <c r="I175" s="728"/>
      <c r="J175" s="728"/>
      <c r="K175" s="728"/>
      <c r="L175" s="728"/>
      <c r="M175" s="702" t="s">
        <v>25</v>
      </c>
      <c r="N175" s="702"/>
      <c r="O175" s="702"/>
      <c r="P175" s="702"/>
      <c r="Q175" s="729" t="str">
        <f>IF(【様式１①】総括票!R63&lt;&gt;"",【様式１①】総括票!R63,"")</f>
        <v/>
      </c>
      <c r="R175" s="730"/>
      <c r="S175" s="55" t="s">
        <v>40</v>
      </c>
      <c r="T175" s="61" t="s">
        <v>37</v>
      </c>
      <c r="U175" s="726" t="s">
        <v>36</v>
      </c>
      <c r="V175" s="702"/>
      <c r="W175" s="702"/>
      <c r="X175" s="702"/>
      <c r="Y175" s="727" t="str">
        <f>IF(【様式１①】総括票!W63&lt;&gt;"",【様式１①】総括票!W63,"")</f>
        <v/>
      </c>
      <c r="Z175" s="728"/>
      <c r="AA175" s="728"/>
      <c r="AB175" s="728"/>
      <c r="AC175" s="728"/>
      <c r="AD175" s="702" t="s">
        <v>25</v>
      </c>
      <c r="AE175" s="702"/>
      <c r="AF175" s="702"/>
      <c r="AG175" s="702"/>
      <c r="AH175" s="729" t="str">
        <f>IF(【様式１①】総括票!AC63&lt;&gt;"",【様式１①】総括票!AC63,"")</f>
        <v/>
      </c>
      <c r="AI175" s="730"/>
      <c r="AJ175" s="55" t="s">
        <v>40</v>
      </c>
    </row>
    <row r="176" spans="1:36" ht="19.05" hidden="1" customHeight="1" x14ac:dyDescent="0.2">
      <c r="A176" s="716"/>
      <c r="B176" s="717"/>
      <c r="C176" s="718"/>
      <c r="D176" s="726" t="s">
        <v>38</v>
      </c>
      <c r="E176" s="702"/>
      <c r="F176" s="702"/>
      <c r="G176" s="702"/>
      <c r="H176" s="81" t="str">
        <f>IF(【様式１①】総括票!P63&lt;&gt;"",【様式１①】総括票!P63,"")</f>
        <v/>
      </c>
      <c r="I176" s="700" t="s">
        <v>39</v>
      </c>
      <c r="J176" s="701"/>
      <c r="K176" s="701"/>
      <c r="L176" s="701"/>
      <c r="M176" s="702" t="s">
        <v>53</v>
      </c>
      <c r="N176" s="702"/>
      <c r="O176" s="702"/>
      <c r="P176" s="702"/>
      <c r="Q176" s="697" t="str">
        <f>IF(【様式１①】総括票!T63&lt;&gt;"",【様式１①】総括票!T63,"")</f>
        <v/>
      </c>
      <c r="R176" s="689"/>
      <c r="S176" s="55" t="s">
        <v>15</v>
      </c>
      <c r="U176" s="726" t="s">
        <v>38</v>
      </c>
      <c r="V176" s="702"/>
      <c r="W176" s="702"/>
      <c r="X176" s="702"/>
      <c r="Y176" s="81" t="str">
        <f>IF(【様式１①】総括票!AA63&lt;&gt;"",【様式１①】総括票!AA63,"")</f>
        <v/>
      </c>
      <c r="Z176" s="700" t="s">
        <v>39</v>
      </c>
      <c r="AA176" s="701"/>
      <c r="AB176" s="701"/>
      <c r="AC176" s="701"/>
      <c r="AD176" s="702" t="s">
        <v>53</v>
      </c>
      <c r="AE176" s="702"/>
      <c r="AF176" s="702"/>
      <c r="AG176" s="702"/>
      <c r="AH176" s="697" t="str">
        <f>IF(【様式１①】総括票!AE63&lt;&gt;"",【様式１①】総括票!AE63,"")</f>
        <v/>
      </c>
      <c r="AI176" s="689"/>
      <c r="AJ176" s="55" t="s">
        <v>15</v>
      </c>
    </row>
    <row r="177" spans="1:36" ht="19.05" hidden="1" customHeight="1" thickBot="1" x14ac:dyDescent="0.25">
      <c r="A177" s="719"/>
      <c r="B177" s="720"/>
      <c r="C177" s="721"/>
      <c r="D177" s="703" t="s">
        <v>134</v>
      </c>
      <c r="E177" s="704"/>
      <c r="F177" s="704"/>
      <c r="G177" s="705"/>
      <c r="H177" s="706" t="s">
        <v>133</v>
      </c>
      <c r="I177" s="707"/>
      <c r="J177" s="56"/>
      <c r="K177" s="79" t="s">
        <v>5</v>
      </c>
      <c r="L177" s="57"/>
      <c r="M177" s="79" t="s">
        <v>6</v>
      </c>
      <c r="N177" s="57"/>
      <c r="O177" s="80" t="s">
        <v>7</v>
      </c>
      <c r="P177" s="708"/>
      <c r="Q177" s="708"/>
      <c r="R177" s="708"/>
      <c r="S177" s="709"/>
      <c r="U177" s="703" t="s">
        <v>132</v>
      </c>
      <c r="V177" s="704"/>
      <c r="W177" s="704"/>
      <c r="X177" s="705"/>
      <c r="Y177" s="706" t="s">
        <v>133</v>
      </c>
      <c r="Z177" s="707"/>
      <c r="AA177" s="56"/>
      <c r="AB177" s="79" t="s">
        <v>5</v>
      </c>
      <c r="AC177" s="57"/>
      <c r="AD177" s="79" t="s">
        <v>6</v>
      </c>
      <c r="AE177" s="57"/>
      <c r="AF177" s="80" t="s">
        <v>7</v>
      </c>
      <c r="AG177" s="708"/>
      <c r="AH177" s="708"/>
      <c r="AI177" s="708"/>
      <c r="AJ177" s="709"/>
    </row>
    <row r="178" spans="1:36" ht="18.600000000000001" customHeight="1" x14ac:dyDescent="0.2">
      <c r="B178" s="43"/>
      <c r="C178" s="43"/>
      <c r="E178" s="43"/>
      <c r="F178" s="43"/>
      <c r="G178" s="43"/>
      <c r="H178" s="43"/>
      <c r="I178" s="43"/>
      <c r="J178" s="43"/>
      <c r="K178" s="43"/>
      <c r="L178" s="43"/>
      <c r="M178" s="43"/>
      <c r="N178" s="43"/>
      <c r="O178" s="43"/>
      <c r="P178" s="43"/>
      <c r="Q178" s="43"/>
      <c r="R178" s="43"/>
      <c r="S178" s="43"/>
      <c r="T178" s="43"/>
      <c r="U178" s="43"/>
      <c r="V178" s="43"/>
      <c r="W178" s="43"/>
      <c r="X178" s="43"/>
      <c r="Y178" s="43"/>
      <c r="Z178" s="43"/>
      <c r="AA178" s="43"/>
      <c r="AB178" s="43"/>
      <c r="AC178" s="43"/>
      <c r="AD178" s="43"/>
      <c r="AE178" s="43"/>
      <c r="AF178" s="43"/>
      <c r="AG178" s="43"/>
      <c r="AH178" s="43"/>
      <c r="AI178" s="43"/>
      <c r="AJ178" s="43"/>
    </row>
    <row r="179" spans="1:36" ht="19.05" customHeight="1" thickBot="1" x14ac:dyDescent="0.25">
      <c r="A179" s="43" t="s">
        <v>23</v>
      </c>
      <c r="B179" s="43"/>
      <c r="C179" s="43"/>
      <c r="D179" s="43"/>
      <c r="E179" s="43"/>
      <c r="F179" s="43"/>
      <c r="G179" s="61"/>
      <c r="H179" s="43"/>
      <c r="I179" s="43"/>
      <c r="J179" s="43"/>
      <c r="K179" s="43"/>
      <c r="L179" s="43"/>
      <c r="M179" s="43"/>
      <c r="N179" s="43"/>
      <c r="O179" s="43"/>
      <c r="P179" s="43"/>
      <c r="Q179" s="43"/>
      <c r="R179" s="43"/>
      <c r="S179" s="43"/>
      <c r="T179" s="43"/>
      <c r="U179" s="43"/>
      <c r="V179" s="43"/>
      <c r="W179" s="43"/>
      <c r="X179" s="43"/>
      <c r="Y179" s="43"/>
      <c r="Z179" s="43"/>
      <c r="AA179" s="43"/>
      <c r="AB179" s="43"/>
      <c r="AC179" s="43"/>
      <c r="AD179" s="43"/>
      <c r="AE179" s="43"/>
      <c r="AF179" s="43"/>
      <c r="AG179" s="43"/>
      <c r="AH179" s="43"/>
      <c r="AI179" s="43"/>
      <c r="AJ179" s="43"/>
    </row>
    <row r="180" spans="1:36" ht="45" customHeight="1" x14ac:dyDescent="0.2">
      <c r="A180" s="815"/>
      <c r="B180" s="816"/>
      <c r="C180" s="816"/>
      <c r="D180" s="814" t="s">
        <v>24</v>
      </c>
      <c r="E180" s="814"/>
      <c r="F180" s="814"/>
      <c r="G180" s="814"/>
      <c r="H180" s="814"/>
      <c r="I180" s="814"/>
      <c r="J180" s="814" t="s">
        <v>27</v>
      </c>
      <c r="K180" s="814"/>
      <c r="L180" s="814"/>
      <c r="M180" s="817" t="s">
        <v>33</v>
      </c>
      <c r="N180" s="817"/>
      <c r="O180" s="817"/>
      <c r="P180" s="817" t="s">
        <v>32</v>
      </c>
      <c r="Q180" s="817"/>
      <c r="R180" s="817"/>
      <c r="S180" s="814" t="s">
        <v>28</v>
      </c>
      <c r="T180" s="814"/>
      <c r="U180" s="814"/>
      <c r="V180" s="814" t="s">
        <v>29</v>
      </c>
      <c r="W180" s="814"/>
      <c r="X180" s="814"/>
      <c r="Y180" s="814" t="s">
        <v>30</v>
      </c>
      <c r="Z180" s="814"/>
      <c r="AA180" s="814"/>
      <c r="AB180" s="814" t="s">
        <v>31</v>
      </c>
      <c r="AC180" s="814"/>
      <c r="AD180" s="814"/>
      <c r="AE180" s="817" t="s">
        <v>34</v>
      </c>
      <c r="AF180" s="817"/>
      <c r="AG180" s="817"/>
      <c r="AH180" s="817" t="s">
        <v>35</v>
      </c>
      <c r="AI180" s="817"/>
      <c r="AJ180" s="818"/>
    </row>
    <row r="181" spans="1:36" ht="19.05" customHeight="1" x14ac:dyDescent="0.2">
      <c r="A181" s="692" t="s">
        <v>138</v>
      </c>
      <c r="B181" s="693"/>
      <c r="C181" s="327"/>
      <c r="D181" s="682" t="str">
        <f>IF(【様式１①】総括票!D20&lt;&gt;"",【様式１①】総括票!D20,"")</f>
        <v/>
      </c>
      <c r="E181" s="682"/>
      <c r="F181" s="682"/>
      <c r="G181" s="682"/>
      <c r="H181" s="682"/>
      <c r="I181" s="682"/>
      <c r="J181" s="682" t="str">
        <f>IF(D181&lt;&gt;"",【様式１①】総括票!D95,"")</f>
        <v/>
      </c>
      <c r="K181" s="696"/>
      <c r="L181" s="696"/>
      <c r="M181" s="686" t="str">
        <f t="shared" ref="M181:M220" si="0">IFERROR(ROUNDDOWN(P181*1.1,0),"")</f>
        <v/>
      </c>
      <c r="N181" s="687"/>
      <c r="O181" s="688"/>
      <c r="P181" s="697" t="str">
        <f>IF(D181&lt;&gt;"",【様式１①】総括票!L95,"")</f>
        <v/>
      </c>
      <c r="Q181" s="698"/>
      <c r="R181" s="698"/>
      <c r="S181" s="676" t="str">
        <f t="shared" ref="S181:S220" si="1">IFERROR(IF(J181="本則課税",ROUNDDOWN(P181*2/9,-3),ROUNDDOWN(M181*2/9,-3)),"")</f>
        <v/>
      </c>
      <c r="T181" s="677"/>
      <c r="U181" s="677"/>
      <c r="V181" s="697" t="str">
        <f>IF(D181&lt;&gt;"",【様式１①】総括票!T95,"")</f>
        <v/>
      </c>
      <c r="W181" s="698"/>
      <c r="X181" s="698"/>
      <c r="Y181" s="676" t="str">
        <f>IFERROR(M181-(S181+V181),"")</f>
        <v/>
      </c>
      <c r="Z181" s="677"/>
      <c r="AA181" s="677"/>
      <c r="AB181" s="676" t="str">
        <f t="shared" ref="AB181:AB220" si="2">IF(J181="本則課税",M181-P181,"該当なし")</f>
        <v>該当なし</v>
      </c>
      <c r="AC181" s="677"/>
      <c r="AD181" s="677"/>
      <c r="AE181" s="674" t="str">
        <f t="shared" ref="AE181:AE220" si="3">IF(J181="本則課税",ROUNDDOWN(SUM(S181)/P181,5),"該当なし")</f>
        <v>該当なし</v>
      </c>
      <c r="AF181" s="675"/>
      <c r="AG181" s="675"/>
      <c r="AH181" s="676" t="str">
        <f t="shared" ref="AH181:AH220" si="4">IF(J181="本則課税",ROUNDDOWN(AB181*AE181,0),"該当なし")</f>
        <v>該当なし</v>
      </c>
      <c r="AI181" s="677"/>
      <c r="AJ181" s="678"/>
    </row>
    <row r="182" spans="1:36" ht="19.05" customHeight="1" x14ac:dyDescent="0.2">
      <c r="A182" s="692" t="s">
        <v>139</v>
      </c>
      <c r="B182" s="693"/>
      <c r="C182" s="327"/>
      <c r="D182" s="682" t="str">
        <f>IF(【様式１①】総括票!D21&lt;&gt;"",【様式１①】総括票!D21,"")</f>
        <v/>
      </c>
      <c r="E182" s="682"/>
      <c r="F182" s="682"/>
      <c r="G182" s="682"/>
      <c r="H182" s="682"/>
      <c r="I182" s="682"/>
      <c r="J182" s="682" t="str">
        <f>IF(D182&lt;&gt;"",【様式１①】総括票!D96,"")</f>
        <v/>
      </c>
      <c r="K182" s="696"/>
      <c r="L182" s="696"/>
      <c r="M182" s="686" t="str">
        <f t="shared" si="0"/>
        <v/>
      </c>
      <c r="N182" s="687"/>
      <c r="O182" s="688"/>
      <c r="P182" s="697" t="str">
        <f>IF(D182&lt;&gt;"",【様式１①】総括票!L96,"")</f>
        <v/>
      </c>
      <c r="Q182" s="698"/>
      <c r="R182" s="698"/>
      <c r="S182" s="676" t="str">
        <f t="shared" si="1"/>
        <v/>
      </c>
      <c r="T182" s="677"/>
      <c r="U182" s="677"/>
      <c r="V182" s="697" t="str">
        <f>IF(D182&lt;&gt;"",【様式１①】総括票!T96,"")</f>
        <v/>
      </c>
      <c r="W182" s="698"/>
      <c r="X182" s="698"/>
      <c r="Y182" s="676" t="str">
        <f t="shared" ref="Y182:Y220" si="5">IFERROR(M182-(S182+V182),"")</f>
        <v/>
      </c>
      <c r="Z182" s="677"/>
      <c r="AA182" s="677"/>
      <c r="AB182" s="676" t="str">
        <f t="shared" si="2"/>
        <v>該当なし</v>
      </c>
      <c r="AC182" s="677"/>
      <c r="AD182" s="677"/>
      <c r="AE182" s="674" t="str">
        <f t="shared" si="3"/>
        <v>該当なし</v>
      </c>
      <c r="AF182" s="675"/>
      <c r="AG182" s="675"/>
      <c r="AH182" s="676" t="str">
        <f t="shared" si="4"/>
        <v>該当なし</v>
      </c>
      <c r="AI182" s="677"/>
      <c r="AJ182" s="678"/>
    </row>
    <row r="183" spans="1:36" ht="19.05" customHeight="1" x14ac:dyDescent="0.2">
      <c r="A183" s="692" t="s">
        <v>140</v>
      </c>
      <c r="B183" s="693"/>
      <c r="C183" s="327"/>
      <c r="D183" s="682" t="str">
        <f>IF(【様式１①】総括票!D22&lt;&gt;"",【様式１①】総括票!D22,"")</f>
        <v/>
      </c>
      <c r="E183" s="682"/>
      <c r="F183" s="682"/>
      <c r="G183" s="682"/>
      <c r="H183" s="682"/>
      <c r="I183" s="682"/>
      <c r="J183" s="682" t="str">
        <f>IF(D183&lt;&gt;"",【様式１①】総括票!D97,"")</f>
        <v/>
      </c>
      <c r="K183" s="696"/>
      <c r="L183" s="696"/>
      <c r="M183" s="686" t="str">
        <f t="shared" si="0"/>
        <v/>
      </c>
      <c r="N183" s="687"/>
      <c r="O183" s="688"/>
      <c r="P183" s="697" t="str">
        <f>IF(D183&lt;&gt;"",【様式１①】総括票!L97,"")</f>
        <v/>
      </c>
      <c r="Q183" s="698"/>
      <c r="R183" s="698"/>
      <c r="S183" s="676" t="str">
        <f t="shared" si="1"/>
        <v/>
      </c>
      <c r="T183" s="677"/>
      <c r="U183" s="677"/>
      <c r="V183" s="697" t="str">
        <f>IF(D183&lt;&gt;"",【様式１①】総括票!T97,"")</f>
        <v/>
      </c>
      <c r="W183" s="698"/>
      <c r="X183" s="698"/>
      <c r="Y183" s="676" t="str">
        <f t="shared" si="5"/>
        <v/>
      </c>
      <c r="Z183" s="677"/>
      <c r="AA183" s="677"/>
      <c r="AB183" s="676" t="str">
        <f t="shared" si="2"/>
        <v>該当なし</v>
      </c>
      <c r="AC183" s="677"/>
      <c r="AD183" s="677"/>
      <c r="AE183" s="674" t="str">
        <f t="shared" si="3"/>
        <v>該当なし</v>
      </c>
      <c r="AF183" s="675"/>
      <c r="AG183" s="675"/>
      <c r="AH183" s="676" t="str">
        <f t="shared" si="4"/>
        <v>該当なし</v>
      </c>
      <c r="AI183" s="677"/>
      <c r="AJ183" s="678"/>
    </row>
    <row r="184" spans="1:36" ht="19.05" customHeight="1" x14ac:dyDescent="0.2">
      <c r="A184" s="692" t="s">
        <v>175</v>
      </c>
      <c r="B184" s="693"/>
      <c r="C184" s="327"/>
      <c r="D184" s="682" t="str">
        <f>IF(【様式１①】総括票!D23&lt;&gt;"",【様式１①】総括票!D23,"")</f>
        <v/>
      </c>
      <c r="E184" s="682"/>
      <c r="F184" s="682"/>
      <c r="G184" s="682"/>
      <c r="H184" s="682"/>
      <c r="I184" s="682"/>
      <c r="J184" s="682" t="str">
        <f>IF(D184&lt;&gt;"",【様式１①】総括票!D98,"")</f>
        <v/>
      </c>
      <c r="K184" s="696"/>
      <c r="L184" s="696"/>
      <c r="M184" s="686" t="str">
        <f t="shared" si="0"/>
        <v/>
      </c>
      <c r="N184" s="687"/>
      <c r="O184" s="688"/>
      <c r="P184" s="697" t="str">
        <f>IF(D184&lt;&gt;"",【様式１①】総括票!L98,"")</f>
        <v/>
      </c>
      <c r="Q184" s="698"/>
      <c r="R184" s="698"/>
      <c r="S184" s="676" t="str">
        <f t="shared" si="1"/>
        <v/>
      </c>
      <c r="T184" s="677"/>
      <c r="U184" s="677"/>
      <c r="V184" s="697" t="str">
        <f>IF(D184&lt;&gt;"",【様式１①】総括票!T98,"")</f>
        <v/>
      </c>
      <c r="W184" s="698"/>
      <c r="X184" s="698"/>
      <c r="Y184" s="676" t="str">
        <f t="shared" si="5"/>
        <v/>
      </c>
      <c r="Z184" s="677"/>
      <c r="AA184" s="677"/>
      <c r="AB184" s="676" t="str">
        <f t="shared" si="2"/>
        <v>該当なし</v>
      </c>
      <c r="AC184" s="677"/>
      <c r="AD184" s="677"/>
      <c r="AE184" s="674" t="str">
        <f t="shared" si="3"/>
        <v>該当なし</v>
      </c>
      <c r="AF184" s="675"/>
      <c r="AG184" s="675"/>
      <c r="AH184" s="676" t="str">
        <f t="shared" si="4"/>
        <v>該当なし</v>
      </c>
      <c r="AI184" s="677"/>
      <c r="AJ184" s="678"/>
    </row>
    <row r="185" spans="1:36" ht="19.05" customHeight="1" x14ac:dyDescent="0.2">
      <c r="A185" s="692" t="s">
        <v>176</v>
      </c>
      <c r="B185" s="693"/>
      <c r="C185" s="327"/>
      <c r="D185" s="682" t="str">
        <f>IF(【様式１①】総括票!D24&lt;&gt;"",【様式１①】総括票!D24,"")</f>
        <v/>
      </c>
      <c r="E185" s="682"/>
      <c r="F185" s="682"/>
      <c r="G185" s="682"/>
      <c r="H185" s="682"/>
      <c r="I185" s="682"/>
      <c r="J185" s="682" t="str">
        <f>IF(D185&lt;&gt;"",【様式１①】総括票!D99,"")</f>
        <v/>
      </c>
      <c r="K185" s="696"/>
      <c r="L185" s="696"/>
      <c r="M185" s="686" t="str">
        <f t="shared" si="0"/>
        <v/>
      </c>
      <c r="N185" s="687"/>
      <c r="O185" s="688"/>
      <c r="P185" s="697" t="str">
        <f>IF(D185&lt;&gt;"",【様式１①】総括票!L99,"")</f>
        <v/>
      </c>
      <c r="Q185" s="698"/>
      <c r="R185" s="698"/>
      <c r="S185" s="676" t="str">
        <f t="shared" si="1"/>
        <v/>
      </c>
      <c r="T185" s="677"/>
      <c r="U185" s="677"/>
      <c r="V185" s="697" t="str">
        <f>IF(D185&lt;&gt;"",【様式１①】総括票!T99,"")</f>
        <v/>
      </c>
      <c r="W185" s="698"/>
      <c r="X185" s="698"/>
      <c r="Y185" s="676" t="str">
        <f t="shared" si="5"/>
        <v/>
      </c>
      <c r="Z185" s="677"/>
      <c r="AA185" s="677"/>
      <c r="AB185" s="676" t="str">
        <f t="shared" si="2"/>
        <v>該当なし</v>
      </c>
      <c r="AC185" s="677"/>
      <c r="AD185" s="677"/>
      <c r="AE185" s="674" t="str">
        <f t="shared" si="3"/>
        <v>該当なし</v>
      </c>
      <c r="AF185" s="675"/>
      <c r="AG185" s="675"/>
      <c r="AH185" s="676" t="str">
        <f t="shared" si="4"/>
        <v>該当なし</v>
      </c>
      <c r="AI185" s="677"/>
      <c r="AJ185" s="678"/>
    </row>
    <row r="186" spans="1:36" ht="19.05" hidden="1" customHeight="1" x14ac:dyDescent="0.2">
      <c r="A186" s="692" t="s">
        <v>177</v>
      </c>
      <c r="B186" s="693"/>
      <c r="C186" s="327"/>
      <c r="D186" s="682" t="str">
        <f>IF(【様式１①】総括票!D25&lt;&gt;"",【様式１①】総括票!D25,"")</f>
        <v/>
      </c>
      <c r="E186" s="682"/>
      <c r="F186" s="682"/>
      <c r="G186" s="682"/>
      <c r="H186" s="682"/>
      <c r="I186" s="682"/>
      <c r="J186" s="682" t="str">
        <f>IF(D186&lt;&gt;"",【様式１①】総括票!D100,"")</f>
        <v/>
      </c>
      <c r="K186" s="696"/>
      <c r="L186" s="696"/>
      <c r="M186" s="686" t="str">
        <f t="shared" si="0"/>
        <v/>
      </c>
      <c r="N186" s="687"/>
      <c r="O186" s="688"/>
      <c r="P186" s="697" t="str">
        <f>IF(D186&lt;&gt;"",【様式１①】総括票!L100,"")</f>
        <v/>
      </c>
      <c r="Q186" s="698"/>
      <c r="R186" s="698"/>
      <c r="S186" s="676" t="str">
        <f t="shared" si="1"/>
        <v/>
      </c>
      <c r="T186" s="677"/>
      <c r="U186" s="677"/>
      <c r="V186" s="697" t="str">
        <f>IF(D186&lt;&gt;"",【様式１①】総括票!T100,"")</f>
        <v/>
      </c>
      <c r="W186" s="698"/>
      <c r="X186" s="698"/>
      <c r="Y186" s="676" t="str">
        <f t="shared" si="5"/>
        <v/>
      </c>
      <c r="Z186" s="677"/>
      <c r="AA186" s="677"/>
      <c r="AB186" s="676" t="str">
        <f t="shared" si="2"/>
        <v>該当なし</v>
      </c>
      <c r="AC186" s="677"/>
      <c r="AD186" s="677"/>
      <c r="AE186" s="674" t="str">
        <f t="shared" si="3"/>
        <v>該当なし</v>
      </c>
      <c r="AF186" s="675"/>
      <c r="AG186" s="675"/>
      <c r="AH186" s="676" t="str">
        <f t="shared" si="4"/>
        <v>該当なし</v>
      </c>
      <c r="AI186" s="677"/>
      <c r="AJ186" s="678"/>
    </row>
    <row r="187" spans="1:36" ht="19.05" hidden="1" customHeight="1" x14ac:dyDescent="0.2">
      <c r="A187" s="692" t="s">
        <v>178</v>
      </c>
      <c r="B187" s="693"/>
      <c r="C187" s="327"/>
      <c r="D187" s="682" t="str">
        <f>IF(【様式１①】総括票!D26&lt;&gt;"",【様式１①】総括票!D26,"")</f>
        <v/>
      </c>
      <c r="E187" s="682"/>
      <c r="F187" s="682"/>
      <c r="G187" s="682"/>
      <c r="H187" s="682"/>
      <c r="I187" s="682"/>
      <c r="J187" s="682" t="str">
        <f>IF(D187&lt;&gt;"",【様式１①】総括票!D101,"")</f>
        <v/>
      </c>
      <c r="K187" s="696"/>
      <c r="L187" s="696"/>
      <c r="M187" s="686" t="str">
        <f t="shared" si="0"/>
        <v/>
      </c>
      <c r="N187" s="687"/>
      <c r="O187" s="688"/>
      <c r="P187" s="697" t="str">
        <f>IF(D187&lt;&gt;"",【様式１①】総括票!L101,"")</f>
        <v/>
      </c>
      <c r="Q187" s="698"/>
      <c r="R187" s="698"/>
      <c r="S187" s="676" t="str">
        <f t="shared" si="1"/>
        <v/>
      </c>
      <c r="T187" s="677"/>
      <c r="U187" s="677"/>
      <c r="V187" s="697" t="str">
        <f>IF(D187&lt;&gt;"",【様式１①】総括票!T101,"")</f>
        <v/>
      </c>
      <c r="W187" s="698"/>
      <c r="X187" s="698"/>
      <c r="Y187" s="676" t="str">
        <f t="shared" si="5"/>
        <v/>
      </c>
      <c r="Z187" s="677"/>
      <c r="AA187" s="677"/>
      <c r="AB187" s="676" t="str">
        <f t="shared" si="2"/>
        <v>該当なし</v>
      </c>
      <c r="AC187" s="677"/>
      <c r="AD187" s="677"/>
      <c r="AE187" s="674" t="str">
        <f t="shared" si="3"/>
        <v>該当なし</v>
      </c>
      <c r="AF187" s="675"/>
      <c r="AG187" s="675"/>
      <c r="AH187" s="676" t="str">
        <f t="shared" si="4"/>
        <v>該当なし</v>
      </c>
      <c r="AI187" s="677"/>
      <c r="AJ187" s="678"/>
    </row>
    <row r="188" spans="1:36" ht="19.05" hidden="1" customHeight="1" x14ac:dyDescent="0.2">
      <c r="A188" s="692" t="s">
        <v>179</v>
      </c>
      <c r="B188" s="693"/>
      <c r="C188" s="327"/>
      <c r="D188" s="682" t="str">
        <f>IF(【様式１①】総括票!D27&lt;&gt;"",【様式１①】総括票!D27,"")</f>
        <v/>
      </c>
      <c r="E188" s="682"/>
      <c r="F188" s="682"/>
      <c r="G188" s="682"/>
      <c r="H188" s="682"/>
      <c r="I188" s="682"/>
      <c r="J188" s="682" t="str">
        <f>IF(D188&lt;&gt;"",【様式１①】総括票!D102,"")</f>
        <v/>
      </c>
      <c r="K188" s="696"/>
      <c r="L188" s="696"/>
      <c r="M188" s="686" t="str">
        <f t="shared" si="0"/>
        <v/>
      </c>
      <c r="N188" s="687"/>
      <c r="O188" s="688"/>
      <c r="P188" s="697" t="str">
        <f>IF(D188&lt;&gt;"",【様式１①】総括票!L102,"")</f>
        <v/>
      </c>
      <c r="Q188" s="698"/>
      <c r="R188" s="698"/>
      <c r="S188" s="676" t="str">
        <f t="shared" si="1"/>
        <v/>
      </c>
      <c r="T188" s="677"/>
      <c r="U188" s="677"/>
      <c r="V188" s="697" t="str">
        <f>IF(D188&lt;&gt;"",【様式１①】総括票!T102,"")</f>
        <v/>
      </c>
      <c r="W188" s="698"/>
      <c r="X188" s="698"/>
      <c r="Y188" s="676" t="str">
        <f t="shared" si="5"/>
        <v/>
      </c>
      <c r="Z188" s="677"/>
      <c r="AA188" s="677"/>
      <c r="AB188" s="676" t="str">
        <f t="shared" si="2"/>
        <v>該当なし</v>
      </c>
      <c r="AC188" s="677"/>
      <c r="AD188" s="677"/>
      <c r="AE188" s="674" t="str">
        <f t="shared" si="3"/>
        <v>該当なし</v>
      </c>
      <c r="AF188" s="675"/>
      <c r="AG188" s="675"/>
      <c r="AH188" s="676" t="str">
        <f t="shared" si="4"/>
        <v>該当なし</v>
      </c>
      <c r="AI188" s="677"/>
      <c r="AJ188" s="678"/>
    </row>
    <row r="189" spans="1:36" ht="19.05" hidden="1" customHeight="1" x14ac:dyDescent="0.2">
      <c r="A189" s="692" t="s">
        <v>180</v>
      </c>
      <c r="B189" s="693"/>
      <c r="C189" s="327"/>
      <c r="D189" s="682" t="str">
        <f>IF(【様式１①】総括票!D28&lt;&gt;"",【様式１①】総括票!D28,"")</f>
        <v/>
      </c>
      <c r="E189" s="682"/>
      <c r="F189" s="682"/>
      <c r="G189" s="682"/>
      <c r="H189" s="682"/>
      <c r="I189" s="682"/>
      <c r="J189" s="682" t="str">
        <f>IF(D189&lt;&gt;"",【様式１①】総括票!D103,"")</f>
        <v/>
      </c>
      <c r="K189" s="696"/>
      <c r="L189" s="696"/>
      <c r="M189" s="686" t="str">
        <f t="shared" si="0"/>
        <v/>
      </c>
      <c r="N189" s="687"/>
      <c r="O189" s="688"/>
      <c r="P189" s="697" t="str">
        <f>IF(D189&lt;&gt;"",【様式１①】総括票!L103,"")</f>
        <v/>
      </c>
      <c r="Q189" s="698"/>
      <c r="R189" s="698"/>
      <c r="S189" s="676" t="str">
        <f t="shared" si="1"/>
        <v/>
      </c>
      <c r="T189" s="677"/>
      <c r="U189" s="677"/>
      <c r="V189" s="697" t="str">
        <f>IF(D189&lt;&gt;"",【様式１①】総括票!T103,"")</f>
        <v/>
      </c>
      <c r="W189" s="698"/>
      <c r="X189" s="698"/>
      <c r="Y189" s="676" t="str">
        <f t="shared" si="5"/>
        <v/>
      </c>
      <c r="Z189" s="677"/>
      <c r="AA189" s="677"/>
      <c r="AB189" s="676" t="str">
        <f t="shared" si="2"/>
        <v>該当なし</v>
      </c>
      <c r="AC189" s="677"/>
      <c r="AD189" s="677"/>
      <c r="AE189" s="674" t="str">
        <f t="shared" si="3"/>
        <v>該当なし</v>
      </c>
      <c r="AF189" s="675"/>
      <c r="AG189" s="675"/>
      <c r="AH189" s="676" t="str">
        <f t="shared" si="4"/>
        <v>該当なし</v>
      </c>
      <c r="AI189" s="677"/>
      <c r="AJ189" s="678"/>
    </row>
    <row r="190" spans="1:36" ht="19.05" hidden="1" customHeight="1" x14ac:dyDescent="0.2">
      <c r="A190" s="699" t="s">
        <v>181</v>
      </c>
      <c r="B190" s="187"/>
      <c r="C190" s="188"/>
      <c r="D190" s="682" t="str">
        <f>IF(【様式１①】総括票!D29&lt;&gt;"",【様式１①】総括票!D29,"")</f>
        <v/>
      </c>
      <c r="E190" s="682"/>
      <c r="F190" s="682"/>
      <c r="G190" s="682"/>
      <c r="H190" s="682"/>
      <c r="I190" s="682"/>
      <c r="J190" s="682" t="str">
        <f>IF(D190&lt;&gt;"",【様式１①】総括票!D104,"")</f>
        <v/>
      </c>
      <c r="K190" s="696"/>
      <c r="L190" s="696"/>
      <c r="M190" s="686" t="str">
        <f t="shared" si="0"/>
        <v/>
      </c>
      <c r="N190" s="687"/>
      <c r="O190" s="688"/>
      <c r="P190" s="697" t="str">
        <f>IF(D190&lt;&gt;"",【様式１①】総括票!L104,"")</f>
        <v/>
      </c>
      <c r="Q190" s="698"/>
      <c r="R190" s="698"/>
      <c r="S190" s="676" t="str">
        <f t="shared" si="1"/>
        <v/>
      </c>
      <c r="T190" s="677"/>
      <c r="U190" s="677"/>
      <c r="V190" s="697" t="str">
        <f>IF(D190&lt;&gt;"",【様式１①】総括票!T104,"")</f>
        <v/>
      </c>
      <c r="W190" s="698"/>
      <c r="X190" s="698"/>
      <c r="Y190" s="676" t="str">
        <f t="shared" si="5"/>
        <v/>
      </c>
      <c r="Z190" s="677"/>
      <c r="AA190" s="677"/>
      <c r="AB190" s="676" t="str">
        <f t="shared" si="2"/>
        <v>該当なし</v>
      </c>
      <c r="AC190" s="677"/>
      <c r="AD190" s="677"/>
      <c r="AE190" s="674" t="str">
        <f t="shared" si="3"/>
        <v>該当なし</v>
      </c>
      <c r="AF190" s="675"/>
      <c r="AG190" s="675"/>
      <c r="AH190" s="676" t="str">
        <f t="shared" si="4"/>
        <v>該当なし</v>
      </c>
      <c r="AI190" s="677"/>
      <c r="AJ190" s="678"/>
    </row>
    <row r="191" spans="1:36" ht="19.05" hidden="1" customHeight="1" x14ac:dyDescent="0.2">
      <c r="A191" s="692" t="s">
        <v>188</v>
      </c>
      <c r="B191" s="693"/>
      <c r="C191" s="693"/>
      <c r="D191" s="682" t="str">
        <f>IF(【様式１①】総括票!D30&lt;&gt;"",【様式１①】総括票!D30,"")</f>
        <v/>
      </c>
      <c r="E191" s="682"/>
      <c r="F191" s="682"/>
      <c r="G191" s="682"/>
      <c r="H191" s="682"/>
      <c r="I191" s="682"/>
      <c r="J191" s="682" t="str">
        <f>IF(D191&lt;&gt;"",【様式１①】総括票!D105,"")</f>
        <v/>
      </c>
      <c r="K191" s="696"/>
      <c r="L191" s="696"/>
      <c r="M191" s="686" t="str">
        <f t="shared" si="0"/>
        <v/>
      </c>
      <c r="N191" s="687"/>
      <c r="O191" s="688"/>
      <c r="P191" s="697" t="str">
        <f>IF(D191&lt;&gt;"",【様式１①】総括票!L105,"")</f>
        <v/>
      </c>
      <c r="Q191" s="698"/>
      <c r="R191" s="698"/>
      <c r="S191" s="676" t="str">
        <f t="shared" si="1"/>
        <v/>
      </c>
      <c r="T191" s="677"/>
      <c r="U191" s="677"/>
      <c r="V191" s="697" t="str">
        <f>IF(D191&lt;&gt;"",【様式１①】総括票!T105,"")</f>
        <v/>
      </c>
      <c r="W191" s="698"/>
      <c r="X191" s="698"/>
      <c r="Y191" s="676" t="str">
        <f t="shared" si="5"/>
        <v/>
      </c>
      <c r="Z191" s="677"/>
      <c r="AA191" s="677"/>
      <c r="AB191" s="676" t="str">
        <f t="shared" si="2"/>
        <v>該当なし</v>
      </c>
      <c r="AC191" s="677"/>
      <c r="AD191" s="677"/>
      <c r="AE191" s="674" t="str">
        <f t="shared" si="3"/>
        <v>該当なし</v>
      </c>
      <c r="AF191" s="675"/>
      <c r="AG191" s="675"/>
      <c r="AH191" s="676" t="str">
        <f t="shared" si="4"/>
        <v>該当なし</v>
      </c>
      <c r="AI191" s="677"/>
      <c r="AJ191" s="678"/>
    </row>
    <row r="192" spans="1:36" ht="19.05" hidden="1" customHeight="1" x14ac:dyDescent="0.2">
      <c r="A192" s="692" t="s">
        <v>191</v>
      </c>
      <c r="B192" s="693"/>
      <c r="C192" s="693"/>
      <c r="D192" s="682" t="str">
        <f>IF(【様式１①】総括票!D31&lt;&gt;"",【様式１①】総括票!D31,"")</f>
        <v/>
      </c>
      <c r="E192" s="682"/>
      <c r="F192" s="682"/>
      <c r="G192" s="682"/>
      <c r="H192" s="682"/>
      <c r="I192" s="682"/>
      <c r="J192" s="682" t="str">
        <f>IF(D192&lt;&gt;"",【様式１①】総括票!D106,"")</f>
        <v/>
      </c>
      <c r="K192" s="696"/>
      <c r="L192" s="696"/>
      <c r="M192" s="686" t="str">
        <f t="shared" si="0"/>
        <v/>
      </c>
      <c r="N192" s="687"/>
      <c r="O192" s="688"/>
      <c r="P192" s="697" t="str">
        <f>IF(D192&lt;&gt;"",【様式１①】総括票!L106,"")</f>
        <v/>
      </c>
      <c r="Q192" s="698"/>
      <c r="R192" s="698"/>
      <c r="S192" s="676" t="str">
        <f t="shared" si="1"/>
        <v/>
      </c>
      <c r="T192" s="677"/>
      <c r="U192" s="677"/>
      <c r="V192" s="697" t="str">
        <f>IF(D192&lt;&gt;"",【様式１①】総括票!T106,"")</f>
        <v/>
      </c>
      <c r="W192" s="698"/>
      <c r="X192" s="698"/>
      <c r="Y192" s="676" t="str">
        <f t="shared" si="5"/>
        <v/>
      </c>
      <c r="Z192" s="677"/>
      <c r="AA192" s="677"/>
      <c r="AB192" s="676" t="str">
        <f t="shared" si="2"/>
        <v>該当なし</v>
      </c>
      <c r="AC192" s="677"/>
      <c r="AD192" s="677"/>
      <c r="AE192" s="674" t="str">
        <f t="shared" si="3"/>
        <v>該当なし</v>
      </c>
      <c r="AF192" s="675"/>
      <c r="AG192" s="675"/>
      <c r="AH192" s="676" t="str">
        <f t="shared" si="4"/>
        <v>該当なし</v>
      </c>
      <c r="AI192" s="677"/>
      <c r="AJ192" s="678"/>
    </row>
    <row r="193" spans="1:36" ht="19.05" hidden="1" customHeight="1" x14ac:dyDescent="0.2">
      <c r="A193" s="692" t="s">
        <v>192</v>
      </c>
      <c r="B193" s="693"/>
      <c r="C193" s="693"/>
      <c r="D193" s="682" t="str">
        <f>IF(【様式１①】総括票!D32&lt;&gt;"",【様式１①】総括票!D32,"")</f>
        <v/>
      </c>
      <c r="E193" s="682"/>
      <c r="F193" s="682"/>
      <c r="G193" s="682"/>
      <c r="H193" s="682"/>
      <c r="I193" s="682"/>
      <c r="J193" s="682" t="str">
        <f>IF(D193&lt;&gt;"",【様式１①】総括票!D107,"")</f>
        <v/>
      </c>
      <c r="K193" s="696"/>
      <c r="L193" s="696"/>
      <c r="M193" s="686" t="str">
        <f t="shared" si="0"/>
        <v/>
      </c>
      <c r="N193" s="687"/>
      <c r="O193" s="688"/>
      <c r="P193" s="697" t="str">
        <f>IF(D193&lt;&gt;"",【様式１①】総括票!L107,"")</f>
        <v/>
      </c>
      <c r="Q193" s="698"/>
      <c r="R193" s="698"/>
      <c r="S193" s="676" t="str">
        <f t="shared" si="1"/>
        <v/>
      </c>
      <c r="T193" s="677"/>
      <c r="U193" s="677"/>
      <c r="V193" s="697" t="str">
        <f>IF(D193&lt;&gt;"",【様式１①】総括票!T107,"")</f>
        <v/>
      </c>
      <c r="W193" s="698"/>
      <c r="X193" s="698"/>
      <c r="Y193" s="676" t="str">
        <f t="shared" si="5"/>
        <v/>
      </c>
      <c r="Z193" s="677"/>
      <c r="AA193" s="677"/>
      <c r="AB193" s="676" t="str">
        <f t="shared" si="2"/>
        <v>該当なし</v>
      </c>
      <c r="AC193" s="677"/>
      <c r="AD193" s="677"/>
      <c r="AE193" s="674" t="str">
        <f t="shared" si="3"/>
        <v>該当なし</v>
      </c>
      <c r="AF193" s="675"/>
      <c r="AG193" s="675"/>
      <c r="AH193" s="676" t="str">
        <f t="shared" si="4"/>
        <v>該当なし</v>
      </c>
      <c r="AI193" s="677"/>
      <c r="AJ193" s="678"/>
    </row>
    <row r="194" spans="1:36" ht="19.05" hidden="1" customHeight="1" x14ac:dyDescent="0.2">
      <c r="A194" s="692" t="s">
        <v>190</v>
      </c>
      <c r="B194" s="693"/>
      <c r="C194" s="693"/>
      <c r="D194" s="682" t="str">
        <f>IF(【様式１①】総括票!D33&lt;&gt;"",【様式１①】総括票!D33,"")</f>
        <v/>
      </c>
      <c r="E194" s="682"/>
      <c r="F194" s="682"/>
      <c r="G194" s="682"/>
      <c r="H194" s="682"/>
      <c r="I194" s="682"/>
      <c r="J194" s="682" t="str">
        <f>IF(D194&lt;&gt;"",【様式１①】総括票!D108,"")</f>
        <v/>
      </c>
      <c r="K194" s="696"/>
      <c r="L194" s="696"/>
      <c r="M194" s="686" t="str">
        <f t="shared" si="0"/>
        <v/>
      </c>
      <c r="N194" s="687"/>
      <c r="O194" s="688"/>
      <c r="P194" s="697" t="str">
        <f>IF(D194&lt;&gt;"",【様式１①】総括票!L108,"")</f>
        <v/>
      </c>
      <c r="Q194" s="698"/>
      <c r="R194" s="698"/>
      <c r="S194" s="676" t="str">
        <f t="shared" si="1"/>
        <v/>
      </c>
      <c r="T194" s="677"/>
      <c r="U194" s="677"/>
      <c r="V194" s="697" t="str">
        <f>IF(D194&lt;&gt;"",【様式１①】総括票!T108,"")</f>
        <v/>
      </c>
      <c r="W194" s="698"/>
      <c r="X194" s="698"/>
      <c r="Y194" s="676" t="str">
        <f t="shared" si="5"/>
        <v/>
      </c>
      <c r="Z194" s="677"/>
      <c r="AA194" s="677"/>
      <c r="AB194" s="676" t="str">
        <f t="shared" si="2"/>
        <v>該当なし</v>
      </c>
      <c r="AC194" s="677"/>
      <c r="AD194" s="677"/>
      <c r="AE194" s="674" t="str">
        <f t="shared" si="3"/>
        <v>該当なし</v>
      </c>
      <c r="AF194" s="675"/>
      <c r="AG194" s="675"/>
      <c r="AH194" s="676" t="str">
        <f t="shared" si="4"/>
        <v>該当なし</v>
      </c>
      <c r="AI194" s="677"/>
      <c r="AJ194" s="678"/>
    </row>
    <row r="195" spans="1:36" ht="19.05" hidden="1" customHeight="1" x14ac:dyDescent="0.2">
      <c r="A195" s="692" t="s">
        <v>189</v>
      </c>
      <c r="B195" s="693"/>
      <c r="C195" s="693"/>
      <c r="D195" s="682" t="str">
        <f>IF(【様式１①】総括票!D34&lt;&gt;"",【様式１①】総括票!D34,"")</f>
        <v/>
      </c>
      <c r="E195" s="682"/>
      <c r="F195" s="682"/>
      <c r="G195" s="682"/>
      <c r="H195" s="682"/>
      <c r="I195" s="682"/>
      <c r="J195" s="682" t="str">
        <f>IF(D195&lt;&gt;"",【様式１①】総括票!D109,"")</f>
        <v/>
      </c>
      <c r="K195" s="696"/>
      <c r="L195" s="696"/>
      <c r="M195" s="686" t="str">
        <f t="shared" si="0"/>
        <v/>
      </c>
      <c r="N195" s="687"/>
      <c r="O195" s="688"/>
      <c r="P195" s="697" t="str">
        <f>IF(D195&lt;&gt;"",【様式１①】総括票!L109,"")</f>
        <v/>
      </c>
      <c r="Q195" s="698"/>
      <c r="R195" s="698"/>
      <c r="S195" s="676" t="str">
        <f t="shared" si="1"/>
        <v/>
      </c>
      <c r="T195" s="677"/>
      <c r="U195" s="677"/>
      <c r="V195" s="697" t="str">
        <f>IF(D195&lt;&gt;"",【様式１①】総括票!T109,"")</f>
        <v/>
      </c>
      <c r="W195" s="698"/>
      <c r="X195" s="698"/>
      <c r="Y195" s="676" t="str">
        <f t="shared" si="5"/>
        <v/>
      </c>
      <c r="Z195" s="677"/>
      <c r="AA195" s="677"/>
      <c r="AB195" s="676" t="str">
        <f t="shared" si="2"/>
        <v>該当なし</v>
      </c>
      <c r="AC195" s="677"/>
      <c r="AD195" s="677"/>
      <c r="AE195" s="674" t="str">
        <f t="shared" si="3"/>
        <v>該当なし</v>
      </c>
      <c r="AF195" s="675"/>
      <c r="AG195" s="675"/>
      <c r="AH195" s="676" t="str">
        <f t="shared" si="4"/>
        <v>該当なし</v>
      </c>
      <c r="AI195" s="677"/>
      <c r="AJ195" s="678"/>
    </row>
    <row r="196" spans="1:36" ht="19.05" hidden="1" customHeight="1" x14ac:dyDescent="0.2">
      <c r="A196" s="694" t="s">
        <v>186</v>
      </c>
      <c r="B196" s="695"/>
      <c r="C196" s="695"/>
      <c r="D196" s="682" t="str">
        <f>IF(【様式１①】総括票!D35&lt;&gt;"",【様式１①】総括票!D35,"")</f>
        <v/>
      </c>
      <c r="E196" s="682"/>
      <c r="F196" s="682"/>
      <c r="G196" s="682"/>
      <c r="H196" s="682"/>
      <c r="I196" s="682"/>
      <c r="J196" s="682" t="str">
        <f>IF(D196&lt;&gt;"",【様式１①】総括票!D110,"")</f>
        <v/>
      </c>
      <c r="K196" s="696"/>
      <c r="L196" s="696"/>
      <c r="M196" s="686" t="str">
        <f t="shared" si="0"/>
        <v/>
      </c>
      <c r="N196" s="687"/>
      <c r="O196" s="688"/>
      <c r="P196" s="697" t="str">
        <f>IF(D196&lt;&gt;"",【様式１①】総括票!L110,"")</f>
        <v/>
      </c>
      <c r="Q196" s="698"/>
      <c r="R196" s="698"/>
      <c r="S196" s="676" t="str">
        <f t="shared" si="1"/>
        <v/>
      </c>
      <c r="T196" s="677"/>
      <c r="U196" s="677"/>
      <c r="V196" s="697" t="str">
        <f>IF(D196&lt;&gt;"",【様式１①】総括票!T110,"")</f>
        <v/>
      </c>
      <c r="W196" s="698"/>
      <c r="X196" s="698"/>
      <c r="Y196" s="676" t="str">
        <f t="shared" si="5"/>
        <v/>
      </c>
      <c r="Z196" s="677"/>
      <c r="AA196" s="677"/>
      <c r="AB196" s="676" t="str">
        <f t="shared" si="2"/>
        <v>該当なし</v>
      </c>
      <c r="AC196" s="677"/>
      <c r="AD196" s="677"/>
      <c r="AE196" s="674" t="str">
        <f t="shared" si="3"/>
        <v>該当なし</v>
      </c>
      <c r="AF196" s="675"/>
      <c r="AG196" s="675"/>
      <c r="AH196" s="676" t="str">
        <f t="shared" si="4"/>
        <v>該当なし</v>
      </c>
      <c r="AI196" s="677"/>
      <c r="AJ196" s="678"/>
    </row>
    <row r="197" spans="1:36" ht="19.05" hidden="1" customHeight="1" x14ac:dyDescent="0.2">
      <c r="A197" s="692" t="s">
        <v>187</v>
      </c>
      <c r="B197" s="693"/>
      <c r="C197" s="693"/>
      <c r="D197" s="682" t="str">
        <f>IF(【様式１①】総括票!D36&lt;&gt;"",【様式１①】総括票!D36,"")</f>
        <v/>
      </c>
      <c r="E197" s="682"/>
      <c r="F197" s="682"/>
      <c r="G197" s="682"/>
      <c r="H197" s="682"/>
      <c r="I197" s="682"/>
      <c r="J197" s="682" t="str">
        <f>IF(D197&lt;&gt;"",【様式１①】総括票!D111,"")</f>
        <v/>
      </c>
      <c r="K197" s="696"/>
      <c r="L197" s="696"/>
      <c r="M197" s="686" t="str">
        <f t="shared" si="0"/>
        <v/>
      </c>
      <c r="N197" s="687"/>
      <c r="O197" s="688"/>
      <c r="P197" s="697" t="str">
        <f>IF(D197&lt;&gt;"",【様式１①】総括票!L111,"")</f>
        <v/>
      </c>
      <c r="Q197" s="698"/>
      <c r="R197" s="698"/>
      <c r="S197" s="676" t="str">
        <f t="shared" si="1"/>
        <v/>
      </c>
      <c r="T197" s="677"/>
      <c r="U197" s="677"/>
      <c r="V197" s="697" t="str">
        <f>IF(D197&lt;&gt;"",【様式１①】総括票!T111,"")</f>
        <v/>
      </c>
      <c r="W197" s="698"/>
      <c r="X197" s="698"/>
      <c r="Y197" s="676" t="str">
        <f t="shared" si="5"/>
        <v/>
      </c>
      <c r="Z197" s="677"/>
      <c r="AA197" s="677"/>
      <c r="AB197" s="676" t="str">
        <f t="shared" si="2"/>
        <v>該当なし</v>
      </c>
      <c r="AC197" s="677"/>
      <c r="AD197" s="677"/>
      <c r="AE197" s="674" t="str">
        <f t="shared" si="3"/>
        <v>該当なし</v>
      </c>
      <c r="AF197" s="675"/>
      <c r="AG197" s="675"/>
      <c r="AH197" s="676" t="str">
        <f t="shared" si="4"/>
        <v>該当なし</v>
      </c>
      <c r="AI197" s="677"/>
      <c r="AJ197" s="678"/>
    </row>
    <row r="198" spans="1:36" ht="19.05" hidden="1" customHeight="1" x14ac:dyDescent="0.2">
      <c r="A198" s="694" t="s">
        <v>193</v>
      </c>
      <c r="B198" s="695"/>
      <c r="C198" s="695"/>
      <c r="D198" s="682" t="str">
        <f>IF(【様式１①】総括票!D37&lt;&gt;"",【様式１①】総括票!D37,"")</f>
        <v/>
      </c>
      <c r="E198" s="682"/>
      <c r="F198" s="682"/>
      <c r="G198" s="682"/>
      <c r="H198" s="682"/>
      <c r="I198" s="682"/>
      <c r="J198" s="682" t="str">
        <f>IF(D198&lt;&gt;"",【様式１①】総括票!D112,"")</f>
        <v/>
      </c>
      <c r="K198" s="696"/>
      <c r="L198" s="696"/>
      <c r="M198" s="686" t="str">
        <f t="shared" si="0"/>
        <v/>
      </c>
      <c r="N198" s="687"/>
      <c r="O198" s="688"/>
      <c r="P198" s="697" t="str">
        <f>IF(D198&lt;&gt;"",【様式１①】総括票!L112,"")</f>
        <v/>
      </c>
      <c r="Q198" s="698"/>
      <c r="R198" s="698"/>
      <c r="S198" s="676" t="str">
        <f t="shared" si="1"/>
        <v/>
      </c>
      <c r="T198" s="677"/>
      <c r="U198" s="677"/>
      <c r="V198" s="697" t="str">
        <f>IF(D198&lt;&gt;"",【様式１①】総括票!T112,"")</f>
        <v/>
      </c>
      <c r="W198" s="698"/>
      <c r="X198" s="698"/>
      <c r="Y198" s="676" t="str">
        <f t="shared" si="5"/>
        <v/>
      </c>
      <c r="Z198" s="677"/>
      <c r="AA198" s="677"/>
      <c r="AB198" s="676" t="str">
        <f t="shared" si="2"/>
        <v>該当なし</v>
      </c>
      <c r="AC198" s="677"/>
      <c r="AD198" s="677"/>
      <c r="AE198" s="674" t="str">
        <f t="shared" si="3"/>
        <v>該当なし</v>
      </c>
      <c r="AF198" s="675"/>
      <c r="AG198" s="675"/>
      <c r="AH198" s="676" t="str">
        <f t="shared" si="4"/>
        <v>該当なし</v>
      </c>
      <c r="AI198" s="677"/>
      <c r="AJ198" s="678"/>
    </row>
    <row r="199" spans="1:36" ht="19.05" hidden="1" customHeight="1" x14ac:dyDescent="0.2">
      <c r="A199" s="692" t="s">
        <v>194</v>
      </c>
      <c r="B199" s="693"/>
      <c r="C199" s="693"/>
      <c r="D199" s="682" t="str">
        <f>IF(【様式１①】総括票!D38&lt;&gt;"",【様式１①】総括票!D38,"")</f>
        <v/>
      </c>
      <c r="E199" s="682"/>
      <c r="F199" s="682"/>
      <c r="G199" s="682"/>
      <c r="H199" s="682"/>
      <c r="I199" s="682"/>
      <c r="J199" s="682" t="str">
        <f>IF(D199&lt;&gt;"",【様式１①】総括票!D113,"")</f>
        <v/>
      </c>
      <c r="K199" s="696"/>
      <c r="L199" s="696"/>
      <c r="M199" s="686" t="str">
        <f t="shared" si="0"/>
        <v/>
      </c>
      <c r="N199" s="687"/>
      <c r="O199" s="688"/>
      <c r="P199" s="697" t="str">
        <f>IF(D199&lt;&gt;"",【様式１①】総括票!L113,"")</f>
        <v/>
      </c>
      <c r="Q199" s="698"/>
      <c r="R199" s="698"/>
      <c r="S199" s="676" t="str">
        <f t="shared" si="1"/>
        <v/>
      </c>
      <c r="T199" s="677"/>
      <c r="U199" s="677"/>
      <c r="V199" s="697" t="str">
        <f>IF(D199&lt;&gt;"",【様式１①】総括票!T113,"")</f>
        <v/>
      </c>
      <c r="W199" s="698"/>
      <c r="X199" s="698"/>
      <c r="Y199" s="676" t="str">
        <f t="shared" si="5"/>
        <v/>
      </c>
      <c r="Z199" s="677"/>
      <c r="AA199" s="677"/>
      <c r="AB199" s="676" t="str">
        <f t="shared" si="2"/>
        <v>該当なし</v>
      </c>
      <c r="AC199" s="677"/>
      <c r="AD199" s="677"/>
      <c r="AE199" s="674" t="str">
        <f t="shared" si="3"/>
        <v>該当なし</v>
      </c>
      <c r="AF199" s="675"/>
      <c r="AG199" s="675"/>
      <c r="AH199" s="676" t="str">
        <f t="shared" si="4"/>
        <v>該当なし</v>
      </c>
      <c r="AI199" s="677"/>
      <c r="AJ199" s="678"/>
    </row>
    <row r="200" spans="1:36" ht="19.05" hidden="1" customHeight="1" x14ac:dyDescent="0.2">
      <c r="A200" s="692" t="s">
        <v>195</v>
      </c>
      <c r="B200" s="693"/>
      <c r="C200" s="693"/>
      <c r="D200" s="682" t="str">
        <f>IF(【様式１①】総括票!D39&lt;&gt;"",【様式１①】総括票!D39,"")</f>
        <v/>
      </c>
      <c r="E200" s="682"/>
      <c r="F200" s="682"/>
      <c r="G200" s="682"/>
      <c r="H200" s="682"/>
      <c r="I200" s="682"/>
      <c r="J200" s="682" t="str">
        <f>IF(D200&lt;&gt;"",【様式１①】総括票!D114,"")</f>
        <v/>
      </c>
      <c r="K200" s="696"/>
      <c r="L200" s="696"/>
      <c r="M200" s="686" t="str">
        <f t="shared" si="0"/>
        <v/>
      </c>
      <c r="N200" s="687"/>
      <c r="O200" s="688"/>
      <c r="P200" s="697" t="str">
        <f>IF(D200&lt;&gt;"",【様式１①】総括票!L114,"")</f>
        <v/>
      </c>
      <c r="Q200" s="698"/>
      <c r="R200" s="698"/>
      <c r="S200" s="676" t="str">
        <f t="shared" si="1"/>
        <v/>
      </c>
      <c r="T200" s="677"/>
      <c r="U200" s="677"/>
      <c r="V200" s="697" t="str">
        <f>IF(D200&lt;&gt;"",【様式１①】総括票!T114,"")</f>
        <v/>
      </c>
      <c r="W200" s="698"/>
      <c r="X200" s="698"/>
      <c r="Y200" s="676" t="str">
        <f t="shared" si="5"/>
        <v/>
      </c>
      <c r="Z200" s="677"/>
      <c r="AA200" s="677"/>
      <c r="AB200" s="676" t="str">
        <f t="shared" si="2"/>
        <v>該当なし</v>
      </c>
      <c r="AC200" s="677"/>
      <c r="AD200" s="677"/>
      <c r="AE200" s="674" t="str">
        <f t="shared" si="3"/>
        <v>該当なし</v>
      </c>
      <c r="AF200" s="675"/>
      <c r="AG200" s="675"/>
      <c r="AH200" s="676" t="str">
        <f t="shared" si="4"/>
        <v>該当なし</v>
      </c>
      <c r="AI200" s="677"/>
      <c r="AJ200" s="678"/>
    </row>
    <row r="201" spans="1:36" ht="19.05" hidden="1" customHeight="1" x14ac:dyDescent="0.2">
      <c r="A201" s="692" t="s">
        <v>222</v>
      </c>
      <c r="B201" s="693"/>
      <c r="C201" s="327"/>
      <c r="D201" s="682" t="str">
        <f>IF(【様式１①】総括票!D44&lt;&gt;"",【様式１①】総括票!D44,"")</f>
        <v/>
      </c>
      <c r="E201" s="682"/>
      <c r="F201" s="682"/>
      <c r="G201" s="682"/>
      <c r="H201" s="682"/>
      <c r="I201" s="682"/>
      <c r="J201" s="683" t="str">
        <f>IF(D201&lt;&gt;"",【様式１①】総括票!D115,"")</f>
        <v/>
      </c>
      <c r="K201" s="684"/>
      <c r="L201" s="685"/>
      <c r="M201" s="686" t="str">
        <f t="shared" si="0"/>
        <v/>
      </c>
      <c r="N201" s="687"/>
      <c r="O201" s="688"/>
      <c r="P201" s="689" t="str">
        <f>IF(D201&lt;&gt;"",【様式１①】総括票!L115,"")</f>
        <v/>
      </c>
      <c r="Q201" s="690"/>
      <c r="R201" s="691"/>
      <c r="S201" s="686" t="str">
        <f t="shared" si="1"/>
        <v/>
      </c>
      <c r="T201" s="687"/>
      <c r="U201" s="688"/>
      <c r="V201" s="689" t="str">
        <f>IF(D201&lt;&gt;"",【様式１①】総括票!T115,"")</f>
        <v/>
      </c>
      <c r="W201" s="690"/>
      <c r="X201" s="691"/>
      <c r="Y201" s="686" t="str">
        <f t="shared" si="5"/>
        <v/>
      </c>
      <c r="Z201" s="687"/>
      <c r="AA201" s="688"/>
      <c r="AB201" s="676" t="str">
        <f t="shared" si="2"/>
        <v>該当なし</v>
      </c>
      <c r="AC201" s="677"/>
      <c r="AD201" s="677"/>
      <c r="AE201" s="674" t="str">
        <f t="shared" si="3"/>
        <v>該当なし</v>
      </c>
      <c r="AF201" s="675"/>
      <c r="AG201" s="675"/>
      <c r="AH201" s="676" t="str">
        <f t="shared" si="4"/>
        <v>該当なし</v>
      </c>
      <c r="AI201" s="677"/>
      <c r="AJ201" s="678"/>
    </row>
    <row r="202" spans="1:36" ht="19.05" hidden="1" customHeight="1" x14ac:dyDescent="0.2">
      <c r="A202" s="692" t="s">
        <v>223</v>
      </c>
      <c r="B202" s="693"/>
      <c r="C202" s="327"/>
      <c r="D202" s="682" t="str">
        <f>IF(【様式１①】総括票!D45&lt;&gt;"",【様式１①】総括票!D45,"")</f>
        <v/>
      </c>
      <c r="E202" s="682"/>
      <c r="F202" s="682"/>
      <c r="G202" s="682"/>
      <c r="H202" s="682"/>
      <c r="I202" s="682"/>
      <c r="J202" s="683" t="str">
        <f>IF(D202&lt;&gt;"",【様式１①】総括票!D116,"")</f>
        <v/>
      </c>
      <c r="K202" s="684"/>
      <c r="L202" s="685"/>
      <c r="M202" s="686" t="str">
        <f t="shared" si="0"/>
        <v/>
      </c>
      <c r="N202" s="687"/>
      <c r="O202" s="688"/>
      <c r="P202" s="689" t="str">
        <f>IF(D202&lt;&gt;"",【様式１①】総括票!L116,"")</f>
        <v/>
      </c>
      <c r="Q202" s="690"/>
      <c r="R202" s="691"/>
      <c r="S202" s="686" t="str">
        <f t="shared" si="1"/>
        <v/>
      </c>
      <c r="T202" s="687"/>
      <c r="U202" s="688"/>
      <c r="V202" s="689" t="str">
        <f>IF(D202&lt;&gt;"",【様式１①】総括票!T116,"")</f>
        <v/>
      </c>
      <c r="W202" s="690"/>
      <c r="X202" s="691"/>
      <c r="Y202" s="686" t="str">
        <f t="shared" si="5"/>
        <v/>
      </c>
      <c r="Z202" s="687"/>
      <c r="AA202" s="688"/>
      <c r="AB202" s="676" t="str">
        <f t="shared" si="2"/>
        <v>該当なし</v>
      </c>
      <c r="AC202" s="677"/>
      <c r="AD202" s="677"/>
      <c r="AE202" s="674" t="str">
        <f t="shared" si="3"/>
        <v>該当なし</v>
      </c>
      <c r="AF202" s="675"/>
      <c r="AG202" s="675"/>
      <c r="AH202" s="676" t="str">
        <f t="shared" si="4"/>
        <v>該当なし</v>
      </c>
      <c r="AI202" s="677"/>
      <c r="AJ202" s="678"/>
    </row>
    <row r="203" spans="1:36" ht="19.05" hidden="1" customHeight="1" x14ac:dyDescent="0.2">
      <c r="A203" s="692" t="s">
        <v>224</v>
      </c>
      <c r="B203" s="693"/>
      <c r="C203" s="327"/>
      <c r="D203" s="682" t="str">
        <f>IF(【様式１①】総括票!D46&lt;&gt;"",【様式１①】総括票!D46,"")</f>
        <v/>
      </c>
      <c r="E203" s="682"/>
      <c r="F203" s="682"/>
      <c r="G203" s="682"/>
      <c r="H203" s="682"/>
      <c r="I203" s="682"/>
      <c r="J203" s="683" t="str">
        <f>IF(D203&lt;&gt;"",【様式１①】総括票!D117,"")</f>
        <v/>
      </c>
      <c r="K203" s="684"/>
      <c r="L203" s="685"/>
      <c r="M203" s="686" t="str">
        <f t="shared" si="0"/>
        <v/>
      </c>
      <c r="N203" s="687"/>
      <c r="O203" s="688"/>
      <c r="P203" s="689" t="str">
        <f>IF(D203&lt;&gt;"",【様式１①】総括票!L117,"")</f>
        <v/>
      </c>
      <c r="Q203" s="690"/>
      <c r="R203" s="691"/>
      <c r="S203" s="686" t="str">
        <f t="shared" si="1"/>
        <v/>
      </c>
      <c r="T203" s="687"/>
      <c r="U203" s="688"/>
      <c r="V203" s="689" t="str">
        <f>IF(D203&lt;&gt;"",【様式１①】総括票!T117,"")</f>
        <v/>
      </c>
      <c r="W203" s="690"/>
      <c r="X203" s="691"/>
      <c r="Y203" s="686" t="str">
        <f t="shared" si="5"/>
        <v/>
      </c>
      <c r="Z203" s="687"/>
      <c r="AA203" s="688"/>
      <c r="AB203" s="676" t="str">
        <f t="shared" si="2"/>
        <v>該当なし</v>
      </c>
      <c r="AC203" s="677"/>
      <c r="AD203" s="677"/>
      <c r="AE203" s="674" t="str">
        <f t="shared" si="3"/>
        <v>該当なし</v>
      </c>
      <c r="AF203" s="675"/>
      <c r="AG203" s="675"/>
      <c r="AH203" s="676" t="str">
        <f t="shared" si="4"/>
        <v>該当なし</v>
      </c>
      <c r="AI203" s="677"/>
      <c r="AJ203" s="678"/>
    </row>
    <row r="204" spans="1:36" ht="19.05" hidden="1" customHeight="1" x14ac:dyDescent="0.2">
      <c r="A204" s="692" t="s">
        <v>225</v>
      </c>
      <c r="B204" s="693"/>
      <c r="C204" s="327"/>
      <c r="D204" s="682" t="str">
        <f>IF(【様式１①】総括票!D47&lt;&gt;"",【様式１①】総括票!D47,"")</f>
        <v/>
      </c>
      <c r="E204" s="682"/>
      <c r="F204" s="682"/>
      <c r="G204" s="682"/>
      <c r="H204" s="682"/>
      <c r="I204" s="682"/>
      <c r="J204" s="683" t="str">
        <f>IF(D204&lt;&gt;"",【様式１①】総括票!D118,"")</f>
        <v/>
      </c>
      <c r="K204" s="684"/>
      <c r="L204" s="685"/>
      <c r="M204" s="686" t="str">
        <f t="shared" si="0"/>
        <v/>
      </c>
      <c r="N204" s="687"/>
      <c r="O204" s="688"/>
      <c r="P204" s="689" t="str">
        <f>IF(D204&lt;&gt;"",【様式１①】総括票!L118,"")</f>
        <v/>
      </c>
      <c r="Q204" s="690"/>
      <c r="R204" s="691"/>
      <c r="S204" s="686" t="str">
        <f t="shared" si="1"/>
        <v/>
      </c>
      <c r="T204" s="687"/>
      <c r="U204" s="688"/>
      <c r="V204" s="689" t="str">
        <f>IF(D204&lt;&gt;"",【様式１①】総括票!T118,"")</f>
        <v/>
      </c>
      <c r="W204" s="690"/>
      <c r="X204" s="691"/>
      <c r="Y204" s="686" t="str">
        <f t="shared" si="5"/>
        <v/>
      </c>
      <c r="Z204" s="687"/>
      <c r="AA204" s="688"/>
      <c r="AB204" s="676" t="str">
        <f t="shared" si="2"/>
        <v>該当なし</v>
      </c>
      <c r="AC204" s="677"/>
      <c r="AD204" s="677"/>
      <c r="AE204" s="674" t="str">
        <f t="shared" si="3"/>
        <v>該当なし</v>
      </c>
      <c r="AF204" s="675"/>
      <c r="AG204" s="675"/>
      <c r="AH204" s="676" t="str">
        <f t="shared" si="4"/>
        <v>該当なし</v>
      </c>
      <c r="AI204" s="677"/>
      <c r="AJ204" s="678"/>
    </row>
    <row r="205" spans="1:36" ht="19.05" hidden="1" customHeight="1" x14ac:dyDescent="0.2">
      <c r="A205" s="692" t="s">
        <v>226</v>
      </c>
      <c r="B205" s="693"/>
      <c r="C205" s="327"/>
      <c r="D205" s="682" t="str">
        <f>IF(【様式１①】総括票!D48&lt;&gt;"",【様式１①】総括票!D48,"")</f>
        <v/>
      </c>
      <c r="E205" s="682"/>
      <c r="F205" s="682"/>
      <c r="G205" s="682"/>
      <c r="H205" s="682"/>
      <c r="I205" s="682"/>
      <c r="J205" s="683" t="str">
        <f>IF(D205&lt;&gt;"",【様式１①】総括票!D119,"")</f>
        <v/>
      </c>
      <c r="K205" s="684"/>
      <c r="L205" s="685"/>
      <c r="M205" s="686" t="str">
        <f t="shared" si="0"/>
        <v/>
      </c>
      <c r="N205" s="687"/>
      <c r="O205" s="688"/>
      <c r="P205" s="689" t="str">
        <f>IF(D205&lt;&gt;"",【様式１①】総括票!L119,"")</f>
        <v/>
      </c>
      <c r="Q205" s="690"/>
      <c r="R205" s="691"/>
      <c r="S205" s="686" t="str">
        <f t="shared" si="1"/>
        <v/>
      </c>
      <c r="T205" s="687"/>
      <c r="U205" s="688"/>
      <c r="V205" s="689" t="str">
        <f>IF(D205&lt;&gt;"",【様式１①】総括票!T119,"")</f>
        <v/>
      </c>
      <c r="W205" s="690"/>
      <c r="X205" s="691"/>
      <c r="Y205" s="686" t="str">
        <f t="shared" si="5"/>
        <v/>
      </c>
      <c r="Z205" s="687"/>
      <c r="AA205" s="688"/>
      <c r="AB205" s="676" t="str">
        <f t="shared" si="2"/>
        <v>該当なし</v>
      </c>
      <c r="AC205" s="677"/>
      <c r="AD205" s="677"/>
      <c r="AE205" s="674" t="str">
        <f t="shared" si="3"/>
        <v>該当なし</v>
      </c>
      <c r="AF205" s="675"/>
      <c r="AG205" s="675"/>
      <c r="AH205" s="676" t="str">
        <f t="shared" si="4"/>
        <v>該当なし</v>
      </c>
      <c r="AI205" s="677"/>
      <c r="AJ205" s="678"/>
    </row>
    <row r="206" spans="1:36" ht="19.05" hidden="1" customHeight="1" x14ac:dyDescent="0.2">
      <c r="A206" s="694" t="s">
        <v>227</v>
      </c>
      <c r="B206" s="695"/>
      <c r="C206" s="455"/>
      <c r="D206" s="682" t="str">
        <f>IF(【様式１①】総括票!D49&lt;&gt;"",【様式１①】総括票!D49,"")</f>
        <v/>
      </c>
      <c r="E206" s="682"/>
      <c r="F206" s="682"/>
      <c r="G206" s="682"/>
      <c r="H206" s="682"/>
      <c r="I206" s="682"/>
      <c r="J206" s="683" t="str">
        <f>IF(D206&lt;&gt;"",【様式１①】総括票!D120,"")</f>
        <v/>
      </c>
      <c r="K206" s="684"/>
      <c r="L206" s="685"/>
      <c r="M206" s="686" t="str">
        <f t="shared" si="0"/>
        <v/>
      </c>
      <c r="N206" s="687"/>
      <c r="O206" s="688"/>
      <c r="P206" s="689" t="str">
        <f>IF(D206&lt;&gt;"",【様式１①】総括票!L120,"")</f>
        <v/>
      </c>
      <c r="Q206" s="690"/>
      <c r="R206" s="691"/>
      <c r="S206" s="686" t="str">
        <f t="shared" si="1"/>
        <v/>
      </c>
      <c r="T206" s="687"/>
      <c r="U206" s="688"/>
      <c r="V206" s="689" t="str">
        <f>IF(D206&lt;&gt;"",【様式１①】総括票!T120,"")</f>
        <v/>
      </c>
      <c r="W206" s="690"/>
      <c r="X206" s="691"/>
      <c r="Y206" s="686" t="str">
        <f t="shared" si="5"/>
        <v/>
      </c>
      <c r="Z206" s="687"/>
      <c r="AA206" s="688"/>
      <c r="AB206" s="676" t="str">
        <f t="shared" si="2"/>
        <v>該当なし</v>
      </c>
      <c r="AC206" s="677"/>
      <c r="AD206" s="677"/>
      <c r="AE206" s="674" t="str">
        <f t="shared" si="3"/>
        <v>該当なし</v>
      </c>
      <c r="AF206" s="675"/>
      <c r="AG206" s="675"/>
      <c r="AH206" s="676" t="str">
        <f t="shared" si="4"/>
        <v>該当なし</v>
      </c>
      <c r="AI206" s="677"/>
      <c r="AJ206" s="678"/>
    </row>
    <row r="207" spans="1:36" ht="19.05" hidden="1" customHeight="1" x14ac:dyDescent="0.2">
      <c r="A207" s="692" t="s">
        <v>228</v>
      </c>
      <c r="B207" s="693"/>
      <c r="C207" s="327"/>
      <c r="D207" s="682" t="str">
        <f>IF(【様式１①】総括票!D50&lt;&gt;"",【様式１①】総括票!D50,"")</f>
        <v/>
      </c>
      <c r="E207" s="682"/>
      <c r="F207" s="682"/>
      <c r="G207" s="682"/>
      <c r="H207" s="682"/>
      <c r="I207" s="682"/>
      <c r="J207" s="683" t="str">
        <f>IF(D207&lt;&gt;"",【様式１①】総括票!D121,"")</f>
        <v/>
      </c>
      <c r="K207" s="684"/>
      <c r="L207" s="685"/>
      <c r="M207" s="686" t="str">
        <f t="shared" si="0"/>
        <v/>
      </c>
      <c r="N207" s="687"/>
      <c r="O207" s="688"/>
      <c r="P207" s="689" t="str">
        <f>IF(D207&lt;&gt;"",【様式１①】総括票!L121,"")</f>
        <v/>
      </c>
      <c r="Q207" s="690"/>
      <c r="R207" s="691"/>
      <c r="S207" s="686" t="str">
        <f t="shared" si="1"/>
        <v/>
      </c>
      <c r="T207" s="687"/>
      <c r="U207" s="688"/>
      <c r="V207" s="689" t="str">
        <f>IF(D207&lt;&gt;"",【様式１①】総括票!T121,"")</f>
        <v/>
      </c>
      <c r="W207" s="690"/>
      <c r="X207" s="691"/>
      <c r="Y207" s="686" t="str">
        <f t="shared" si="5"/>
        <v/>
      </c>
      <c r="Z207" s="687"/>
      <c r="AA207" s="688"/>
      <c r="AB207" s="676" t="str">
        <f t="shared" si="2"/>
        <v>該当なし</v>
      </c>
      <c r="AC207" s="677"/>
      <c r="AD207" s="677"/>
      <c r="AE207" s="674" t="str">
        <f t="shared" si="3"/>
        <v>該当なし</v>
      </c>
      <c r="AF207" s="675"/>
      <c r="AG207" s="675"/>
      <c r="AH207" s="676" t="str">
        <f t="shared" si="4"/>
        <v>該当なし</v>
      </c>
      <c r="AI207" s="677"/>
      <c r="AJ207" s="678"/>
    </row>
    <row r="208" spans="1:36" ht="19.05" hidden="1" customHeight="1" x14ac:dyDescent="0.2">
      <c r="A208" s="694" t="s">
        <v>229</v>
      </c>
      <c r="B208" s="695"/>
      <c r="C208" s="455"/>
      <c r="D208" s="682" t="str">
        <f>IF(【様式１①】総括票!D51&lt;&gt;"",【様式１①】総括票!D51,"")</f>
        <v/>
      </c>
      <c r="E208" s="682"/>
      <c r="F208" s="682"/>
      <c r="G208" s="682"/>
      <c r="H208" s="682"/>
      <c r="I208" s="682"/>
      <c r="J208" s="683" t="str">
        <f>IF(D208&lt;&gt;"",【様式１①】総括票!D122,"")</f>
        <v/>
      </c>
      <c r="K208" s="684"/>
      <c r="L208" s="685"/>
      <c r="M208" s="686" t="str">
        <f t="shared" si="0"/>
        <v/>
      </c>
      <c r="N208" s="687"/>
      <c r="O208" s="688"/>
      <c r="P208" s="689" t="str">
        <f>IF(D208&lt;&gt;"",【様式１①】総括票!L122,"")</f>
        <v/>
      </c>
      <c r="Q208" s="690"/>
      <c r="R208" s="691"/>
      <c r="S208" s="686" t="str">
        <f t="shared" si="1"/>
        <v/>
      </c>
      <c r="T208" s="687"/>
      <c r="U208" s="688"/>
      <c r="V208" s="689" t="str">
        <f>IF(D208&lt;&gt;"",【様式１①】総括票!T122,"")</f>
        <v/>
      </c>
      <c r="W208" s="690"/>
      <c r="X208" s="691"/>
      <c r="Y208" s="686" t="str">
        <f t="shared" si="5"/>
        <v/>
      </c>
      <c r="Z208" s="687"/>
      <c r="AA208" s="688"/>
      <c r="AB208" s="676" t="str">
        <f t="shared" si="2"/>
        <v>該当なし</v>
      </c>
      <c r="AC208" s="677"/>
      <c r="AD208" s="677"/>
      <c r="AE208" s="674" t="str">
        <f t="shared" si="3"/>
        <v>該当なし</v>
      </c>
      <c r="AF208" s="675"/>
      <c r="AG208" s="675"/>
      <c r="AH208" s="676" t="str">
        <f t="shared" si="4"/>
        <v>該当なし</v>
      </c>
      <c r="AI208" s="677"/>
      <c r="AJ208" s="678"/>
    </row>
    <row r="209" spans="1:36" ht="19.05" hidden="1" customHeight="1" x14ac:dyDescent="0.2">
      <c r="A209" s="692" t="s">
        <v>230</v>
      </c>
      <c r="B209" s="693"/>
      <c r="C209" s="327"/>
      <c r="D209" s="682" t="str">
        <f>IF(【様式１①】総括票!D52&lt;&gt;"",【様式１①】総括票!D52,"")</f>
        <v/>
      </c>
      <c r="E209" s="682"/>
      <c r="F209" s="682"/>
      <c r="G209" s="682"/>
      <c r="H209" s="682"/>
      <c r="I209" s="682"/>
      <c r="J209" s="683" t="str">
        <f>IF(D209&lt;&gt;"",【様式１①】総括票!D123,"")</f>
        <v/>
      </c>
      <c r="K209" s="684"/>
      <c r="L209" s="685"/>
      <c r="M209" s="686" t="str">
        <f t="shared" si="0"/>
        <v/>
      </c>
      <c r="N209" s="687"/>
      <c r="O209" s="688"/>
      <c r="P209" s="689" t="str">
        <f>IF(D209&lt;&gt;"",【様式１①】総括票!L123,"")</f>
        <v/>
      </c>
      <c r="Q209" s="690"/>
      <c r="R209" s="691"/>
      <c r="S209" s="686" t="str">
        <f t="shared" si="1"/>
        <v/>
      </c>
      <c r="T209" s="687"/>
      <c r="U209" s="688"/>
      <c r="V209" s="689" t="str">
        <f>IF(D209&lt;&gt;"",【様式１①】総括票!T123,"")</f>
        <v/>
      </c>
      <c r="W209" s="690"/>
      <c r="X209" s="691"/>
      <c r="Y209" s="686" t="str">
        <f t="shared" si="5"/>
        <v/>
      </c>
      <c r="Z209" s="687"/>
      <c r="AA209" s="688"/>
      <c r="AB209" s="676" t="str">
        <f t="shared" si="2"/>
        <v>該当なし</v>
      </c>
      <c r="AC209" s="677"/>
      <c r="AD209" s="677"/>
      <c r="AE209" s="674" t="str">
        <f t="shared" si="3"/>
        <v>該当なし</v>
      </c>
      <c r="AF209" s="675"/>
      <c r="AG209" s="675"/>
      <c r="AH209" s="676" t="str">
        <f t="shared" si="4"/>
        <v>該当なし</v>
      </c>
      <c r="AI209" s="677"/>
      <c r="AJ209" s="678"/>
    </row>
    <row r="210" spans="1:36" ht="19.05" hidden="1" customHeight="1" x14ac:dyDescent="0.2">
      <c r="A210" s="692" t="s">
        <v>231</v>
      </c>
      <c r="B210" s="693"/>
      <c r="C210" s="327"/>
      <c r="D210" s="682" t="str">
        <f>IF(【様式１①】総括票!D53&lt;&gt;"",【様式１①】総括票!D53,"")</f>
        <v/>
      </c>
      <c r="E210" s="682"/>
      <c r="F210" s="682"/>
      <c r="G210" s="682"/>
      <c r="H210" s="682"/>
      <c r="I210" s="682"/>
      <c r="J210" s="683" t="str">
        <f>IF(D210&lt;&gt;"",【様式１①】総括票!D124,"")</f>
        <v/>
      </c>
      <c r="K210" s="684"/>
      <c r="L210" s="685"/>
      <c r="M210" s="686" t="str">
        <f t="shared" si="0"/>
        <v/>
      </c>
      <c r="N210" s="687"/>
      <c r="O210" s="688"/>
      <c r="P210" s="689" t="str">
        <f>IF(D210&lt;&gt;"",【様式１①】総括票!L124,"")</f>
        <v/>
      </c>
      <c r="Q210" s="690"/>
      <c r="R210" s="691"/>
      <c r="S210" s="686" t="str">
        <f t="shared" si="1"/>
        <v/>
      </c>
      <c r="T210" s="687"/>
      <c r="U210" s="688"/>
      <c r="V210" s="689" t="str">
        <f>IF(D210&lt;&gt;"",【様式１①】総括票!T124,"")</f>
        <v/>
      </c>
      <c r="W210" s="690"/>
      <c r="X210" s="691"/>
      <c r="Y210" s="686" t="str">
        <f t="shared" si="5"/>
        <v/>
      </c>
      <c r="Z210" s="687"/>
      <c r="AA210" s="688"/>
      <c r="AB210" s="676" t="str">
        <f t="shared" si="2"/>
        <v>該当なし</v>
      </c>
      <c r="AC210" s="677"/>
      <c r="AD210" s="677"/>
      <c r="AE210" s="674" t="str">
        <f t="shared" si="3"/>
        <v>該当なし</v>
      </c>
      <c r="AF210" s="675"/>
      <c r="AG210" s="675"/>
      <c r="AH210" s="676" t="str">
        <f t="shared" si="4"/>
        <v>該当なし</v>
      </c>
      <c r="AI210" s="677"/>
      <c r="AJ210" s="678"/>
    </row>
    <row r="211" spans="1:36" ht="19.05" hidden="1" customHeight="1" x14ac:dyDescent="0.2">
      <c r="A211" s="694" t="s">
        <v>232</v>
      </c>
      <c r="B211" s="695"/>
      <c r="C211" s="455"/>
      <c r="D211" s="682" t="str">
        <f>IF(【様式１①】総括票!D54&lt;&gt;"",【様式１①】総括票!D54,"")</f>
        <v/>
      </c>
      <c r="E211" s="682"/>
      <c r="F211" s="682"/>
      <c r="G211" s="682"/>
      <c r="H211" s="682"/>
      <c r="I211" s="682"/>
      <c r="J211" s="683" t="str">
        <f>IF(D211&lt;&gt;"",【様式１①】総括票!D125,"")</f>
        <v/>
      </c>
      <c r="K211" s="684"/>
      <c r="L211" s="685"/>
      <c r="M211" s="686" t="str">
        <f t="shared" si="0"/>
        <v/>
      </c>
      <c r="N211" s="687"/>
      <c r="O211" s="688"/>
      <c r="P211" s="689" t="str">
        <f>IF(D211&lt;&gt;"",【様式１①】総括票!L125,"")</f>
        <v/>
      </c>
      <c r="Q211" s="690"/>
      <c r="R211" s="691"/>
      <c r="S211" s="686" t="str">
        <f t="shared" si="1"/>
        <v/>
      </c>
      <c r="T211" s="687"/>
      <c r="U211" s="688"/>
      <c r="V211" s="689" t="str">
        <f>IF(D211&lt;&gt;"",【様式１①】総括票!T125,"")</f>
        <v/>
      </c>
      <c r="W211" s="690"/>
      <c r="X211" s="691"/>
      <c r="Y211" s="686" t="str">
        <f t="shared" si="5"/>
        <v/>
      </c>
      <c r="Z211" s="687"/>
      <c r="AA211" s="688"/>
      <c r="AB211" s="676" t="str">
        <f t="shared" si="2"/>
        <v>該当なし</v>
      </c>
      <c r="AC211" s="677"/>
      <c r="AD211" s="677"/>
      <c r="AE211" s="674" t="str">
        <f t="shared" si="3"/>
        <v>該当なし</v>
      </c>
      <c r="AF211" s="675"/>
      <c r="AG211" s="675"/>
      <c r="AH211" s="676" t="str">
        <f t="shared" si="4"/>
        <v>該当なし</v>
      </c>
      <c r="AI211" s="677"/>
      <c r="AJ211" s="678"/>
    </row>
    <row r="212" spans="1:36" ht="19.05" hidden="1" customHeight="1" x14ac:dyDescent="0.2">
      <c r="A212" s="692" t="s">
        <v>233</v>
      </c>
      <c r="B212" s="693"/>
      <c r="C212" s="327"/>
      <c r="D212" s="682" t="str">
        <f>IF(【様式１①】総括票!D55&lt;&gt;"",【様式１①】総括票!D55,"")</f>
        <v/>
      </c>
      <c r="E212" s="682"/>
      <c r="F212" s="682"/>
      <c r="G212" s="682"/>
      <c r="H212" s="682"/>
      <c r="I212" s="682"/>
      <c r="J212" s="683" t="str">
        <f>IF(D212&lt;&gt;"",【様式１①】総括票!D126,"")</f>
        <v/>
      </c>
      <c r="K212" s="684"/>
      <c r="L212" s="685"/>
      <c r="M212" s="686" t="str">
        <f t="shared" si="0"/>
        <v/>
      </c>
      <c r="N212" s="687"/>
      <c r="O212" s="688"/>
      <c r="P212" s="689" t="str">
        <f>IF(D212&lt;&gt;"",【様式１①】総括票!L126,"")</f>
        <v/>
      </c>
      <c r="Q212" s="690"/>
      <c r="R212" s="691"/>
      <c r="S212" s="686" t="str">
        <f t="shared" si="1"/>
        <v/>
      </c>
      <c r="T212" s="687"/>
      <c r="U212" s="688"/>
      <c r="V212" s="689" t="str">
        <f>IF(D212&lt;&gt;"",【様式１①】総括票!T126,"")</f>
        <v/>
      </c>
      <c r="W212" s="690"/>
      <c r="X212" s="691"/>
      <c r="Y212" s="686" t="str">
        <f t="shared" si="5"/>
        <v/>
      </c>
      <c r="Z212" s="687"/>
      <c r="AA212" s="688"/>
      <c r="AB212" s="676" t="str">
        <f t="shared" si="2"/>
        <v>該当なし</v>
      </c>
      <c r="AC212" s="677"/>
      <c r="AD212" s="677"/>
      <c r="AE212" s="674" t="str">
        <f t="shared" si="3"/>
        <v>該当なし</v>
      </c>
      <c r="AF212" s="675"/>
      <c r="AG212" s="675"/>
      <c r="AH212" s="676" t="str">
        <f t="shared" si="4"/>
        <v>該当なし</v>
      </c>
      <c r="AI212" s="677"/>
      <c r="AJ212" s="678"/>
    </row>
    <row r="213" spans="1:36" ht="19.05" hidden="1" customHeight="1" x14ac:dyDescent="0.2">
      <c r="A213" s="692" t="s">
        <v>234</v>
      </c>
      <c r="B213" s="693"/>
      <c r="C213" s="327"/>
      <c r="D213" s="682" t="str">
        <f>IF(【様式１①】総括票!D56&lt;&gt;"",【様式１①】総括票!D56,"")</f>
        <v/>
      </c>
      <c r="E213" s="682"/>
      <c r="F213" s="682"/>
      <c r="G213" s="682"/>
      <c r="H213" s="682"/>
      <c r="I213" s="682"/>
      <c r="J213" s="683" t="str">
        <f>IF(D213&lt;&gt;"",【様式１①】総括票!D127,"")</f>
        <v/>
      </c>
      <c r="K213" s="684"/>
      <c r="L213" s="685"/>
      <c r="M213" s="686" t="str">
        <f t="shared" si="0"/>
        <v/>
      </c>
      <c r="N213" s="687"/>
      <c r="O213" s="688"/>
      <c r="P213" s="689" t="str">
        <f>IF(D213&lt;&gt;"",【様式１①】総括票!L127,"")</f>
        <v/>
      </c>
      <c r="Q213" s="690"/>
      <c r="R213" s="691"/>
      <c r="S213" s="686" t="str">
        <f t="shared" si="1"/>
        <v/>
      </c>
      <c r="T213" s="687"/>
      <c r="U213" s="688"/>
      <c r="V213" s="689" t="str">
        <f>IF(D213&lt;&gt;"",【様式１①】総括票!T127,"")</f>
        <v/>
      </c>
      <c r="W213" s="690"/>
      <c r="X213" s="691"/>
      <c r="Y213" s="686" t="str">
        <f t="shared" si="5"/>
        <v/>
      </c>
      <c r="Z213" s="687"/>
      <c r="AA213" s="688"/>
      <c r="AB213" s="676" t="str">
        <f t="shared" si="2"/>
        <v>該当なし</v>
      </c>
      <c r="AC213" s="677"/>
      <c r="AD213" s="677"/>
      <c r="AE213" s="674" t="str">
        <f t="shared" si="3"/>
        <v>該当なし</v>
      </c>
      <c r="AF213" s="675"/>
      <c r="AG213" s="675"/>
      <c r="AH213" s="676" t="str">
        <f t="shared" si="4"/>
        <v>該当なし</v>
      </c>
      <c r="AI213" s="677"/>
      <c r="AJ213" s="678"/>
    </row>
    <row r="214" spans="1:36" ht="19.05" hidden="1" customHeight="1" x14ac:dyDescent="0.2">
      <c r="A214" s="692" t="s">
        <v>235</v>
      </c>
      <c r="B214" s="693"/>
      <c r="C214" s="327"/>
      <c r="D214" s="682" t="str">
        <f>IF(【様式１①】総括票!D57&lt;&gt;"",【様式１①】総括票!D57,"")</f>
        <v/>
      </c>
      <c r="E214" s="682"/>
      <c r="F214" s="682"/>
      <c r="G214" s="682"/>
      <c r="H214" s="682"/>
      <c r="I214" s="682"/>
      <c r="J214" s="683" t="str">
        <f>IF(D214&lt;&gt;"",【様式１①】総括票!D128,"")</f>
        <v/>
      </c>
      <c r="K214" s="684"/>
      <c r="L214" s="685"/>
      <c r="M214" s="686" t="str">
        <f t="shared" si="0"/>
        <v/>
      </c>
      <c r="N214" s="687"/>
      <c r="O214" s="688"/>
      <c r="P214" s="689" t="str">
        <f>IF(D214&lt;&gt;"",【様式１①】総括票!L128,"")</f>
        <v/>
      </c>
      <c r="Q214" s="690"/>
      <c r="R214" s="691"/>
      <c r="S214" s="686" t="str">
        <f t="shared" si="1"/>
        <v/>
      </c>
      <c r="T214" s="687"/>
      <c r="U214" s="688"/>
      <c r="V214" s="689" t="str">
        <f>IF(D214&lt;&gt;"",【様式１①】総括票!T128,"")</f>
        <v/>
      </c>
      <c r="W214" s="690"/>
      <c r="X214" s="691"/>
      <c r="Y214" s="686" t="str">
        <f t="shared" si="5"/>
        <v/>
      </c>
      <c r="Z214" s="687"/>
      <c r="AA214" s="688"/>
      <c r="AB214" s="676" t="str">
        <f t="shared" si="2"/>
        <v>該当なし</v>
      </c>
      <c r="AC214" s="677"/>
      <c r="AD214" s="677"/>
      <c r="AE214" s="674" t="str">
        <f t="shared" si="3"/>
        <v>該当なし</v>
      </c>
      <c r="AF214" s="675"/>
      <c r="AG214" s="675"/>
      <c r="AH214" s="676" t="str">
        <f t="shared" si="4"/>
        <v>該当なし</v>
      </c>
      <c r="AI214" s="677"/>
      <c r="AJ214" s="678"/>
    </row>
    <row r="215" spans="1:36" ht="19.05" hidden="1" customHeight="1" x14ac:dyDescent="0.2">
      <c r="A215" s="692" t="s">
        <v>236</v>
      </c>
      <c r="B215" s="693"/>
      <c r="C215" s="327"/>
      <c r="D215" s="682" t="str">
        <f>IF(【様式１①】総括票!D58&lt;&gt;"",【様式１①】総括票!D58,"")</f>
        <v/>
      </c>
      <c r="E215" s="682"/>
      <c r="F215" s="682"/>
      <c r="G215" s="682"/>
      <c r="H215" s="682"/>
      <c r="I215" s="682"/>
      <c r="J215" s="683" t="str">
        <f>IF(D215&lt;&gt;"",【様式１①】総括票!D129,"")</f>
        <v/>
      </c>
      <c r="K215" s="684"/>
      <c r="L215" s="685"/>
      <c r="M215" s="686" t="str">
        <f t="shared" si="0"/>
        <v/>
      </c>
      <c r="N215" s="687"/>
      <c r="O215" s="688"/>
      <c r="P215" s="689" t="str">
        <f>IF(D215&lt;&gt;"",【様式１①】総括票!L129,"")</f>
        <v/>
      </c>
      <c r="Q215" s="690"/>
      <c r="R215" s="691"/>
      <c r="S215" s="686" t="str">
        <f t="shared" si="1"/>
        <v/>
      </c>
      <c r="T215" s="687"/>
      <c r="U215" s="688"/>
      <c r="V215" s="689" t="str">
        <f>IF(D215&lt;&gt;"",【様式１①】総括票!T129,"")</f>
        <v/>
      </c>
      <c r="W215" s="690"/>
      <c r="X215" s="691"/>
      <c r="Y215" s="686" t="str">
        <f t="shared" si="5"/>
        <v/>
      </c>
      <c r="Z215" s="687"/>
      <c r="AA215" s="688"/>
      <c r="AB215" s="676" t="str">
        <f t="shared" si="2"/>
        <v>該当なし</v>
      </c>
      <c r="AC215" s="677"/>
      <c r="AD215" s="677"/>
      <c r="AE215" s="674" t="str">
        <f t="shared" si="3"/>
        <v>該当なし</v>
      </c>
      <c r="AF215" s="675"/>
      <c r="AG215" s="675"/>
      <c r="AH215" s="676" t="str">
        <f t="shared" si="4"/>
        <v>該当なし</v>
      </c>
      <c r="AI215" s="677"/>
      <c r="AJ215" s="678"/>
    </row>
    <row r="216" spans="1:36" ht="19.05" hidden="1" customHeight="1" x14ac:dyDescent="0.2">
      <c r="A216" s="694" t="s">
        <v>237</v>
      </c>
      <c r="B216" s="695"/>
      <c r="C216" s="455"/>
      <c r="D216" s="682" t="str">
        <f>IF(【様式１①】総括票!D59&lt;&gt;"",【様式１①】総括票!D59,"")</f>
        <v/>
      </c>
      <c r="E216" s="682"/>
      <c r="F216" s="682"/>
      <c r="G216" s="682"/>
      <c r="H216" s="682"/>
      <c r="I216" s="682"/>
      <c r="J216" s="683" t="str">
        <f>IF(D216&lt;&gt;"",【様式１①】総括票!D130,"")</f>
        <v/>
      </c>
      <c r="K216" s="684"/>
      <c r="L216" s="685"/>
      <c r="M216" s="686" t="str">
        <f t="shared" si="0"/>
        <v/>
      </c>
      <c r="N216" s="687"/>
      <c r="O216" s="688"/>
      <c r="P216" s="689" t="str">
        <f>IF(D216&lt;&gt;"",【様式１①】総括票!L130,"")</f>
        <v/>
      </c>
      <c r="Q216" s="690"/>
      <c r="R216" s="691"/>
      <c r="S216" s="686" t="str">
        <f t="shared" si="1"/>
        <v/>
      </c>
      <c r="T216" s="687"/>
      <c r="U216" s="688"/>
      <c r="V216" s="689" t="str">
        <f>IF(D216&lt;&gt;"",【様式１①】総括票!T130,"")</f>
        <v/>
      </c>
      <c r="W216" s="690"/>
      <c r="X216" s="691"/>
      <c r="Y216" s="686" t="str">
        <f t="shared" si="5"/>
        <v/>
      </c>
      <c r="Z216" s="687"/>
      <c r="AA216" s="688"/>
      <c r="AB216" s="676" t="str">
        <f t="shared" si="2"/>
        <v>該当なし</v>
      </c>
      <c r="AC216" s="677"/>
      <c r="AD216" s="677"/>
      <c r="AE216" s="674" t="str">
        <f t="shared" si="3"/>
        <v>該当なし</v>
      </c>
      <c r="AF216" s="675"/>
      <c r="AG216" s="675"/>
      <c r="AH216" s="676" t="str">
        <f t="shared" si="4"/>
        <v>該当なし</v>
      </c>
      <c r="AI216" s="677"/>
      <c r="AJ216" s="678"/>
    </row>
    <row r="217" spans="1:36" ht="19.05" hidden="1" customHeight="1" x14ac:dyDescent="0.2">
      <c r="A217" s="692" t="s">
        <v>238</v>
      </c>
      <c r="B217" s="693"/>
      <c r="C217" s="327"/>
      <c r="D217" s="682" t="str">
        <f>IF(【様式１①】総括票!D60&lt;&gt;"",【様式１①】総括票!D60,"")</f>
        <v/>
      </c>
      <c r="E217" s="682"/>
      <c r="F217" s="682"/>
      <c r="G217" s="682"/>
      <c r="H217" s="682"/>
      <c r="I217" s="682"/>
      <c r="J217" s="683" t="str">
        <f>IF(D217&lt;&gt;"",【様式１①】総括票!D131,"")</f>
        <v/>
      </c>
      <c r="K217" s="684"/>
      <c r="L217" s="685"/>
      <c r="M217" s="686" t="str">
        <f t="shared" si="0"/>
        <v/>
      </c>
      <c r="N217" s="687"/>
      <c r="O217" s="688"/>
      <c r="P217" s="689" t="str">
        <f>IF(D217&lt;&gt;"",【様式１①】総括票!L131,"")</f>
        <v/>
      </c>
      <c r="Q217" s="690"/>
      <c r="R217" s="691"/>
      <c r="S217" s="686" t="str">
        <f t="shared" si="1"/>
        <v/>
      </c>
      <c r="T217" s="687"/>
      <c r="U217" s="688"/>
      <c r="V217" s="689" t="str">
        <f>IF(D217&lt;&gt;"",【様式１①】総括票!T131,"")</f>
        <v/>
      </c>
      <c r="W217" s="690"/>
      <c r="X217" s="691"/>
      <c r="Y217" s="686" t="str">
        <f t="shared" si="5"/>
        <v/>
      </c>
      <c r="Z217" s="687"/>
      <c r="AA217" s="688"/>
      <c r="AB217" s="676" t="str">
        <f t="shared" si="2"/>
        <v>該当なし</v>
      </c>
      <c r="AC217" s="677"/>
      <c r="AD217" s="677"/>
      <c r="AE217" s="674" t="str">
        <f t="shared" si="3"/>
        <v>該当なし</v>
      </c>
      <c r="AF217" s="675"/>
      <c r="AG217" s="675"/>
      <c r="AH217" s="676" t="str">
        <f t="shared" si="4"/>
        <v>該当なし</v>
      </c>
      <c r="AI217" s="677"/>
      <c r="AJ217" s="678"/>
    </row>
    <row r="218" spans="1:36" ht="19.05" hidden="1" customHeight="1" x14ac:dyDescent="0.2">
      <c r="A218" s="694" t="s">
        <v>239</v>
      </c>
      <c r="B218" s="695"/>
      <c r="C218" s="455"/>
      <c r="D218" s="682" t="str">
        <f>IF(【様式１①】総括票!D61&lt;&gt;"",【様式１①】総括票!D61,"")</f>
        <v/>
      </c>
      <c r="E218" s="682"/>
      <c r="F218" s="682"/>
      <c r="G218" s="682"/>
      <c r="H218" s="682"/>
      <c r="I218" s="682"/>
      <c r="J218" s="683" t="str">
        <f>IF(D218&lt;&gt;"",【様式１①】総括票!D132,"")</f>
        <v/>
      </c>
      <c r="K218" s="684"/>
      <c r="L218" s="685"/>
      <c r="M218" s="686" t="str">
        <f t="shared" si="0"/>
        <v/>
      </c>
      <c r="N218" s="687"/>
      <c r="O218" s="688"/>
      <c r="P218" s="689" t="str">
        <f>IF(D218&lt;&gt;"",【様式１①】総括票!L132,"")</f>
        <v/>
      </c>
      <c r="Q218" s="690"/>
      <c r="R218" s="691"/>
      <c r="S218" s="686" t="str">
        <f t="shared" si="1"/>
        <v/>
      </c>
      <c r="T218" s="687"/>
      <c r="U218" s="688"/>
      <c r="V218" s="689" t="str">
        <f>IF(D218&lt;&gt;"",【様式１①】総括票!T132,"")</f>
        <v/>
      </c>
      <c r="W218" s="690"/>
      <c r="X218" s="691"/>
      <c r="Y218" s="686" t="str">
        <f t="shared" si="5"/>
        <v/>
      </c>
      <c r="Z218" s="687"/>
      <c r="AA218" s="688"/>
      <c r="AB218" s="676" t="str">
        <f t="shared" si="2"/>
        <v>該当なし</v>
      </c>
      <c r="AC218" s="677"/>
      <c r="AD218" s="677"/>
      <c r="AE218" s="674" t="str">
        <f t="shared" si="3"/>
        <v>該当なし</v>
      </c>
      <c r="AF218" s="675"/>
      <c r="AG218" s="675"/>
      <c r="AH218" s="676" t="str">
        <f t="shared" si="4"/>
        <v>該当なし</v>
      </c>
      <c r="AI218" s="677"/>
      <c r="AJ218" s="678"/>
    </row>
    <row r="219" spans="1:36" ht="19.05" hidden="1" customHeight="1" x14ac:dyDescent="0.2">
      <c r="A219" s="692" t="s">
        <v>240</v>
      </c>
      <c r="B219" s="693"/>
      <c r="C219" s="327"/>
      <c r="D219" s="682" t="str">
        <f>IF(【様式１①】総括票!D62&lt;&gt;"",【様式１①】総括票!D62,"")</f>
        <v/>
      </c>
      <c r="E219" s="682"/>
      <c r="F219" s="682"/>
      <c r="G219" s="682"/>
      <c r="H219" s="682"/>
      <c r="I219" s="682"/>
      <c r="J219" s="683" t="str">
        <f>IF(D219&lt;&gt;"",【様式１①】総括票!D133,"")</f>
        <v/>
      </c>
      <c r="K219" s="684"/>
      <c r="L219" s="685"/>
      <c r="M219" s="686" t="str">
        <f t="shared" si="0"/>
        <v/>
      </c>
      <c r="N219" s="687"/>
      <c r="O219" s="688"/>
      <c r="P219" s="689" t="str">
        <f>IF(D219&lt;&gt;"",【様式１①】総括票!L133,"")</f>
        <v/>
      </c>
      <c r="Q219" s="690"/>
      <c r="R219" s="691"/>
      <c r="S219" s="686" t="str">
        <f t="shared" si="1"/>
        <v/>
      </c>
      <c r="T219" s="687"/>
      <c r="U219" s="688"/>
      <c r="V219" s="689" t="str">
        <f>IF(D219&lt;&gt;"",【様式１①】総括票!T133,"")</f>
        <v/>
      </c>
      <c r="W219" s="690"/>
      <c r="X219" s="691"/>
      <c r="Y219" s="686" t="str">
        <f t="shared" si="5"/>
        <v/>
      </c>
      <c r="Z219" s="687"/>
      <c r="AA219" s="688"/>
      <c r="AB219" s="676" t="str">
        <f t="shared" si="2"/>
        <v>該当なし</v>
      </c>
      <c r="AC219" s="677"/>
      <c r="AD219" s="677"/>
      <c r="AE219" s="674" t="str">
        <f t="shared" si="3"/>
        <v>該当なし</v>
      </c>
      <c r="AF219" s="675"/>
      <c r="AG219" s="675"/>
      <c r="AH219" s="676" t="str">
        <f t="shared" si="4"/>
        <v>該当なし</v>
      </c>
      <c r="AI219" s="677"/>
      <c r="AJ219" s="678"/>
    </row>
    <row r="220" spans="1:36" ht="19.05" hidden="1" customHeight="1" thickBot="1" x14ac:dyDescent="0.25">
      <c r="A220" s="679" t="s">
        <v>241</v>
      </c>
      <c r="B220" s="680"/>
      <c r="C220" s="681"/>
      <c r="D220" s="682" t="str">
        <f>IF(【様式１①】総括票!D63&lt;&gt;"",【様式１①】総括票!D63,"")</f>
        <v/>
      </c>
      <c r="E220" s="682"/>
      <c r="F220" s="682"/>
      <c r="G220" s="682"/>
      <c r="H220" s="682"/>
      <c r="I220" s="682"/>
      <c r="J220" s="683" t="str">
        <f>IF(D220&lt;&gt;"",【様式１①】総括票!D134,"")</f>
        <v/>
      </c>
      <c r="K220" s="684"/>
      <c r="L220" s="685"/>
      <c r="M220" s="686" t="str">
        <f t="shared" si="0"/>
        <v/>
      </c>
      <c r="N220" s="687"/>
      <c r="O220" s="688"/>
      <c r="P220" s="689" t="str">
        <f>IF(D220&lt;&gt;"",【様式１①】総括票!L134,"")</f>
        <v/>
      </c>
      <c r="Q220" s="690"/>
      <c r="R220" s="691"/>
      <c r="S220" s="686" t="str">
        <f t="shared" si="1"/>
        <v/>
      </c>
      <c r="T220" s="687"/>
      <c r="U220" s="688"/>
      <c r="V220" s="689" t="str">
        <f>IF(D220&lt;&gt;"",【様式１①】総括票!T134,"")</f>
        <v/>
      </c>
      <c r="W220" s="690"/>
      <c r="X220" s="691"/>
      <c r="Y220" s="686" t="str">
        <f t="shared" si="5"/>
        <v/>
      </c>
      <c r="Z220" s="687"/>
      <c r="AA220" s="688"/>
      <c r="AB220" s="676" t="str">
        <f t="shared" si="2"/>
        <v>該当なし</v>
      </c>
      <c r="AC220" s="677"/>
      <c r="AD220" s="677"/>
      <c r="AE220" s="674" t="str">
        <f t="shared" si="3"/>
        <v>該当なし</v>
      </c>
      <c r="AF220" s="675"/>
      <c r="AG220" s="675"/>
      <c r="AH220" s="676" t="str">
        <f t="shared" si="4"/>
        <v>該当なし</v>
      </c>
      <c r="AI220" s="677"/>
      <c r="AJ220" s="678"/>
    </row>
    <row r="221" spans="1:36" ht="19.05" customHeight="1" thickBot="1" x14ac:dyDescent="0.25">
      <c r="A221" s="807" t="s">
        <v>44</v>
      </c>
      <c r="B221" s="808"/>
      <c r="C221" s="808"/>
      <c r="D221" s="808"/>
      <c r="E221" s="808"/>
      <c r="F221" s="808"/>
      <c r="G221" s="808"/>
      <c r="H221" s="808"/>
      <c r="I221" s="808"/>
      <c r="J221" s="808"/>
      <c r="K221" s="808"/>
      <c r="L221" s="808"/>
      <c r="M221" s="809">
        <f>IFERROR(SUM(M181:O220),"")</f>
        <v>0</v>
      </c>
      <c r="N221" s="810"/>
      <c r="O221" s="810"/>
      <c r="P221" s="809">
        <f>SUM(P181:R220)</f>
        <v>0</v>
      </c>
      <c r="Q221" s="810"/>
      <c r="R221" s="810"/>
      <c r="S221" s="809">
        <f>IFERROR(SUM(S181:U220),"")</f>
        <v>0</v>
      </c>
      <c r="T221" s="810"/>
      <c r="U221" s="810"/>
      <c r="V221" s="809">
        <f>SUM(V181:X220)</f>
        <v>0</v>
      </c>
      <c r="W221" s="810"/>
      <c r="X221" s="810"/>
      <c r="Y221" s="809">
        <f>IFERROR(SUM(Y181:AA220),"")</f>
        <v>0</v>
      </c>
      <c r="Z221" s="810"/>
      <c r="AA221" s="810"/>
      <c r="AB221" s="809">
        <f>SUM(AB181:AD220)</f>
        <v>0</v>
      </c>
      <c r="AC221" s="810"/>
      <c r="AD221" s="810"/>
      <c r="AE221" s="812" t="s">
        <v>47</v>
      </c>
      <c r="AF221" s="812"/>
      <c r="AG221" s="812"/>
      <c r="AH221" s="809">
        <f>SUM(AH181:AJ220)</f>
        <v>0</v>
      </c>
      <c r="AI221" s="810"/>
      <c r="AJ221" s="811"/>
    </row>
    <row r="222" spans="1:36" ht="19.0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c r="X222" s="43"/>
      <c r="Y222" s="43"/>
      <c r="Z222" s="43"/>
      <c r="AA222" s="43"/>
      <c r="AB222" s="43"/>
      <c r="AC222" s="43"/>
      <c r="AD222" s="43"/>
      <c r="AE222" s="43"/>
      <c r="AF222" s="43"/>
      <c r="AG222" s="43"/>
      <c r="AH222" s="43"/>
      <c r="AI222" s="43"/>
      <c r="AJ222" s="43"/>
    </row>
    <row r="223" spans="1:36" ht="19.05" customHeight="1" thickBot="1" x14ac:dyDescent="0.25">
      <c r="A223" s="43" t="s">
        <v>48</v>
      </c>
      <c r="B223" s="43"/>
      <c r="C223" s="43"/>
      <c r="D223" s="43"/>
      <c r="E223" s="43"/>
      <c r="F223" s="43"/>
      <c r="G223" s="61"/>
      <c r="H223" s="43"/>
      <c r="I223" s="43"/>
      <c r="J223" s="43"/>
      <c r="K223" s="43"/>
      <c r="L223" s="43"/>
      <c r="M223" s="43"/>
      <c r="N223" s="43"/>
      <c r="O223" s="43"/>
      <c r="P223" s="43"/>
      <c r="Q223" s="43"/>
      <c r="R223" s="43"/>
      <c r="S223" s="43"/>
      <c r="T223" s="43"/>
      <c r="U223" s="43"/>
      <c r="V223" s="43"/>
      <c r="W223" s="43"/>
      <c r="X223" s="43"/>
      <c r="Y223" s="43"/>
      <c r="Z223" s="43"/>
      <c r="AA223" s="43"/>
      <c r="AB223" s="43"/>
      <c r="AC223" s="43"/>
      <c r="AD223" s="43"/>
      <c r="AE223" s="43"/>
      <c r="AF223" s="43"/>
      <c r="AG223" s="43"/>
      <c r="AH223" s="43"/>
      <c r="AI223" s="43"/>
      <c r="AJ223" s="43"/>
    </row>
    <row r="224" spans="1:36" ht="19.05" customHeight="1" x14ac:dyDescent="0.2">
      <c r="A224" s="791" t="s">
        <v>59</v>
      </c>
      <c r="B224" s="792"/>
      <c r="C224" s="792"/>
      <c r="D224" s="792"/>
      <c r="E224" s="792"/>
      <c r="F224" s="792"/>
      <c r="G224" s="792"/>
      <c r="H224" s="792"/>
      <c r="I224" s="792"/>
      <c r="J224" s="792"/>
      <c r="K224" s="793"/>
      <c r="L224" s="797" t="s">
        <v>279</v>
      </c>
      <c r="M224" s="798"/>
      <c r="N224" s="798"/>
      <c r="O224" s="798"/>
      <c r="P224" s="798"/>
      <c r="Q224" s="798"/>
      <c r="R224" s="799"/>
      <c r="S224" s="797" t="s">
        <v>280</v>
      </c>
      <c r="T224" s="798"/>
      <c r="U224" s="798"/>
      <c r="V224" s="798"/>
      <c r="W224" s="798"/>
      <c r="X224" s="798"/>
      <c r="Y224" s="799"/>
      <c r="Z224" s="797" t="s">
        <v>52</v>
      </c>
      <c r="AA224" s="798"/>
      <c r="AB224" s="798"/>
      <c r="AC224" s="798"/>
      <c r="AD224" s="798"/>
      <c r="AE224" s="798"/>
      <c r="AF224" s="800"/>
      <c r="AG224" s="43"/>
      <c r="AH224" s="43"/>
      <c r="AI224" s="43"/>
      <c r="AJ224" s="43"/>
    </row>
    <row r="225" spans="1:36" ht="19.05" customHeight="1" thickBot="1" x14ac:dyDescent="0.25">
      <c r="A225" s="794"/>
      <c r="B225" s="795"/>
      <c r="C225" s="795"/>
      <c r="D225" s="795"/>
      <c r="E225" s="795"/>
      <c r="F225" s="795"/>
      <c r="G225" s="795"/>
      <c r="H225" s="795"/>
      <c r="I225" s="795"/>
      <c r="J225" s="795"/>
      <c r="K225" s="796"/>
      <c r="L225" s="801">
        <f>【様式１①】総括票!L89</f>
        <v>0</v>
      </c>
      <c r="M225" s="802"/>
      <c r="N225" s="802"/>
      <c r="O225" s="802"/>
      <c r="P225" s="802"/>
      <c r="Q225" s="707" t="s">
        <v>51</v>
      </c>
      <c r="R225" s="805"/>
      <c r="S225" s="801">
        <f>【様式１①】総括票!S89</f>
        <v>0</v>
      </c>
      <c r="T225" s="802"/>
      <c r="U225" s="802"/>
      <c r="V225" s="802"/>
      <c r="W225" s="802"/>
      <c r="X225" s="707" t="s">
        <v>51</v>
      </c>
      <c r="Y225" s="805"/>
      <c r="Z225" s="803"/>
      <c r="AA225" s="804"/>
      <c r="AB225" s="804"/>
      <c r="AC225" s="804"/>
      <c r="AD225" s="804"/>
      <c r="AE225" s="707" t="s">
        <v>51</v>
      </c>
      <c r="AF225" s="806"/>
      <c r="AG225" s="43"/>
      <c r="AH225" s="43"/>
      <c r="AI225" s="43"/>
      <c r="AJ225" s="43"/>
    </row>
    <row r="226" spans="1:36" ht="19.05" customHeight="1" x14ac:dyDescent="0.2">
      <c r="A226" s="44" t="s">
        <v>295</v>
      </c>
    </row>
    <row r="228" spans="1:36" ht="19.05" customHeight="1" x14ac:dyDescent="0.2">
      <c r="A228" s="43" t="s">
        <v>49</v>
      </c>
      <c r="B228" s="43"/>
      <c r="C228" s="43"/>
      <c r="D228" s="43"/>
      <c r="E228" s="43"/>
      <c r="F228" s="43"/>
      <c r="G228" s="43"/>
      <c r="J228" s="819" t="s">
        <v>4</v>
      </c>
      <c r="K228" s="819"/>
      <c r="L228" s="58"/>
      <c r="M228" s="61" t="s">
        <v>5</v>
      </c>
      <c r="N228" s="62"/>
      <c r="O228" s="61" t="s">
        <v>6</v>
      </c>
      <c r="P228" s="62"/>
      <c r="Q228" s="61" t="s">
        <v>7</v>
      </c>
      <c r="S228" s="63" t="s">
        <v>57</v>
      </c>
      <c r="T228" s="43"/>
      <c r="U228" s="43"/>
      <c r="V228" s="43"/>
      <c r="W228" s="43"/>
      <c r="X228" s="43"/>
      <c r="Y228" s="43"/>
      <c r="Z228" s="43"/>
      <c r="AA228" s="43"/>
      <c r="AB228" s="43"/>
      <c r="AC228" s="43"/>
      <c r="AD228" s="43"/>
      <c r="AE228" s="43"/>
      <c r="AF228" s="43"/>
      <c r="AG228" s="43"/>
      <c r="AH228" s="43"/>
      <c r="AI228" s="43"/>
      <c r="AJ228" s="43"/>
    </row>
    <row r="229" spans="1:36" ht="19.0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c r="X229" s="43"/>
      <c r="Y229" s="43"/>
      <c r="Z229" s="43"/>
      <c r="AA229" s="43"/>
      <c r="AB229" s="43"/>
      <c r="AC229" s="43"/>
      <c r="AD229" s="43"/>
      <c r="AE229" s="43"/>
      <c r="AF229" s="43"/>
      <c r="AG229" s="43"/>
      <c r="AH229" s="43"/>
      <c r="AI229" s="43"/>
      <c r="AJ229" s="43"/>
    </row>
    <row r="230" spans="1:36" ht="19.05" customHeight="1" x14ac:dyDescent="0.2">
      <c r="A230" s="43" t="s">
        <v>50</v>
      </c>
      <c r="B230" s="43"/>
      <c r="C230" s="43"/>
      <c r="D230" s="43"/>
      <c r="E230" s="43"/>
      <c r="F230" s="43"/>
      <c r="G230" s="43"/>
      <c r="H230" s="43"/>
      <c r="I230" s="43"/>
      <c r="J230" s="43"/>
      <c r="K230" s="43"/>
      <c r="L230" s="43"/>
      <c r="M230" s="43"/>
      <c r="N230" s="43"/>
      <c r="O230" s="43"/>
      <c r="P230" s="43"/>
      <c r="Q230" s="43"/>
      <c r="R230" s="43"/>
      <c r="S230" s="43"/>
      <c r="T230" s="43"/>
      <c r="U230" s="43"/>
      <c r="V230" s="43"/>
      <c r="W230" s="43"/>
      <c r="X230" s="43"/>
      <c r="Y230" s="43"/>
      <c r="Z230" s="43"/>
      <c r="AA230" s="43"/>
      <c r="AB230" s="43"/>
      <c r="AC230" s="43"/>
      <c r="AD230" s="43"/>
      <c r="AE230" s="43"/>
      <c r="AF230" s="43"/>
      <c r="AG230" s="43"/>
      <c r="AH230" s="43"/>
      <c r="AI230" s="43"/>
      <c r="AJ230" s="43"/>
    </row>
    <row r="231" spans="1:36" ht="19.05" customHeight="1" x14ac:dyDescent="0.2">
      <c r="A231" s="43" t="s">
        <v>20</v>
      </c>
      <c r="B231" s="43"/>
      <c r="C231" s="43"/>
      <c r="D231" s="43"/>
      <c r="E231" s="43"/>
      <c r="F231" s="43"/>
      <c r="G231" s="43"/>
      <c r="H231" s="43"/>
      <c r="I231" s="43"/>
      <c r="J231" s="43"/>
      <c r="K231" s="43"/>
      <c r="L231" s="43"/>
      <c r="M231" s="43"/>
      <c r="N231" s="43"/>
      <c r="O231" s="43"/>
      <c r="P231" s="43"/>
      <c r="Q231" s="43"/>
      <c r="R231" s="43"/>
      <c r="S231" s="43"/>
      <c r="T231" s="43"/>
      <c r="U231" s="43"/>
      <c r="V231" s="43"/>
      <c r="W231" s="43"/>
      <c r="X231" s="43"/>
      <c r="Y231" s="43"/>
      <c r="Z231" s="43"/>
      <c r="AA231" s="43"/>
      <c r="AB231" s="43"/>
      <c r="AC231" s="43"/>
      <c r="AD231" s="43"/>
      <c r="AE231" s="43"/>
      <c r="AF231" s="43"/>
      <c r="AG231" s="43"/>
      <c r="AH231" s="43"/>
      <c r="AI231" s="43"/>
      <c r="AJ231" s="43"/>
    </row>
    <row r="232" spans="1:36" ht="19.05" customHeight="1" x14ac:dyDescent="0.2">
      <c r="A232" s="43" t="s">
        <v>21</v>
      </c>
      <c r="B232" s="43"/>
      <c r="C232" s="43"/>
      <c r="D232" s="43"/>
      <c r="E232" s="43"/>
      <c r="F232" s="43"/>
      <c r="G232" s="43"/>
      <c r="H232" s="43"/>
      <c r="I232" s="43"/>
      <c r="J232" s="43"/>
      <c r="K232" s="43"/>
      <c r="L232" s="43"/>
      <c r="M232" s="43"/>
      <c r="N232" s="43"/>
      <c r="O232" s="43"/>
      <c r="P232" s="43"/>
      <c r="Q232" s="43"/>
      <c r="R232" s="43"/>
      <c r="S232" s="43"/>
      <c r="T232" s="43"/>
      <c r="U232" s="43"/>
      <c r="V232" s="43"/>
      <c r="W232" s="43"/>
      <c r="X232" s="43"/>
      <c r="Y232" s="43"/>
      <c r="Z232" s="43"/>
      <c r="AA232" s="43"/>
      <c r="AB232" s="43"/>
      <c r="AC232" s="43"/>
      <c r="AD232" s="43"/>
      <c r="AE232" s="43"/>
      <c r="AF232" s="43"/>
      <c r="AG232" s="43"/>
      <c r="AH232" s="43"/>
      <c r="AI232" s="43"/>
      <c r="AJ232" s="43"/>
    </row>
    <row r="233" spans="1:36" ht="19.05" customHeight="1" x14ac:dyDescent="0.2">
      <c r="A233" s="43" t="s">
        <v>146</v>
      </c>
      <c r="B233" s="43"/>
      <c r="C233" s="43"/>
      <c r="D233" s="43"/>
      <c r="E233" s="43"/>
      <c r="F233" s="43"/>
      <c r="G233" s="43"/>
      <c r="H233" s="43"/>
      <c r="I233" s="43"/>
      <c r="J233" s="43"/>
      <c r="K233" s="43"/>
      <c r="L233" s="43"/>
      <c r="M233" s="43"/>
      <c r="N233" s="43"/>
      <c r="O233" s="43"/>
      <c r="P233" s="43"/>
      <c r="Q233" s="43"/>
      <c r="R233" s="43"/>
      <c r="S233" s="43"/>
      <c r="T233" s="43"/>
      <c r="U233" s="43"/>
      <c r="V233" s="43"/>
      <c r="W233" s="43"/>
      <c r="X233" s="43"/>
      <c r="Y233" s="43"/>
      <c r="Z233" s="43"/>
      <c r="AA233" s="43"/>
      <c r="AB233" s="43"/>
      <c r="AC233" s="43"/>
      <c r="AD233" s="43"/>
      <c r="AE233" s="43"/>
      <c r="AF233" s="43"/>
      <c r="AG233" s="43"/>
      <c r="AH233" s="43"/>
      <c r="AI233" s="43"/>
      <c r="AJ233" s="43"/>
    </row>
    <row r="234" spans="1:36" ht="19.05" customHeight="1" x14ac:dyDescent="0.2">
      <c r="A234" s="43" t="s">
        <v>147</v>
      </c>
      <c r="B234" s="43"/>
      <c r="C234" s="43"/>
      <c r="D234" s="43"/>
      <c r="E234" s="43"/>
      <c r="F234" s="43"/>
      <c r="G234" s="43"/>
      <c r="H234" s="43"/>
      <c r="I234" s="43"/>
      <c r="J234" s="43"/>
      <c r="K234" s="43"/>
      <c r="L234" s="43"/>
      <c r="M234" s="43"/>
      <c r="N234" s="43"/>
      <c r="O234" s="43"/>
      <c r="P234" s="43"/>
      <c r="Q234" s="43"/>
      <c r="R234" s="43"/>
      <c r="S234" s="43"/>
      <c r="T234" s="43"/>
      <c r="U234" s="43"/>
      <c r="V234" s="43"/>
      <c r="W234" s="43"/>
      <c r="X234" s="43"/>
      <c r="Y234" s="43"/>
      <c r="Z234" s="43"/>
      <c r="AA234" s="43"/>
      <c r="AB234" s="43"/>
      <c r="AC234" s="43"/>
      <c r="AD234" s="43"/>
      <c r="AE234" s="43"/>
      <c r="AF234" s="43"/>
      <c r="AG234" s="43"/>
      <c r="AH234" s="43"/>
      <c r="AI234" s="43"/>
      <c r="AJ234" s="43"/>
    </row>
    <row r="235" spans="1:36" ht="19.05" customHeight="1" x14ac:dyDescent="0.2">
      <c r="A235" s="43" t="s">
        <v>148</v>
      </c>
      <c r="B235" s="43"/>
      <c r="C235" s="43"/>
      <c r="D235" s="43"/>
      <c r="E235" s="43"/>
      <c r="F235" s="43"/>
      <c r="G235" s="43"/>
      <c r="H235" s="43"/>
      <c r="I235" s="43"/>
      <c r="J235" s="43"/>
      <c r="K235" s="43"/>
      <c r="L235" s="43"/>
      <c r="M235" s="43"/>
      <c r="N235" s="43"/>
      <c r="O235" s="43"/>
      <c r="P235" s="43"/>
      <c r="Q235" s="43"/>
      <c r="R235" s="43"/>
      <c r="S235" s="43"/>
      <c r="T235" s="43"/>
      <c r="U235" s="43"/>
      <c r="V235" s="43"/>
      <c r="W235" s="43"/>
      <c r="X235" s="43"/>
      <c r="Y235" s="43"/>
      <c r="Z235" s="43"/>
      <c r="AA235" s="43"/>
      <c r="AB235" s="43"/>
      <c r="AC235" s="43"/>
      <c r="AD235" s="43"/>
      <c r="AE235" s="43"/>
      <c r="AF235" s="43"/>
      <c r="AG235" s="43"/>
      <c r="AH235" s="43"/>
      <c r="AI235" s="43"/>
      <c r="AJ235" s="43"/>
    </row>
    <row r="236" spans="1:36" ht="19.05" customHeight="1" x14ac:dyDescent="0.2">
      <c r="A236" s="64" t="s">
        <v>16</v>
      </c>
      <c r="B236" s="43"/>
      <c r="C236" s="43"/>
      <c r="D236" s="43"/>
      <c r="E236" s="43"/>
      <c r="F236" s="43"/>
      <c r="G236" s="43"/>
      <c r="H236" s="43"/>
      <c r="I236" s="43"/>
      <c r="J236" s="43"/>
      <c r="K236" s="43"/>
      <c r="L236" s="43"/>
      <c r="M236" s="43"/>
      <c r="N236" s="43"/>
      <c r="O236" s="43"/>
      <c r="P236" s="43"/>
      <c r="Q236" s="43"/>
      <c r="R236" s="43"/>
      <c r="S236" s="43"/>
      <c r="T236" s="43"/>
      <c r="U236" s="43"/>
      <c r="V236" s="43"/>
      <c r="W236" s="43"/>
      <c r="X236" s="43"/>
      <c r="Y236" s="43"/>
      <c r="Z236" s="43"/>
      <c r="AA236" s="43"/>
      <c r="AB236" s="43"/>
      <c r="AC236" s="43"/>
      <c r="AD236" s="43"/>
      <c r="AE236" s="43"/>
      <c r="AF236" s="43"/>
      <c r="AG236" s="43"/>
      <c r="AH236" s="43"/>
      <c r="AI236" s="43"/>
      <c r="AJ236" s="43"/>
    </row>
    <row r="237" spans="1:36" ht="19.05" customHeight="1" x14ac:dyDescent="0.2">
      <c r="A237" s="43" t="s">
        <v>149</v>
      </c>
      <c r="B237" s="43"/>
      <c r="C237" s="43"/>
      <c r="D237" s="43"/>
      <c r="E237" s="43"/>
      <c r="F237" s="43"/>
      <c r="G237" s="43"/>
      <c r="H237" s="43"/>
      <c r="I237" s="43"/>
      <c r="J237" s="43"/>
      <c r="K237" s="43"/>
      <c r="L237" s="43"/>
      <c r="M237" s="43"/>
      <c r="N237" s="43"/>
      <c r="O237" s="43"/>
      <c r="P237" s="43"/>
      <c r="Q237" s="43"/>
      <c r="R237" s="43"/>
      <c r="S237" s="43"/>
      <c r="T237" s="43"/>
      <c r="U237" s="43"/>
      <c r="V237" s="43"/>
      <c r="W237" s="43"/>
      <c r="X237" s="43"/>
      <c r="Y237" s="43"/>
      <c r="Z237" s="43"/>
      <c r="AA237" s="43"/>
      <c r="AB237" s="43"/>
      <c r="AC237" s="43"/>
      <c r="AD237" s="43"/>
      <c r="AE237" s="43"/>
      <c r="AF237" s="43"/>
      <c r="AG237" s="43"/>
      <c r="AH237" s="43"/>
      <c r="AI237" s="43"/>
      <c r="AJ237" s="43"/>
    </row>
    <row r="238" spans="1:36" ht="19.05" customHeight="1" x14ac:dyDescent="0.2">
      <c r="A238" s="43" t="s">
        <v>150</v>
      </c>
      <c r="B238" s="43"/>
      <c r="C238" s="43"/>
      <c r="D238" s="43"/>
      <c r="E238" s="43"/>
      <c r="F238" s="43"/>
      <c r="G238" s="43"/>
      <c r="H238" s="43"/>
      <c r="I238" s="43"/>
      <c r="J238" s="43"/>
      <c r="K238" s="43"/>
      <c r="L238" s="43"/>
      <c r="M238" s="43"/>
      <c r="N238" s="43"/>
      <c r="O238" s="43"/>
      <c r="P238" s="43"/>
      <c r="Q238" s="43"/>
      <c r="R238" s="43"/>
      <c r="S238" s="43"/>
      <c r="T238" s="43"/>
      <c r="U238" s="43"/>
      <c r="V238" s="43"/>
      <c r="W238" s="43"/>
      <c r="X238" s="43"/>
      <c r="Y238" s="43"/>
      <c r="Z238" s="43"/>
      <c r="AA238" s="43"/>
      <c r="AB238" s="43"/>
      <c r="AC238" s="43"/>
      <c r="AD238" s="43"/>
      <c r="AE238" s="43"/>
      <c r="AF238" s="43"/>
      <c r="AG238" s="43"/>
      <c r="AH238" s="43"/>
      <c r="AI238" s="43"/>
      <c r="AJ238" s="43"/>
    </row>
    <row r="239" spans="1:36" ht="19.05" customHeight="1" x14ac:dyDescent="0.2">
      <c r="A239" s="43" t="s">
        <v>151</v>
      </c>
      <c r="B239" s="43"/>
      <c r="C239" s="43"/>
      <c r="D239" s="43"/>
      <c r="E239" s="43"/>
      <c r="F239" s="43"/>
      <c r="G239" s="43"/>
      <c r="H239" s="43"/>
      <c r="I239" s="43"/>
      <c r="J239" s="43"/>
      <c r="K239" s="43"/>
      <c r="L239" s="43"/>
      <c r="M239" s="43"/>
      <c r="N239" s="43"/>
      <c r="O239" s="43"/>
      <c r="P239" s="43"/>
      <c r="Q239" s="43"/>
      <c r="R239" s="43"/>
      <c r="S239" s="43"/>
      <c r="T239" s="43"/>
      <c r="U239" s="43"/>
      <c r="V239" s="43"/>
      <c r="W239" s="43"/>
      <c r="X239" s="43"/>
      <c r="Y239" s="43"/>
      <c r="Z239" s="43"/>
      <c r="AA239" s="43"/>
      <c r="AB239" s="43"/>
      <c r="AC239" s="43"/>
      <c r="AD239" s="43"/>
      <c r="AE239" s="43"/>
      <c r="AF239" s="43"/>
      <c r="AG239" s="43"/>
      <c r="AH239" s="43"/>
      <c r="AI239" s="43"/>
      <c r="AJ239" s="43"/>
    </row>
    <row r="240" spans="1:36" ht="19.05" customHeight="1" x14ac:dyDescent="0.2">
      <c r="A240" s="43" t="s">
        <v>152</v>
      </c>
      <c r="B240" s="43"/>
      <c r="C240" s="43"/>
      <c r="D240" s="43"/>
      <c r="E240" s="43"/>
      <c r="F240" s="43"/>
      <c r="G240" s="43"/>
      <c r="H240" s="43"/>
      <c r="I240" s="43"/>
      <c r="J240" s="43"/>
      <c r="K240" s="43"/>
      <c r="L240" s="43"/>
      <c r="M240" s="43"/>
      <c r="N240" s="43"/>
      <c r="O240" s="43"/>
      <c r="P240" s="43"/>
      <c r="Q240" s="43"/>
      <c r="R240" s="43"/>
      <c r="S240" s="43"/>
      <c r="T240" s="43"/>
      <c r="U240" s="43"/>
      <c r="V240" s="43"/>
      <c r="W240" s="43"/>
      <c r="X240" s="43"/>
      <c r="Y240" s="43"/>
      <c r="Z240" s="43"/>
      <c r="AA240" s="43"/>
      <c r="AB240" s="43"/>
      <c r="AC240" s="43"/>
      <c r="AD240" s="43"/>
      <c r="AE240" s="43"/>
      <c r="AF240" s="43"/>
      <c r="AG240" s="43"/>
      <c r="AH240" s="43"/>
      <c r="AI240" s="43"/>
      <c r="AJ240" s="43"/>
    </row>
    <row r="241" spans="1:36" ht="19.05" customHeight="1" x14ac:dyDescent="0.2">
      <c r="A241" s="43" t="s">
        <v>153</v>
      </c>
      <c r="B241" s="43"/>
      <c r="C241" s="43"/>
      <c r="D241" s="43"/>
      <c r="E241" s="43"/>
      <c r="F241" s="43"/>
      <c r="G241" s="43"/>
      <c r="H241" s="43"/>
      <c r="I241" s="43"/>
      <c r="J241" s="43"/>
      <c r="K241" s="43"/>
      <c r="L241" s="43"/>
      <c r="M241" s="43"/>
      <c r="N241" s="43"/>
      <c r="O241" s="43"/>
      <c r="P241" s="43"/>
      <c r="Q241" s="43"/>
      <c r="R241" s="43"/>
      <c r="S241" s="43"/>
      <c r="T241" s="43"/>
      <c r="U241" s="43"/>
      <c r="V241" s="43"/>
      <c r="W241" s="43"/>
      <c r="X241" s="43"/>
      <c r="Y241" s="43"/>
      <c r="Z241" s="43"/>
      <c r="AA241" s="43"/>
      <c r="AB241" s="43"/>
      <c r="AC241" s="43"/>
      <c r="AD241" s="43"/>
      <c r="AE241" s="43"/>
      <c r="AF241" s="43"/>
      <c r="AG241" s="43"/>
      <c r="AH241" s="43"/>
      <c r="AI241" s="43"/>
      <c r="AJ241" s="43"/>
    </row>
    <row r="242" spans="1:36" ht="19.05" customHeight="1" x14ac:dyDescent="0.2">
      <c r="A242" s="43"/>
      <c r="B242" s="43"/>
      <c r="C242" s="43"/>
      <c r="D242" s="43"/>
      <c r="E242" s="43"/>
      <c r="F242" s="43"/>
      <c r="G242" s="43"/>
      <c r="H242" s="43"/>
      <c r="I242" s="43"/>
      <c r="J242" s="43"/>
      <c r="K242" s="43"/>
      <c r="L242" s="43"/>
      <c r="M242" s="43"/>
      <c r="N242" s="43"/>
      <c r="O242" s="43"/>
      <c r="P242" s="43"/>
      <c r="Q242" s="43"/>
      <c r="R242" s="43"/>
      <c r="S242" s="43"/>
      <c r="T242" s="43"/>
      <c r="U242" s="43"/>
      <c r="V242" s="43"/>
      <c r="W242" s="43"/>
      <c r="X242" s="43"/>
      <c r="Y242" s="43"/>
      <c r="Z242" s="43"/>
      <c r="AA242" s="43"/>
      <c r="AB242" s="43"/>
      <c r="AC242" s="43"/>
      <c r="AD242" s="43"/>
      <c r="AE242" s="43"/>
      <c r="AF242" s="43"/>
      <c r="AG242" s="43"/>
      <c r="AH242" s="43"/>
      <c r="AI242" s="43"/>
      <c r="AJ242" s="43"/>
    </row>
    <row r="243" spans="1:36" ht="19.05" customHeight="1" x14ac:dyDescent="0.2">
      <c r="A243" s="43"/>
      <c r="B243" s="43"/>
      <c r="C243" s="43"/>
      <c r="D243" s="43"/>
      <c r="E243" s="43"/>
      <c r="F243" s="43"/>
      <c r="G243" s="43"/>
      <c r="H243" s="43"/>
      <c r="I243" s="43"/>
      <c r="J243" s="43"/>
      <c r="K243" s="43"/>
      <c r="L243" s="43"/>
      <c r="M243" s="43"/>
      <c r="N243" s="43"/>
      <c r="O243" s="43"/>
      <c r="P243" s="43"/>
      <c r="Q243" s="43"/>
      <c r="R243" s="43"/>
      <c r="S243" s="43"/>
      <c r="T243" s="43"/>
      <c r="U243" s="43"/>
      <c r="V243" s="43"/>
      <c r="W243" s="43"/>
      <c r="X243" s="43"/>
      <c r="Y243" s="43"/>
      <c r="Z243" s="43"/>
      <c r="AA243" s="43"/>
      <c r="AB243" s="43"/>
      <c r="AC243" s="43"/>
      <c r="AD243" s="43"/>
      <c r="AE243" s="43"/>
      <c r="AF243" s="43"/>
      <c r="AG243" s="43"/>
      <c r="AH243" s="43"/>
      <c r="AI243" s="43"/>
      <c r="AJ243" s="43"/>
    </row>
    <row r="245" spans="1:36" ht="19.05" customHeight="1" x14ac:dyDescent="0.2">
      <c r="C245" s="65"/>
      <c r="D245" s="66"/>
      <c r="E245" s="67"/>
      <c r="F245" s="67"/>
      <c r="G245" s="68"/>
      <c r="H245" s="68"/>
    </row>
    <row r="246" spans="1:36" ht="19.05" customHeight="1" x14ac:dyDescent="0.2">
      <c r="C246" s="68"/>
      <c r="D246" s="69"/>
      <c r="E246" s="70"/>
      <c r="F246" s="70"/>
      <c r="G246" s="68"/>
      <c r="H246" s="68"/>
    </row>
    <row r="247" spans="1:36" ht="19.05" customHeight="1" x14ac:dyDescent="0.15">
      <c r="C247" s="71"/>
      <c r="D247" s="72"/>
      <c r="E247" s="72"/>
      <c r="F247" s="73"/>
      <c r="G247" s="72"/>
      <c r="H247" s="72"/>
    </row>
    <row r="248" spans="1:36" ht="19.05" customHeight="1" x14ac:dyDescent="0.2">
      <c r="C248" s="65"/>
      <c r="D248" s="69"/>
      <c r="E248" s="70"/>
      <c r="F248" s="70"/>
      <c r="G248" s="68"/>
      <c r="H248" s="68"/>
    </row>
    <row r="249" spans="1:36" ht="19.05" customHeight="1" x14ac:dyDescent="0.2">
      <c r="C249" s="74"/>
      <c r="D249" s="65"/>
      <c r="E249" s="75"/>
      <c r="F249" s="70"/>
      <c r="G249" s="65"/>
      <c r="H249" s="65"/>
    </row>
    <row r="250" spans="1:36" ht="19.05" customHeight="1" x14ac:dyDescent="0.2">
      <c r="C250" s="65"/>
      <c r="D250" s="69"/>
      <c r="E250" s="75"/>
      <c r="F250" s="74"/>
      <c r="G250" s="65"/>
      <c r="H250" s="65"/>
    </row>
    <row r="251" spans="1:36" ht="19.05" customHeight="1" x14ac:dyDescent="0.2">
      <c r="C251" s="65"/>
      <c r="D251" s="69"/>
      <c r="E251" s="75"/>
      <c r="F251" s="67"/>
      <c r="G251" s="65"/>
      <c r="H251" s="65"/>
    </row>
  </sheetData>
  <mergeCells count="1584">
    <mergeCell ref="Q19:R19"/>
    <mergeCell ref="H18:S18"/>
    <mergeCell ref="H19:L19"/>
    <mergeCell ref="D28:G28"/>
    <mergeCell ref="I28:L28"/>
    <mergeCell ref="M28:P28"/>
    <mergeCell ref="Q28:R28"/>
    <mergeCell ref="J228:K228"/>
    <mergeCell ref="A3:AJ3"/>
    <mergeCell ref="Y18:AJ18"/>
    <mergeCell ref="U19:X19"/>
    <mergeCell ref="Y22:AJ22"/>
    <mergeCell ref="M180:O180"/>
    <mergeCell ref="M181:O181"/>
    <mergeCell ref="Y26:AJ26"/>
    <mergeCell ref="H15:O15"/>
    <mergeCell ref="P15:Q15"/>
    <mergeCell ref="J180:L180"/>
    <mergeCell ref="P180:R180"/>
    <mergeCell ref="S180:U180"/>
    <mergeCell ref="V180:X180"/>
    <mergeCell ref="Y180:AA180"/>
    <mergeCell ref="U24:X24"/>
    <mergeCell ref="Z24:AC24"/>
    <mergeCell ref="I16:J16"/>
    <mergeCell ref="D17:S17"/>
    <mergeCell ref="U17:AJ17"/>
    <mergeCell ref="V181:X181"/>
    <mergeCell ref="Y181:AA181"/>
    <mergeCell ref="U28:X28"/>
    <mergeCell ref="Z28:AC28"/>
    <mergeCell ref="AD28:AG28"/>
    <mergeCell ref="AH28:AI28"/>
    <mergeCell ref="AB181:AD181"/>
    <mergeCell ref="AE181:AG181"/>
    <mergeCell ref="AH181:AJ181"/>
    <mergeCell ref="AB180:AD180"/>
    <mergeCell ref="AE180:AG180"/>
    <mergeCell ref="AH180:AJ180"/>
    <mergeCell ref="U33:X33"/>
    <mergeCell ref="Y33:Z33"/>
    <mergeCell ref="AG33:AJ33"/>
    <mergeCell ref="U18:X18"/>
    <mergeCell ref="Y19:AC19"/>
    <mergeCell ref="AD19:AG19"/>
    <mergeCell ref="AH19:AI19"/>
    <mergeCell ref="U20:X20"/>
    <mergeCell ref="Z20:AC20"/>
    <mergeCell ref="AD20:AG20"/>
    <mergeCell ref="AH20:AI20"/>
    <mergeCell ref="U22:X22"/>
    <mergeCell ref="U44:X44"/>
    <mergeCell ref="Y43:AC43"/>
    <mergeCell ref="AD43:AG43"/>
    <mergeCell ref="AH43:AI43"/>
    <mergeCell ref="Z56:AC56"/>
    <mergeCell ref="AD56:AG56"/>
    <mergeCell ref="AH56:AI56"/>
    <mergeCell ref="U68:X68"/>
    <mergeCell ref="Y67:AC67"/>
    <mergeCell ref="AD67:AG67"/>
    <mergeCell ref="AH67:AI67"/>
    <mergeCell ref="Z80:AC80"/>
    <mergeCell ref="AD80:AG80"/>
    <mergeCell ref="A17:C17"/>
    <mergeCell ref="D180:I180"/>
    <mergeCell ref="D181:I181"/>
    <mergeCell ref="A181:C181"/>
    <mergeCell ref="M182:O182"/>
    <mergeCell ref="A180:C180"/>
    <mergeCell ref="D22:G22"/>
    <mergeCell ref="H22:S22"/>
    <mergeCell ref="D23:G23"/>
    <mergeCell ref="H23:L23"/>
    <mergeCell ref="M23:P23"/>
    <mergeCell ref="Q23:R23"/>
    <mergeCell ref="D29:G29"/>
    <mergeCell ref="D26:G26"/>
    <mergeCell ref="H26:S26"/>
    <mergeCell ref="D27:G27"/>
    <mergeCell ref="H27:L27"/>
    <mergeCell ref="M27:P27"/>
    <mergeCell ref="Q27:R27"/>
    <mergeCell ref="J181:L181"/>
    <mergeCell ref="D24:G24"/>
    <mergeCell ref="I24:L24"/>
    <mergeCell ref="M24:P24"/>
    <mergeCell ref="Q24:R24"/>
    <mergeCell ref="P181:R181"/>
    <mergeCell ref="S181:U181"/>
    <mergeCell ref="D18:G18"/>
    <mergeCell ref="D19:G19"/>
    <mergeCell ref="D20:G20"/>
    <mergeCell ref="M20:P20"/>
    <mergeCell ref="I20:L20"/>
    <mergeCell ref="Q20:R20"/>
    <mergeCell ref="AH221:AJ221"/>
    <mergeCell ref="AE221:AG221"/>
    <mergeCell ref="AE183:AG183"/>
    <mergeCell ref="AH183:AJ183"/>
    <mergeCell ref="A182:C182"/>
    <mergeCell ref="D182:I182"/>
    <mergeCell ref="J182:L182"/>
    <mergeCell ref="P182:R182"/>
    <mergeCell ref="V182:X182"/>
    <mergeCell ref="AB182:AD182"/>
    <mergeCell ref="S182:U182"/>
    <mergeCell ref="Y182:AA182"/>
    <mergeCell ref="AE182:AG182"/>
    <mergeCell ref="AH182:AJ182"/>
    <mergeCell ref="A183:C183"/>
    <mergeCell ref="D183:I183"/>
    <mergeCell ref="J183:L183"/>
    <mergeCell ref="M183:O183"/>
    <mergeCell ref="P183:R183"/>
    <mergeCell ref="S183:U183"/>
    <mergeCell ref="V183:X183"/>
    <mergeCell ref="Y183:AA183"/>
    <mergeCell ref="AB183:AD183"/>
    <mergeCell ref="AE184:AG184"/>
    <mergeCell ref="AH184:AJ184"/>
    <mergeCell ref="A185:C185"/>
    <mergeCell ref="D185:I185"/>
    <mergeCell ref="J185:L185"/>
    <mergeCell ref="M185:O185"/>
    <mergeCell ref="P185:R185"/>
    <mergeCell ref="S185:U185"/>
    <mergeCell ref="V185:X185"/>
    <mergeCell ref="A224:K225"/>
    <mergeCell ref="L224:R224"/>
    <mergeCell ref="S224:Y224"/>
    <mergeCell ref="Z224:AF224"/>
    <mergeCell ref="L225:P225"/>
    <mergeCell ref="S225:W225"/>
    <mergeCell ref="Z225:AD225"/>
    <mergeCell ref="Q225:R225"/>
    <mergeCell ref="X225:Y225"/>
    <mergeCell ref="AE225:AF225"/>
    <mergeCell ref="A221:L221"/>
    <mergeCell ref="M221:O221"/>
    <mergeCell ref="P221:R221"/>
    <mergeCell ref="S221:U221"/>
    <mergeCell ref="V221:X221"/>
    <mergeCell ref="Y221:AA221"/>
    <mergeCell ref="AB221:AD221"/>
    <mergeCell ref="A6:F6"/>
    <mergeCell ref="Y6:AG6"/>
    <mergeCell ref="O6:U6"/>
    <mergeCell ref="G6:N6"/>
    <mergeCell ref="AH6:AI6"/>
    <mergeCell ref="V6:W6"/>
    <mergeCell ref="A9:F10"/>
    <mergeCell ref="H9:AJ9"/>
    <mergeCell ref="G10:AJ10"/>
    <mergeCell ref="A11:F11"/>
    <mergeCell ref="G11:J11"/>
    <mergeCell ref="K11:R11"/>
    <mergeCell ref="S11:V11"/>
    <mergeCell ref="W11:AJ11"/>
    <mergeCell ref="A12:F12"/>
    <mergeCell ref="G12:AJ12"/>
    <mergeCell ref="A7:F7"/>
    <mergeCell ref="G7:R7"/>
    <mergeCell ref="S7:X7"/>
    <mergeCell ref="Y7:Z7"/>
    <mergeCell ref="AG7:AJ7"/>
    <mergeCell ref="A8:F8"/>
    <mergeCell ref="G8:J8"/>
    <mergeCell ref="K8:R8"/>
    <mergeCell ref="S8:V8"/>
    <mergeCell ref="W8:AJ8"/>
    <mergeCell ref="A18:C21"/>
    <mergeCell ref="A26:C29"/>
    <mergeCell ref="A22:C25"/>
    <mergeCell ref="U21:X21"/>
    <mergeCell ref="Y21:Z21"/>
    <mergeCell ref="AG21:AJ21"/>
    <mergeCell ref="D21:G21"/>
    <mergeCell ref="H21:I21"/>
    <mergeCell ref="P21:S21"/>
    <mergeCell ref="D25:G25"/>
    <mergeCell ref="H25:I25"/>
    <mergeCell ref="P25:S25"/>
    <mergeCell ref="U25:X25"/>
    <mergeCell ref="Y25:Z25"/>
    <mergeCell ref="AG25:AJ25"/>
    <mergeCell ref="H29:I29"/>
    <mergeCell ref="P29:S29"/>
    <mergeCell ref="Y29:Z29"/>
    <mergeCell ref="AG29:AJ29"/>
    <mergeCell ref="U29:X29"/>
    <mergeCell ref="AD24:AG24"/>
    <mergeCell ref="AH24:AI24"/>
    <mergeCell ref="U26:X26"/>
    <mergeCell ref="U27:X27"/>
    <mergeCell ref="U23:X23"/>
    <mergeCell ref="Y23:AC23"/>
    <mergeCell ref="AD23:AG23"/>
    <mergeCell ref="AH23:AI23"/>
    <mergeCell ref="Y27:AC27"/>
    <mergeCell ref="AD27:AG27"/>
    <mergeCell ref="AH27:AI27"/>
    <mergeCell ref="M19:P19"/>
    <mergeCell ref="A30:C33"/>
    <mergeCell ref="D30:G30"/>
    <mergeCell ref="H30:S30"/>
    <mergeCell ref="U30:X30"/>
    <mergeCell ref="Y30:AJ30"/>
    <mergeCell ref="D31:G31"/>
    <mergeCell ref="H31:L31"/>
    <mergeCell ref="M31:P31"/>
    <mergeCell ref="Q31:R31"/>
    <mergeCell ref="U31:X31"/>
    <mergeCell ref="Y31:AC31"/>
    <mergeCell ref="AD31:AG31"/>
    <mergeCell ref="AH31:AI31"/>
    <mergeCell ref="D32:G32"/>
    <mergeCell ref="I32:L32"/>
    <mergeCell ref="M32:P32"/>
    <mergeCell ref="Q32:R32"/>
    <mergeCell ref="U32:X32"/>
    <mergeCell ref="Z32:AC32"/>
    <mergeCell ref="AD32:AG32"/>
    <mergeCell ref="AH32:AI32"/>
    <mergeCell ref="D33:G33"/>
    <mergeCell ref="H33:I33"/>
    <mergeCell ref="P33:S33"/>
    <mergeCell ref="M35:P35"/>
    <mergeCell ref="Q35:R35"/>
    <mergeCell ref="U35:X35"/>
    <mergeCell ref="Y35:AC35"/>
    <mergeCell ref="AD35:AG35"/>
    <mergeCell ref="AH35:AI35"/>
    <mergeCell ref="D36:G36"/>
    <mergeCell ref="I36:L36"/>
    <mergeCell ref="M36:P36"/>
    <mergeCell ref="Q36:R36"/>
    <mergeCell ref="U36:X36"/>
    <mergeCell ref="Z36:AC36"/>
    <mergeCell ref="AD36:AG36"/>
    <mergeCell ref="AH36:AI36"/>
    <mergeCell ref="D37:G37"/>
    <mergeCell ref="H37:I37"/>
    <mergeCell ref="P37:S37"/>
    <mergeCell ref="U37:X37"/>
    <mergeCell ref="Y37:Z37"/>
    <mergeCell ref="AG37:AJ37"/>
    <mergeCell ref="A38:C41"/>
    <mergeCell ref="D38:G38"/>
    <mergeCell ref="H38:S38"/>
    <mergeCell ref="U38:X38"/>
    <mergeCell ref="Y38:AJ38"/>
    <mergeCell ref="D39:G39"/>
    <mergeCell ref="H39:L39"/>
    <mergeCell ref="M39:P39"/>
    <mergeCell ref="Q39:R39"/>
    <mergeCell ref="U39:X39"/>
    <mergeCell ref="Y39:AC39"/>
    <mergeCell ref="AD39:AG39"/>
    <mergeCell ref="AH39:AI39"/>
    <mergeCell ref="D40:G40"/>
    <mergeCell ref="I40:L40"/>
    <mergeCell ref="M40:P40"/>
    <mergeCell ref="Q40:R40"/>
    <mergeCell ref="U40:X40"/>
    <mergeCell ref="Z40:AC40"/>
    <mergeCell ref="AD40:AG40"/>
    <mergeCell ref="AH40:AI40"/>
    <mergeCell ref="A34:C37"/>
    <mergeCell ref="D34:G34"/>
    <mergeCell ref="H34:S34"/>
    <mergeCell ref="U34:X34"/>
    <mergeCell ref="Y34:AJ34"/>
    <mergeCell ref="D35:G35"/>
    <mergeCell ref="H35:L35"/>
    <mergeCell ref="Z44:AC44"/>
    <mergeCell ref="AD44:AG44"/>
    <mergeCell ref="AH44:AI44"/>
    <mergeCell ref="D45:G45"/>
    <mergeCell ref="H45:I45"/>
    <mergeCell ref="P45:S45"/>
    <mergeCell ref="U45:X45"/>
    <mergeCell ref="Y45:Z45"/>
    <mergeCell ref="AG45:AJ45"/>
    <mergeCell ref="D41:G41"/>
    <mergeCell ref="H41:I41"/>
    <mergeCell ref="P41:S41"/>
    <mergeCell ref="U41:X41"/>
    <mergeCell ref="Y41:Z41"/>
    <mergeCell ref="AG41:AJ41"/>
    <mergeCell ref="A42:C45"/>
    <mergeCell ref="D42:G42"/>
    <mergeCell ref="H42:S42"/>
    <mergeCell ref="U42:X42"/>
    <mergeCell ref="Y42:AJ42"/>
    <mergeCell ref="D43:G43"/>
    <mergeCell ref="H43:L43"/>
    <mergeCell ref="M43:P43"/>
    <mergeCell ref="Q43:R43"/>
    <mergeCell ref="U43:X43"/>
    <mergeCell ref="D44:G44"/>
    <mergeCell ref="I44:L44"/>
    <mergeCell ref="M44:P44"/>
    <mergeCell ref="Q44:R44"/>
    <mergeCell ref="M47:P47"/>
    <mergeCell ref="Q47:R47"/>
    <mergeCell ref="U47:X47"/>
    <mergeCell ref="Y47:AC47"/>
    <mergeCell ref="AD47:AG47"/>
    <mergeCell ref="AH47:AI47"/>
    <mergeCell ref="D48:G48"/>
    <mergeCell ref="I48:L48"/>
    <mergeCell ref="M48:P48"/>
    <mergeCell ref="Q48:R48"/>
    <mergeCell ref="U48:X48"/>
    <mergeCell ref="Z48:AC48"/>
    <mergeCell ref="AD48:AG48"/>
    <mergeCell ref="AH48:AI48"/>
    <mergeCell ref="Y46:AJ46"/>
    <mergeCell ref="D47:G47"/>
    <mergeCell ref="H47:L47"/>
    <mergeCell ref="D49:G49"/>
    <mergeCell ref="H49:I49"/>
    <mergeCell ref="P49:S49"/>
    <mergeCell ref="U56:X56"/>
    <mergeCell ref="U49:X49"/>
    <mergeCell ref="Y49:Z49"/>
    <mergeCell ref="AG49:AJ49"/>
    <mergeCell ref="A50:C53"/>
    <mergeCell ref="D50:G50"/>
    <mergeCell ref="H50:S50"/>
    <mergeCell ref="U50:X50"/>
    <mergeCell ref="Y50:AJ50"/>
    <mergeCell ref="D51:G51"/>
    <mergeCell ref="H51:L51"/>
    <mergeCell ref="M51:P51"/>
    <mergeCell ref="Q51:R51"/>
    <mergeCell ref="U51:X51"/>
    <mergeCell ref="Y51:AC51"/>
    <mergeCell ref="AD51:AG51"/>
    <mergeCell ref="AH51:AI51"/>
    <mergeCell ref="D52:G52"/>
    <mergeCell ref="I52:L52"/>
    <mergeCell ref="M52:P52"/>
    <mergeCell ref="Q52:R52"/>
    <mergeCell ref="U52:X52"/>
    <mergeCell ref="Z52:AC52"/>
    <mergeCell ref="AD52:AG52"/>
    <mergeCell ref="AH52:AI52"/>
    <mergeCell ref="A46:C49"/>
    <mergeCell ref="D46:G46"/>
    <mergeCell ref="H46:S46"/>
    <mergeCell ref="U46:X46"/>
    <mergeCell ref="D57:G57"/>
    <mergeCell ref="H57:I57"/>
    <mergeCell ref="P57:S57"/>
    <mergeCell ref="U57:X57"/>
    <mergeCell ref="Y57:Z57"/>
    <mergeCell ref="AG57:AJ57"/>
    <mergeCell ref="D53:G53"/>
    <mergeCell ref="H53:I53"/>
    <mergeCell ref="P53:S53"/>
    <mergeCell ref="U53:X53"/>
    <mergeCell ref="Y53:Z53"/>
    <mergeCell ref="AG53:AJ53"/>
    <mergeCell ref="A54:C57"/>
    <mergeCell ref="D54:G54"/>
    <mergeCell ref="H54:S54"/>
    <mergeCell ref="U54:X54"/>
    <mergeCell ref="Y54:AJ54"/>
    <mergeCell ref="D55:G55"/>
    <mergeCell ref="H55:L55"/>
    <mergeCell ref="M55:P55"/>
    <mergeCell ref="Q55:R55"/>
    <mergeCell ref="U55:X55"/>
    <mergeCell ref="Y55:AC55"/>
    <mergeCell ref="AD55:AG55"/>
    <mergeCell ref="AH55:AI55"/>
    <mergeCell ref="D56:G56"/>
    <mergeCell ref="I56:L56"/>
    <mergeCell ref="M56:P56"/>
    <mergeCell ref="Q56:R56"/>
    <mergeCell ref="M59:P59"/>
    <mergeCell ref="Q59:R59"/>
    <mergeCell ref="U59:X59"/>
    <mergeCell ref="Y59:AC59"/>
    <mergeCell ref="AD59:AG59"/>
    <mergeCell ref="AH59:AI59"/>
    <mergeCell ref="D60:G60"/>
    <mergeCell ref="I60:L60"/>
    <mergeCell ref="M60:P60"/>
    <mergeCell ref="Q60:R60"/>
    <mergeCell ref="U60:X60"/>
    <mergeCell ref="Z60:AC60"/>
    <mergeCell ref="AD60:AG60"/>
    <mergeCell ref="AH60:AI60"/>
    <mergeCell ref="D61:G61"/>
    <mergeCell ref="H61:I61"/>
    <mergeCell ref="P61:S61"/>
    <mergeCell ref="U61:X61"/>
    <mergeCell ref="Y61:Z61"/>
    <mergeCell ref="AG61:AJ61"/>
    <mergeCell ref="A62:C65"/>
    <mergeCell ref="D62:G62"/>
    <mergeCell ref="H62:S62"/>
    <mergeCell ref="U62:X62"/>
    <mergeCell ref="Y62:AJ62"/>
    <mergeCell ref="D63:G63"/>
    <mergeCell ref="H63:L63"/>
    <mergeCell ref="M63:P63"/>
    <mergeCell ref="Q63:R63"/>
    <mergeCell ref="U63:X63"/>
    <mergeCell ref="Y63:AC63"/>
    <mergeCell ref="AD63:AG63"/>
    <mergeCell ref="AH63:AI63"/>
    <mergeCell ref="D64:G64"/>
    <mergeCell ref="I64:L64"/>
    <mergeCell ref="M64:P64"/>
    <mergeCell ref="Q64:R64"/>
    <mergeCell ref="U64:X64"/>
    <mergeCell ref="Z64:AC64"/>
    <mergeCell ref="AD64:AG64"/>
    <mergeCell ref="AH64:AI64"/>
    <mergeCell ref="A58:C61"/>
    <mergeCell ref="D58:G58"/>
    <mergeCell ref="H58:S58"/>
    <mergeCell ref="U58:X58"/>
    <mergeCell ref="Y58:AJ58"/>
    <mergeCell ref="D59:G59"/>
    <mergeCell ref="H59:L59"/>
    <mergeCell ref="Z68:AC68"/>
    <mergeCell ref="AD68:AG68"/>
    <mergeCell ref="AH68:AI68"/>
    <mergeCell ref="D69:G69"/>
    <mergeCell ref="H69:I69"/>
    <mergeCell ref="P69:S69"/>
    <mergeCell ref="U69:X69"/>
    <mergeCell ref="Y69:Z69"/>
    <mergeCell ref="AG69:AJ69"/>
    <mergeCell ref="D65:G65"/>
    <mergeCell ref="H65:I65"/>
    <mergeCell ref="P65:S65"/>
    <mergeCell ref="U65:X65"/>
    <mergeCell ref="Y65:Z65"/>
    <mergeCell ref="AG65:AJ65"/>
    <mergeCell ref="A66:C69"/>
    <mergeCell ref="D66:G66"/>
    <mergeCell ref="H66:S66"/>
    <mergeCell ref="U66:X66"/>
    <mergeCell ref="Y66:AJ66"/>
    <mergeCell ref="D67:G67"/>
    <mergeCell ref="H67:L67"/>
    <mergeCell ref="M67:P67"/>
    <mergeCell ref="Q67:R67"/>
    <mergeCell ref="U67:X67"/>
    <mergeCell ref="D68:G68"/>
    <mergeCell ref="I68:L68"/>
    <mergeCell ref="M68:P68"/>
    <mergeCell ref="Q68:R68"/>
    <mergeCell ref="M71:P71"/>
    <mergeCell ref="Q71:R71"/>
    <mergeCell ref="U71:X71"/>
    <mergeCell ref="Y71:AC71"/>
    <mergeCell ref="AD71:AG71"/>
    <mergeCell ref="AH71:AI71"/>
    <mergeCell ref="D72:G72"/>
    <mergeCell ref="I72:L72"/>
    <mergeCell ref="M72:P72"/>
    <mergeCell ref="Q72:R72"/>
    <mergeCell ref="U72:X72"/>
    <mergeCell ref="Z72:AC72"/>
    <mergeCell ref="AD72:AG72"/>
    <mergeCell ref="AH72:AI72"/>
    <mergeCell ref="Y70:AJ70"/>
    <mergeCell ref="D71:G71"/>
    <mergeCell ref="H71:L71"/>
    <mergeCell ref="D73:G73"/>
    <mergeCell ref="H73:I73"/>
    <mergeCell ref="P73:S73"/>
    <mergeCell ref="U80:X80"/>
    <mergeCell ref="U73:X73"/>
    <mergeCell ref="Y73:Z73"/>
    <mergeCell ref="AG73:AJ73"/>
    <mergeCell ref="A74:C77"/>
    <mergeCell ref="D74:G74"/>
    <mergeCell ref="H74:S74"/>
    <mergeCell ref="U74:X74"/>
    <mergeCell ref="Y74:AJ74"/>
    <mergeCell ref="D75:G75"/>
    <mergeCell ref="H75:L75"/>
    <mergeCell ref="M75:P75"/>
    <mergeCell ref="Q75:R75"/>
    <mergeCell ref="U75:X75"/>
    <mergeCell ref="Y75:AC75"/>
    <mergeCell ref="AD75:AG75"/>
    <mergeCell ref="AH75:AI75"/>
    <mergeCell ref="D76:G76"/>
    <mergeCell ref="I76:L76"/>
    <mergeCell ref="M76:P76"/>
    <mergeCell ref="Q76:R76"/>
    <mergeCell ref="U76:X76"/>
    <mergeCell ref="Z76:AC76"/>
    <mergeCell ref="AD76:AG76"/>
    <mergeCell ref="AH76:AI76"/>
    <mergeCell ref="A70:C73"/>
    <mergeCell ref="D70:G70"/>
    <mergeCell ref="H70:S70"/>
    <mergeCell ref="U70:X70"/>
    <mergeCell ref="AH80:AI80"/>
    <mergeCell ref="D81:G81"/>
    <mergeCell ref="H81:I81"/>
    <mergeCell ref="P81:S81"/>
    <mergeCell ref="U81:X81"/>
    <mergeCell ref="Y81:Z81"/>
    <mergeCell ref="AG81:AJ81"/>
    <mergeCell ref="D77:G77"/>
    <mergeCell ref="H77:I77"/>
    <mergeCell ref="P77:S77"/>
    <mergeCell ref="U77:X77"/>
    <mergeCell ref="Y77:Z77"/>
    <mergeCell ref="AG77:AJ77"/>
    <mergeCell ref="A78:C81"/>
    <mergeCell ref="D78:G78"/>
    <mergeCell ref="H78:S78"/>
    <mergeCell ref="U78:X78"/>
    <mergeCell ref="Y78:AJ78"/>
    <mergeCell ref="D79:G79"/>
    <mergeCell ref="H79:L79"/>
    <mergeCell ref="M79:P79"/>
    <mergeCell ref="Q79:R79"/>
    <mergeCell ref="U79:X79"/>
    <mergeCell ref="Y79:AC79"/>
    <mergeCell ref="AD79:AG79"/>
    <mergeCell ref="AH79:AI79"/>
    <mergeCell ref="D80:G80"/>
    <mergeCell ref="I80:L80"/>
    <mergeCell ref="M80:P80"/>
    <mergeCell ref="Q80:R80"/>
    <mergeCell ref="M83:P83"/>
    <mergeCell ref="Q83:R83"/>
    <mergeCell ref="U83:X83"/>
    <mergeCell ref="Y83:AC83"/>
    <mergeCell ref="AD83:AG83"/>
    <mergeCell ref="AH83:AI83"/>
    <mergeCell ref="D84:G84"/>
    <mergeCell ref="I84:L84"/>
    <mergeCell ref="M84:P84"/>
    <mergeCell ref="Q84:R84"/>
    <mergeCell ref="U84:X84"/>
    <mergeCell ref="Z84:AC84"/>
    <mergeCell ref="AD84:AG84"/>
    <mergeCell ref="AH84:AI84"/>
    <mergeCell ref="D85:G85"/>
    <mergeCell ref="H85:I85"/>
    <mergeCell ref="P85:S85"/>
    <mergeCell ref="U92:X92"/>
    <mergeCell ref="U85:X85"/>
    <mergeCell ref="Y85:Z85"/>
    <mergeCell ref="AG85:AJ85"/>
    <mergeCell ref="A86:C89"/>
    <mergeCell ref="D86:G86"/>
    <mergeCell ref="H86:S86"/>
    <mergeCell ref="U86:X86"/>
    <mergeCell ref="Y86:AJ86"/>
    <mergeCell ref="D87:G87"/>
    <mergeCell ref="H87:L87"/>
    <mergeCell ref="M87:P87"/>
    <mergeCell ref="Q87:R87"/>
    <mergeCell ref="U87:X87"/>
    <mergeCell ref="Y87:AC87"/>
    <mergeCell ref="AD87:AG87"/>
    <mergeCell ref="AH87:AI87"/>
    <mergeCell ref="D88:G88"/>
    <mergeCell ref="I88:L88"/>
    <mergeCell ref="M88:P88"/>
    <mergeCell ref="Q88:R88"/>
    <mergeCell ref="U88:X88"/>
    <mergeCell ref="Z88:AC88"/>
    <mergeCell ref="AD88:AG88"/>
    <mergeCell ref="AH88:AI88"/>
    <mergeCell ref="A82:C85"/>
    <mergeCell ref="D82:G82"/>
    <mergeCell ref="H82:S82"/>
    <mergeCell ref="U82:X82"/>
    <mergeCell ref="Y82:AJ82"/>
    <mergeCell ref="D83:G83"/>
    <mergeCell ref="H83:L83"/>
    <mergeCell ref="Z92:AC92"/>
    <mergeCell ref="AD92:AG92"/>
    <mergeCell ref="AH92:AI92"/>
    <mergeCell ref="D93:G93"/>
    <mergeCell ref="H93:I93"/>
    <mergeCell ref="P93:S93"/>
    <mergeCell ref="U93:X93"/>
    <mergeCell ref="Y93:Z93"/>
    <mergeCell ref="AG93:AJ93"/>
    <mergeCell ref="D89:G89"/>
    <mergeCell ref="H89:I89"/>
    <mergeCell ref="P89:S89"/>
    <mergeCell ref="U89:X89"/>
    <mergeCell ref="Y89:Z89"/>
    <mergeCell ref="AG89:AJ89"/>
    <mergeCell ref="A90:C93"/>
    <mergeCell ref="D90:G90"/>
    <mergeCell ref="H90:S90"/>
    <mergeCell ref="U90:X90"/>
    <mergeCell ref="Y90:AJ90"/>
    <mergeCell ref="D91:G91"/>
    <mergeCell ref="H91:L91"/>
    <mergeCell ref="M91:P91"/>
    <mergeCell ref="Q91:R91"/>
    <mergeCell ref="U91:X91"/>
    <mergeCell ref="Y91:AC91"/>
    <mergeCell ref="AD91:AG91"/>
    <mergeCell ref="AH91:AI91"/>
    <mergeCell ref="D92:G92"/>
    <mergeCell ref="I92:L92"/>
    <mergeCell ref="M92:P92"/>
    <mergeCell ref="Q92:R92"/>
    <mergeCell ref="M95:P95"/>
    <mergeCell ref="Q95:R95"/>
    <mergeCell ref="U95:X95"/>
    <mergeCell ref="Y95:AC95"/>
    <mergeCell ref="AD95:AG95"/>
    <mergeCell ref="AH95:AI95"/>
    <mergeCell ref="D96:G96"/>
    <mergeCell ref="I96:L96"/>
    <mergeCell ref="M96:P96"/>
    <mergeCell ref="Q96:R96"/>
    <mergeCell ref="U96:X96"/>
    <mergeCell ref="Z96:AC96"/>
    <mergeCell ref="AD96:AG96"/>
    <mergeCell ref="AH96:AI96"/>
    <mergeCell ref="D97:G97"/>
    <mergeCell ref="H97:I97"/>
    <mergeCell ref="P97:S97"/>
    <mergeCell ref="U104:X104"/>
    <mergeCell ref="U97:X97"/>
    <mergeCell ref="Y97:Z97"/>
    <mergeCell ref="AG97:AJ97"/>
    <mergeCell ref="A98:C101"/>
    <mergeCell ref="D98:G98"/>
    <mergeCell ref="H98:S98"/>
    <mergeCell ref="U98:X98"/>
    <mergeCell ref="Y98:AJ98"/>
    <mergeCell ref="D99:G99"/>
    <mergeCell ref="H99:L99"/>
    <mergeCell ref="M99:P99"/>
    <mergeCell ref="Q99:R99"/>
    <mergeCell ref="U99:X99"/>
    <mergeCell ref="Y99:AC99"/>
    <mergeCell ref="AD99:AG99"/>
    <mergeCell ref="AH99:AI99"/>
    <mergeCell ref="D100:G100"/>
    <mergeCell ref="I100:L100"/>
    <mergeCell ref="M100:P100"/>
    <mergeCell ref="Q100:R100"/>
    <mergeCell ref="U100:X100"/>
    <mergeCell ref="Z100:AC100"/>
    <mergeCell ref="AD100:AG100"/>
    <mergeCell ref="AH100:AI100"/>
    <mergeCell ref="A94:C97"/>
    <mergeCell ref="D94:G94"/>
    <mergeCell ref="H94:S94"/>
    <mergeCell ref="U94:X94"/>
    <mergeCell ref="Y94:AJ94"/>
    <mergeCell ref="D95:G95"/>
    <mergeCell ref="H95:L95"/>
    <mergeCell ref="Z104:AC104"/>
    <mergeCell ref="AD104:AG104"/>
    <mergeCell ref="AH104:AI104"/>
    <mergeCell ref="D105:G105"/>
    <mergeCell ref="H105:I105"/>
    <mergeCell ref="P105:S105"/>
    <mergeCell ref="U105:X105"/>
    <mergeCell ref="Y105:Z105"/>
    <mergeCell ref="AG105:AJ105"/>
    <mergeCell ref="D101:G101"/>
    <mergeCell ref="H101:I101"/>
    <mergeCell ref="P101:S101"/>
    <mergeCell ref="U101:X101"/>
    <mergeCell ref="Y101:Z101"/>
    <mergeCell ref="AG101:AJ101"/>
    <mergeCell ref="A102:C105"/>
    <mergeCell ref="D102:G102"/>
    <mergeCell ref="H102:S102"/>
    <mergeCell ref="U102:X102"/>
    <mergeCell ref="Y102:AJ102"/>
    <mergeCell ref="D103:G103"/>
    <mergeCell ref="H103:L103"/>
    <mergeCell ref="M103:P103"/>
    <mergeCell ref="Q103:R103"/>
    <mergeCell ref="U103:X103"/>
    <mergeCell ref="Y103:AC103"/>
    <mergeCell ref="AD103:AG103"/>
    <mergeCell ref="AH103:AI103"/>
    <mergeCell ref="D104:G104"/>
    <mergeCell ref="I104:L104"/>
    <mergeCell ref="M104:P104"/>
    <mergeCell ref="Q104:R104"/>
    <mergeCell ref="M107:P107"/>
    <mergeCell ref="Q107:R107"/>
    <mergeCell ref="U107:X107"/>
    <mergeCell ref="Y107:AC107"/>
    <mergeCell ref="AD107:AG107"/>
    <mergeCell ref="AH107:AI107"/>
    <mergeCell ref="D108:G108"/>
    <mergeCell ref="I108:L108"/>
    <mergeCell ref="M108:P108"/>
    <mergeCell ref="Q108:R108"/>
    <mergeCell ref="U108:X108"/>
    <mergeCell ref="Z108:AC108"/>
    <mergeCell ref="AD108:AG108"/>
    <mergeCell ref="AH108:AI108"/>
    <mergeCell ref="D109:G109"/>
    <mergeCell ref="H109:I109"/>
    <mergeCell ref="P109:S109"/>
    <mergeCell ref="U116:X116"/>
    <mergeCell ref="U109:X109"/>
    <mergeCell ref="Y109:Z109"/>
    <mergeCell ref="AG109:AJ109"/>
    <mergeCell ref="A110:C113"/>
    <mergeCell ref="D110:G110"/>
    <mergeCell ref="H110:S110"/>
    <mergeCell ref="U110:X110"/>
    <mergeCell ref="Y110:AJ110"/>
    <mergeCell ref="D111:G111"/>
    <mergeCell ref="H111:L111"/>
    <mergeCell ref="M111:P111"/>
    <mergeCell ref="Q111:R111"/>
    <mergeCell ref="U111:X111"/>
    <mergeCell ref="Y111:AC111"/>
    <mergeCell ref="AD111:AG111"/>
    <mergeCell ref="AH111:AI111"/>
    <mergeCell ref="D112:G112"/>
    <mergeCell ref="I112:L112"/>
    <mergeCell ref="M112:P112"/>
    <mergeCell ref="Q112:R112"/>
    <mergeCell ref="U112:X112"/>
    <mergeCell ref="Z112:AC112"/>
    <mergeCell ref="AD112:AG112"/>
    <mergeCell ref="AH112:AI112"/>
    <mergeCell ref="A106:C109"/>
    <mergeCell ref="D106:G106"/>
    <mergeCell ref="H106:S106"/>
    <mergeCell ref="U106:X106"/>
    <mergeCell ref="Y106:AJ106"/>
    <mergeCell ref="D107:G107"/>
    <mergeCell ref="H107:L107"/>
    <mergeCell ref="Z116:AC116"/>
    <mergeCell ref="AD116:AG116"/>
    <mergeCell ref="AH116:AI116"/>
    <mergeCell ref="D117:G117"/>
    <mergeCell ref="H117:I117"/>
    <mergeCell ref="P117:S117"/>
    <mergeCell ref="U117:X117"/>
    <mergeCell ref="Y117:Z117"/>
    <mergeCell ref="AG117:AJ117"/>
    <mergeCell ref="D113:G113"/>
    <mergeCell ref="H113:I113"/>
    <mergeCell ref="P113:S113"/>
    <mergeCell ref="U113:X113"/>
    <mergeCell ref="Y113:Z113"/>
    <mergeCell ref="AG113:AJ113"/>
    <mergeCell ref="A114:C117"/>
    <mergeCell ref="D114:G114"/>
    <mergeCell ref="H114:S114"/>
    <mergeCell ref="U114:X114"/>
    <mergeCell ref="Y114:AJ114"/>
    <mergeCell ref="D115:G115"/>
    <mergeCell ref="H115:L115"/>
    <mergeCell ref="M115:P115"/>
    <mergeCell ref="Q115:R115"/>
    <mergeCell ref="U115:X115"/>
    <mergeCell ref="Y115:AC115"/>
    <mergeCell ref="AD115:AG115"/>
    <mergeCell ref="AH115:AI115"/>
    <mergeCell ref="D116:G116"/>
    <mergeCell ref="I116:L116"/>
    <mergeCell ref="M116:P116"/>
    <mergeCell ref="Q116:R116"/>
    <mergeCell ref="M119:P119"/>
    <mergeCell ref="Q119:R119"/>
    <mergeCell ref="U119:X119"/>
    <mergeCell ref="Y119:AC119"/>
    <mergeCell ref="AD119:AG119"/>
    <mergeCell ref="AH119:AI119"/>
    <mergeCell ref="D120:G120"/>
    <mergeCell ref="I120:L120"/>
    <mergeCell ref="M120:P120"/>
    <mergeCell ref="Q120:R120"/>
    <mergeCell ref="U120:X120"/>
    <mergeCell ref="Z120:AC120"/>
    <mergeCell ref="AD120:AG120"/>
    <mergeCell ref="AH120:AI120"/>
    <mergeCell ref="D121:G121"/>
    <mergeCell ref="H121:I121"/>
    <mergeCell ref="P121:S121"/>
    <mergeCell ref="U128:X128"/>
    <mergeCell ref="U121:X121"/>
    <mergeCell ref="Y121:Z121"/>
    <mergeCell ref="AG121:AJ121"/>
    <mergeCell ref="A122:C125"/>
    <mergeCell ref="D122:G122"/>
    <mergeCell ref="H122:S122"/>
    <mergeCell ref="U122:X122"/>
    <mergeCell ref="Y122:AJ122"/>
    <mergeCell ref="D123:G123"/>
    <mergeCell ref="H123:L123"/>
    <mergeCell ref="M123:P123"/>
    <mergeCell ref="Q123:R123"/>
    <mergeCell ref="U123:X123"/>
    <mergeCell ref="Y123:AC123"/>
    <mergeCell ref="AD123:AG123"/>
    <mergeCell ref="AH123:AI123"/>
    <mergeCell ref="D124:G124"/>
    <mergeCell ref="I124:L124"/>
    <mergeCell ref="M124:P124"/>
    <mergeCell ref="Q124:R124"/>
    <mergeCell ref="U124:X124"/>
    <mergeCell ref="Z124:AC124"/>
    <mergeCell ref="AD124:AG124"/>
    <mergeCell ref="AH124:AI124"/>
    <mergeCell ref="A118:C121"/>
    <mergeCell ref="D118:G118"/>
    <mergeCell ref="H118:S118"/>
    <mergeCell ref="U118:X118"/>
    <mergeCell ref="Y118:AJ118"/>
    <mergeCell ref="D119:G119"/>
    <mergeCell ref="H119:L119"/>
    <mergeCell ref="Z128:AC128"/>
    <mergeCell ref="AD128:AG128"/>
    <mergeCell ref="AH128:AI128"/>
    <mergeCell ref="D129:G129"/>
    <mergeCell ref="H129:I129"/>
    <mergeCell ref="P129:S129"/>
    <mergeCell ref="U129:X129"/>
    <mergeCell ref="Y129:Z129"/>
    <mergeCell ref="AG129:AJ129"/>
    <mergeCell ref="D125:G125"/>
    <mergeCell ref="H125:I125"/>
    <mergeCell ref="P125:S125"/>
    <mergeCell ref="U125:X125"/>
    <mergeCell ref="Y125:Z125"/>
    <mergeCell ref="AG125:AJ125"/>
    <mergeCell ref="A126:C129"/>
    <mergeCell ref="D126:G126"/>
    <mergeCell ref="H126:S126"/>
    <mergeCell ref="U126:X126"/>
    <mergeCell ref="Y126:AJ126"/>
    <mergeCell ref="D127:G127"/>
    <mergeCell ref="H127:L127"/>
    <mergeCell ref="M127:P127"/>
    <mergeCell ref="Q127:R127"/>
    <mergeCell ref="U127:X127"/>
    <mergeCell ref="Y127:AC127"/>
    <mergeCell ref="AD127:AG127"/>
    <mergeCell ref="AH127:AI127"/>
    <mergeCell ref="D128:G128"/>
    <mergeCell ref="I128:L128"/>
    <mergeCell ref="M128:P128"/>
    <mergeCell ref="Q128:R128"/>
    <mergeCell ref="M131:P131"/>
    <mergeCell ref="Q131:R131"/>
    <mergeCell ref="U131:X131"/>
    <mergeCell ref="Y131:AC131"/>
    <mergeCell ref="AD131:AG131"/>
    <mergeCell ref="AH131:AI131"/>
    <mergeCell ref="D132:G132"/>
    <mergeCell ref="I132:L132"/>
    <mergeCell ref="M132:P132"/>
    <mergeCell ref="Q132:R132"/>
    <mergeCell ref="U132:X132"/>
    <mergeCell ref="Z132:AC132"/>
    <mergeCell ref="AD132:AG132"/>
    <mergeCell ref="AH132:AI132"/>
    <mergeCell ref="D133:G133"/>
    <mergeCell ref="H133:I133"/>
    <mergeCell ref="P133:S133"/>
    <mergeCell ref="U140:X140"/>
    <mergeCell ref="U133:X133"/>
    <mergeCell ref="Y133:Z133"/>
    <mergeCell ref="AG133:AJ133"/>
    <mergeCell ref="A134:C137"/>
    <mergeCell ref="D134:G134"/>
    <mergeCell ref="H134:S134"/>
    <mergeCell ref="U134:X134"/>
    <mergeCell ref="Y134:AJ134"/>
    <mergeCell ref="D135:G135"/>
    <mergeCell ref="H135:L135"/>
    <mergeCell ref="M135:P135"/>
    <mergeCell ref="Q135:R135"/>
    <mergeCell ref="U135:X135"/>
    <mergeCell ref="Y135:AC135"/>
    <mergeCell ref="AD135:AG135"/>
    <mergeCell ref="AH135:AI135"/>
    <mergeCell ref="D136:G136"/>
    <mergeCell ref="I136:L136"/>
    <mergeCell ref="M136:P136"/>
    <mergeCell ref="Q136:R136"/>
    <mergeCell ref="U136:X136"/>
    <mergeCell ref="Z136:AC136"/>
    <mergeCell ref="AD136:AG136"/>
    <mergeCell ref="AH136:AI136"/>
    <mergeCell ref="A130:C133"/>
    <mergeCell ref="D130:G130"/>
    <mergeCell ref="H130:S130"/>
    <mergeCell ref="U130:X130"/>
    <mergeCell ref="Y130:AJ130"/>
    <mergeCell ref="D131:G131"/>
    <mergeCell ref="H131:L131"/>
    <mergeCell ref="Z140:AC140"/>
    <mergeCell ref="AD140:AG140"/>
    <mergeCell ref="AH140:AI140"/>
    <mergeCell ref="D141:G141"/>
    <mergeCell ref="H141:I141"/>
    <mergeCell ref="P141:S141"/>
    <mergeCell ref="U141:X141"/>
    <mergeCell ref="Y141:Z141"/>
    <mergeCell ref="AG141:AJ141"/>
    <mergeCell ref="D137:G137"/>
    <mergeCell ref="H137:I137"/>
    <mergeCell ref="P137:S137"/>
    <mergeCell ref="U137:X137"/>
    <mergeCell ref="Y137:Z137"/>
    <mergeCell ref="AG137:AJ137"/>
    <mergeCell ref="A138:C141"/>
    <mergeCell ref="D138:G138"/>
    <mergeCell ref="H138:S138"/>
    <mergeCell ref="U138:X138"/>
    <mergeCell ref="Y138:AJ138"/>
    <mergeCell ref="D139:G139"/>
    <mergeCell ref="H139:L139"/>
    <mergeCell ref="M139:P139"/>
    <mergeCell ref="Q139:R139"/>
    <mergeCell ref="U139:X139"/>
    <mergeCell ref="Y139:AC139"/>
    <mergeCell ref="AD139:AG139"/>
    <mergeCell ref="AH139:AI139"/>
    <mergeCell ref="D140:G140"/>
    <mergeCell ref="I140:L140"/>
    <mergeCell ref="M140:P140"/>
    <mergeCell ref="Q140:R140"/>
    <mergeCell ref="M143:P143"/>
    <mergeCell ref="Q143:R143"/>
    <mergeCell ref="U143:X143"/>
    <mergeCell ref="Y143:AC143"/>
    <mergeCell ref="AD143:AG143"/>
    <mergeCell ref="AH143:AI143"/>
    <mergeCell ref="D144:G144"/>
    <mergeCell ref="I144:L144"/>
    <mergeCell ref="M144:P144"/>
    <mergeCell ref="Q144:R144"/>
    <mergeCell ref="U144:X144"/>
    <mergeCell ref="Z144:AC144"/>
    <mergeCell ref="AD144:AG144"/>
    <mergeCell ref="AH144:AI144"/>
    <mergeCell ref="D145:G145"/>
    <mergeCell ref="H145:I145"/>
    <mergeCell ref="P145:S145"/>
    <mergeCell ref="U152:X152"/>
    <mergeCell ref="U145:X145"/>
    <mergeCell ref="Y145:Z145"/>
    <mergeCell ref="AG145:AJ145"/>
    <mergeCell ref="A146:C149"/>
    <mergeCell ref="D146:G146"/>
    <mergeCell ref="H146:S146"/>
    <mergeCell ref="U146:X146"/>
    <mergeCell ref="Y146:AJ146"/>
    <mergeCell ref="D147:G147"/>
    <mergeCell ref="H147:L147"/>
    <mergeCell ref="M147:P147"/>
    <mergeCell ref="Q147:R147"/>
    <mergeCell ref="U147:X147"/>
    <mergeCell ref="Y147:AC147"/>
    <mergeCell ref="AD147:AG147"/>
    <mergeCell ref="AH147:AI147"/>
    <mergeCell ref="D148:G148"/>
    <mergeCell ref="I148:L148"/>
    <mergeCell ref="M148:P148"/>
    <mergeCell ref="Q148:R148"/>
    <mergeCell ref="U148:X148"/>
    <mergeCell ref="Z148:AC148"/>
    <mergeCell ref="AD148:AG148"/>
    <mergeCell ref="AH148:AI148"/>
    <mergeCell ref="A142:C145"/>
    <mergeCell ref="D142:G142"/>
    <mergeCell ref="H142:S142"/>
    <mergeCell ref="U142:X142"/>
    <mergeCell ref="Y142:AJ142"/>
    <mergeCell ref="D143:G143"/>
    <mergeCell ref="H143:L143"/>
    <mergeCell ref="Z152:AC152"/>
    <mergeCell ref="AD152:AG152"/>
    <mergeCell ref="AH152:AI152"/>
    <mergeCell ref="D153:G153"/>
    <mergeCell ref="H153:I153"/>
    <mergeCell ref="P153:S153"/>
    <mergeCell ref="U153:X153"/>
    <mergeCell ref="Y153:Z153"/>
    <mergeCell ref="AG153:AJ153"/>
    <mergeCell ref="D149:G149"/>
    <mergeCell ref="H149:I149"/>
    <mergeCell ref="P149:S149"/>
    <mergeCell ref="U149:X149"/>
    <mergeCell ref="Y149:Z149"/>
    <mergeCell ref="AG149:AJ149"/>
    <mergeCell ref="A150:C153"/>
    <mergeCell ref="D150:G150"/>
    <mergeCell ref="H150:S150"/>
    <mergeCell ref="U150:X150"/>
    <mergeCell ref="Y150:AJ150"/>
    <mergeCell ref="D151:G151"/>
    <mergeCell ref="H151:L151"/>
    <mergeCell ref="M151:P151"/>
    <mergeCell ref="Q151:R151"/>
    <mergeCell ref="U151:X151"/>
    <mergeCell ref="Y151:AC151"/>
    <mergeCell ref="AD151:AG151"/>
    <mergeCell ref="AH151:AI151"/>
    <mergeCell ref="D152:G152"/>
    <mergeCell ref="I152:L152"/>
    <mergeCell ref="M152:P152"/>
    <mergeCell ref="Q152:R152"/>
    <mergeCell ref="M155:P155"/>
    <mergeCell ref="Q155:R155"/>
    <mergeCell ref="U155:X155"/>
    <mergeCell ref="Y155:AC155"/>
    <mergeCell ref="AD155:AG155"/>
    <mergeCell ref="AH155:AI155"/>
    <mergeCell ref="D156:G156"/>
    <mergeCell ref="I156:L156"/>
    <mergeCell ref="M156:P156"/>
    <mergeCell ref="Q156:R156"/>
    <mergeCell ref="U156:X156"/>
    <mergeCell ref="Z156:AC156"/>
    <mergeCell ref="AD156:AG156"/>
    <mergeCell ref="AH156:AI156"/>
    <mergeCell ref="D157:G157"/>
    <mergeCell ref="H157:I157"/>
    <mergeCell ref="P157:S157"/>
    <mergeCell ref="U164:X164"/>
    <mergeCell ref="U157:X157"/>
    <mergeCell ref="Y157:Z157"/>
    <mergeCell ref="AG157:AJ157"/>
    <mergeCell ref="A158:C161"/>
    <mergeCell ref="D158:G158"/>
    <mergeCell ref="H158:S158"/>
    <mergeCell ref="U158:X158"/>
    <mergeCell ref="Y158:AJ158"/>
    <mergeCell ref="D159:G159"/>
    <mergeCell ref="H159:L159"/>
    <mergeCell ref="M159:P159"/>
    <mergeCell ref="Q159:R159"/>
    <mergeCell ref="U159:X159"/>
    <mergeCell ref="Y159:AC159"/>
    <mergeCell ref="AD159:AG159"/>
    <mergeCell ref="AH159:AI159"/>
    <mergeCell ref="D160:G160"/>
    <mergeCell ref="I160:L160"/>
    <mergeCell ref="M160:P160"/>
    <mergeCell ref="Q160:R160"/>
    <mergeCell ref="U160:X160"/>
    <mergeCell ref="Z160:AC160"/>
    <mergeCell ref="AD160:AG160"/>
    <mergeCell ref="AH160:AI160"/>
    <mergeCell ref="A154:C157"/>
    <mergeCell ref="D154:G154"/>
    <mergeCell ref="H154:S154"/>
    <mergeCell ref="U154:X154"/>
    <mergeCell ref="Y154:AJ154"/>
    <mergeCell ref="D155:G155"/>
    <mergeCell ref="H155:L155"/>
    <mergeCell ref="Z164:AC164"/>
    <mergeCell ref="AD164:AG164"/>
    <mergeCell ref="AH164:AI164"/>
    <mergeCell ref="D165:G165"/>
    <mergeCell ref="H165:I165"/>
    <mergeCell ref="P165:S165"/>
    <mergeCell ref="U165:X165"/>
    <mergeCell ref="Y165:Z165"/>
    <mergeCell ref="AG165:AJ165"/>
    <mergeCell ref="D161:G161"/>
    <mergeCell ref="H161:I161"/>
    <mergeCell ref="P161:S161"/>
    <mergeCell ref="U161:X161"/>
    <mergeCell ref="Y161:Z161"/>
    <mergeCell ref="AG161:AJ161"/>
    <mergeCell ref="A162:C165"/>
    <mergeCell ref="D162:G162"/>
    <mergeCell ref="H162:S162"/>
    <mergeCell ref="U162:X162"/>
    <mergeCell ref="Y162:AJ162"/>
    <mergeCell ref="D163:G163"/>
    <mergeCell ref="H163:L163"/>
    <mergeCell ref="M163:P163"/>
    <mergeCell ref="Q163:R163"/>
    <mergeCell ref="U163:X163"/>
    <mergeCell ref="Y163:AC163"/>
    <mergeCell ref="AD163:AG163"/>
    <mergeCell ref="AH163:AI163"/>
    <mergeCell ref="D164:G164"/>
    <mergeCell ref="I164:L164"/>
    <mergeCell ref="M164:P164"/>
    <mergeCell ref="Q164:R164"/>
    <mergeCell ref="M167:P167"/>
    <mergeCell ref="Q167:R167"/>
    <mergeCell ref="U167:X167"/>
    <mergeCell ref="Y167:AC167"/>
    <mergeCell ref="AD167:AG167"/>
    <mergeCell ref="AH167:AI167"/>
    <mergeCell ref="D168:G168"/>
    <mergeCell ref="I168:L168"/>
    <mergeCell ref="M168:P168"/>
    <mergeCell ref="Q168:R168"/>
    <mergeCell ref="U168:X168"/>
    <mergeCell ref="Z168:AC168"/>
    <mergeCell ref="AD168:AG168"/>
    <mergeCell ref="AH168:AI168"/>
    <mergeCell ref="D169:G169"/>
    <mergeCell ref="H169:I169"/>
    <mergeCell ref="P169:S169"/>
    <mergeCell ref="U176:X176"/>
    <mergeCell ref="U169:X169"/>
    <mergeCell ref="Y169:Z169"/>
    <mergeCell ref="AG169:AJ169"/>
    <mergeCell ref="A170:C173"/>
    <mergeCell ref="D170:G170"/>
    <mergeCell ref="H170:S170"/>
    <mergeCell ref="U170:X170"/>
    <mergeCell ref="Y170:AJ170"/>
    <mergeCell ref="D171:G171"/>
    <mergeCell ref="H171:L171"/>
    <mergeCell ref="M171:P171"/>
    <mergeCell ref="Q171:R171"/>
    <mergeCell ref="U171:X171"/>
    <mergeCell ref="Y171:AC171"/>
    <mergeCell ref="AD171:AG171"/>
    <mergeCell ref="AH171:AI171"/>
    <mergeCell ref="D172:G172"/>
    <mergeCell ref="I172:L172"/>
    <mergeCell ref="M172:P172"/>
    <mergeCell ref="Q172:R172"/>
    <mergeCell ref="U172:X172"/>
    <mergeCell ref="Z172:AC172"/>
    <mergeCell ref="AD172:AG172"/>
    <mergeCell ref="AH172:AI172"/>
    <mergeCell ref="A166:C169"/>
    <mergeCell ref="D166:G166"/>
    <mergeCell ref="H166:S166"/>
    <mergeCell ref="U166:X166"/>
    <mergeCell ref="Y166:AJ166"/>
    <mergeCell ref="D167:G167"/>
    <mergeCell ref="H167:L167"/>
    <mergeCell ref="Z176:AC176"/>
    <mergeCell ref="AD176:AG176"/>
    <mergeCell ref="AH176:AI176"/>
    <mergeCell ref="D177:G177"/>
    <mergeCell ref="H177:I177"/>
    <mergeCell ref="P177:S177"/>
    <mergeCell ref="U177:X177"/>
    <mergeCell ref="Y177:Z177"/>
    <mergeCell ref="AG177:AJ177"/>
    <mergeCell ref="D173:G173"/>
    <mergeCell ref="H173:I173"/>
    <mergeCell ref="P173:S173"/>
    <mergeCell ref="U173:X173"/>
    <mergeCell ref="Y173:Z173"/>
    <mergeCell ref="AG173:AJ173"/>
    <mergeCell ref="A174:C177"/>
    <mergeCell ref="D174:G174"/>
    <mergeCell ref="H174:S174"/>
    <mergeCell ref="U174:X174"/>
    <mergeCell ref="Y174:AJ174"/>
    <mergeCell ref="D175:G175"/>
    <mergeCell ref="H175:L175"/>
    <mergeCell ref="M175:P175"/>
    <mergeCell ref="Q175:R175"/>
    <mergeCell ref="U175:X175"/>
    <mergeCell ref="Y175:AC175"/>
    <mergeCell ref="AD175:AG175"/>
    <mergeCell ref="AH175:AI175"/>
    <mergeCell ref="D176:G176"/>
    <mergeCell ref="I176:L176"/>
    <mergeCell ref="M176:P176"/>
    <mergeCell ref="Q176:R176"/>
    <mergeCell ref="Y185:AA185"/>
    <mergeCell ref="AB185:AD185"/>
    <mergeCell ref="AE185:AG185"/>
    <mergeCell ref="AH185:AJ185"/>
    <mergeCell ref="A184:C184"/>
    <mergeCell ref="D184:I184"/>
    <mergeCell ref="J184:L184"/>
    <mergeCell ref="M184:O184"/>
    <mergeCell ref="P184:R184"/>
    <mergeCell ref="S184:U184"/>
    <mergeCell ref="V184:X184"/>
    <mergeCell ref="Y184:AA184"/>
    <mergeCell ref="AB184:AD184"/>
    <mergeCell ref="AE186:AG186"/>
    <mergeCell ref="AH186:AJ186"/>
    <mergeCell ref="A187:C187"/>
    <mergeCell ref="D187:I187"/>
    <mergeCell ref="J187:L187"/>
    <mergeCell ref="M187:O187"/>
    <mergeCell ref="P187:R187"/>
    <mergeCell ref="S187:U187"/>
    <mergeCell ref="V187:X187"/>
    <mergeCell ref="Y187:AA187"/>
    <mergeCell ref="AB187:AD187"/>
    <mergeCell ref="AE187:AG187"/>
    <mergeCell ref="AH187:AJ187"/>
    <mergeCell ref="A186:C186"/>
    <mergeCell ref="D186:I186"/>
    <mergeCell ref="J186:L186"/>
    <mergeCell ref="M186:O186"/>
    <mergeCell ref="P186:R186"/>
    <mergeCell ref="S186:U186"/>
    <mergeCell ref="V186:X186"/>
    <mergeCell ref="Y186:AA186"/>
    <mergeCell ref="AB186:AD186"/>
    <mergeCell ref="AE188:AG188"/>
    <mergeCell ref="AH188:AJ188"/>
    <mergeCell ref="A189:C189"/>
    <mergeCell ref="D189:I189"/>
    <mergeCell ref="J189:L189"/>
    <mergeCell ref="M189:O189"/>
    <mergeCell ref="P189:R189"/>
    <mergeCell ref="S189:U189"/>
    <mergeCell ref="V189:X189"/>
    <mergeCell ref="Y189:AA189"/>
    <mergeCell ref="AB189:AD189"/>
    <mergeCell ref="AE189:AG189"/>
    <mergeCell ref="AH189:AJ189"/>
    <mergeCell ref="A188:C188"/>
    <mergeCell ref="D188:I188"/>
    <mergeCell ref="J188:L188"/>
    <mergeCell ref="M188:O188"/>
    <mergeCell ref="P188:R188"/>
    <mergeCell ref="S188:U188"/>
    <mergeCell ref="V188:X188"/>
    <mergeCell ref="Y188:AA188"/>
    <mergeCell ref="AB188:AD188"/>
    <mergeCell ref="AE190:AG190"/>
    <mergeCell ref="AH190:AJ190"/>
    <mergeCell ref="A191:C191"/>
    <mergeCell ref="D191:I191"/>
    <mergeCell ref="J191:L191"/>
    <mergeCell ref="M191:O191"/>
    <mergeCell ref="P191:R191"/>
    <mergeCell ref="S191:U191"/>
    <mergeCell ref="V191:X191"/>
    <mergeCell ref="Y191:AA191"/>
    <mergeCell ref="AB191:AD191"/>
    <mergeCell ref="AE191:AG191"/>
    <mergeCell ref="AH191:AJ191"/>
    <mergeCell ref="A190:C190"/>
    <mergeCell ref="D190:I190"/>
    <mergeCell ref="J190:L190"/>
    <mergeCell ref="M190:O190"/>
    <mergeCell ref="P190:R190"/>
    <mergeCell ref="S190:U190"/>
    <mergeCell ref="V190:X190"/>
    <mergeCell ref="Y190:AA190"/>
    <mergeCell ref="AB190:AD190"/>
    <mergeCell ref="AE192:AG192"/>
    <mergeCell ref="AH192:AJ192"/>
    <mergeCell ref="A193:C193"/>
    <mergeCell ref="D193:I193"/>
    <mergeCell ref="J193:L193"/>
    <mergeCell ref="M193:O193"/>
    <mergeCell ref="P193:R193"/>
    <mergeCell ref="S193:U193"/>
    <mergeCell ref="V193:X193"/>
    <mergeCell ref="Y193:AA193"/>
    <mergeCell ref="AB193:AD193"/>
    <mergeCell ref="AE193:AG193"/>
    <mergeCell ref="AH193:AJ193"/>
    <mergeCell ref="A192:C192"/>
    <mergeCell ref="D192:I192"/>
    <mergeCell ref="J192:L192"/>
    <mergeCell ref="M192:O192"/>
    <mergeCell ref="P192:R192"/>
    <mergeCell ref="S192:U192"/>
    <mergeCell ref="V192:X192"/>
    <mergeCell ref="Y192:AA192"/>
    <mergeCell ref="AB192:AD192"/>
    <mergeCell ref="AE194:AG194"/>
    <mergeCell ref="AH194:AJ194"/>
    <mergeCell ref="A195:C195"/>
    <mergeCell ref="D195:I195"/>
    <mergeCell ref="J195:L195"/>
    <mergeCell ref="M195:O195"/>
    <mergeCell ref="P195:R195"/>
    <mergeCell ref="S195:U195"/>
    <mergeCell ref="V195:X195"/>
    <mergeCell ref="Y195:AA195"/>
    <mergeCell ref="AB195:AD195"/>
    <mergeCell ref="AE195:AG195"/>
    <mergeCell ref="AH195:AJ195"/>
    <mergeCell ref="A194:C194"/>
    <mergeCell ref="D194:I194"/>
    <mergeCell ref="J194:L194"/>
    <mergeCell ref="M194:O194"/>
    <mergeCell ref="P194:R194"/>
    <mergeCell ref="S194:U194"/>
    <mergeCell ref="V194:X194"/>
    <mergeCell ref="Y194:AA194"/>
    <mergeCell ref="AB194:AD194"/>
    <mergeCell ref="AE196:AG196"/>
    <mergeCell ref="AH196:AJ196"/>
    <mergeCell ref="A197:C197"/>
    <mergeCell ref="D197:I197"/>
    <mergeCell ref="J197:L197"/>
    <mergeCell ref="M197:O197"/>
    <mergeCell ref="P197:R197"/>
    <mergeCell ref="S197:U197"/>
    <mergeCell ref="V197:X197"/>
    <mergeCell ref="Y197:AA197"/>
    <mergeCell ref="AB197:AD197"/>
    <mergeCell ref="AE197:AG197"/>
    <mergeCell ref="AH197:AJ197"/>
    <mergeCell ref="A196:C196"/>
    <mergeCell ref="D196:I196"/>
    <mergeCell ref="J196:L196"/>
    <mergeCell ref="M196:O196"/>
    <mergeCell ref="P196:R196"/>
    <mergeCell ref="S196:U196"/>
    <mergeCell ref="V196:X196"/>
    <mergeCell ref="Y196:AA196"/>
    <mergeCell ref="AB196:AD196"/>
    <mergeCell ref="AE198:AG198"/>
    <mergeCell ref="AH198:AJ198"/>
    <mergeCell ref="A199:C199"/>
    <mergeCell ref="D199:I199"/>
    <mergeCell ref="J199:L199"/>
    <mergeCell ref="M199:O199"/>
    <mergeCell ref="P199:R199"/>
    <mergeCell ref="S199:U199"/>
    <mergeCell ref="V199:X199"/>
    <mergeCell ref="Y199:AA199"/>
    <mergeCell ref="AB199:AD199"/>
    <mergeCell ref="AE199:AG199"/>
    <mergeCell ref="AH199:AJ199"/>
    <mergeCell ref="A198:C198"/>
    <mergeCell ref="D198:I198"/>
    <mergeCell ref="J198:L198"/>
    <mergeCell ref="M198:O198"/>
    <mergeCell ref="P198:R198"/>
    <mergeCell ref="S198:U198"/>
    <mergeCell ref="V198:X198"/>
    <mergeCell ref="Y198:AA198"/>
    <mergeCell ref="AB198:AD198"/>
    <mergeCell ref="AE200:AG200"/>
    <mergeCell ref="AH200:AJ200"/>
    <mergeCell ref="A201:C201"/>
    <mergeCell ref="D201:I201"/>
    <mergeCell ref="J201:L201"/>
    <mergeCell ref="M201:O201"/>
    <mergeCell ref="P201:R201"/>
    <mergeCell ref="S201:U201"/>
    <mergeCell ref="V201:X201"/>
    <mergeCell ref="Y201:AA201"/>
    <mergeCell ref="AB201:AD201"/>
    <mergeCell ref="AE201:AG201"/>
    <mergeCell ref="AH201:AJ201"/>
    <mergeCell ref="A200:C200"/>
    <mergeCell ref="D200:I200"/>
    <mergeCell ref="J200:L200"/>
    <mergeCell ref="M200:O200"/>
    <mergeCell ref="P200:R200"/>
    <mergeCell ref="S200:U200"/>
    <mergeCell ref="V200:X200"/>
    <mergeCell ref="Y200:AA200"/>
    <mergeCell ref="AB200:AD200"/>
    <mergeCell ref="AE202:AG202"/>
    <mergeCell ref="AH202:AJ202"/>
    <mergeCell ref="A203:C203"/>
    <mergeCell ref="D203:I203"/>
    <mergeCell ref="J203:L203"/>
    <mergeCell ref="M203:O203"/>
    <mergeCell ref="P203:R203"/>
    <mergeCell ref="S203:U203"/>
    <mergeCell ref="V203:X203"/>
    <mergeCell ref="Y203:AA203"/>
    <mergeCell ref="AB203:AD203"/>
    <mergeCell ref="AE203:AG203"/>
    <mergeCell ref="AH203:AJ203"/>
    <mergeCell ref="A202:C202"/>
    <mergeCell ref="D202:I202"/>
    <mergeCell ref="J202:L202"/>
    <mergeCell ref="M202:O202"/>
    <mergeCell ref="P202:R202"/>
    <mergeCell ref="S202:U202"/>
    <mergeCell ref="V202:X202"/>
    <mergeCell ref="Y202:AA202"/>
    <mergeCell ref="AB202:AD202"/>
    <mergeCell ref="AE204:AG204"/>
    <mergeCell ref="AH204:AJ204"/>
    <mergeCell ref="A205:C205"/>
    <mergeCell ref="D205:I205"/>
    <mergeCell ref="J205:L205"/>
    <mergeCell ref="M205:O205"/>
    <mergeCell ref="P205:R205"/>
    <mergeCell ref="S205:U205"/>
    <mergeCell ref="V205:X205"/>
    <mergeCell ref="Y205:AA205"/>
    <mergeCell ref="AB205:AD205"/>
    <mergeCell ref="AE205:AG205"/>
    <mergeCell ref="AH205:AJ205"/>
    <mergeCell ref="A204:C204"/>
    <mergeCell ref="D204:I204"/>
    <mergeCell ref="J204:L204"/>
    <mergeCell ref="M204:O204"/>
    <mergeCell ref="P204:R204"/>
    <mergeCell ref="S204:U204"/>
    <mergeCell ref="V204:X204"/>
    <mergeCell ref="Y204:AA204"/>
    <mergeCell ref="AB204:AD204"/>
    <mergeCell ref="AE206:AG206"/>
    <mergeCell ref="AH206:AJ206"/>
    <mergeCell ref="A207:C207"/>
    <mergeCell ref="D207:I207"/>
    <mergeCell ref="J207:L207"/>
    <mergeCell ref="M207:O207"/>
    <mergeCell ref="P207:R207"/>
    <mergeCell ref="S207:U207"/>
    <mergeCell ref="V207:X207"/>
    <mergeCell ref="Y207:AA207"/>
    <mergeCell ref="AB207:AD207"/>
    <mergeCell ref="AE207:AG207"/>
    <mergeCell ref="AH207:AJ207"/>
    <mergeCell ref="A206:C206"/>
    <mergeCell ref="D206:I206"/>
    <mergeCell ref="J206:L206"/>
    <mergeCell ref="M206:O206"/>
    <mergeCell ref="P206:R206"/>
    <mergeCell ref="S206:U206"/>
    <mergeCell ref="V206:X206"/>
    <mergeCell ref="Y206:AA206"/>
    <mergeCell ref="AB206:AD206"/>
    <mergeCell ref="AE208:AG208"/>
    <mergeCell ref="AH208:AJ208"/>
    <mergeCell ref="A209:C209"/>
    <mergeCell ref="D209:I209"/>
    <mergeCell ref="J209:L209"/>
    <mergeCell ref="M209:O209"/>
    <mergeCell ref="P209:R209"/>
    <mergeCell ref="S209:U209"/>
    <mergeCell ref="V209:X209"/>
    <mergeCell ref="Y209:AA209"/>
    <mergeCell ref="AB209:AD209"/>
    <mergeCell ref="AE209:AG209"/>
    <mergeCell ref="AH209:AJ209"/>
    <mergeCell ref="A208:C208"/>
    <mergeCell ref="D208:I208"/>
    <mergeCell ref="J208:L208"/>
    <mergeCell ref="M208:O208"/>
    <mergeCell ref="P208:R208"/>
    <mergeCell ref="S208:U208"/>
    <mergeCell ref="V208:X208"/>
    <mergeCell ref="Y208:AA208"/>
    <mergeCell ref="AB208:AD208"/>
    <mergeCell ref="AE210:AG210"/>
    <mergeCell ref="AH210:AJ210"/>
    <mergeCell ref="A211:C211"/>
    <mergeCell ref="D211:I211"/>
    <mergeCell ref="J211:L211"/>
    <mergeCell ref="M211:O211"/>
    <mergeCell ref="P211:R211"/>
    <mergeCell ref="S211:U211"/>
    <mergeCell ref="V211:X211"/>
    <mergeCell ref="Y211:AA211"/>
    <mergeCell ref="AB211:AD211"/>
    <mergeCell ref="AE211:AG211"/>
    <mergeCell ref="AH211:AJ211"/>
    <mergeCell ref="A210:C210"/>
    <mergeCell ref="D210:I210"/>
    <mergeCell ref="J210:L210"/>
    <mergeCell ref="M210:O210"/>
    <mergeCell ref="P210:R210"/>
    <mergeCell ref="S210:U210"/>
    <mergeCell ref="V210:X210"/>
    <mergeCell ref="Y210:AA210"/>
    <mergeCell ref="AB210:AD210"/>
    <mergeCell ref="AE212:AG212"/>
    <mergeCell ref="AH212:AJ212"/>
    <mergeCell ref="A213:C213"/>
    <mergeCell ref="D213:I213"/>
    <mergeCell ref="J213:L213"/>
    <mergeCell ref="M213:O213"/>
    <mergeCell ref="P213:R213"/>
    <mergeCell ref="S213:U213"/>
    <mergeCell ref="V213:X213"/>
    <mergeCell ref="Y213:AA213"/>
    <mergeCell ref="AB213:AD213"/>
    <mergeCell ref="AE213:AG213"/>
    <mergeCell ref="AH213:AJ213"/>
    <mergeCell ref="A212:C212"/>
    <mergeCell ref="D212:I212"/>
    <mergeCell ref="J212:L212"/>
    <mergeCell ref="M212:O212"/>
    <mergeCell ref="P212:R212"/>
    <mergeCell ref="S212:U212"/>
    <mergeCell ref="V212:X212"/>
    <mergeCell ref="Y212:AA212"/>
    <mergeCell ref="AB212:AD212"/>
    <mergeCell ref="AE214:AG214"/>
    <mergeCell ref="AH214:AJ214"/>
    <mergeCell ref="A215:C215"/>
    <mergeCell ref="D215:I215"/>
    <mergeCell ref="J215:L215"/>
    <mergeCell ref="M215:O215"/>
    <mergeCell ref="P215:R215"/>
    <mergeCell ref="S215:U215"/>
    <mergeCell ref="V215:X215"/>
    <mergeCell ref="Y215:AA215"/>
    <mergeCell ref="AB215:AD215"/>
    <mergeCell ref="AE215:AG215"/>
    <mergeCell ref="AH215:AJ215"/>
    <mergeCell ref="A214:C214"/>
    <mergeCell ref="D214:I214"/>
    <mergeCell ref="J214:L214"/>
    <mergeCell ref="M214:O214"/>
    <mergeCell ref="P214:R214"/>
    <mergeCell ref="S214:U214"/>
    <mergeCell ref="V214:X214"/>
    <mergeCell ref="Y214:AA214"/>
    <mergeCell ref="AB214:AD214"/>
    <mergeCell ref="AB218:AD218"/>
    <mergeCell ref="AE216:AG216"/>
    <mergeCell ref="AH216:AJ216"/>
    <mergeCell ref="A217:C217"/>
    <mergeCell ref="D217:I217"/>
    <mergeCell ref="J217:L217"/>
    <mergeCell ref="M217:O217"/>
    <mergeCell ref="P217:R217"/>
    <mergeCell ref="S217:U217"/>
    <mergeCell ref="V217:X217"/>
    <mergeCell ref="Y217:AA217"/>
    <mergeCell ref="AB217:AD217"/>
    <mergeCell ref="AE217:AG217"/>
    <mergeCell ref="AH217:AJ217"/>
    <mergeCell ref="A216:C216"/>
    <mergeCell ref="D216:I216"/>
    <mergeCell ref="J216:L216"/>
    <mergeCell ref="M216:O216"/>
    <mergeCell ref="P216:R216"/>
    <mergeCell ref="S216:U216"/>
    <mergeCell ref="V216:X216"/>
    <mergeCell ref="Y216:AA216"/>
    <mergeCell ref="AB216:AD216"/>
    <mergeCell ref="AE220:AG220"/>
    <mergeCell ref="AH220:AJ220"/>
    <mergeCell ref="A220:C220"/>
    <mergeCell ref="D220:I220"/>
    <mergeCell ref="J220:L220"/>
    <mergeCell ref="M220:O220"/>
    <mergeCell ref="P220:R220"/>
    <mergeCell ref="S220:U220"/>
    <mergeCell ref="V220:X220"/>
    <mergeCell ref="Y220:AA220"/>
    <mergeCell ref="AB220:AD220"/>
    <mergeCell ref="AE218:AG218"/>
    <mergeCell ref="AH218:AJ218"/>
    <mergeCell ref="A219:C219"/>
    <mergeCell ref="D219:I219"/>
    <mergeCell ref="J219:L219"/>
    <mergeCell ref="M219:O219"/>
    <mergeCell ref="P219:R219"/>
    <mergeCell ref="S219:U219"/>
    <mergeCell ref="V219:X219"/>
    <mergeCell ref="Y219:AA219"/>
    <mergeCell ref="AB219:AD219"/>
    <mergeCell ref="AE219:AG219"/>
    <mergeCell ref="AH219:AJ219"/>
    <mergeCell ref="A218:C218"/>
    <mergeCell ref="D218:I218"/>
    <mergeCell ref="J218:L218"/>
    <mergeCell ref="M218:O218"/>
    <mergeCell ref="P218:R218"/>
    <mergeCell ref="S218:U218"/>
    <mergeCell ref="V218:X218"/>
    <mergeCell ref="Y218:AA218"/>
  </mergeCells>
  <phoneticPr fontId="7"/>
  <dataValidations count="1">
    <dataValidation type="list" allowBlank="1" showInputMessage="1" showErrorMessage="1" sqref="G6:N6" xr:uid="{00000000-0002-0000-1500-000000000000}">
      <formula1>"農業法人,農業者の組織する団体"</formula1>
    </dataValidation>
  </dataValidations>
  <printOptions horizontalCentered="1"/>
  <pageMargins left="0.43307086614173229" right="0.43307086614173229" top="0.43307086614173229" bottom="0.23622047244094491" header="0.31496062992125984" footer="0.31496062992125984"/>
  <pageSetup paperSize="9" scale="67" orientation="portrait" r:id="rId1"/>
  <rowBreaks count="1" manualBreakCount="1">
    <brk id="129" max="35"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D15"/>
  <sheetViews>
    <sheetView showZeros="0" view="pageBreakPreview" zoomScaleNormal="100" zoomScaleSheetLayoutView="100" workbookViewId="0">
      <selection activeCell="D4" sqref="D4"/>
    </sheetView>
  </sheetViews>
  <sheetFormatPr defaultColWidth="9" defaultRowHeight="13.2" x14ac:dyDescent="0.2"/>
  <cols>
    <col min="1" max="3" width="30.77734375" style="2" customWidth="1"/>
    <col min="4" max="16384" width="9" style="2"/>
  </cols>
  <sheetData>
    <row r="1" spans="1:4" ht="18" customHeight="1" x14ac:dyDescent="0.2">
      <c r="A1" s="3" t="s">
        <v>289</v>
      </c>
    </row>
    <row r="2" spans="1:4" ht="50.1" customHeight="1" x14ac:dyDescent="0.2">
      <c r="A2" s="825" t="s">
        <v>2</v>
      </c>
      <c r="B2" s="825"/>
      <c r="C2" s="825"/>
      <c r="D2" s="182" t="s">
        <v>299</v>
      </c>
    </row>
    <row r="3" spans="1:4" ht="24.9" customHeight="1" thickBot="1" x14ac:dyDescent="0.25">
      <c r="A3" s="1" t="s">
        <v>0</v>
      </c>
      <c r="C3" s="25" t="s">
        <v>12</v>
      </c>
    </row>
    <row r="4" spans="1:4" ht="45" customHeight="1" thickBot="1" x14ac:dyDescent="0.25">
      <c r="A4" s="32" t="s">
        <v>141</v>
      </c>
      <c r="B4" s="33" t="s">
        <v>144</v>
      </c>
      <c r="C4" s="34" t="s">
        <v>143</v>
      </c>
    </row>
    <row r="5" spans="1:4" ht="45" customHeight="1" thickTop="1" x14ac:dyDescent="0.2">
      <c r="A5" s="29" t="s">
        <v>54</v>
      </c>
      <c r="B5" s="30">
        <f>'別記様式第２号（事業計画（実績）書 ）'!S221</f>
        <v>0</v>
      </c>
      <c r="C5" s="31"/>
    </row>
    <row r="6" spans="1:4" ht="45" customHeight="1" x14ac:dyDescent="0.2">
      <c r="A6" s="27" t="s">
        <v>55</v>
      </c>
      <c r="B6" s="4">
        <f>'別記様式第２号（事業計画（実績）書 ）'!V221</f>
        <v>0</v>
      </c>
      <c r="C6" s="28"/>
    </row>
    <row r="7" spans="1:4" ht="45" customHeight="1" thickBot="1" x14ac:dyDescent="0.25">
      <c r="A7" s="38" t="s">
        <v>56</v>
      </c>
      <c r="B7" s="39">
        <f>'別記様式第２号（事業計画（実績）書 ）'!Y221</f>
        <v>0</v>
      </c>
      <c r="C7" s="40"/>
    </row>
    <row r="8" spans="1:4" ht="45" customHeight="1" thickTop="1" thickBot="1" x14ac:dyDescent="0.25">
      <c r="A8" s="35" t="s">
        <v>142</v>
      </c>
      <c r="B8" s="36">
        <f t="shared" ref="B8" si="0">SUM(B5:B7)</f>
        <v>0</v>
      </c>
      <c r="C8" s="37"/>
    </row>
    <row r="9" spans="1:4" ht="24.9" customHeight="1" x14ac:dyDescent="0.2"/>
    <row r="10" spans="1:4" ht="24.9" customHeight="1" thickBot="1" x14ac:dyDescent="0.25">
      <c r="A10" s="1" t="s">
        <v>1</v>
      </c>
      <c r="C10" s="25" t="s">
        <v>12</v>
      </c>
    </row>
    <row r="11" spans="1:4" ht="45" customHeight="1" thickBot="1" x14ac:dyDescent="0.25">
      <c r="A11" s="32" t="s">
        <v>141</v>
      </c>
      <c r="B11" s="33" t="s">
        <v>144</v>
      </c>
      <c r="C11" s="34" t="s">
        <v>143</v>
      </c>
    </row>
    <row r="12" spans="1:4" ht="45" customHeight="1" thickTop="1" thickBot="1" x14ac:dyDescent="0.25">
      <c r="A12" s="76" t="s">
        <v>145</v>
      </c>
      <c r="B12" s="42">
        <f>'別記様式第２号（事業計画（実績）書 ）'!M221</f>
        <v>0</v>
      </c>
      <c r="C12" s="77"/>
    </row>
    <row r="13" spans="1:4" ht="45" customHeight="1" thickTop="1" thickBot="1" x14ac:dyDescent="0.25">
      <c r="A13" s="35" t="s">
        <v>142</v>
      </c>
      <c r="B13" s="36">
        <f t="shared" ref="B13" si="1">B12</f>
        <v>0</v>
      </c>
      <c r="C13" s="41"/>
    </row>
    <row r="14" spans="1:4" ht="18" customHeight="1" x14ac:dyDescent="0.2">
      <c r="A14" s="824" t="s">
        <v>13</v>
      </c>
      <c r="B14" s="824"/>
      <c r="C14" s="824"/>
    </row>
    <row r="15" spans="1:4" x14ac:dyDescent="0.2">
      <c r="A15" s="26"/>
    </row>
  </sheetData>
  <sheetProtection sheet="1" objects="1" scenarios="1"/>
  <mergeCells count="2">
    <mergeCell ref="A14:C14"/>
    <mergeCell ref="A2:C2"/>
  </mergeCells>
  <phoneticPr fontId="7"/>
  <printOptions horizontalCentered="1"/>
  <pageMargins left="0.51181102362204722" right="0.51181102362204722" top="0.78740157480314965" bottom="0.78740157480314965" header="0.31496062992125984" footer="0.31496062992125984"/>
  <pageSetup paperSize="9" scale="93"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203</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list" allowBlank="1" showInputMessage="1" showErrorMessage="1" sqref="AH6:AI6" xr:uid="{00000000-0002-0000-0200-000000000000}">
      <formula1>"〇,×"</formula1>
    </dataValidation>
    <dataValidation type="list" allowBlank="1" showInputMessage="1" showErrorMessage="1" sqref="AA8:AB8" xr:uid="{00000000-0002-0000-0200-000001000000}">
      <formula1>"明治,大正,昭和,平成,令和"</formula1>
    </dataValidation>
    <dataValidation type="list" allowBlank="1" showInputMessage="1" showErrorMessage="1" sqref="M7:N7 W9:X9" xr:uid="{00000000-0002-0000-0200-000002000000}">
      <formula1>"有,無"</formula1>
    </dataValidation>
    <dataValidation type="list" allowBlank="1" showInputMessage="1" showErrorMessage="1" sqref="C86:D87" xr:uid="{00000000-0002-0000-0200-000003000000}">
      <formula1>"○,×"</formula1>
    </dataValidation>
    <dataValidation type="list" allowBlank="1" showInputMessage="1" showErrorMessage="1" sqref="A30:C30 A22:C22 A26:C26" xr:uid="{00000000-0002-0000-0200-000004000000}">
      <formula1>"更新,継続利用"</formula1>
    </dataValidation>
    <dataValidation type="list" allowBlank="1" showInputMessage="1" showErrorMessage="1" sqref="W14:Z14" xr:uid="{00000000-0002-0000-0200-000005000000}">
      <formula1>"本則課税,簡易課税,免税"</formula1>
    </dataValidation>
    <dataValidation type="list" allowBlank="1" showInputMessage="1" showErrorMessage="1" sqref="A36:C36 A40:C40 A44:C44" xr:uid="{00000000-0002-0000-0200-000006000000}">
      <formula1>"当該事業,継続利用,その他,　"</formula1>
    </dataValidation>
    <dataValidation type="whole" allowBlank="1" showInputMessage="1" showErrorMessage="1" sqref="G51:H62" xr:uid="{00000000-0002-0000-0200-000007000000}">
      <formula1>1</formula1>
      <formula2>999</formula2>
    </dataValidation>
    <dataValidation type="whole" allowBlank="1" showInputMessage="1" showErrorMessage="1" sqref="J51:K62 M51:N62 S51:T62 V51:W62" xr:uid="{00000000-0002-0000-0200-000008000000}">
      <formula1>1</formula1>
      <formula2>9.99999999999999E+30</formula2>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30728"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0729"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30730"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0731"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0732"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30733"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30734"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30735"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30736"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30737"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30738"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30739"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30740"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204</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whole" allowBlank="1" showInputMessage="1" showErrorMessage="1" sqref="J51:K62 M51:N62 S51:T62 V51:W62" xr:uid="{00000000-0002-0000-0300-000000000000}">
      <formula1>1</formula1>
      <formula2>9.99999999999999E+30</formula2>
    </dataValidation>
    <dataValidation type="whole" allowBlank="1" showInputMessage="1" showErrorMessage="1" sqref="G51:H62" xr:uid="{00000000-0002-0000-0300-000001000000}">
      <formula1>1</formula1>
      <formula2>999</formula2>
    </dataValidation>
    <dataValidation type="list" allowBlank="1" showInputMessage="1" showErrorMessage="1" sqref="A36:C36 A40:C40 A44:C44" xr:uid="{00000000-0002-0000-0300-000002000000}">
      <formula1>"当該事業,継続利用,その他,　"</formula1>
    </dataValidation>
    <dataValidation type="list" allowBlank="1" showInputMessage="1" showErrorMessage="1" sqref="W14:Z14" xr:uid="{00000000-0002-0000-0300-000003000000}">
      <formula1>"本則課税,簡易課税,免税"</formula1>
    </dataValidation>
    <dataValidation type="list" allowBlank="1" showInputMessage="1" showErrorMessage="1" sqref="A30:C30 A22:C22 A26:C26" xr:uid="{00000000-0002-0000-0300-000004000000}">
      <formula1>"更新,継続利用"</formula1>
    </dataValidation>
    <dataValidation type="list" allowBlank="1" showInputMessage="1" showErrorMessage="1" sqref="C86:D87" xr:uid="{00000000-0002-0000-0300-000005000000}">
      <formula1>"○,×"</formula1>
    </dataValidation>
    <dataValidation type="list" allowBlank="1" showInputMessage="1" showErrorMessage="1" sqref="M7:N7 W9:X9" xr:uid="{00000000-0002-0000-0300-000006000000}">
      <formula1>"有,無"</formula1>
    </dataValidation>
    <dataValidation type="list" allowBlank="1" showInputMessage="1" showErrorMessage="1" sqref="AA8:AB8" xr:uid="{00000000-0002-0000-0300-000007000000}">
      <formula1>"明治,大正,昭和,平成,令和"</formula1>
    </dataValidation>
    <dataValidation type="list" allowBlank="1" showInputMessage="1" showErrorMessage="1" sqref="AH6:AI6" xr:uid="{00000000-0002-0000-0300-000008000000}">
      <formula1>"〇,×"</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31745"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31746"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31747"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31748"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31749"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1750"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31751"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31752"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1753"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31754"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1755"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1756"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31757"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31758"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31759"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31760"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31761"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31762"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31763"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31764"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205</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whole" allowBlank="1" showInputMessage="1" showErrorMessage="1" sqref="J51:K62 M51:N62 S51:T62 V51:W62" xr:uid="{00000000-0002-0000-0400-000000000000}">
      <formula1>1</formula1>
      <formula2>9.99999999999999E+30</formula2>
    </dataValidation>
    <dataValidation type="whole" allowBlank="1" showInputMessage="1" showErrorMessage="1" sqref="G51:H62" xr:uid="{00000000-0002-0000-0400-000001000000}">
      <formula1>1</formula1>
      <formula2>999</formula2>
    </dataValidation>
    <dataValidation type="list" allowBlank="1" showInputMessage="1" showErrorMessage="1" sqref="A36:C36 A40:C40 A44:C44" xr:uid="{00000000-0002-0000-0400-000002000000}">
      <formula1>"当該事業,継続利用,その他,　"</formula1>
    </dataValidation>
    <dataValidation type="list" allowBlank="1" showInputMessage="1" showErrorMessage="1" sqref="W14:Z14" xr:uid="{00000000-0002-0000-0400-000003000000}">
      <formula1>"本則課税,簡易課税,免税"</formula1>
    </dataValidation>
    <dataValidation type="list" allowBlank="1" showInputMessage="1" showErrorMessage="1" sqref="A30:C30 A22:C22 A26:C26" xr:uid="{00000000-0002-0000-0400-000004000000}">
      <formula1>"更新,継続利用"</formula1>
    </dataValidation>
    <dataValidation type="list" allowBlank="1" showInputMessage="1" showErrorMessage="1" sqref="C86:D87" xr:uid="{00000000-0002-0000-0400-000005000000}">
      <formula1>"○,×"</formula1>
    </dataValidation>
    <dataValidation type="list" allowBlank="1" showInputMessage="1" showErrorMessage="1" sqref="M7:N7 W9:X9" xr:uid="{00000000-0002-0000-0400-000006000000}">
      <formula1>"有,無"</formula1>
    </dataValidation>
    <dataValidation type="list" allowBlank="1" showInputMessage="1" showErrorMessage="1" sqref="AA8:AB8" xr:uid="{00000000-0002-0000-0400-000007000000}">
      <formula1>"明治,大正,昭和,平成,令和"</formula1>
    </dataValidation>
    <dataValidation type="list" allowBlank="1" showInputMessage="1" showErrorMessage="1" sqref="AH6:AI6" xr:uid="{00000000-0002-0000-0400-000008000000}">
      <formula1>"〇,×"</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32773"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2774"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32775"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32776"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2777"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32778"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2779"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2780"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32781"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32782"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32783"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32784"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32785"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32786"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32787"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32788"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206</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list" allowBlank="1" showInputMessage="1" showErrorMessage="1" sqref="AH6:AI6" xr:uid="{00000000-0002-0000-0500-000000000000}">
      <formula1>"〇,×"</formula1>
    </dataValidation>
    <dataValidation type="list" allowBlank="1" showInputMessage="1" showErrorMessage="1" sqref="AA8:AB8" xr:uid="{00000000-0002-0000-0500-000001000000}">
      <formula1>"明治,大正,昭和,平成,令和"</formula1>
    </dataValidation>
    <dataValidation type="list" allowBlank="1" showInputMessage="1" showErrorMessage="1" sqref="M7:N7 W9:X9" xr:uid="{00000000-0002-0000-0500-000002000000}">
      <formula1>"有,無"</formula1>
    </dataValidation>
    <dataValidation type="list" allowBlank="1" showInputMessage="1" showErrorMessage="1" sqref="C86:D87" xr:uid="{00000000-0002-0000-0500-000003000000}">
      <formula1>"○,×"</formula1>
    </dataValidation>
    <dataValidation type="list" allowBlank="1" showInputMessage="1" showErrorMessage="1" sqref="A30:C30 A22:C22 A26:C26" xr:uid="{00000000-0002-0000-0500-000004000000}">
      <formula1>"更新,継続利用"</formula1>
    </dataValidation>
    <dataValidation type="list" allowBlank="1" showInputMessage="1" showErrorMessage="1" sqref="W14:Z14" xr:uid="{00000000-0002-0000-0500-000005000000}">
      <formula1>"本則課税,簡易課税,免税"</formula1>
    </dataValidation>
    <dataValidation type="list" allowBlank="1" showInputMessage="1" showErrorMessage="1" sqref="A36:C36 A40:C40 A44:C44" xr:uid="{00000000-0002-0000-0500-000006000000}">
      <formula1>"当該事業,継続利用,その他,　"</formula1>
    </dataValidation>
    <dataValidation type="whole" allowBlank="1" showInputMessage="1" showErrorMessage="1" sqref="G51:H62" xr:uid="{00000000-0002-0000-0500-000007000000}">
      <formula1>1</formula1>
      <formula2>999</formula2>
    </dataValidation>
    <dataValidation type="whole" allowBlank="1" showInputMessage="1" showErrorMessage="1" sqref="J51:K62 M51:N62 S51:T62 V51:W62" xr:uid="{00000000-0002-0000-0500-000008000000}">
      <formula1>1</formula1>
      <formula2>9.99999999999999E+30</formula2>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33796"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33797"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3798"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33799"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33800"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3801"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33802"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3803"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3804"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33805"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33806"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33807"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33808"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33809"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33810"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33811"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33812"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207</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whole" allowBlank="1" showInputMessage="1" showErrorMessage="1" sqref="J51:K62 M51:N62 S51:T62 V51:W62" xr:uid="{00000000-0002-0000-0600-000000000000}">
      <formula1>1</formula1>
      <formula2>9.99999999999999E+30</formula2>
    </dataValidation>
    <dataValidation type="whole" allowBlank="1" showInputMessage="1" showErrorMessage="1" sqref="G51:H62" xr:uid="{00000000-0002-0000-0600-000001000000}">
      <formula1>1</formula1>
      <formula2>999</formula2>
    </dataValidation>
    <dataValidation type="list" allowBlank="1" showInputMessage="1" showErrorMessage="1" sqref="A36:C36 A40:C40 A44:C44" xr:uid="{00000000-0002-0000-0600-000002000000}">
      <formula1>"当該事業,継続利用,その他,　"</formula1>
    </dataValidation>
    <dataValidation type="list" allowBlank="1" showInputMessage="1" showErrorMessage="1" sqref="W14:Z14" xr:uid="{00000000-0002-0000-0600-000003000000}">
      <formula1>"本則課税,簡易課税,免税"</formula1>
    </dataValidation>
    <dataValidation type="list" allowBlank="1" showInputMessage="1" showErrorMessage="1" sqref="A30:C30 A22:C22 A26:C26" xr:uid="{00000000-0002-0000-0600-000004000000}">
      <formula1>"更新,継続利用"</formula1>
    </dataValidation>
    <dataValidation type="list" allowBlank="1" showInputMessage="1" showErrorMessage="1" sqref="C86:D87" xr:uid="{00000000-0002-0000-0600-000005000000}">
      <formula1>"○,×"</formula1>
    </dataValidation>
    <dataValidation type="list" allowBlank="1" showInputMessage="1" showErrorMessage="1" sqref="M7:N7 W9:X9" xr:uid="{00000000-0002-0000-0600-000006000000}">
      <formula1>"有,無"</formula1>
    </dataValidation>
    <dataValidation type="list" allowBlank="1" showInputMessage="1" showErrorMessage="1" sqref="AA8:AB8" xr:uid="{00000000-0002-0000-0600-000007000000}">
      <formula1>"明治,大正,昭和,平成,令和"</formula1>
    </dataValidation>
    <dataValidation type="list" allowBlank="1" showInputMessage="1" showErrorMessage="1" sqref="AH6:AI6" xr:uid="{00000000-0002-0000-0600-000008000000}">
      <formula1>"〇,×"</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34817"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34818"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34819"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34820"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34821"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4822"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34823"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34824"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4825"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34826"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4827"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4828"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34829"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34830"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34831"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34832"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34833"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34834"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34835"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34836"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208</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list" allowBlank="1" showInputMessage="1" showErrorMessage="1" sqref="AH6:AI6" xr:uid="{00000000-0002-0000-0700-000000000000}">
      <formula1>"〇,×"</formula1>
    </dataValidation>
    <dataValidation type="list" allowBlank="1" showInputMessage="1" showErrorMessage="1" sqref="AA8:AB8" xr:uid="{00000000-0002-0000-0700-000001000000}">
      <formula1>"明治,大正,昭和,平成,令和"</formula1>
    </dataValidation>
    <dataValidation type="list" allowBlank="1" showInputMessage="1" showErrorMessage="1" sqref="M7:N7 W9:X9" xr:uid="{00000000-0002-0000-0700-000002000000}">
      <formula1>"有,無"</formula1>
    </dataValidation>
    <dataValidation type="list" allowBlank="1" showInputMessage="1" showErrorMessage="1" sqref="C86:D87" xr:uid="{00000000-0002-0000-0700-000003000000}">
      <formula1>"○,×"</formula1>
    </dataValidation>
    <dataValidation type="list" allowBlank="1" showInputMessage="1" showErrorMessage="1" sqref="A30:C30 A22:C22 A26:C26" xr:uid="{00000000-0002-0000-0700-000004000000}">
      <formula1>"更新,継続利用"</formula1>
    </dataValidation>
    <dataValidation type="list" allowBlank="1" showInputMessage="1" showErrorMessage="1" sqref="W14:Z14" xr:uid="{00000000-0002-0000-0700-000005000000}">
      <formula1>"本則課税,簡易課税,免税"</formula1>
    </dataValidation>
    <dataValidation type="list" allowBlank="1" showInputMessage="1" showErrorMessage="1" sqref="A36:C36 A40:C40 A44:C44" xr:uid="{00000000-0002-0000-0700-000006000000}">
      <formula1>"当該事業,継続利用,その他,　"</formula1>
    </dataValidation>
    <dataValidation type="whole" allowBlank="1" showInputMessage="1" showErrorMessage="1" sqref="G51:H62" xr:uid="{00000000-0002-0000-0700-000007000000}">
      <formula1>1</formula1>
      <formula2>999</formula2>
    </dataValidation>
    <dataValidation type="whole" allowBlank="1" showInputMessage="1" showErrorMessage="1" sqref="J51:K62 M51:N62 S51:T62 V51:W62" xr:uid="{00000000-0002-0000-0700-000008000000}">
      <formula1>1</formula1>
      <formula2>9.99999999999999E+30</formula2>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209</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list" allowBlank="1" showInputMessage="1" showErrorMessage="1" sqref="AH6:AI6" xr:uid="{00000000-0002-0000-0800-000000000000}">
      <formula1>"〇,×"</formula1>
    </dataValidation>
    <dataValidation type="list" allowBlank="1" showInputMessage="1" showErrorMessage="1" sqref="AA8:AB8" xr:uid="{00000000-0002-0000-0800-000001000000}">
      <formula1>"明治,大正,昭和,平成,令和"</formula1>
    </dataValidation>
    <dataValidation type="list" allowBlank="1" showInputMessage="1" showErrorMessage="1" sqref="M7:N7 W9:X9" xr:uid="{00000000-0002-0000-0800-000002000000}">
      <formula1>"有,無"</formula1>
    </dataValidation>
    <dataValidation type="list" allowBlank="1" showInputMessage="1" showErrorMessage="1" sqref="C86:D87" xr:uid="{00000000-0002-0000-0800-000003000000}">
      <formula1>"○,×"</formula1>
    </dataValidation>
    <dataValidation type="list" allowBlank="1" showInputMessage="1" showErrorMessage="1" sqref="A30:C30 A22:C22 A26:C26" xr:uid="{00000000-0002-0000-0800-000004000000}">
      <formula1>"更新,継続利用"</formula1>
    </dataValidation>
    <dataValidation type="list" allowBlank="1" showInputMessage="1" showErrorMessage="1" sqref="W14:Z14" xr:uid="{00000000-0002-0000-0800-000005000000}">
      <formula1>"本則課税,簡易課税,免税"</formula1>
    </dataValidation>
    <dataValidation type="list" allowBlank="1" showInputMessage="1" showErrorMessage="1" sqref="A36:C36 A40:C40 A44:C44" xr:uid="{00000000-0002-0000-0800-000006000000}">
      <formula1>"当該事業,継続利用,その他,　"</formula1>
    </dataValidation>
    <dataValidation type="whole" allowBlank="1" showInputMessage="1" showErrorMessage="1" sqref="G51:H62" xr:uid="{00000000-0002-0000-0800-000007000000}">
      <formula1>1</formula1>
      <formula2>999</formula2>
    </dataValidation>
    <dataValidation type="whole" allowBlank="1" showInputMessage="1" showErrorMessage="1" sqref="J51:K62 M51:N62 S51:T62 V51:W62" xr:uid="{00000000-0002-0000-0800-000008000000}">
      <formula1>1</formula1>
      <formula2>9.99999999999999E+30</formula2>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36867"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36868"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36869"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6870"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36871"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36872"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6873"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36874"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6875"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6876"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36877"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36878"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36879"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36880"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36881"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36882"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36883"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36884"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23</vt:i4>
      </vt:variant>
    </vt:vector>
  </HeadingPairs>
  <TitlesOfParts>
    <vt:vector size="46" baseType="lpstr">
      <vt:lpstr>【様式１①】総括票</vt:lpstr>
      <vt:lpstr>個票①</vt:lpstr>
      <vt:lpstr>個票②</vt:lpstr>
      <vt:lpstr>個票③</vt:lpstr>
      <vt:lpstr>個票④</vt:lpstr>
      <vt:lpstr>個票⑤</vt:lpstr>
      <vt:lpstr>個票⑥</vt:lpstr>
      <vt:lpstr>個票⑦</vt:lpstr>
      <vt:lpstr>個票⑧</vt:lpstr>
      <vt:lpstr>個票⑨</vt:lpstr>
      <vt:lpstr>個票⑩</vt:lpstr>
      <vt:lpstr>個票⑪</vt:lpstr>
      <vt:lpstr>個票⑫</vt:lpstr>
      <vt:lpstr>個票⑬</vt:lpstr>
      <vt:lpstr>個票⑭</vt:lpstr>
      <vt:lpstr>個票⑮</vt:lpstr>
      <vt:lpstr>個票⑯</vt:lpstr>
      <vt:lpstr>個票⑰</vt:lpstr>
      <vt:lpstr>個票⑱</vt:lpstr>
      <vt:lpstr>個票⑲</vt:lpstr>
      <vt:lpstr>個票⑳</vt:lpstr>
      <vt:lpstr>別記様式第２号（事業計画（実績）書 ）</vt:lpstr>
      <vt:lpstr>別記様式第３号（収支予算（精算）書）</vt:lpstr>
      <vt:lpstr>【様式１①】総括票!Print_Area</vt:lpstr>
      <vt:lpstr>個票①!Print_Area</vt:lpstr>
      <vt:lpstr>個票②!Print_Area</vt:lpstr>
      <vt:lpstr>個票③!Print_Area</vt:lpstr>
      <vt:lpstr>個票④!Print_Area</vt:lpstr>
      <vt:lpstr>個票⑤!Print_Area</vt:lpstr>
      <vt:lpstr>個票⑥!Print_Area</vt:lpstr>
      <vt:lpstr>個票⑦!Print_Area</vt:lpstr>
      <vt:lpstr>個票⑧!Print_Area</vt:lpstr>
      <vt:lpstr>個票⑨!Print_Area</vt:lpstr>
      <vt:lpstr>個票⑩!Print_Area</vt:lpstr>
      <vt:lpstr>個票⑪!Print_Area</vt:lpstr>
      <vt:lpstr>個票⑫!Print_Area</vt:lpstr>
      <vt:lpstr>個票⑬!Print_Area</vt:lpstr>
      <vt:lpstr>個票⑭!Print_Area</vt:lpstr>
      <vt:lpstr>個票⑮!Print_Area</vt:lpstr>
      <vt:lpstr>個票⑯!Print_Area</vt:lpstr>
      <vt:lpstr>個票⑰!Print_Area</vt:lpstr>
      <vt:lpstr>個票⑱!Print_Area</vt:lpstr>
      <vt:lpstr>個票⑲!Print_Area</vt:lpstr>
      <vt:lpstr>個票⑳!Print_Area</vt:lpstr>
      <vt:lpstr>'別記様式第２号（事業計画（実績）書 ）'!Print_Area</vt:lpstr>
      <vt:lpstr>'別記様式第３号（収支予算（精算）書）'!Print_Area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2023-12-04T06:16:10Z</dcterms:created>
  <dcterms:modified xsi:type="dcterms:W3CDTF">2025-12-22T02:45:32Z</dcterms:modified>
</cp:coreProperties>
</file>