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10.13.30.155\Public\G.鶴岡市作成の統計書\01_鶴岡市の統計データ\04_R6鶴岡市の統計書\04_完成★（未）\12✓✓\"/>
    </mc:Choice>
  </mc:AlternateContent>
  <xr:revisionPtr revIDLastSave="0" documentId="13_ncr:1_{5377FDF4-79ED-4EE6-8162-73DBF83DC511}" xr6:coauthVersionLast="36" xr6:coauthVersionMax="36" xr10:uidLastSave="{00000000-0000-0000-0000-000000000000}"/>
  <bookViews>
    <workbookView xWindow="0" yWindow="0" windowWidth="21570" windowHeight="8325" xr2:uid="{A93B31AB-1728-4AA1-B4AC-B4AEB3F56436}"/>
  </bookViews>
  <sheets>
    <sheet name="記号について" sheetId="12" r:id="rId1"/>
    <sheet name="1" sheetId="3" r:id="rId2"/>
    <sheet name="2" sheetId="4" r:id="rId3"/>
    <sheet name="3" sheetId="5" r:id="rId4"/>
    <sheet name="4" sheetId="6" r:id="rId5"/>
    <sheet name="5" sheetId="7" r:id="rId6"/>
    <sheet name="6" sheetId="8" r:id="rId7"/>
    <sheet name="7" sheetId="9" r:id="rId8"/>
    <sheet name="8" sheetId="10" r:id="rId9"/>
    <sheet name="9" sheetId="11" r:id="rId10"/>
  </sheets>
  <definedNames>
    <definedName name="_xlnm.Print_Area" localSheetId="4">'4'!$A$1:$AA$5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3" i="11" l="1"/>
  <c r="L13" i="11"/>
  <c r="K13" i="11"/>
  <c r="I13" i="11"/>
  <c r="H13" i="11"/>
  <c r="G13" i="11"/>
  <c r="F13" i="11"/>
  <c r="D13" i="11"/>
  <c r="C13" i="11"/>
  <c r="B13" i="11"/>
</calcChain>
</file>

<file path=xl/sharedStrings.xml><?xml version="1.0" encoding="utf-8"?>
<sst xmlns="http://schemas.openxmlformats.org/spreadsheetml/2006/main" count="222" uniqueCount="200">
  <si>
    <t>統計表中の一般的な記号の用い方について</t>
    <phoneticPr fontId="2"/>
  </si>
  <si>
    <t>記号</t>
    <rPh sb="0" eb="2">
      <t>キゴウ</t>
    </rPh>
    <phoneticPr fontId="2"/>
  </si>
  <si>
    <t>用い方</t>
    <rPh sb="0" eb="1">
      <t>モチ</t>
    </rPh>
    <rPh sb="2" eb="3">
      <t>カタ</t>
    </rPh>
    <phoneticPr fontId="2"/>
  </si>
  <si>
    <t>－</t>
    <phoneticPr fontId="2"/>
  </si>
  <si>
    <t>皆無または該当のないもの</t>
    <phoneticPr fontId="2"/>
  </si>
  <si>
    <t>…</t>
    <phoneticPr fontId="2"/>
  </si>
  <si>
    <t>資料がないか不明のもの</t>
    <phoneticPr fontId="2"/>
  </si>
  <si>
    <t>単位未満のもの</t>
    <phoneticPr fontId="2"/>
  </si>
  <si>
    <t>△</t>
    <phoneticPr fontId="2"/>
  </si>
  <si>
    <t>負数または減少したもの</t>
    <phoneticPr fontId="2"/>
  </si>
  <si>
    <t>x</t>
    <phoneticPr fontId="2"/>
  </si>
  <si>
    <t>秘匿の保持上公表を控えたもの</t>
    <phoneticPr fontId="2"/>
  </si>
  <si>
    <t>12-1．会計別決算額(令和５年度)</t>
    <rPh sb="5" eb="6">
      <t>カイ</t>
    </rPh>
    <rPh sb="6" eb="7">
      <t>ケイ</t>
    </rPh>
    <rPh sb="7" eb="8">
      <t>ベツ</t>
    </rPh>
    <rPh sb="8" eb="10">
      <t>ケッサン</t>
    </rPh>
    <rPh sb="10" eb="11">
      <t>ガク</t>
    </rPh>
    <rPh sb="12" eb="14">
      <t>レイワ</t>
    </rPh>
    <rPh sb="15" eb="17">
      <t>ネンド</t>
    </rPh>
    <phoneticPr fontId="6"/>
  </si>
  <si>
    <t>区分</t>
    <rPh sb="0" eb="2">
      <t>クブン</t>
    </rPh>
    <phoneticPr fontId="6"/>
  </si>
  <si>
    <t>一般会計_総数(円)</t>
    <rPh sb="5" eb="7">
      <t>ソウスウ</t>
    </rPh>
    <rPh sb="8" eb="9">
      <t>エン</t>
    </rPh>
    <phoneticPr fontId="6"/>
  </si>
  <si>
    <t>特別会計_国民健康保険(事業勘定)(円)</t>
    <rPh sb="0" eb="4">
      <t>トクベツカイケイ</t>
    </rPh>
    <rPh sb="18" eb="19">
      <t>エン</t>
    </rPh>
    <phoneticPr fontId="6"/>
  </si>
  <si>
    <t>特別会計_後期高齢者医療保険特別会計(円)</t>
    <rPh sb="0" eb="4">
      <t>トクベツカイケイ</t>
    </rPh>
    <rPh sb="19" eb="20">
      <t>エン</t>
    </rPh>
    <phoneticPr fontId="6"/>
  </si>
  <si>
    <t>特別会計_介護保険特別会計(円)</t>
    <rPh sb="0" eb="16">
      <t>トクベツカイケイ</t>
    </rPh>
    <phoneticPr fontId="6"/>
  </si>
  <si>
    <t>特別会計_公共下水道事業特別会計(円)</t>
    <rPh sb="0" eb="2">
      <t>トクベツ</t>
    </rPh>
    <rPh sb="2" eb="4">
      <t>カイケイ</t>
    </rPh>
    <rPh sb="5" eb="7">
      <t>コウキョウ</t>
    </rPh>
    <rPh sb="7" eb="10">
      <t>ゲスイドウ</t>
    </rPh>
    <rPh sb="10" eb="12">
      <t>ジギョウ</t>
    </rPh>
    <rPh sb="12" eb="14">
      <t>トクベツ</t>
    </rPh>
    <rPh sb="14" eb="16">
      <t>カイケイ</t>
    </rPh>
    <rPh sb="17" eb="18">
      <t>エン</t>
    </rPh>
    <phoneticPr fontId="6"/>
  </si>
  <si>
    <t>特別会計_集落排水事業特別会計(円)</t>
    <rPh sb="0" eb="2">
      <t>トクベツ</t>
    </rPh>
    <rPh sb="2" eb="4">
      <t>カイケイ</t>
    </rPh>
    <rPh sb="5" eb="7">
      <t>シュウラク</t>
    </rPh>
    <rPh sb="7" eb="9">
      <t>ハイスイ</t>
    </rPh>
    <rPh sb="9" eb="11">
      <t>ジギョウ</t>
    </rPh>
    <rPh sb="11" eb="13">
      <t>トクベツ</t>
    </rPh>
    <rPh sb="13" eb="15">
      <t>カイケイ</t>
    </rPh>
    <rPh sb="16" eb="17">
      <t>エン</t>
    </rPh>
    <phoneticPr fontId="6"/>
  </si>
  <si>
    <t>特別会計_加茂財産区管理特別会計(円)</t>
    <rPh sb="0" eb="2">
      <t>トクベツ</t>
    </rPh>
    <rPh sb="2" eb="4">
      <t>カイケイ</t>
    </rPh>
    <rPh sb="5" eb="7">
      <t>カモ</t>
    </rPh>
    <rPh sb="7" eb="9">
      <t>ザイサン</t>
    </rPh>
    <rPh sb="9" eb="10">
      <t>ク</t>
    </rPh>
    <rPh sb="10" eb="12">
      <t>カンリ</t>
    </rPh>
    <rPh sb="12" eb="14">
      <t>トクベツ</t>
    </rPh>
    <rPh sb="14" eb="16">
      <t>カイケイ</t>
    </rPh>
    <rPh sb="17" eb="18">
      <t>エン</t>
    </rPh>
    <phoneticPr fontId="6"/>
  </si>
  <si>
    <t>特別会計_交通災害共済事業特別会計(円)</t>
    <rPh sb="0" eb="2">
      <t>トクベツ</t>
    </rPh>
    <rPh sb="2" eb="4">
      <t>カイケイ</t>
    </rPh>
    <rPh sb="5" eb="7">
      <t>コウツウ</t>
    </rPh>
    <rPh sb="7" eb="9">
      <t>サイガイ</t>
    </rPh>
    <rPh sb="9" eb="11">
      <t>キョウサイ</t>
    </rPh>
    <rPh sb="11" eb="13">
      <t>ジギョウ</t>
    </rPh>
    <rPh sb="13" eb="15">
      <t>トクベツ</t>
    </rPh>
    <rPh sb="15" eb="17">
      <t>カイケイ</t>
    </rPh>
    <rPh sb="18" eb="19">
      <t>エン</t>
    </rPh>
    <phoneticPr fontId="6"/>
  </si>
  <si>
    <t>特別会計_休日夜間診療所特別会計(円)</t>
    <rPh sb="0" eb="2">
      <t>トクベツ</t>
    </rPh>
    <rPh sb="2" eb="4">
      <t>カイケイ</t>
    </rPh>
    <rPh sb="5" eb="7">
      <t>キュウジツ</t>
    </rPh>
    <rPh sb="7" eb="9">
      <t>ヤカン</t>
    </rPh>
    <rPh sb="9" eb="11">
      <t>シンリョウ</t>
    </rPh>
    <rPh sb="11" eb="12">
      <t>ジョ</t>
    </rPh>
    <rPh sb="12" eb="14">
      <t>トクベツ</t>
    </rPh>
    <rPh sb="14" eb="16">
      <t>カイケイ</t>
    </rPh>
    <rPh sb="17" eb="18">
      <t>エン</t>
    </rPh>
    <phoneticPr fontId="6"/>
  </si>
  <si>
    <t>特別会計_墓園事業特別会計(円)</t>
    <rPh sb="0" eb="2">
      <t>トクベツ</t>
    </rPh>
    <rPh sb="2" eb="4">
      <t>カイケイ</t>
    </rPh>
    <rPh sb="5" eb="7">
      <t>ボエン</t>
    </rPh>
    <rPh sb="7" eb="9">
      <t>ジギョウ</t>
    </rPh>
    <rPh sb="9" eb="11">
      <t>トクベツ</t>
    </rPh>
    <rPh sb="11" eb="13">
      <t>カイケイ</t>
    </rPh>
    <rPh sb="14" eb="15">
      <t>エン</t>
    </rPh>
    <phoneticPr fontId="6"/>
  </si>
  <si>
    <t>特別会計_国民健康保険(直営診療施設勘定)(円)</t>
    <rPh sb="0" eb="2">
      <t>トクベツ</t>
    </rPh>
    <rPh sb="2" eb="4">
      <t>カイケイ</t>
    </rPh>
    <rPh sb="5" eb="7">
      <t>コクミン</t>
    </rPh>
    <rPh sb="7" eb="9">
      <t>ケンコウ</t>
    </rPh>
    <rPh sb="9" eb="11">
      <t>ホケン</t>
    </rPh>
    <rPh sb="12" eb="14">
      <t>チョクエイ</t>
    </rPh>
    <rPh sb="14" eb="16">
      <t>シンリョウ</t>
    </rPh>
    <rPh sb="16" eb="18">
      <t>シセツ</t>
    </rPh>
    <rPh sb="18" eb="20">
      <t>カンジョウ</t>
    </rPh>
    <rPh sb="22" eb="23">
      <t>エン</t>
    </rPh>
    <phoneticPr fontId="6"/>
  </si>
  <si>
    <t>特別会計_浄化槽事業特別会計(円)</t>
    <rPh sb="0" eb="2">
      <t>トクベツ</t>
    </rPh>
    <rPh sb="2" eb="4">
      <t>カイケイ</t>
    </rPh>
    <rPh sb="5" eb="8">
      <t>ジョウカソウ</t>
    </rPh>
    <rPh sb="8" eb="10">
      <t>ジギョウ</t>
    </rPh>
    <rPh sb="10" eb="12">
      <t>トクベツ</t>
    </rPh>
    <rPh sb="12" eb="14">
      <t>カイケイ</t>
    </rPh>
    <rPh sb="15" eb="16">
      <t>エン</t>
    </rPh>
    <phoneticPr fontId="6"/>
  </si>
  <si>
    <t>歳入</t>
    <rPh sb="0" eb="2">
      <t>サイニュウ</t>
    </rPh>
    <phoneticPr fontId="6"/>
  </si>
  <si>
    <t>歳出</t>
    <rPh sb="0" eb="2">
      <t>サイシュツ</t>
    </rPh>
    <phoneticPr fontId="6"/>
  </si>
  <si>
    <t>資料：鶴岡市一般会計特別会計歳入歳出決算書</t>
    <rPh sb="0" eb="2">
      <t>シリョウ</t>
    </rPh>
    <rPh sb="3" eb="6">
      <t>ツルオカシ</t>
    </rPh>
    <rPh sb="6" eb="8">
      <t>イッパン</t>
    </rPh>
    <rPh sb="8" eb="10">
      <t>カイケイ</t>
    </rPh>
    <rPh sb="10" eb="12">
      <t>トクベツ</t>
    </rPh>
    <rPh sb="12" eb="14">
      <t>カイケイ</t>
    </rPh>
    <rPh sb="14" eb="16">
      <t>サイニュウ</t>
    </rPh>
    <rPh sb="16" eb="18">
      <t>サイシュツ</t>
    </rPh>
    <rPh sb="18" eb="21">
      <t>ケッサンショ</t>
    </rPh>
    <phoneticPr fontId="6"/>
  </si>
  <si>
    <t>※公共下水道事業特別会計、集落排水事業特別会計、浄化槽事業特別会計は、下水道事業会計へ引き継がれました。</t>
    <rPh sb="1" eb="3">
      <t>コウキョウ</t>
    </rPh>
    <rPh sb="3" eb="6">
      <t>ゲスイドウ</t>
    </rPh>
    <rPh sb="6" eb="8">
      <t>ジギョウ</t>
    </rPh>
    <rPh sb="8" eb="10">
      <t>トクベツ</t>
    </rPh>
    <rPh sb="10" eb="12">
      <t>カイケイ</t>
    </rPh>
    <rPh sb="13" eb="15">
      <t>シュウラク</t>
    </rPh>
    <rPh sb="15" eb="17">
      <t>ハイスイ</t>
    </rPh>
    <rPh sb="17" eb="19">
      <t>ジギョウ</t>
    </rPh>
    <rPh sb="19" eb="21">
      <t>トクベツ</t>
    </rPh>
    <rPh sb="21" eb="23">
      <t>カイケイ</t>
    </rPh>
    <rPh sb="24" eb="27">
      <t>ジョウカソウ</t>
    </rPh>
    <rPh sb="27" eb="29">
      <t>ジギョウ</t>
    </rPh>
    <rPh sb="29" eb="31">
      <t>トクベツ</t>
    </rPh>
    <rPh sb="31" eb="33">
      <t>カイケイ</t>
    </rPh>
    <rPh sb="35" eb="38">
      <t>ゲスイドウ</t>
    </rPh>
    <rPh sb="38" eb="40">
      <t>ジギョウ</t>
    </rPh>
    <rPh sb="40" eb="42">
      <t>カイケイ</t>
    </rPh>
    <rPh sb="43" eb="44">
      <t>ヒ</t>
    </rPh>
    <rPh sb="45" eb="46">
      <t>ツ</t>
    </rPh>
    <phoneticPr fontId="6"/>
  </si>
  <si>
    <t>※平成29年度から交通災害共済事業特別会計は交通災害共済事業の廃止に伴い削除されました。</t>
    <rPh sb="1" eb="3">
      <t>ヘイセイ</t>
    </rPh>
    <rPh sb="5" eb="7">
      <t>ネンド</t>
    </rPh>
    <rPh sb="9" eb="11">
      <t>コウツウ</t>
    </rPh>
    <rPh sb="11" eb="13">
      <t>サイガイ</t>
    </rPh>
    <rPh sb="13" eb="15">
      <t>キョウサイ</t>
    </rPh>
    <rPh sb="15" eb="17">
      <t>ジギョウ</t>
    </rPh>
    <rPh sb="17" eb="19">
      <t>トクベツ</t>
    </rPh>
    <rPh sb="19" eb="21">
      <t>カイケイ</t>
    </rPh>
    <rPh sb="22" eb="24">
      <t>コウツウ</t>
    </rPh>
    <rPh sb="24" eb="26">
      <t>サイガイ</t>
    </rPh>
    <rPh sb="26" eb="28">
      <t>キョウサイ</t>
    </rPh>
    <rPh sb="28" eb="30">
      <t>ジギョウ</t>
    </rPh>
    <rPh sb="31" eb="33">
      <t>ハイシ</t>
    </rPh>
    <rPh sb="34" eb="35">
      <t>トモナ</t>
    </rPh>
    <rPh sb="36" eb="38">
      <t>サクジョ</t>
    </rPh>
    <phoneticPr fontId="6"/>
  </si>
  <si>
    <t>12-2．一般会計歳入決算額 (令和５年度)</t>
    <rPh sb="16" eb="18">
      <t>レイワ</t>
    </rPh>
    <rPh sb="19" eb="21">
      <t>ネンド</t>
    </rPh>
    <phoneticPr fontId="6"/>
  </si>
  <si>
    <t>一般会計歳入_総数(円)</t>
    <rPh sb="4" eb="6">
      <t>サイニュウ</t>
    </rPh>
    <rPh sb="7" eb="9">
      <t>ソウスウ</t>
    </rPh>
    <rPh sb="10" eb="11">
      <t>エン</t>
    </rPh>
    <phoneticPr fontId="6"/>
  </si>
  <si>
    <t>一般会計歳入_市税(円)</t>
    <rPh sb="4" eb="6">
      <t>サイニュウ</t>
    </rPh>
    <rPh sb="7" eb="8">
      <t>シ</t>
    </rPh>
    <rPh sb="8" eb="9">
      <t>ゼイ</t>
    </rPh>
    <rPh sb="10" eb="11">
      <t>エン</t>
    </rPh>
    <phoneticPr fontId="6"/>
  </si>
  <si>
    <t>一般会計歳入_地方譲与税(円)</t>
    <rPh sb="11" eb="12">
      <t>ゼイ</t>
    </rPh>
    <rPh sb="13" eb="14">
      <t>エン</t>
    </rPh>
    <phoneticPr fontId="6"/>
  </si>
  <si>
    <t>一般会計歳入_利子割交付金(円)</t>
    <rPh sb="10" eb="13">
      <t>コウフキン</t>
    </rPh>
    <rPh sb="14" eb="15">
      <t>エン</t>
    </rPh>
    <phoneticPr fontId="6"/>
  </si>
  <si>
    <t>一般会計歳入_配当割交付金(円)</t>
    <rPh sb="7" eb="9">
      <t>ハイトウ</t>
    </rPh>
    <rPh sb="9" eb="10">
      <t>ワリ</t>
    </rPh>
    <rPh sb="10" eb="13">
      <t>コウフキン</t>
    </rPh>
    <rPh sb="14" eb="15">
      <t>エン</t>
    </rPh>
    <phoneticPr fontId="6"/>
  </si>
  <si>
    <t>一般会計歳入_株式等譲渡所得割交付金(円)</t>
    <rPh sb="7" eb="9">
      <t>カブシキ</t>
    </rPh>
    <rPh sb="9" eb="10">
      <t>トウ</t>
    </rPh>
    <rPh sb="10" eb="12">
      <t>ジョウト</t>
    </rPh>
    <rPh sb="12" eb="14">
      <t>ショトク</t>
    </rPh>
    <rPh sb="14" eb="15">
      <t>ワ</t>
    </rPh>
    <rPh sb="15" eb="18">
      <t>コウフキン</t>
    </rPh>
    <rPh sb="19" eb="20">
      <t>エン</t>
    </rPh>
    <phoneticPr fontId="6"/>
  </si>
  <si>
    <t>一般会計歳入_法人事業税交付金(円)</t>
    <rPh sb="16" eb="17">
      <t>エンジギョウゼイコウフキン</t>
    </rPh>
    <phoneticPr fontId="6"/>
  </si>
  <si>
    <t>一般会計歳入_地方消費税交付金(円)</t>
    <rPh sb="7" eb="9">
      <t>チホウ</t>
    </rPh>
    <rPh sb="9" eb="12">
      <t>ショウヒゼイ</t>
    </rPh>
    <rPh sb="12" eb="15">
      <t>コウフキン</t>
    </rPh>
    <rPh sb="16" eb="17">
      <t>エン</t>
    </rPh>
    <phoneticPr fontId="6"/>
  </si>
  <si>
    <t>一般会計歳入_ゴルフ場利用税交付金(円)</t>
    <rPh sb="11" eb="13">
      <t>リヨウ</t>
    </rPh>
    <rPh sb="12" eb="13">
      <t>ゼイ</t>
    </rPh>
    <rPh sb="13" eb="16">
      <t>コウフキン</t>
    </rPh>
    <rPh sb="18" eb="19">
      <t>エン</t>
    </rPh>
    <phoneticPr fontId="6"/>
  </si>
  <si>
    <t>一般会計歳入_自動車取得税交付金(円)</t>
    <rPh sb="10" eb="12">
      <t>シュトク</t>
    </rPh>
    <rPh sb="12" eb="13">
      <t>ゼイ</t>
    </rPh>
    <rPh sb="13" eb="16">
      <t>コウフキン</t>
    </rPh>
    <rPh sb="17" eb="18">
      <t>エン</t>
    </rPh>
    <phoneticPr fontId="6"/>
  </si>
  <si>
    <t>一般会計歳入_環境性能割交付金(円)</t>
    <rPh sb="7" eb="9">
      <t>カンキョウ</t>
    </rPh>
    <rPh sb="9" eb="11">
      <t>セイノウ</t>
    </rPh>
    <rPh sb="11" eb="12">
      <t>ワリ</t>
    </rPh>
    <rPh sb="12" eb="15">
      <t>コウフキン</t>
    </rPh>
    <rPh sb="16" eb="17">
      <t>エン</t>
    </rPh>
    <phoneticPr fontId="6"/>
  </si>
  <si>
    <t>一般会計歳入_地方特例交付金(円)</t>
    <rPh sb="7" eb="9">
      <t>チホウ</t>
    </rPh>
    <rPh sb="9" eb="11">
      <t>トクレイ</t>
    </rPh>
    <rPh sb="11" eb="14">
      <t>コウフキン</t>
    </rPh>
    <rPh sb="15" eb="16">
      <t>エン</t>
    </rPh>
    <phoneticPr fontId="6"/>
  </si>
  <si>
    <t>一般会計歳入_地方交付税(円)</t>
    <rPh sb="13" eb="14">
      <t>エン</t>
    </rPh>
    <phoneticPr fontId="6"/>
  </si>
  <si>
    <t>一般会計歳入_交通安全対策特別交付金(円)</t>
    <rPh sb="9" eb="11">
      <t>アンゼン</t>
    </rPh>
    <rPh sb="11" eb="13">
      <t>タイサク</t>
    </rPh>
    <rPh sb="13" eb="15">
      <t>トクベツ</t>
    </rPh>
    <rPh sb="15" eb="18">
      <t>コウフキン</t>
    </rPh>
    <rPh sb="19" eb="20">
      <t>エン</t>
    </rPh>
    <phoneticPr fontId="6"/>
  </si>
  <si>
    <t>一般会計歳入_分担金及び負担金(円)</t>
    <rPh sb="10" eb="11">
      <t>オヨ</t>
    </rPh>
    <rPh sb="12" eb="15">
      <t>フタンキン</t>
    </rPh>
    <rPh sb="16" eb="17">
      <t>エン</t>
    </rPh>
    <phoneticPr fontId="6"/>
  </si>
  <si>
    <t>一般会計歳入_使用料及び手数料(円)</t>
    <rPh sb="10" eb="11">
      <t>オヨ</t>
    </rPh>
    <rPh sb="12" eb="15">
      <t>テスウリョウ</t>
    </rPh>
    <rPh sb="16" eb="17">
      <t>エン</t>
    </rPh>
    <phoneticPr fontId="6"/>
  </si>
  <si>
    <t>一般会計歳入_国庫支出金(円)</t>
    <rPh sb="13" eb="14">
      <t>エン</t>
    </rPh>
    <phoneticPr fontId="6"/>
  </si>
  <si>
    <t>一般会計歳入_県支出金(円)</t>
    <rPh sb="12" eb="13">
      <t>エン</t>
    </rPh>
    <phoneticPr fontId="6"/>
  </si>
  <si>
    <t>一般会計歳入_財産収入(円)</t>
    <rPh sb="12" eb="13">
      <t>エン</t>
    </rPh>
    <phoneticPr fontId="6"/>
  </si>
  <si>
    <t>一般会計歳入_寄附金(円)</t>
    <rPh sb="11" eb="12">
      <t>エン</t>
    </rPh>
    <phoneticPr fontId="6"/>
  </si>
  <si>
    <t>一般会計歳入_繰入金(円)</t>
    <rPh sb="11" eb="12">
      <t>エン</t>
    </rPh>
    <phoneticPr fontId="6"/>
  </si>
  <si>
    <t>一般会計歳入_繰越金(円)</t>
    <rPh sb="11" eb="12">
      <t>エン</t>
    </rPh>
    <phoneticPr fontId="6"/>
  </si>
  <si>
    <t>一般会計歳入_諸収入(円)</t>
    <rPh sb="11" eb="12">
      <t>エン</t>
    </rPh>
    <phoneticPr fontId="6"/>
  </si>
  <si>
    <t>一般会計歳入_市債(円)</t>
    <rPh sb="7" eb="8">
      <t>サイ</t>
    </rPh>
    <rPh sb="10" eb="11">
      <t>エン</t>
    </rPh>
    <phoneticPr fontId="6"/>
  </si>
  <si>
    <t>鶴岡市</t>
    <rPh sb="0" eb="3">
      <t>ツルオカシ</t>
    </rPh>
    <phoneticPr fontId="6"/>
  </si>
  <si>
    <t>資料：鶴岡市一般会計特別会計歳入歳出決算書</t>
    <phoneticPr fontId="6"/>
  </si>
  <si>
    <t>※自動車取得税は令和元年10月１日より廃止。</t>
    <rPh sb="1" eb="4">
      <t>ジドウシャ</t>
    </rPh>
    <rPh sb="4" eb="6">
      <t>シュトク</t>
    </rPh>
    <rPh sb="6" eb="7">
      <t>ゼイ</t>
    </rPh>
    <rPh sb="8" eb="10">
      <t>レイワ</t>
    </rPh>
    <rPh sb="10" eb="12">
      <t>ガンネン</t>
    </rPh>
    <rPh sb="14" eb="15">
      <t>ガツ</t>
    </rPh>
    <rPh sb="16" eb="17">
      <t>ニチ</t>
    </rPh>
    <rPh sb="19" eb="21">
      <t>ハイシ</t>
    </rPh>
    <phoneticPr fontId="6"/>
  </si>
  <si>
    <t>12-3．一般会計歳出決算額(令和５年度)</t>
    <rPh sb="15" eb="17">
      <t>レイワ</t>
    </rPh>
    <rPh sb="18" eb="20">
      <t>ネンド</t>
    </rPh>
    <phoneticPr fontId="6"/>
  </si>
  <si>
    <t>一般会計歳出_総数(円)</t>
    <rPh sb="4" eb="6">
      <t>サイシュツ</t>
    </rPh>
    <rPh sb="8" eb="9">
      <t>スウ</t>
    </rPh>
    <rPh sb="10" eb="11">
      <t>エン</t>
    </rPh>
    <phoneticPr fontId="6"/>
  </si>
  <si>
    <t>一般会計歳出_議会費(円)</t>
    <rPh sb="4" eb="6">
      <t>サイシュツ</t>
    </rPh>
    <rPh sb="7" eb="10">
      <t>ギカイヒ</t>
    </rPh>
    <rPh sb="11" eb="12">
      <t>エン</t>
    </rPh>
    <phoneticPr fontId="6"/>
  </si>
  <si>
    <t>一般会計歳出_総務費(円)</t>
    <rPh sb="4" eb="6">
      <t>サイシュツ</t>
    </rPh>
    <rPh sb="7" eb="10">
      <t>ソウムヒ</t>
    </rPh>
    <rPh sb="11" eb="12">
      <t>エン</t>
    </rPh>
    <phoneticPr fontId="6"/>
  </si>
  <si>
    <t>一般会計歳出_民生費(円)</t>
    <rPh sb="4" eb="6">
      <t>サイシュツ</t>
    </rPh>
    <rPh sb="7" eb="9">
      <t>ミンセイ</t>
    </rPh>
    <rPh sb="9" eb="10">
      <t>ヒ</t>
    </rPh>
    <rPh sb="11" eb="12">
      <t>エン</t>
    </rPh>
    <phoneticPr fontId="6"/>
  </si>
  <si>
    <t>一般会計歳出_衛生費(円)</t>
    <rPh sb="4" eb="6">
      <t>サイシュツ</t>
    </rPh>
    <rPh sb="7" eb="10">
      <t>エイセイヒ</t>
    </rPh>
    <rPh sb="11" eb="12">
      <t>エン</t>
    </rPh>
    <phoneticPr fontId="6"/>
  </si>
  <si>
    <t>一般会計歳出_労働費(円)</t>
    <rPh sb="4" eb="6">
      <t>サイシュツ</t>
    </rPh>
    <rPh sb="7" eb="9">
      <t>ロウドウ</t>
    </rPh>
    <rPh sb="9" eb="10">
      <t>ヒ</t>
    </rPh>
    <rPh sb="11" eb="12">
      <t>エン</t>
    </rPh>
    <phoneticPr fontId="6"/>
  </si>
  <si>
    <t>一般会計歳出_農林水産業費(円)</t>
    <rPh sb="4" eb="6">
      <t>サイシュツ</t>
    </rPh>
    <rPh sb="7" eb="9">
      <t>ノウリン</t>
    </rPh>
    <rPh sb="9" eb="12">
      <t>スイサンギョウ</t>
    </rPh>
    <rPh sb="12" eb="13">
      <t>ヒ</t>
    </rPh>
    <rPh sb="14" eb="15">
      <t>エン</t>
    </rPh>
    <phoneticPr fontId="6"/>
  </si>
  <si>
    <t>一般会計歳出_商工費(円)</t>
    <rPh sb="4" eb="6">
      <t>サイシュツ</t>
    </rPh>
    <rPh sb="7" eb="9">
      <t>ショウコウ</t>
    </rPh>
    <rPh sb="9" eb="10">
      <t>ヒ</t>
    </rPh>
    <rPh sb="11" eb="12">
      <t>エン</t>
    </rPh>
    <phoneticPr fontId="6"/>
  </si>
  <si>
    <t>一般会計歳出_土木費(円)</t>
    <rPh sb="4" eb="6">
      <t>サイシュツ</t>
    </rPh>
    <rPh sb="7" eb="9">
      <t>ドボク</t>
    </rPh>
    <rPh sb="9" eb="10">
      <t>ヒ</t>
    </rPh>
    <rPh sb="11" eb="12">
      <t>エン</t>
    </rPh>
    <phoneticPr fontId="6"/>
  </si>
  <si>
    <t>一般会計歳出_消防費(円)</t>
    <rPh sb="4" eb="6">
      <t>サイシュツ</t>
    </rPh>
    <rPh sb="7" eb="9">
      <t>ショウボウ</t>
    </rPh>
    <rPh sb="9" eb="10">
      <t>ヒ</t>
    </rPh>
    <rPh sb="11" eb="12">
      <t>エン</t>
    </rPh>
    <phoneticPr fontId="6"/>
  </si>
  <si>
    <t>一般会計歳出_教育費(円)</t>
    <rPh sb="4" eb="6">
      <t>サイシュツ</t>
    </rPh>
    <rPh sb="7" eb="10">
      <t>キョウイクヒ</t>
    </rPh>
    <rPh sb="11" eb="12">
      <t>エン</t>
    </rPh>
    <phoneticPr fontId="6"/>
  </si>
  <si>
    <t>一般会計歳出_災害復旧費(円)</t>
    <rPh sb="4" eb="6">
      <t>サイシュツ</t>
    </rPh>
    <rPh sb="7" eb="9">
      <t>サイガイ</t>
    </rPh>
    <rPh sb="9" eb="11">
      <t>フッキュウ</t>
    </rPh>
    <rPh sb="11" eb="12">
      <t>ヒ</t>
    </rPh>
    <rPh sb="13" eb="14">
      <t>エン</t>
    </rPh>
    <phoneticPr fontId="6"/>
  </si>
  <si>
    <t>一般会計歳出_公債費(円)</t>
    <rPh sb="4" eb="6">
      <t>サイシュツ</t>
    </rPh>
    <rPh sb="7" eb="10">
      <t>コウサイヒ</t>
    </rPh>
    <rPh sb="11" eb="12">
      <t>エン</t>
    </rPh>
    <phoneticPr fontId="6"/>
  </si>
  <si>
    <t>一般会計歳出_予備費(円)</t>
    <rPh sb="4" eb="6">
      <t>サイシュツ</t>
    </rPh>
    <rPh sb="7" eb="10">
      <t>ヨビヒ</t>
    </rPh>
    <rPh sb="11" eb="12">
      <t>エン</t>
    </rPh>
    <phoneticPr fontId="6"/>
  </si>
  <si>
    <t>12-4．普通会計目的別歳入決算額(令和５年度)</t>
    <rPh sb="9" eb="11">
      <t>モクテキ</t>
    </rPh>
    <rPh sb="11" eb="12">
      <t>ベツ</t>
    </rPh>
    <rPh sb="18" eb="20">
      <t>レイワ</t>
    </rPh>
    <rPh sb="21" eb="23">
      <t>ネンド</t>
    </rPh>
    <phoneticPr fontId="6"/>
  </si>
  <si>
    <t>普通会計歳入_総数(千円)</t>
    <rPh sb="0" eb="4">
      <t>フツウカイケイ</t>
    </rPh>
    <rPh sb="4" eb="6">
      <t>サイニュウ</t>
    </rPh>
    <rPh sb="7" eb="9">
      <t>ソウスウ</t>
    </rPh>
    <rPh sb="10" eb="12">
      <t>センエン</t>
    </rPh>
    <phoneticPr fontId="6"/>
  </si>
  <si>
    <t>普通会計歳入_自主財源_市税(千円)</t>
    <rPh sb="0" eb="4">
      <t>フツウカイケイ</t>
    </rPh>
    <rPh sb="4" eb="6">
      <t>サイニュウ</t>
    </rPh>
    <rPh sb="7" eb="9">
      <t>ジシュ</t>
    </rPh>
    <rPh sb="9" eb="11">
      <t>ザイゲン</t>
    </rPh>
    <rPh sb="12" eb="13">
      <t>シ</t>
    </rPh>
    <rPh sb="13" eb="14">
      <t>ゼイ</t>
    </rPh>
    <rPh sb="15" eb="17">
      <t>センエン</t>
    </rPh>
    <phoneticPr fontId="6"/>
  </si>
  <si>
    <t>普通会計歳入_自主財源_分担金及び負担金(千円)</t>
    <rPh sb="0" eb="4">
      <t>フツウカイケイ</t>
    </rPh>
    <rPh sb="4" eb="6">
      <t>サイニュウ</t>
    </rPh>
    <rPh sb="7" eb="9">
      <t>ジシュ</t>
    </rPh>
    <rPh sb="9" eb="11">
      <t>ザイゲン</t>
    </rPh>
    <rPh sb="12" eb="15">
      <t>ブンタンキン</t>
    </rPh>
    <rPh sb="15" eb="16">
      <t>オヨ</t>
    </rPh>
    <rPh sb="17" eb="20">
      <t>フタンキン</t>
    </rPh>
    <rPh sb="21" eb="23">
      <t>センエン</t>
    </rPh>
    <phoneticPr fontId="6"/>
  </si>
  <si>
    <t>普通会計歳入_自主財源_使用料及び手数料(千円)</t>
    <rPh sb="0" eb="4">
      <t>フツウカイケイ</t>
    </rPh>
    <rPh sb="4" eb="6">
      <t>サイニュウ</t>
    </rPh>
    <rPh sb="7" eb="9">
      <t>ジシュ</t>
    </rPh>
    <rPh sb="9" eb="11">
      <t>ザイゲン</t>
    </rPh>
    <rPh sb="12" eb="15">
      <t>シヨウリョウ</t>
    </rPh>
    <rPh sb="15" eb="16">
      <t>オヨ</t>
    </rPh>
    <rPh sb="17" eb="20">
      <t>テスウリョウ</t>
    </rPh>
    <rPh sb="21" eb="23">
      <t>センエン</t>
    </rPh>
    <phoneticPr fontId="6"/>
  </si>
  <si>
    <t>普通会計歳入_自主財源_財産収入(千円)</t>
    <rPh sb="0" eb="4">
      <t>フツウカイケイ</t>
    </rPh>
    <rPh sb="4" eb="6">
      <t>サイニュウ</t>
    </rPh>
    <rPh sb="7" eb="9">
      <t>ジシュ</t>
    </rPh>
    <rPh sb="9" eb="11">
      <t>ザイゲン</t>
    </rPh>
    <rPh sb="12" eb="16">
      <t>ザイサンシュウニュウ</t>
    </rPh>
    <rPh sb="17" eb="19">
      <t>センエン</t>
    </rPh>
    <phoneticPr fontId="6"/>
  </si>
  <si>
    <t>普通会計歳入_自主財源_寄付金(千円)</t>
    <rPh sb="0" eb="4">
      <t>フツウカイケイ</t>
    </rPh>
    <rPh sb="4" eb="6">
      <t>サイニュウ</t>
    </rPh>
    <rPh sb="7" eb="9">
      <t>ジシュ</t>
    </rPh>
    <rPh sb="9" eb="11">
      <t>ザイゲン</t>
    </rPh>
    <rPh sb="12" eb="15">
      <t>キフキン</t>
    </rPh>
    <rPh sb="16" eb="18">
      <t>センエン</t>
    </rPh>
    <phoneticPr fontId="6"/>
  </si>
  <si>
    <t>普通会計歳入_自主財源_繰入金(千円)</t>
    <rPh sb="0" eb="4">
      <t>フツウカイケイ</t>
    </rPh>
    <rPh sb="4" eb="6">
      <t>サイニュウ</t>
    </rPh>
    <rPh sb="7" eb="9">
      <t>ジシュ</t>
    </rPh>
    <rPh sb="9" eb="11">
      <t>ザイゲン</t>
    </rPh>
    <rPh sb="12" eb="15">
      <t>クリイレキン</t>
    </rPh>
    <rPh sb="16" eb="18">
      <t>センエン</t>
    </rPh>
    <phoneticPr fontId="6"/>
  </si>
  <si>
    <t>普通会計歳入_自主財源_繰越金(千円)</t>
    <rPh sb="0" eb="4">
      <t>フツウカイケイ</t>
    </rPh>
    <rPh sb="4" eb="6">
      <t>サイニュウ</t>
    </rPh>
    <rPh sb="7" eb="9">
      <t>ジシュ</t>
    </rPh>
    <rPh sb="9" eb="11">
      <t>ザイゲン</t>
    </rPh>
    <rPh sb="12" eb="15">
      <t>クリコシキン</t>
    </rPh>
    <rPh sb="16" eb="18">
      <t>センエン</t>
    </rPh>
    <phoneticPr fontId="6"/>
  </si>
  <si>
    <t>普通会計歳入_自主財源_諸収入(千円)</t>
    <rPh sb="0" eb="4">
      <t>フツウカイケイ</t>
    </rPh>
    <rPh sb="4" eb="6">
      <t>サイニュウ</t>
    </rPh>
    <rPh sb="7" eb="9">
      <t>ジシュ</t>
    </rPh>
    <rPh sb="9" eb="11">
      <t>ザイゲン</t>
    </rPh>
    <rPh sb="12" eb="15">
      <t>ショシュウニュウ</t>
    </rPh>
    <rPh sb="16" eb="18">
      <t>センエン</t>
    </rPh>
    <phoneticPr fontId="6"/>
  </si>
  <si>
    <t>普通会計歳入_自主財源_総数(千円)</t>
    <rPh sb="0" eb="4">
      <t>フツウカイケイ</t>
    </rPh>
    <rPh sb="4" eb="6">
      <t>サイニュウ</t>
    </rPh>
    <rPh sb="7" eb="9">
      <t>ジシュ</t>
    </rPh>
    <rPh sb="9" eb="11">
      <t>ザイゲン</t>
    </rPh>
    <rPh sb="12" eb="14">
      <t>ソウスウ</t>
    </rPh>
    <rPh sb="15" eb="17">
      <t>センエン</t>
    </rPh>
    <phoneticPr fontId="6"/>
  </si>
  <si>
    <t>普通会計歳入_依存財源_地方贈与税(千円)</t>
    <rPh sb="0" eb="4">
      <t>フツウカイケイ</t>
    </rPh>
    <rPh sb="4" eb="6">
      <t>サイニュウ</t>
    </rPh>
    <rPh sb="7" eb="9">
      <t>イゾン</t>
    </rPh>
    <rPh sb="9" eb="11">
      <t>ザイゲン</t>
    </rPh>
    <rPh sb="12" eb="17">
      <t>チホウゾウヨゼイ</t>
    </rPh>
    <rPh sb="18" eb="20">
      <t>センエン</t>
    </rPh>
    <phoneticPr fontId="6"/>
  </si>
  <si>
    <t>普通会計歳入_依存財源_利子割交付金(千円)</t>
    <rPh sb="0" eb="4">
      <t>フツウカイケイ</t>
    </rPh>
    <rPh sb="4" eb="6">
      <t>サイニュウ</t>
    </rPh>
    <rPh sb="7" eb="9">
      <t>イゾン</t>
    </rPh>
    <rPh sb="9" eb="11">
      <t>ザイゲン</t>
    </rPh>
    <rPh sb="12" eb="15">
      <t>リシワリ</t>
    </rPh>
    <rPh sb="15" eb="18">
      <t>コウフキン</t>
    </rPh>
    <rPh sb="19" eb="21">
      <t>センエン</t>
    </rPh>
    <phoneticPr fontId="6"/>
  </si>
  <si>
    <t>普通会計歳入_依存財源_割当配当交付金(千円)</t>
    <rPh sb="0" eb="4">
      <t>フツウカイケイ</t>
    </rPh>
    <rPh sb="4" eb="6">
      <t>サイニュウ</t>
    </rPh>
    <rPh sb="7" eb="9">
      <t>イゾン</t>
    </rPh>
    <rPh sb="9" eb="11">
      <t>ザイゲン</t>
    </rPh>
    <rPh sb="12" eb="16">
      <t>ワリアテハイトウ</t>
    </rPh>
    <rPh sb="16" eb="19">
      <t>コウフキン</t>
    </rPh>
    <rPh sb="20" eb="22">
      <t>センエン</t>
    </rPh>
    <phoneticPr fontId="6"/>
  </si>
  <si>
    <t>普通会計歳入_依存財源_株式等譲渡所得割当交付金(千円)</t>
    <rPh sb="0" eb="4">
      <t>フツウカイケイ</t>
    </rPh>
    <rPh sb="4" eb="6">
      <t>サイニュウ</t>
    </rPh>
    <rPh sb="7" eb="9">
      <t>イゾン</t>
    </rPh>
    <rPh sb="9" eb="11">
      <t>ザイゲン</t>
    </rPh>
    <rPh sb="12" eb="14">
      <t>カブシキ</t>
    </rPh>
    <rPh sb="14" eb="15">
      <t>ナド</t>
    </rPh>
    <rPh sb="15" eb="17">
      <t>ジョウト</t>
    </rPh>
    <rPh sb="17" eb="19">
      <t>ショトク</t>
    </rPh>
    <rPh sb="19" eb="21">
      <t>ワリアテ</t>
    </rPh>
    <rPh sb="21" eb="24">
      <t>コウフキン</t>
    </rPh>
    <rPh sb="25" eb="27">
      <t>センエン</t>
    </rPh>
    <phoneticPr fontId="6"/>
  </si>
  <si>
    <t>普通会計歳入_依存財源_地方消費税交付金(千円)</t>
    <rPh sb="0" eb="4">
      <t>フツウカイケイ</t>
    </rPh>
    <rPh sb="4" eb="6">
      <t>サイニュウ</t>
    </rPh>
    <rPh sb="7" eb="9">
      <t>イゾン</t>
    </rPh>
    <rPh sb="9" eb="11">
      <t>ザイゲン</t>
    </rPh>
    <rPh sb="12" eb="17">
      <t>チホウショウヒゼイ</t>
    </rPh>
    <rPh sb="17" eb="20">
      <t>コウフキン</t>
    </rPh>
    <rPh sb="21" eb="23">
      <t>センエン</t>
    </rPh>
    <phoneticPr fontId="6"/>
  </si>
  <si>
    <t>普通会計歳入_依存財源_ゴルフ場利用税交付金(千円)</t>
    <rPh sb="0" eb="4">
      <t>フツウカイケイ</t>
    </rPh>
    <rPh sb="4" eb="6">
      <t>サイニュウ</t>
    </rPh>
    <rPh sb="7" eb="9">
      <t>イゾン</t>
    </rPh>
    <rPh sb="9" eb="11">
      <t>ザイゲン</t>
    </rPh>
    <rPh sb="15" eb="16">
      <t>ジョウ</t>
    </rPh>
    <rPh sb="16" eb="18">
      <t>リヨウ</t>
    </rPh>
    <rPh sb="18" eb="19">
      <t>ゼイ</t>
    </rPh>
    <rPh sb="19" eb="22">
      <t>コウフキン</t>
    </rPh>
    <rPh sb="23" eb="25">
      <t>センエン</t>
    </rPh>
    <phoneticPr fontId="6"/>
  </si>
  <si>
    <t>普通会計歳入_依存財源_自動車所得税交付金(千円)</t>
    <rPh sb="0" eb="4">
      <t>フツウカイケイ</t>
    </rPh>
    <rPh sb="4" eb="6">
      <t>サイニュウ</t>
    </rPh>
    <rPh sb="7" eb="9">
      <t>イゾン</t>
    </rPh>
    <rPh sb="9" eb="11">
      <t>ザイゲン</t>
    </rPh>
    <rPh sb="12" eb="15">
      <t>ジドウシャ</t>
    </rPh>
    <rPh sb="15" eb="18">
      <t>ショトクゼイ</t>
    </rPh>
    <rPh sb="18" eb="21">
      <t>コウフキン</t>
    </rPh>
    <rPh sb="22" eb="24">
      <t>センエン</t>
    </rPh>
    <phoneticPr fontId="6"/>
  </si>
  <si>
    <t>普通会計歳入_依存財源_環境性能割交付金(千円)</t>
    <rPh sb="0" eb="4">
      <t>フツウカイケイ</t>
    </rPh>
    <rPh sb="4" eb="6">
      <t>サイニュウ</t>
    </rPh>
    <rPh sb="7" eb="9">
      <t>イゾン</t>
    </rPh>
    <rPh sb="9" eb="11">
      <t>ザイゲン</t>
    </rPh>
    <rPh sb="12" eb="17">
      <t>カンキョウセイノウワリ</t>
    </rPh>
    <rPh sb="17" eb="20">
      <t>コウフキン</t>
    </rPh>
    <rPh sb="21" eb="23">
      <t>センエン</t>
    </rPh>
    <phoneticPr fontId="6"/>
  </si>
  <si>
    <t>普通会計歳入_依存財源_法人事業税交付金(千円)</t>
    <rPh sb="0" eb="4">
      <t>フツウカイケイ</t>
    </rPh>
    <rPh sb="4" eb="6">
      <t>サイニュウ</t>
    </rPh>
    <rPh sb="7" eb="9">
      <t>イゾン</t>
    </rPh>
    <rPh sb="9" eb="11">
      <t>ザイゲン</t>
    </rPh>
    <rPh sb="12" eb="14">
      <t>ホウジン</t>
    </rPh>
    <rPh sb="14" eb="17">
      <t>ジギョウゼイ</t>
    </rPh>
    <rPh sb="17" eb="20">
      <t>コウフキン</t>
    </rPh>
    <rPh sb="21" eb="23">
      <t>センエン</t>
    </rPh>
    <phoneticPr fontId="6"/>
  </si>
  <si>
    <t>普通会計歳入_依存財源_地方特例交付金(千円)</t>
    <rPh sb="0" eb="4">
      <t>フツウカイケイ</t>
    </rPh>
    <rPh sb="4" eb="6">
      <t>サイニュウ</t>
    </rPh>
    <rPh sb="7" eb="9">
      <t>イゾン</t>
    </rPh>
    <rPh sb="9" eb="11">
      <t>ザイゲン</t>
    </rPh>
    <rPh sb="12" eb="19">
      <t>チホウトクレイコウフキン</t>
    </rPh>
    <rPh sb="20" eb="22">
      <t>センエン</t>
    </rPh>
    <phoneticPr fontId="6"/>
  </si>
  <si>
    <t>普通会計歳入_依存財源_地方交付税(千円)</t>
    <rPh sb="0" eb="4">
      <t>フツウカイケイ</t>
    </rPh>
    <rPh sb="4" eb="6">
      <t>サイニュウ</t>
    </rPh>
    <rPh sb="7" eb="9">
      <t>イゾン</t>
    </rPh>
    <rPh sb="9" eb="11">
      <t>ザイゲン</t>
    </rPh>
    <rPh sb="12" eb="17">
      <t>チホウコウフゼイ</t>
    </rPh>
    <rPh sb="18" eb="20">
      <t>センエン</t>
    </rPh>
    <phoneticPr fontId="6"/>
  </si>
  <si>
    <t>普通会計歳入_依存財源_交通安全対策特別交付金(千円)</t>
    <rPh sb="0" eb="4">
      <t>フツウカイケイ</t>
    </rPh>
    <rPh sb="4" eb="6">
      <t>サイニュウ</t>
    </rPh>
    <rPh sb="7" eb="9">
      <t>イゾン</t>
    </rPh>
    <rPh sb="9" eb="11">
      <t>ザイゲン</t>
    </rPh>
    <rPh sb="12" eb="16">
      <t>コウツウアンゼン</t>
    </rPh>
    <rPh sb="16" eb="18">
      <t>タイサク</t>
    </rPh>
    <rPh sb="18" eb="20">
      <t>トクベツ</t>
    </rPh>
    <rPh sb="20" eb="23">
      <t>コウフキン</t>
    </rPh>
    <rPh sb="24" eb="26">
      <t>センエン</t>
    </rPh>
    <phoneticPr fontId="6"/>
  </si>
  <si>
    <t>普通会計歳入_依存財源_国庫支出金(千円)</t>
    <rPh sb="0" eb="4">
      <t>フツウカイケイ</t>
    </rPh>
    <rPh sb="4" eb="6">
      <t>サイニュウ</t>
    </rPh>
    <rPh sb="7" eb="9">
      <t>イゾン</t>
    </rPh>
    <rPh sb="9" eb="11">
      <t>ザイゲン</t>
    </rPh>
    <rPh sb="12" eb="17">
      <t>コッコシシュツキン</t>
    </rPh>
    <rPh sb="18" eb="20">
      <t>センエン</t>
    </rPh>
    <phoneticPr fontId="6"/>
  </si>
  <si>
    <t>普通会計歳入_依存財源_県支出金(千円)</t>
    <rPh sb="0" eb="4">
      <t>フツウカイケイ</t>
    </rPh>
    <rPh sb="4" eb="6">
      <t>サイニュウ</t>
    </rPh>
    <rPh sb="7" eb="9">
      <t>イゾン</t>
    </rPh>
    <rPh sb="9" eb="11">
      <t>ザイゲン</t>
    </rPh>
    <rPh sb="12" eb="16">
      <t>ケンシシュツキン</t>
    </rPh>
    <rPh sb="17" eb="19">
      <t>センエン</t>
    </rPh>
    <phoneticPr fontId="6"/>
  </si>
  <si>
    <t>普通会計歳入_依存財源_市債(千円)</t>
    <rPh sb="0" eb="4">
      <t>フツウカイケイ</t>
    </rPh>
    <rPh sb="4" eb="6">
      <t>サイニュウ</t>
    </rPh>
    <rPh sb="7" eb="9">
      <t>イゾン</t>
    </rPh>
    <rPh sb="9" eb="11">
      <t>ザイゲン</t>
    </rPh>
    <rPh sb="12" eb="14">
      <t>シサイ</t>
    </rPh>
    <rPh sb="15" eb="17">
      <t>センエン</t>
    </rPh>
    <phoneticPr fontId="6"/>
  </si>
  <si>
    <t>普通会計歳入_依存財源_総数(千円)</t>
    <rPh sb="0" eb="4">
      <t>フツウカイケイ</t>
    </rPh>
    <rPh sb="4" eb="6">
      <t>サイニュウ</t>
    </rPh>
    <rPh sb="7" eb="9">
      <t>イゾン</t>
    </rPh>
    <rPh sb="9" eb="11">
      <t>ザイゲン</t>
    </rPh>
    <rPh sb="12" eb="14">
      <t>ソウスウ</t>
    </rPh>
    <rPh sb="15" eb="17">
      <t>センエン</t>
    </rPh>
    <phoneticPr fontId="6"/>
  </si>
  <si>
    <t>資料：地方財政状況調査</t>
  </si>
  <si>
    <t>12-5．普通会計目的別歳出決算額(令和５年度)</t>
    <rPh sb="9" eb="11">
      <t>モクテキ</t>
    </rPh>
    <rPh sb="11" eb="12">
      <t>ベツ</t>
    </rPh>
    <rPh sb="18" eb="20">
      <t>レイワ</t>
    </rPh>
    <rPh sb="21" eb="23">
      <t>ネンド</t>
    </rPh>
    <phoneticPr fontId="6"/>
  </si>
  <si>
    <t>普通会計歳出_総数(千円)</t>
    <rPh sb="0" eb="4">
      <t>フツウカイケイ</t>
    </rPh>
    <rPh sb="4" eb="6">
      <t>サイシュツ</t>
    </rPh>
    <rPh sb="7" eb="9">
      <t>ソウスウ</t>
    </rPh>
    <rPh sb="10" eb="12">
      <t>センエン</t>
    </rPh>
    <phoneticPr fontId="6"/>
  </si>
  <si>
    <t>普通会計歳出_議会費(千円)</t>
    <rPh sb="4" eb="6">
      <t>サイシュツ</t>
    </rPh>
    <rPh sb="7" eb="10">
      <t>ギカイヒ</t>
    </rPh>
    <phoneticPr fontId="6"/>
  </si>
  <si>
    <t>普通会計歳出_総務費(千円)</t>
    <rPh sb="4" eb="6">
      <t>サイシュツ</t>
    </rPh>
    <rPh sb="7" eb="10">
      <t>ソウムヒ</t>
    </rPh>
    <phoneticPr fontId="6"/>
  </si>
  <si>
    <t>普通会計歳出_民生費(千円)</t>
    <rPh sb="4" eb="6">
      <t>サイシュツ</t>
    </rPh>
    <rPh sb="7" eb="9">
      <t>ミンセイ</t>
    </rPh>
    <rPh sb="9" eb="10">
      <t>ヒ</t>
    </rPh>
    <phoneticPr fontId="6"/>
  </si>
  <si>
    <t>普通会計歳出_衛生費(千円)</t>
    <rPh sb="4" eb="6">
      <t>サイシュツ</t>
    </rPh>
    <rPh sb="7" eb="10">
      <t>エイセイヒ</t>
    </rPh>
    <phoneticPr fontId="6"/>
  </si>
  <si>
    <t>普通会計歳出_労働費(千円)</t>
    <rPh sb="4" eb="6">
      <t>サイシュツ</t>
    </rPh>
    <rPh sb="7" eb="9">
      <t>ロウドウ</t>
    </rPh>
    <rPh sb="9" eb="10">
      <t>ヒ</t>
    </rPh>
    <phoneticPr fontId="6"/>
  </si>
  <si>
    <t>普通会計歳出_農林水産業費(千円)</t>
    <rPh sb="4" eb="6">
      <t>サイシュツ</t>
    </rPh>
    <rPh sb="7" eb="9">
      <t>ノウリン</t>
    </rPh>
    <rPh sb="9" eb="12">
      <t>スイサンギョウ</t>
    </rPh>
    <rPh sb="12" eb="13">
      <t>ヒ</t>
    </rPh>
    <phoneticPr fontId="6"/>
  </si>
  <si>
    <t>普通会計歳出_商工費(千円)</t>
    <rPh sb="4" eb="6">
      <t>サイシュツ</t>
    </rPh>
    <rPh sb="7" eb="9">
      <t>ショウコウ</t>
    </rPh>
    <rPh sb="9" eb="10">
      <t>ヒ</t>
    </rPh>
    <phoneticPr fontId="6"/>
  </si>
  <si>
    <t>普通会計歳出_土木費(千円)</t>
    <rPh sb="4" eb="6">
      <t>サイシュツ</t>
    </rPh>
    <rPh sb="7" eb="9">
      <t>ドボク</t>
    </rPh>
    <rPh sb="9" eb="10">
      <t>ヒ</t>
    </rPh>
    <phoneticPr fontId="6"/>
  </si>
  <si>
    <t>普通会計歳出_消防費(千円)</t>
    <rPh sb="4" eb="6">
      <t>サイシュツ</t>
    </rPh>
    <rPh sb="7" eb="9">
      <t>ショウボウ</t>
    </rPh>
    <rPh sb="9" eb="10">
      <t>ヒ</t>
    </rPh>
    <phoneticPr fontId="6"/>
  </si>
  <si>
    <t>普通会計歳出_教育費(千円)</t>
    <rPh sb="4" eb="6">
      <t>サイシュツ</t>
    </rPh>
    <rPh sb="7" eb="10">
      <t>キョウイクヒ</t>
    </rPh>
    <phoneticPr fontId="6"/>
  </si>
  <si>
    <t>普通会計歳出_災害復旧費(千円)</t>
    <rPh sb="4" eb="6">
      <t>サイシュツ</t>
    </rPh>
    <rPh sb="7" eb="9">
      <t>サイガイ</t>
    </rPh>
    <rPh sb="9" eb="11">
      <t>フッキュウ</t>
    </rPh>
    <rPh sb="11" eb="12">
      <t>ヒ</t>
    </rPh>
    <phoneticPr fontId="6"/>
  </si>
  <si>
    <t>普通会計歳出_公債費(千円)</t>
    <rPh sb="4" eb="6">
      <t>サイシュツ</t>
    </rPh>
    <rPh sb="7" eb="10">
      <t>コウサイヒ</t>
    </rPh>
    <phoneticPr fontId="6"/>
  </si>
  <si>
    <t>普通会計歳出_予備費(千円)</t>
    <rPh sb="4" eb="6">
      <t>サイシュツ</t>
    </rPh>
    <rPh sb="7" eb="10">
      <t>ヨビヒ</t>
    </rPh>
    <phoneticPr fontId="6"/>
  </si>
  <si>
    <t>-</t>
  </si>
  <si>
    <t>資料：地方財政状況調査</t>
    <phoneticPr fontId="6"/>
  </si>
  <si>
    <t>12-6．普通会計性質別歳出決算額(令和５年度)</t>
    <rPh sb="18" eb="20">
      <t>レイワ</t>
    </rPh>
    <rPh sb="21" eb="23">
      <t>ネンド</t>
    </rPh>
    <phoneticPr fontId="6"/>
  </si>
  <si>
    <t>普通会計歳出_義務的経費_人件費(千円)</t>
    <rPh sb="0" eb="4">
      <t>フツウカイケイ</t>
    </rPh>
    <rPh sb="4" eb="6">
      <t>サイシュツ</t>
    </rPh>
    <rPh sb="7" eb="9">
      <t>ギム</t>
    </rPh>
    <rPh sb="9" eb="10">
      <t>テキ</t>
    </rPh>
    <rPh sb="10" eb="12">
      <t>ケイヒ</t>
    </rPh>
    <rPh sb="13" eb="16">
      <t>ジンケンヒ</t>
    </rPh>
    <rPh sb="17" eb="19">
      <t>センエン</t>
    </rPh>
    <phoneticPr fontId="6"/>
  </si>
  <si>
    <t>普通会計歳出_義務的経費_扶助費(千円)</t>
    <rPh sb="0" eb="4">
      <t>フツウカイケイ</t>
    </rPh>
    <rPh sb="4" eb="6">
      <t>サイシュツ</t>
    </rPh>
    <rPh sb="7" eb="9">
      <t>ギム</t>
    </rPh>
    <rPh sb="9" eb="10">
      <t>テキ</t>
    </rPh>
    <rPh sb="10" eb="12">
      <t>ケイヒ</t>
    </rPh>
    <rPh sb="17" eb="19">
      <t>センエン</t>
    </rPh>
    <phoneticPr fontId="6"/>
  </si>
  <si>
    <t>普通会計歳出_義務的経費_公債費(千円)</t>
    <rPh sb="0" eb="4">
      <t>フツウカイケイ</t>
    </rPh>
    <rPh sb="4" eb="6">
      <t>サイシュツ</t>
    </rPh>
    <rPh sb="7" eb="9">
      <t>ギム</t>
    </rPh>
    <rPh sb="9" eb="10">
      <t>テキ</t>
    </rPh>
    <rPh sb="10" eb="12">
      <t>ケイヒ</t>
    </rPh>
    <rPh sb="17" eb="19">
      <t>センエン</t>
    </rPh>
    <phoneticPr fontId="6"/>
  </si>
  <si>
    <t>普通会計歳出_投資的経費_普通建設事業費(千円)</t>
    <rPh sb="0" eb="4">
      <t>フツウカイケイ</t>
    </rPh>
    <rPh sb="4" eb="6">
      <t>サイシュツ</t>
    </rPh>
    <rPh sb="21" eb="23">
      <t>センエン</t>
    </rPh>
    <phoneticPr fontId="6"/>
  </si>
  <si>
    <t>普通会計歳出_投資的経費_災害復旧事業費(千円)</t>
    <rPh sb="0" eb="4">
      <t>フツウカイケイ</t>
    </rPh>
    <rPh sb="4" eb="6">
      <t>サイシュツ</t>
    </rPh>
    <rPh sb="21" eb="23">
      <t>センエン</t>
    </rPh>
    <phoneticPr fontId="6"/>
  </si>
  <si>
    <t>普通会計歳出_その他の経費_物件費(千円)</t>
    <rPh sb="0" eb="4">
      <t>フツウカイケイ</t>
    </rPh>
    <rPh sb="4" eb="6">
      <t>サイシュツ</t>
    </rPh>
    <rPh sb="18" eb="20">
      <t>センエン</t>
    </rPh>
    <phoneticPr fontId="6"/>
  </si>
  <si>
    <t>普通会計歳出_その他の経費_維持補修費(千円)</t>
    <rPh sb="0" eb="4">
      <t>フツウカイケイ</t>
    </rPh>
    <rPh sb="4" eb="6">
      <t>サイシュツ</t>
    </rPh>
    <rPh sb="20" eb="22">
      <t>センエン</t>
    </rPh>
    <phoneticPr fontId="6"/>
  </si>
  <si>
    <t>普通会計歳出_その他の経費_補助費等(千円)</t>
    <rPh sb="0" eb="4">
      <t>フツウカイケイ</t>
    </rPh>
    <rPh sb="4" eb="6">
      <t>サイシュツ</t>
    </rPh>
    <rPh sb="19" eb="21">
      <t>センエン</t>
    </rPh>
    <phoneticPr fontId="6"/>
  </si>
  <si>
    <t>普通会計歳出_その他の経費_積立金(千円)</t>
    <rPh sb="0" eb="4">
      <t>フツウカイケイ</t>
    </rPh>
    <rPh sb="4" eb="6">
      <t>サイシュツ</t>
    </rPh>
    <rPh sb="18" eb="20">
      <t>センエン</t>
    </rPh>
    <phoneticPr fontId="6"/>
  </si>
  <si>
    <t>普通会計歳出_その他の経費_投資及び出資金・貸付金(千円)</t>
    <rPh sb="0" eb="4">
      <t>フツウカイケイ</t>
    </rPh>
    <rPh sb="4" eb="6">
      <t>サイシュツ</t>
    </rPh>
    <rPh sb="26" eb="28">
      <t>センエン</t>
    </rPh>
    <phoneticPr fontId="6"/>
  </si>
  <si>
    <t>普通会計歳出_その他の経費_繰出金(千円)</t>
    <rPh sb="0" eb="4">
      <t>フツウカイケイ</t>
    </rPh>
    <rPh sb="4" eb="6">
      <t>サイシュツ</t>
    </rPh>
    <rPh sb="18" eb="20">
      <t>センエン</t>
    </rPh>
    <phoneticPr fontId="6"/>
  </si>
  <si>
    <t>資料：地方財政状況調査</t>
    <rPh sb="0" eb="2">
      <t>シリョウ</t>
    </rPh>
    <rPh sb="3" eb="5">
      <t>チホウ</t>
    </rPh>
    <rPh sb="5" eb="7">
      <t>ザイセイ</t>
    </rPh>
    <rPh sb="7" eb="9">
      <t>ジョウキョウ</t>
    </rPh>
    <rPh sb="9" eb="11">
      <t>チョウサ</t>
    </rPh>
    <phoneticPr fontId="6"/>
  </si>
  <si>
    <t>12-7．市税の調定額及び収入済額(令和５年度)</t>
    <rPh sb="8" eb="9">
      <t>チョウ</t>
    </rPh>
    <rPh sb="9" eb="10">
      <t>テイ</t>
    </rPh>
    <rPh sb="10" eb="11">
      <t>ガク</t>
    </rPh>
    <rPh sb="11" eb="12">
      <t>オヨ</t>
    </rPh>
    <rPh sb="15" eb="16">
      <t>スミ</t>
    </rPh>
    <rPh sb="16" eb="17">
      <t>ガク</t>
    </rPh>
    <rPh sb="18" eb="20">
      <t>レイワ</t>
    </rPh>
    <rPh sb="21" eb="23">
      <t>ネンド</t>
    </rPh>
    <phoneticPr fontId="6"/>
  </si>
  <si>
    <t>普通税・目的税（国民健康保険税を除く）_総数(千円)</t>
    <rPh sb="0" eb="2">
      <t>フツウ</t>
    </rPh>
    <rPh sb="2" eb="3">
      <t>ゼイ</t>
    </rPh>
    <rPh sb="4" eb="6">
      <t>モクテキ</t>
    </rPh>
    <rPh sb="6" eb="7">
      <t>ゼイ</t>
    </rPh>
    <rPh sb="8" eb="10">
      <t>コクミン</t>
    </rPh>
    <rPh sb="10" eb="12">
      <t>ケンコウ</t>
    </rPh>
    <rPh sb="12" eb="14">
      <t>ホケン</t>
    </rPh>
    <rPh sb="14" eb="15">
      <t>ゼイ</t>
    </rPh>
    <rPh sb="16" eb="17">
      <t>ノゾ</t>
    </rPh>
    <rPh sb="20" eb="22">
      <t>ソウスウ</t>
    </rPh>
    <rPh sb="23" eb="25">
      <t>センエン</t>
    </rPh>
    <phoneticPr fontId="6"/>
  </si>
  <si>
    <t>普通税・目的税（国民健康保険税を除く）_市民税_個人(千円)</t>
    <rPh sb="0" eb="2">
      <t>フツウ</t>
    </rPh>
    <rPh sb="2" eb="3">
      <t>ゼイ</t>
    </rPh>
    <rPh sb="4" eb="6">
      <t>モクテキ</t>
    </rPh>
    <rPh sb="6" eb="7">
      <t>ゼイ</t>
    </rPh>
    <rPh sb="8" eb="10">
      <t>コクミン</t>
    </rPh>
    <rPh sb="10" eb="12">
      <t>ケンコウ</t>
    </rPh>
    <rPh sb="12" eb="14">
      <t>ホケン</t>
    </rPh>
    <rPh sb="14" eb="15">
      <t>ゼイ</t>
    </rPh>
    <rPh sb="16" eb="17">
      <t>ノゾ</t>
    </rPh>
    <rPh sb="20" eb="23">
      <t>シミンゼイ</t>
    </rPh>
    <rPh sb="24" eb="26">
      <t>コジン</t>
    </rPh>
    <rPh sb="27" eb="29">
      <t>センエン</t>
    </rPh>
    <phoneticPr fontId="6"/>
  </si>
  <si>
    <t>普通税・目的税（国民健康保険税を除く）_市民税_法人(千円)</t>
    <rPh sb="0" eb="2">
      <t>フツウ</t>
    </rPh>
    <rPh sb="2" eb="3">
      <t>ゼイ</t>
    </rPh>
    <rPh sb="4" eb="6">
      <t>モクテキ</t>
    </rPh>
    <rPh sb="6" eb="7">
      <t>ゼイ</t>
    </rPh>
    <rPh sb="8" eb="10">
      <t>コクミン</t>
    </rPh>
    <rPh sb="10" eb="12">
      <t>ケンコウ</t>
    </rPh>
    <rPh sb="12" eb="14">
      <t>ホケン</t>
    </rPh>
    <rPh sb="14" eb="15">
      <t>ゼイ</t>
    </rPh>
    <rPh sb="16" eb="17">
      <t>ノゾ</t>
    </rPh>
    <rPh sb="20" eb="23">
      <t>シミンゼイ</t>
    </rPh>
    <rPh sb="24" eb="26">
      <t>ホウジン</t>
    </rPh>
    <rPh sb="27" eb="29">
      <t>センエン</t>
    </rPh>
    <phoneticPr fontId="6"/>
  </si>
  <si>
    <t>普通税・目的税（国民健康保険税を除く）_固定資産税_土地・家屋(千円)</t>
    <rPh sb="0" eb="2">
      <t>フツウ</t>
    </rPh>
    <rPh sb="2" eb="3">
      <t>ゼイ</t>
    </rPh>
    <rPh sb="4" eb="6">
      <t>モクテキ</t>
    </rPh>
    <rPh sb="6" eb="7">
      <t>ゼイ</t>
    </rPh>
    <rPh sb="8" eb="10">
      <t>コクミン</t>
    </rPh>
    <rPh sb="10" eb="12">
      <t>ケンコウ</t>
    </rPh>
    <rPh sb="12" eb="14">
      <t>ホケン</t>
    </rPh>
    <rPh sb="14" eb="15">
      <t>ゼイ</t>
    </rPh>
    <rPh sb="16" eb="17">
      <t>ノゾ</t>
    </rPh>
    <rPh sb="20" eb="25">
      <t>コテイシサンゼイ</t>
    </rPh>
    <rPh sb="26" eb="28">
      <t>トチ</t>
    </rPh>
    <rPh sb="29" eb="31">
      <t>カオク</t>
    </rPh>
    <rPh sb="32" eb="34">
      <t>センエン</t>
    </rPh>
    <phoneticPr fontId="6"/>
  </si>
  <si>
    <t>普通税・目的税（国民健康保険税を除く）_固定資産税_償却資産(千円)</t>
    <rPh sb="0" eb="2">
      <t>フツウ</t>
    </rPh>
    <rPh sb="2" eb="3">
      <t>ゼイ</t>
    </rPh>
    <rPh sb="4" eb="6">
      <t>モクテキ</t>
    </rPh>
    <rPh sb="6" eb="7">
      <t>ゼイ</t>
    </rPh>
    <rPh sb="8" eb="10">
      <t>コクミン</t>
    </rPh>
    <rPh sb="10" eb="12">
      <t>ケンコウ</t>
    </rPh>
    <rPh sb="12" eb="14">
      <t>ホケン</t>
    </rPh>
    <rPh sb="14" eb="15">
      <t>ゼイ</t>
    </rPh>
    <rPh sb="16" eb="17">
      <t>ノゾ</t>
    </rPh>
    <rPh sb="20" eb="25">
      <t>コテイシサンゼイ</t>
    </rPh>
    <rPh sb="26" eb="30">
      <t>ショウキャクシサン</t>
    </rPh>
    <rPh sb="31" eb="33">
      <t>センエン</t>
    </rPh>
    <phoneticPr fontId="6"/>
  </si>
  <si>
    <t>普通税・目的税（国民健康保険税を除く）_固定資産税_交付金(千円)</t>
    <rPh sb="0" eb="2">
      <t>フツウ</t>
    </rPh>
    <rPh sb="2" eb="3">
      <t>ゼイ</t>
    </rPh>
    <rPh sb="4" eb="6">
      <t>モクテキ</t>
    </rPh>
    <rPh sb="6" eb="7">
      <t>ゼイ</t>
    </rPh>
    <rPh sb="8" eb="10">
      <t>コクミン</t>
    </rPh>
    <rPh sb="10" eb="12">
      <t>ケンコウ</t>
    </rPh>
    <rPh sb="12" eb="14">
      <t>ホケン</t>
    </rPh>
    <rPh sb="14" eb="15">
      <t>ゼイ</t>
    </rPh>
    <rPh sb="16" eb="17">
      <t>ノゾ</t>
    </rPh>
    <rPh sb="20" eb="25">
      <t>コテイシサンゼイ</t>
    </rPh>
    <rPh sb="26" eb="29">
      <t>コウフキン</t>
    </rPh>
    <rPh sb="30" eb="32">
      <t>センエン</t>
    </rPh>
    <phoneticPr fontId="6"/>
  </si>
  <si>
    <t>普通税・目的税（国民健康保険税を除く）_軽自動車税(千円)</t>
    <rPh sb="0" eb="2">
      <t>フツウ</t>
    </rPh>
    <rPh sb="2" eb="3">
      <t>ゼイ</t>
    </rPh>
    <rPh sb="4" eb="6">
      <t>モクテキ</t>
    </rPh>
    <rPh sb="6" eb="7">
      <t>ゼイ</t>
    </rPh>
    <rPh sb="8" eb="10">
      <t>コクミン</t>
    </rPh>
    <rPh sb="10" eb="12">
      <t>ケンコウ</t>
    </rPh>
    <rPh sb="12" eb="14">
      <t>ホケン</t>
    </rPh>
    <rPh sb="14" eb="15">
      <t>ゼイ</t>
    </rPh>
    <rPh sb="16" eb="17">
      <t>ノゾ</t>
    </rPh>
    <rPh sb="20" eb="24">
      <t>ケイジドウシャ</t>
    </rPh>
    <rPh sb="24" eb="25">
      <t>ゼイ</t>
    </rPh>
    <rPh sb="26" eb="28">
      <t>センエン</t>
    </rPh>
    <phoneticPr fontId="6"/>
  </si>
  <si>
    <t>普通税・目的税（国民健康保険税を除く）_市たばこ税(千円)</t>
    <rPh sb="0" eb="2">
      <t>フツウ</t>
    </rPh>
    <rPh sb="2" eb="3">
      <t>ゼイ</t>
    </rPh>
    <rPh sb="4" eb="6">
      <t>モクテキ</t>
    </rPh>
    <rPh sb="6" eb="7">
      <t>ゼイ</t>
    </rPh>
    <rPh sb="8" eb="10">
      <t>コクミン</t>
    </rPh>
    <rPh sb="10" eb="12">
      <t>ケンコウ</t>
    </rPh>
    <rPh sb="12" eb="14">
      <t>ホケン</t>
    </rPh>
    <rPh sb="14" eb="15">
      <t>ゼイ</t>
    </rPh>
    <rPh sb="16" eb="17">
      <t>ノゾ</t>
    </rPh>
    <rPh sb="20" eb="21">
      <t>シ</t>
    </rPh>
    <rPh sb="24" eb="25">
      <t>ゼイ</t>
    </rPh>
    <rPh sb="26" eb="28">
      <t>センエン</t>
    </rPh>
    <phoneticPr fontId="6"/>
  </si>
  <si>
    <t>普通税・目的税（国民健康保険税を除く）_特別土地保有税(千円)</t>
    <rPh sb="0" eb="2">
      <t>フツウ</t>
    </rPh>
    <rPh sb="2" eb="3">
      <t>ゼイ</t>
    </rPh>
    <rPh sb="4" eb="6">
      <t>モクテキ</t>
    </rPh>
    <rPh sb="6" eb="7">
      <t>ゼイ</t>
    </rPh>
    <rPh sb="8" eb="10">
      <t>コクミン</t>
    </rPh>
    <rPh sb="10" eb="12">
      <t>ケンコウ</t>
    </rPh>
    <rPh sb="12" eb="14">
      <t>ホケン</t>
    </rPh>
    <rPh sb="14" eb="15">
      <t>ゼイ</t>
    </rPh>
    <rPh sb="16" eb="17">
      <t>ノゾ</t>
    </rPh>
    <rPh sb="20" eb="22">
      <t>トクベツ</t>
    </rPh>
    <rPh sb="22" eb="24">
      <t>トチ</t>
    </rPh>
    <rPh sb="24" eb="27">
      <t>ホユウゼイ</t>
    </rPh>
    <rPh sb="28" eb="30">
      <t>センエン</t>
    </rPh>
    <phoneticPr fontId="6"/>
  </si>
  <si>
    <t>普通税・目的税（国民健康保険税を除く）_入湯税(千円)</t>
    <rPh sb="0" eb="2">
      <t>フツウ</t>
    </rPh>
    <rPh sb="2" eb="3">
      <t>ゼイ</t>
    </rPh>
    <rPh sb="4" eb="6">
      <t>モクテキ</t>
    </rPh>
    <rPh sb="6" eb="7">
      <t>ゼイ</t>
    </rPh>
    <rPh sb="8" eb="10">
      <t>コクミン</t>
    </rPh>
    <rPh sb="10" eb="12">
      <t>ケンコウ</t>
    </rPh>
    <rPh sb="12" eb="14">
      <t>ホケン</t>
    </rPh>
    <rPh sb="14" eb="15">
      <t>ゼイ</t>
    </rPh>
    <rPh sb="16" eb="17">
      <t>ノゾ</t>
    </rPh>
    <rPh sb="20" eb="23">
      <t>ニュウトウゼイ</t>
    </rPh>
    <rPh sb="24" eb="26">
      <t>センエン</t>
    </rPh>
    <phoneticPr fontId="6"/>
  </si>
  <si>
    <t>普通税・目的税（国民健康保険税を除く）_都市計画税(千円)</t>
    <rPh sb="0" eb="2">
      <t>フツウ</t>
    </rPh>
    <rPh sb="2" eb="3">
      <t>ゼイ</t>
    </rPh>
    <rPh sb="4" eb="6">
      <t>モクテキ</t>
    </rPh>
    <rPh sb="6" eb="7">
      <t>ゼイ</t>
    </rPh>
    <rPh sb="8" eb="10">
      <t>コクミン</t>
    </rPh>
    <rPh sb="10" eb="12">
      <t>ケンコウ</t>
    </rPh>
    <rPh sb="12" eb="14">
      <t>ホケン</t>
    </rPh>
    <rPh sb="14" eb="15">
      <t>ゼイ</t>
    </rPh>
    <rPh sb="16" eb="17">
      <t>ノゾ</t>
    </rPh>
    <rPh sb="20" eb="25">
      <t>トシケイカクゼイ</t>
    </rPh>
    <rPh sb="26" eb="28">
      <t>センエン</t>
    </rPh>
    <phoneticPr fontId="6"/>
  </si>
  <si>
    <t>普通税・目的税（国民健康保険税を除く）_滞納繰越分(千円)</t>
    <rPh sb="0" eb="2">
      <t>フツウ</t>
    </rPh>
    <rPh sb="2" eb="3">
      <t>ゼイ</t>
    </rPh>
    <rPh sb="4" eb="6">
      <t>モクテキ</t>
    </rPh>
    <rPh sb="6" eb="7">
      <t>ゼイ</t>
    </rPh>
    <rPh sb="8" eb="10">
      <t>コクミン</t>
    </rPh>
    <rPh sb="10" eb="12">
      <t>ケンコウ</t>
    </rPh>
    <rPh sb="12" eb="14">
      <t>ホケン</t>
    </rPh>
    <rPh sb="14" eb="15">
      <t>ゼイ</t>
    </rPh>
    <rPh sb="16" eb="17">
      <t>ノゾ</t>
    </rPh>
    <rPh sb="20" eb="22">
      <t>タイノウ</t>
    </rPh>
    <rPh sb="22" eb="24">
      <t>クリコシ</t>
    </rPh>
    <rPh sb="24" eb="25">
      <t>ブン</t>
    </rPh>
    <rPh sb="26" eb="28">
      <t>センエン</t>
    </rPh>
    <phoneticPr fontId="6"/>
  </si>
  <si>
    <t>国民健康保険税_総数(千円)</t>
    <rPh sb="0" eb="2">
      <t>コクミン</t>
    </rPh>
    <rPh sb="2" eb="4">
      <t>ケンコウ</t>
    </rPh>
    <rPh sb="4" eb="6">
      <t>ホケン</t>
    </rPh>
    <rPh sb="6" eb="7">
      <t>ゼイ</t>
    </rPh>
    <rPh sb="8" eb="10">
      <t>ソウスウ</t>
    </rPh>
    <rPh sb="11" eb="13">
      <t>センエン</t>
    </rPh>
    <phoneticPr fontId="6"/>
  </si>
  <si>
    <t>国民健康保険税_現年課税分(千円)</t>
    <rPh sb="0" eb="2">
      <t>コクミン</t>
    </rPh>
    <rPh sb="2" eb="4">
      <t>ケンコウ</t>
    </rPh>
    <rPh sb="4" eb="6">
      <t>ホケン</t>
    </rPh>
    <rPh sb="6" eb="7">
      <t>ゼイ</t>
    </rPh>
    <rPh sb="8" eb="10">
      <t>ゲンネン</t>
    </rPh>
    <rPh sb="10" eb="12">
      <t>カゼイ</t>
    </rPh>
    <rPh sb="12" eb="13">
      <t>ブン</t>
    </rPh>
    <rPh sb="14" eb="16">
      <t>センエン</t>
    </rPh>
    <phoneticPr fontId="6"/>
  </si>
  <si>
    <t>国民健康保険税_滞納繰越分(千円)</t>
    <rPh sb="0" eb="2">
      <t>コクミン</t>
    </rPh>
    <rPh sb="2" eb="4">
      <t>ケンコウ</t>
    </rPh>
    <rPh sb="4" eb="6">
      <t>ホケン</t>
    </rPh>
    <rPh sb="6" eb="7">
      <t>ゼイ</t>
    </rPh>
    <rPh sb="8" eb="13">
      <t>タイノウクリコシブン</t>
    </rPh>
    <rPh sb="14" eb="16">
      <t>センエン</t>
    </rPh>
    <phoneticPr fontId="6"/>
  </si>
  <si>
    <t>調定額</t>
    <rPh sb="0" eb="1">
      <t>チョウサ</t>
    </rPh>
    <rPh sb="1" eb="2">
      <t>サダ</t>
    </rPh>
    <rPh sb="2" eb="3">
      <t>ガク</t>
    </rPh>
    <phoneticPr fontId="6"/>
  </si>
  <si>
    <t>収入済額</t>
    <rPh sb="0" eb="2">
      <t>シュウニュウ</t>
    </rPh>
    <rPh sb="2" eb="3">
      <t>ズ</t>
    </rPh>
    <rPh sb="3" eb="4">
      <t>ガク</t>
    </rPh>
    <phoneticPr fontId="6"/>
  </si>
  <si>
    <t>資料：地方財政状況調査</t>
    <rPh sb="3" eb="5">
      <t>チホウ</t>
    </rPh>
    <rPh sb="5" eb="7">
      <t>ザイセイ</t>
    </rPh>
    <rPh sb="7" eb="9">
      <t>ジョウキョウ</t>
    </rPh>
    <rPh sb="9" eb="11">
      <t>チョウサ</t>
    </rPh>
    <phoneticPr fontId="6"/>
  </si>
  <si>
    <t>12-8．市病院事業会計決算額</t>
    <rPh sb="12" eb="14">
      <t>ケッサン</t>
    </rPh>
    <phoneticPr fontId="6"/>
  </si>
  <si>
    <t>年度</t>
    <rPh sb="0" eb="1">
      <t>ネン</t>
    </rPh>
    <rPh sb="1" eb="2">
      <t>ド</t>
    </rPh>
    <phoneticPr fontId="6"/>
  </si>
  <si>
    <t>収益的収入(千円)</t>
    <rPh sb="6" eb="8">
      <t>センエン</t>
    </rPh>
    <phoneticPr fontId="6"/>
  </si>
  <si>
    <t>収益的収入_営業収入(千円)</t>
    <rPh sb="11" eb="13">
      <t>センエン</t>
    </rPh>
    <phoneticPr fontId="6"/>
  </si>
  <si>
    <t>収益的収入_営業外収入(千円)</t>
    <phoneticPr fontId="6"/>
  </si>
  <si>
    <t>収益的支出(千円)</t>
    <phoneticPr fontId="6"/>
  </si>
  <si>
    <t>収益的支出_営業支出(千円)</t>
    <phoneticPr fontId="6"/>
  </si>
  <si>
    <t>収益的支出_営業外支出(千円)</t>
    <phoneticPr fontId="6"/>
  </si>
  <si>
    <t>資本的収入(千円)</t>
    <phoneticPr fontId="6"/>
  </si>
  <si>
    <t>資本的支出(千円)</t>
    <phoneticPr fontId="6"/>
  </si>
  <si>
    <t>平成18年度</t>
    <rPh sb="0" eb="2">
      <t>ヘイセイ</t>
    </rPh>
    <rPh sb="4" eb="6">
      <t>ネンド</t>
    </rPh>
    <phoneticPr fontId="6"/>
  </si>
  <si>
    <t>平成19年度</t>
    <rPh sb="0" eb="2">
      <t>ヘイセイ</t>
    </rPh>
    <rPh sb="4" eb="6">
      <t>ネンド</t>
    </rPh>
    <phoneticPr fontId="6"/>
  </si>
  <si>
    <t>平成20年度</t>
    <rPh sb="0" eb="2">
      <t>ヘイセイ</t>
    </rPh>
    <rPh sb="4" eb="6">
      <t>ネンド</t>
    </rPh>
    <phoneticPr fontId="6"/>
  </si>
  <si>
    <t>平成21年度</t>
    <rPh sb="0" eb="2">
      <t>ヘイセイ</t>
    </rPh>
    <rPh sb="4" eb="6">
      <t>ネンド</t>
    </rPh>
    <phoneticPr fontId="6"/>
  </si>
  <si>
    <t>平成22年度</t>
    <rPh sb="0" eb="2">
      <t>ヘイセイ</t>
    </rPh>
    <rPh sb="4" eb="6">
      <t>ネンド</t>
    </rPh>
    <phoneticPr fontId="6"/>
  </si>
  <si>
    <t>平成23年度</t>
    <rPh sb="0" eb="2">
      <t>ヘイセイ</t>
    </rPh>
    <rPh sb="4" eb="6">
      <t>ネンド</t>
    </rPh>
    <phoneticPr fontId="6"/>
  </si>
  <si>
    <t>平成24年度</t>
    <rPh sb="0" eb="2">
      <t>ヘイセイ</t>
    </rPh>
    <rPh sb="4" eb="6">
      <t>ネンド</t>
    </rPh>
    <phoneticPr fontId="6"/>
  </si>
  <si>
    <t>平成25年度</t>
    <rPh sb="0" eb="2">
      <t>ヘイセイ</t>
    </rPh>
    <rPh sb="4" eb="6">
      <t>ネンド</t>
    </rPh>
    <phoneticPr fontId="6"/>
  </si>
  <si>
    <t>平成26年度</t>
    <rPh sb="0" eb="2">
      <t>ヘイセイ</t>
    </rPh>
    <rPh sb="4" eb="6">
      <t>ネンド</t>
    </rPh>
    <phoneticPr fontId="6"/>
  </si>
  <si>
    <t>平成27年度</t>
    <rPh sb="0" eb="2">
      <t>ヘイセイ</t>
    </rPh>
    <rPh sb="4" eb="6">
      <t>ネンド</t>
    </rPh>
    <phoneticPr fontId="6"/>
  </si>
  <si>
    <t>平成28年度</t>
    <rPh sb="0" eb="2">
      <t>ヘイセイ</t>
    </rPh>
    <rPh sb="4" eb="6">
      <t>ネンド</t>
    </rPh>
    <phoneticPr fontId="6"/>
  </si>
  <si>
    <t>平成29年度</t>
    <rPh sb="0" eb="2">
      <t>ヘイセイ</t>
    </rPh>
    <rPh sb="4" eb="6">
      <t>ネンド</t>
    </rPh>
    <phoneticPr fontId="6"/>
  </si>
  <si>
    <t>平成30年度</t>
    <rPh sb="0" eb="2">
      <t>ヘイセイ</t>
    </rPh>
    <rPh sb="4" eb="6">
      <t>ネンド</t>
    </rPh>
    <phoneticPr fontId="6"/>
  </si>
  <si>
    <t>令和元年度</t>
    <rPh sb="0" eb="2">
      <t>レイワ</t>
    </rPh>
    <rPh sb="2" eb="4">
      <t>ガンネン</t>
    </rPh>
    <rPh sb="4" eb="5">
      <t>ド</t>
    </rPh>
    <phoneticPr fontId="6"/>
  </si>
  <si>
    <t>令和２年度</t>
    <rPh sb="0" eb="2">
      <t>レイワ</t>
    </rPh>
    <rPh sb="3" eb="4">
      <t>ネン</t>
    </rPh>
    <rPh sb="4" eb="5">
      <t>ド</t>
    </rPh>
    <phoneticPr fontId="6"/>
  </si>
  <si>
    <t>令和３年度</t>
    <rPh sb="0" eb="2">
      <t>レイワ</t>
    </rPh>
    <rPh sb="3" eb="4">
      <t>ネン</t>
    </rPh>
    <rPh sb="4" eb="5">
      <t>ド</t>
    </rPh>
    <phoneticPr fontId="6"/>
  </si>
  <si>
    <t>令和４年度</t>
    <rPh sb="0" eb="2">
      <t>レイワ</t>
    </rPh>
    <rPh sb="3" eb="4">
      <t>ネン</t>
    </rPh>
    <rPh sb="4" eb="5">
      <t>ド</t>
    </rPh>
    <phoneticPr fontId="6"/>
  </si>
  <si>
    <t>令和５年度</t>
    <rPh sb="0" eb="2">
      <t>レイワ</t>
    </rPh>
    <rPh sb="3" eb="4">
      <t>ネン</t>
    </rPh>
    <rPh sb="4" eb="5">
      <t>ド</t>
    </rPh>
    <phoneticPr fontId="6"/>
  </si>
  <si>
    <t>資料：鶴岡市病院事業会計決算書</t>
    <rPh sb="0" eb="2">
      <t>シリョウ</t>
    </rPh>
    <rPh sb="3" eb="6">
      <t>ツルオカシ</t>
    </rPh>
    <rPh sb="6" eb="8">
      <t>ビョウイン</t>
    </rPh>
    <rPh sb="8" eb="10">
      <t>ジギョウ</t>
    </rPh>
    <rPh sb="10" eb="12">
      <t>カイケイ</t>
    </rPh>
    <rPh sb="12" eb="14">
      <t>ケッサン</t>
    </rPh>
    <rPh sb="14" eb="15">
      <t>ショ</t>
    </rPh>
    <phoneticPr fontId="6"/>
  </si>
  <si>
    <t>年度</t>
    <rPh sb="0" eb="2">
      <t>ネンド</t>
    </rPh>
    <phoneticPr fontId="6"/>
  </si>
  <si>
    <t>事業収益計(千円)</t>
    <rPh sb="0" eb="2">
      <t>ジギョウ</t>
    </rPh>
    <rPh sb="2" eb="4">
      <t>シュウエキ</t>
    </rPh>
    <rPh sb="4" eb="5">
      <t>ケイ</t>
    </rPh>
    <rPh sb="6" eb="8">
      <t>センエン</t>
    </rPh>
    <phoneticPr fontId="6"/>
  </si>
  <si>
    <t>営業収益(千円)</t>
    <rPh sb="3" eb="4">
      <t>エキ</t>
    </rPh>
    <phoneticPr fontId="6"/>
  </si>
  <si>
    <t>営業外収益(千円)</t>
    <rPh sb="4" eb="5">
      <t>エキ</t>
    </rPh>
    <phoneticPr fontId="6"/>
  </si>
  <si>
    <t>附帯事業収益(千円)</t>
    <rPh sb="0" eb="2">
      <t>フタイ</t>
    </rPh>
    <rPh sb="2" eb="4">
      <t>ジギョウ</t>
    </rPh>
    <rPh sb="4" eb="6">
      <t>シュウエキ</t>
    </rPh>
    <phoneticPr fontId="6"/>
  </si>
  <si>
    <t>特別利益(千円)</t>
    <rPh sb="0" eb="2">
      <t>トクベツ</t>
    </rPh>
    <rPh sb="2" eb="4">
      <t>リエキ</t>
    </rPh>
    <phoneticPr fontId="6"/>
  </si>
  <si>
    <t>事業費用計(千円)</t>
    <rPh sb="0" eb="2">
      <t>ジギョウ</t>
    </rPh>
    <rPh sb="2" eb="4">
      <t>ヒヨウ</t>
    </rPh>
    <rPh sb="4" eb="5">
      <t>ケイ</t>
    </rPh>
    <phoneticPr fontId="6"/>
  </si>
  <si>
    <t>営業費用(千円)</t>
    <rPh sb="2" eb="4">
      <t>ヒヨウ</t>
    </rPh>
    <phoneticPr fontId="6"/>
  </si>
  <si>
    <t>営業外費用(千円)</t>
    <rPh sb="2" eb="3">
      <t>ガイ</t>
    </rPh>
    <rPh sb="3" eb="5">
      <t>ヒヨウ</t>
    </rPh>
    <phoneticPr fontId="6"/>
  </si>
  <si>
    <t>附帯事業費用(千円)</t>
    <rPh sb="0" eb="2">
      <t>フタイ</t>
    </rPh>
    <rPh sb="2" eb="4">
      <t>ジギョウ</t>
    </rPh>
    <rPh sb="4" eb="6">
      <t>ヒヨウ</t>
    </rPh>
    <phoneticPr fontId="6"/>
  </si>
  <si>
    <t>特別損失(千円)</t>
    <rPh sb="0" eb="2">
      <t>トクベツ</t>
    </rPh>
    <rPh sb="2" eb="4">
      <t>ソンシツ</t>
    </rPh>
    <phoneticPr fontId="6"/>
  </si>
  <si>
    <t>令和２年度</t>
    <rPh sb="0" eb="2">
      <t>レイワ</t>
    </rPh>
    <rPh sb="3" eb="5">
      <t>ネンド</t>
    </rPh>
    <phoneticPr fontId="6"/>
  </si>
  <si>
    <t>令和３年度</t>
    <rPh sb="0" eb="2">
      <t>レイワ</t>
    </rPh>
    <rPh sb="3" eb="5">
      <t>ネンド</t>
    </rPh>
    <phoneticPr fontId="6"/>
  </si>
  <si>
    <t>令和４年度</t>
    <rPh sb="0" eb="2">
      <t>レイワ</t>
    </rPh>
    <rPh sb="3" eb="5">
      <t>ネンド</t>
    </rPh>
    <phoneticPr fontId="6"/>
  </si>
  <si>
    <t>令和５年度</t>
    <rPh sb="0" eb="2">
      <t>レイワ</t>
    </rPh>
    <rPh sb="3" eb="5">
      <t>ネンド</t>
    </rPh>
    <phoneticPr fontId="6"/>
  </si>
  <si>
    <t>資料：市上下水道部</t>
    <rPh sb="0" eb="2">
      <t>シリョウ</t>
    </rPh>
    <rPh sb="3" eb="4">
      <t>シ</t>
    </rPh>
    <rPh sb="4" eb="6">
      <t>ジョウゲ</t>
    </rPh>
    <rPh sb="6" eb="8">
      <t>スイドウ</t>
    </rPh>
    <rPh sb="8" eb="9">
      <t>ブ</t>
    </rPh>
    <phoneticPr fontId="6"/>
  </si>
  <si>
    <t>12-9．市水道事業会計決算額</t>
    <rPh sb="5" eb="6">
      <t>シ</t>
    </rPh>
    <rPh sb="6" eb="8">
      <t>スイドウ</t>
    </rPh>
    <rPh sb="8" eb="10">
      <t>ジギョウ</t>
    </rPh>
    <rPh sb="10" eb="12">
      <t>カイケイ</t>
    </rPh>
    <rPh sb="12" eb="14">
      <t>ケッサン</t>
    </rPh>
    <rPh sb="14" eb="15">
      <t>ガク</t>
    </rPh>
    <phoneticPr fontId="6"/>
  </si>
  <si>
    <t>備考</t>
    <rPh sb="0" eb="2">
      <t>ビコウ</t>
    </rPh>
    <phoneticPr fontId="2"/>
  </si>
  <si>
    <t>あくまで表示が「-」であり、データ入力上は0入力</t>
    <rPh sb="4" eb="6">
      <t>ヒョウジ</t>
    </rPh>
    <rPh sb="17" eb="20">
      <t>ニュウリョクジョウ</t>
    </rPh>
    <rPh sb="22" eb="24">
      <t>ニュウリョク</t>
    </rPh>
    <phoneticPr fontId="2"/>
  </si>
  <si>
    <t>あくまで表示が「0」であり、データ入力上は単位未満の実数入力</t>
    <rPh sb="4" eb="6">
      <t>ヒョウジ</t>
    </rPh>
    <rPh sb="17" eb="20">
      <t>ニュウリョクジョウ</t>
    </rPh>
    <rPh sb="21" eb="25">
      <t>タンイミマン</t>
    </rPh>
    <rPh sb="26" eb="28">
      <t>ジッスウ</t>
    </rPh>
    <rPh sb="28" eb="30">
      <t>ニュウリョク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</si>
</sst>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176" formatCode="#,##0_ ;[Red]\-#,##0\ "/>
    <numFmt numFmtId="177" formatCode="#,##0;&quot;△ &quot;#,##0"/>
    <numFmt numFmtId="178" formatCode="_ * #,##0_ ;_ * \△#,##0_ ;_ * &quot;-&quot;_ ;_ @_ "/>
  </numFmts>
  <fonts count="9" x14ac:knownFonts="1">
    <font>
      <sz val="11"/>
      <color theme="1"/>
      <name val="游ゴシック"/>
      <family val="2"/>
      <charset val="128"/>
      <scheme val="minor"/>
    </font>
    <font>
      <sz val="11"/>
      <color theme="1"/>
      <name val="ＭＳ ゴシック"/>
      <family val="3"/>
      <charset val="128"/>
    </font>
    <font>
      <sz val="6"/>
      <name val="游ゴシック"/>
      <family val="2"/>
      <charset val="128"/>
      <scheme val="minor"/>
    </font>
    <font>
      <sz val="11"/>
      <color theme="1"/>
      <name val="ＭＳ 明朝"/>
      <family val="1"/>
      <charset val="128"/>
    </font>
    <font>
      <sz val="11"/>
      <name val="ＭＳ Ｐゴシック"/>
      <family val="3"/>
      <charset val="128"/>
    </font>
    <font>
      <sz val="9"/>
      <name val="ＭＳ ゴシック"/>
      <family val="3"/>
      <charset val="128"/>
    </font>
    <font>
      <sz val="6"/>
      <name val="ＭＳ Ｐゴシック"/>
      <family val="3"/>
      <charset val="128"/>
    </font>
    <font>
      <sz val="9"/>
      <name val="ＭＳ 明朝"/>
      <family val="1"/>
      <charset val="128"/>
    </font>
    <font>
      <sz val="9"/>
      <color theme="1"/>
      <name val="ＭＳ 明朝"/>
      <family val="1"/>
      <charset val="128"/>
    </font>
  </fonts>
  <fills count="2">
    <fill>
      <patternFill patternType="none"/>
    </fill>
    <fill>
      <patternFill patternType="gray125"/>
    </fill>
  </fills>
  <borders count="24">
    <border>
      <left/>
      <right/>
      <top/>
      <bottom/>
      <diagonal/>
    </border>
    <border>
      <left style="thin">
        <color auto="1"/>
      </left>
      <right/>
      <top style="thin">
        <color auto="1"/>
      </top>
      <bottom style="thin">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top style="thin">
        <color auto="1"/>
      </top>
      <bottom style="hair">
        <color auto="1"/>
      </bottom>
      <diagonal/>
    </border>
    <border>
      <left/>
      <right style="hair">
        <color indexed="64"/>
      </right>
      <top style="hair">
        <color indexed="64"/>
      </top>
      <bottom/>
      <diagonal/>
    </border>
    <border>
      <left/>
      <right/>
      <top style="hair">
        <color indexed="64"/>
      </top>
      <bottom/>
      <diagonal/>
    </border>
    <border>
      <left/>
      <right style="hair">
        <color indexed="64"/>
      </right>
      <top/>
      <bottom style="thin">
        <color auto="1"/>
      </bottom>
      <diagonal/>
    </border>
    <border>
      <left/>
      <right/>
      <top/>
      <bottom style="thin">
        <color indexed="64"/>
      </bottom>
      <diagonal/>
    </border>
    <border>
      <left/>
      <right/>
      <top style="thin">
        <color indexed="64"/>
      </top>
      <bottom style="hair">
        <color indexed="64"/>
      </bottom>
      <diagonal/>
    </border>
    <border>
      <left/>
      <right style="hair">
        <color auto="1"/>
      </right>
      <top style="hair">
        <color auto="1"/>
      </top>
      <bottom style="thin">
        <color auto="1"/>
      </bottom>
      <diagonal/>
    </border>
    <border>
      <left/>
      <right/>
      <top style="hair">
        <color indexed="64"/>
      </top>
      <bottom style="thin">
        <color indexed="64"/>
      </bottom>
      <diagonal/>
    </border>
    <border>
      <left style="hair">
        <color auto="1"/>
      </left>
      <right/>
      <top style="hair">
        <color indexed="64"/>
      </top>
      <bottom style="thin">
        <color indexed="64"/>
      </bottom>
      <diagonal/>
    </border>
    <border>
      <left style="hair">
        <color indexed="64"/>
      </left>
      <right/>
      <top/>
      <bottom/>
      <diagonal/>
    </border>
    <border>
      <left style="hair">
        <color indexed="64"/>
      </left>
      <right/>
      <top/>
      <bottom style="thin">
        <color indexed="64"/>
      </bottom>
      <diagonal/>
    </border>
    <border>
      <left style="hair">
        <color indexed="64"/>
      </left>
      <right/>
      <top style="hair">
        <color indexed="64"/>
      </top>
      <bottom/>
      <diagonal/>
    </border>
    <border>
      <left/>
      <right style="hair">
        <color indexed="64"/>
      </right>
      <top/>
      <bottom/>
      <diagonal/>
    </border>
    <border>
      <left/>
      <right/>
      <top style="thin">
        <color indexed="64"/>
      </top>
      <bottom/>
      <diagonal/>
    </border>
    <border>
      <left/>
      <right style="hair">
        <color auto="1"/>
      </right>
      <top style="hair">
        <color auto="1"/>
      </top>
      <bottom style="hair">
        <color auto="1"/>
      </bottom>
      <diagonal/>
    </border>
    <border>
      <left/>
      <right/>
      <top style="thin">
        <color auto="1"/>
      </top>
      <bottom style="thin">
        <color auto="1"/>
      </bottom>
      <diagonal/>
    </border>
    <border>
      <left/>
      <right/>
      <top style="hair">
        <color auto="1"/>
      </top>
      <bottom style="hair">
        <color auto="1"/>
      </bottom>
      <diagonal/>
    </border>
  </borders>
  <cellStyleXfs count="3">
    <xf numFmtId="0" fontId="0" fillId="0" borderId="0">
      <alignment vertical="center"/>
    </xf>
    <xf numFmtId="38" fontId="4" fillId="0" borderId="0" applyFont="0" applyFill="0" applyBorder="0" applyAlignment="0" applyProtection="0"/>
    <xf numFmtId="0" fontId="4" fillId="0" borderId="0"/>
  </cellStyleXfs>
  <cellXfs count="91">
    <xf numFmtId="0" fontId="0" fillId="0" borderId="0" xfId="0">
      <alignment vertical="center"/>
    </xf>
    <xf numFmtId="0" fontId="1" fillId="0" borderId="0" xfId="0" applyFont="1">
      <alignment vertical="center"/>
    </xf>
    <xf numFmtId="0" fontId="3" fillId="0" borderId="1" xfId="0" applyFont="1" applyBorder="1" applyAlignment="1">
      <alignment horizontal="center" vertical="center"/>
    </xf>
    <xf numFmtId="0" fontId="3" fillId="0" borderId="0" xfId="0" applyFont="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38" fontId="5" fillId="0" borderId="0" xfId="1" applyFont="1" applyFill="1" applyAlignment="1">
      <alignment vertical="center"/>
    </xf>
    <xf numFmtId="0" fontId="7" fillId="0" borderId="0" xfId="1" applyNumberFormat="1" applyFont="1" applyFill="1" applyAlignment="1">
      <alignment vertical="center"/>
    </xf>
    <xf numFmtId="38" fontId="7" fillId="0" borderId="0" xfId="1" applyFont="1" applyFill="1" applyAlignment="1">
      <alignment vertical="center"/>
    </xf>
    <xf numFmtId="0" fontId="7" fillId="0" borderId="0" xfId="1" applyNumberFormat="1" applyFont="1" applyFill="1" applyAlignment="1">
      <alignment horizontal="right" vertical="center"/>
    </xf>
    <xf numFmtId="38" fontId="7" fillId="0" borderId="5" xfId="1" applyFont="1" applyFill="1" applyBorder="1" applyAlignment="1">
      <alignment horizontal="center" vertical="center" wrapText="1"/>
    </xf>
    <xf numFmtId="0" fontId="7" fillId="0" borderId="6" xfId="1" applyNumberFormat="1" applyFont="1" applyFill="1" applyBorder="1" applyAlignment="1">
      <alignment horizontal="center" vertical="center" wrapText="1"/>
    </xf>
    <xf numFmtId="0" fontId="7" fillId="0" borderId="7" xfId="1" applyNumberFormat="1" applyFont="1" applyFill="1" applyBorder="1" applyAlignment="1">
      <alignment horizontal="center" vertical="center" wrapText="1"/>
    </xf>
    <xf numFmtId="38" fontId="7" fillId="0" borderId="0" xfId="1" applyFont="1" applyFill="1" applyAlignment="1">
      <alignment horizontal="center" vertical="center" wrapText="1"/>
    </xf>
    <xf numFmtId="38" fontId="7" fillId="0" borderId="8" xfId="1" applyFont="1" applyFill="1" applyBorder="1" applyAlignment="1">
      <alignment horizontal="center" vertical="center"/>
    </xf>
    <xf numFmtId="41" fontId="7" fillId="0" borderId="0" xfId="1" applyNumberFormat="1" applyFont="1" applyFill="1" applyBorder="1" applyAlignment="1">
      <alignment vertical="center"/>
    </xf>
    <xf numFmtId="41" fontId="7" fillId="0" borderId="0" xfId="1" applyNumberFormat="1" applyFont="1" applyFill="1" applyAlignment="1">
      <alignment vertical="center"/>
    </xf>
    <xf numFmtId="41" fontId="7" fillId="0" borderId="9" xfId="1" applyNumberFormat="1" applyFont="1" applyFill="1" applyBorder="1" applyAlignment="1">
      <alignment horizontal="right" vertical="center"/>
    </xf>
    <xf numFmtId="41" fontId="7" fillId="0" borderId="0" xfId="1" applyNumberFormat="1" applyFont="1" applyFill="1" applyAlignment="1">
      <alignment horizontal="right" vertical="center"/>
    </xf>
    <xf numFmtId="0" fontId="7" fillId="0" borderId="10" xfId="1" applyNumberFormat="1" applyFont="1" applyFill="1" applyBorder="1" applyAlignment="1">
      <alignment horizontal="center" vertical="center"/>
    </xf>
    <xf numFmtId="41" fontId="7" fillId="0" borderId="11" xfId="1" applyNumberFormat="1" applyFont="1" applyFill="1" applyBorder="1" applyAlignment="1">
      <alignment vertical="center"/>
    </xf>
    <xf numFmtId="41" fontId="7" fillId="0" borderId="11" xfId="1" applyNumberFormat="1" applyFont="1" applyFill="1" applyBorder="1" applyAlignment="1">
      <alignment horizontal="right" vertical="center"/>
    </xf>
    <xf numFmtId="0" fontId="7" fillId="0" borderId="0" xfId="1" applyNumberFormat="1" applyFont="1" applyFill="1" applyBorder="1" applyAlignment="1">
      <alignment vertical="center"/>
    </xf>
    <xf numFmtId="38" fontId="7" fillId="0" borderId="0" xfId="1" applyFont="1" applyFill="1" applyBorder="1" applyAlignment="1">
      <alignment vertical="center"/>
    </xf>
    <xf numFmtId="38" fontId="7" fillId="0" borderId="0" xfId="1" applyFont="1" applyFill="1" applyBorder="1" applyAlignment="1">
      <alignment horizontal="right" vertical="center"/>
    </xf>
    <xf numFmtId="38" fontId="7" fillId="0" borderId="0" xfId="1" applyFont="1" applyFill="1" applyBorder="1" applyAlignment="1">
      <alignment horizontal="center" vertical="center" wrapText="1"/>
    </xf>
    <xf numFmtId="38" fontId="7" fillId="0" borderId="0" xfId="1" applyFont="1" applyFill="1" applyAlignment="1">
      <alignment horizontal="right" vertical="center"/>
    </xf>
    <xf numFmtId="38" fontId="7" fillId="0" borderId="6" xfId="1" applyFont="1" applyFill="1" applyBorder="1" applyAlignment="1">
      <alignment horizontal="center" vertical="center" wrapText="1"/>
    </xf>
    <xf numFmtId="38" fontId="7" fillId="0" borderId="7" xfId="1" applyFont="1" applyFill="1" applyBorder="1" applyAlignment="1">
      <alignment horizontal="center" vertical="center" wrapText="1"/>
    </xf>
    <xf numFmtId="38" fontId="7" fillId="0" borderId="12" xfId="1" applyFont="1" applyFill="1" applyBorder="1" applyAlignment="1">
      <alignment horizontal="center" vertical="center" wrapText="1"/>
    </xf>
    <xf numFmtId="38" fontId="7" fillId="0" borderId="0" xfId="1" applyFont="1" applyFill="1" applyAlignment="1">
      <alignment vertical="center" wrapText="1"/>
    </xf>
    <xf numFmtId="38" fontId="7" fillId="0" borderId="13" xfId="1" applyFont="1" applyFill="1" applyBorder="1" applyAlignment="1">
      <alignment horizontal="center" vertical="center"/>
    </xf>
    <xf numFmtId="41" fontId="7" fillId="0" borderId="14" xfId="1" applyNumberFormat="1" applyFont="1" applyFill="1" applyBorder="1" applyAlignment="1">
      <alignment vertical="center"/>
    </xf>
    <xf numFmtId="41" fontId="7" fillId="0" borderId="14" xfId="1" applyNumberFormat="1" applyFont="1" applyFill="1" applyBorder="1" applyAlignment="1">
      <alignment horizontal="right" vertical="center"/>
    </xf>
    <xf numFmtId="0" fontId="5" fillId="0" borderId="0" xfId="2" applyFont="1" applyFill="1" applyAlignment="1">
      <alignment vertical="center"/>
    </xf>
    <xf numFmtId="0" fontId="7" fillId="0" borderId="0" xfId="2" applyFont="1" applyFill="1" applyAlignment="1">
      <alignment vertical="center"/>
    </xf>
    <xf numFmtId="0" fontId="7" fillId="0" borderId="0" xfId="2" applyFont="1" applyFill="1" applyAlignment="1">
      <alignment horizontal="right" vertical="center"/>
    </xf>
    <xf numFmtId="41" fontId="8" fillId="0" borderId="15" xfId="1" applyNumberFormat="1" applyFont="1" applyFill="1" applyBorder="1" applyAlignment="1">
      <alignment vertical="center"/>
    </xf>
    <xf numFmtId="41" fontId="8" fillId="0" borderId="14" xfId="1" applyNumberFormat="1" applyFont="1" applyFill="1" applyBorder="1" applyAlignment="1">
      <alignment vertical="center"/>
    </xf>
    <xf numFmtId="0" fontId="7" fillId="0" borderId="0" xfId="2" applyFont="1" applyFill="1" applyAlignment="1">
      <alignment vertical="center" wrapText="1"/>
    </xf>
    <xf numFmtId="176" fontId="7" fillId="0" borderId="0" xfId="2" applyNumberFormat="1" applyFont="1" applyFill="1" applyAlignment="1">
      <alignment vertical="center"/>
    </xf>
    <xf numFmtId="177" fontId="5" fillId="0" borderId="0" xfId="2" applyNumberFormat="1" applyFont="1" applyAlignment="1">
      <alignment vertical="center"/>
    </xf>
    <xf numFmtId="177" fontId="7" fillId="0" borderId="0" xfId="2" applyNumberFormat="1" applyFont="1" applyAlignment="1">
      <alignment vertical="center"/>
    </xf>
    <xf numFmtId="0" fontId="7" fillId="0" borderId="0" xfId="2" applyFont="1" applyAlignment="1">
      <alignment vertical="center"/>
    </xf>
    <xf numFmtId="0" fontId="7" fillId="0" borderId="0" xfId="2" applyFont="1" applyAlignment="1">
      <alignment horizontal="right" vertical="center"/>
    </xf>
    <xf numFmtId="177" fontId="7" fillId="0" borderId="5" xfId="2" applyNumberFormat="1" applyFont="1" applyBorder="1" applyAlignment="1">
      <alignment horizontal="center" vertical="center" wrapText="1"/>
    </xf>
    <xf numFmtId="177" fontId="7" fillId="0" borderId="6" xfId="2" applyNumberFormat="1" applyFont="1" applyBorder="1" applyAlignment="1">
      <alignment horizontal="center" vertical="center" wrapText="1"/>
    </xf>
    <xf numFmtId="177" fontId="7" fillId="0" borderId="7" xfId="2" applyNumberFormat="1" applyFont="1" applyBorder="1" applyAlignment="1">
      <alignment horizontal="center" vertical="center" wrapText="1"/>
    </xf>
    <xf numFmtId="0" fontId="7" fillId="0" borderId="13" xfId="2" applyFont="1" applyBorder="1" applyAlignment="1">
      <alignment horizontal="center" vertical="center"/>
    </xf>
    <xf numFmtId="41" fontId="7" fillId="0" borderId="13" xfId="1" applyNumberFormat="1" applyFont="1" applyFill="1" applyBorder="1" applyAlignment="1">
      <alignment vertical="center"/>
    </xf>
    <xf numFmtId="177" fontId="7" fillId="0" borderId="5" xfId="2" applyNumberFormat="1" applyFont="1" applyFill="1" applyBorder="1" applyAlignment="1">
      <alignment horizontal="center" vertical="center" wrapText="1"/>
    </xf>
    <xf numFmtId="177" fontId="7" fillId="0" borderId="6" xfId="2" applyNumberFormat="1" applyFont="1" applyFill="1" applyBorder="1" applyAlignment="1">
      <alignment horizontal="center" vertical="center" wrapText="1"/>
    </xf>
    <xf numFmtId="0" fontId="7" fillId="0" borderId="13" xfId="2" applyFont="1" applyFill="1" applyBorder="1" applyAlignment="1">
      <alignment horizontal="center" vertical="center"/>
    </xf>
    <xf numFmtId="177" fontId="7" fillId="0" borderId="7" xfId="2" applyNumberFormat="1" applyFont="1" applyFill="1" applyBorder="1" applyAlignment="1">
      <alignment horizontal="center" vertical="center" wrapText="1"/>
    </xf>
    <xf numFmtId="41" fontId="7" fillId="0" borderId="15" xfId="1" applyNumberFormat="1" applyFont="1" applyFill="1" applyBorder="1" applyAlignment="1">
      <alignment vertical="center"/>
    </xf>
    <xf numFmtId="0" fontId="5" fillId="0" borderId="0" xfId="2" applyFont="1" applyAlignment="1">
      <alignment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7" fillId="0" borderId="11" xfId="2" applyFont="1" applyBorder="1" applyAlignment="1">
      <alignment horizontal="center" vertical="center"/>
    </xf>
    <xf numFmtId="0" fontId="7" fillId="0" borderId="0" xfId="1" applyNumberFormat="1" applyFont="1" applyAlignment="1">
      <alignment vertical="center"/>
    </xf>
    <xf numFmtId="38" fontId="7" fillId="0" borderId="0" xfId="2" applyNumberFormat="1" applyFont="1" applyAlignment="1">
      <alignment vertical="center"/>
    </xf>
    <xf numFmtId="49" fontId="5" fillId="0" borderId="0" xfId="2" applyNumberFormat="1" applyFont="1" applyFill="1" applyAlignment="1">
      <alignment vertical="center"/>
    </xf>
    <xf numFmtId="0" fontId="7" fillId="0" borderId="0" xfId="2" applyFont="1" applyFill="1" applyAlignment="1">
      <alignment horizontal="center" vertical="center"/>
    </xf>
    <xf numFmtId="0" fontId="7" fillId="0" borderId="0" xfId="2" applyFont="1" applyFill="1" applyBorder="1" applyAlignment="1">
      <alignment horizontal="right" vertical="center"/>
    </xf>
    <xf numFmtId="49" fontId="7" fillId="0" borderId="6" xfId="2" applyNumberFormat="1" applyFont="1" applyFill="1" applyBorder="1" applyAlignment="1">
      <alignment horizontal="center" vertical="center" wrapText="1"/>
    </xf>
    <xf numFmtId="49" fontId="7" fillId="0" borderId="5" xfId="2" applyNumberFormat="1" applyFont="1" applyFill="1" applyBorder="1" applyAlignment="1">
      <alignment horizontal="center" vertical="center" wrapText="1"/>
    </xf>
    <xf numFmtId="49" fontId="7" fillId="0" borderId="7" xfId="2" applyNumberFormat="1" applyFont="1" applyFill="1" applyBorder="1" applyAlignment="1">
      <alignment horizontal="center" vertical="center" wrapText="1"/>
    </xf>
    <xf numFmtId="0" fontId="7" fillId="0" borderId="0" xfId="2" applyFont="1" applyFill="1" applyBorder="1" applyAlignment="1">
      <alignment horizontal="center" vertical="center"/>
    </xf>
    <xf numFmtId="41" fontId="7" fillId="0" borderId="18" xfId="1" applyNumberFormat="1" applyFont="1" applyFill="1" applyBorder="1" applyAlignment="1">
      <alignment vertical="center"/>
    </xf>
    <xf numFmtId="41" fontId="7" fillId="0" borderId="9" xfId="1" applyNumberFormat="1" applyFont="1" applyFill="1" applyBorder="1" applyAlignment="1">
      <alignment vertical="center"/>
    </xf>
    <xf numFmtId="41" fontId="7" fillId="0" borderId="8" xfId="1" applyNumberFormat="1" applyFont="1" applyFill="1" applyBorder="1" applyAlignment="1">
      <alignment vertical="center"/>
    </xf>
    <xf numFmtId="41" fontId="7" fillId="0" borderId="16" xfId="1" applyNumberFormat="1" applyFont="1" applyFill="1" applyBorder="1" applyAlignment="1">
      <alignment vertical="center"/>
    </xf>
    <xf numFmtId="41" fontId="7" fillId="0" borderId="19" xfId="1" applyNumberFormat="1" applyFont="1" applyFill="1" applyBorder="1" applyAlignment="1">
      <alignment vertical="center"/>
    </xf>
    <xf numFmtId="41" fontId="7" fillId="0" borderId="17" xfId="1" applyNumberFormat="1" applyFont="1" applyFill="1" applyBorder="1" applyAlignment="1">
      <alignment vertical="center"/>
    </xf>
    <xf numFmtId="41" fontId="7" fillId="0" borderId="10" xfId="1" applyNumberFormat="1" applyFont="1" applyFill="1" applyBorder="1" applyAlignment="1">
      <alignment vertical="center"/>
    </xf>
    <xf numFmtId="0" fontId="7" fillId="0" borderId="20" xfId="2" applyFont="1" applyFill="1" applyBorder="1" applyAlignment="1">
      <alignment vertical="center"/>
    </xf>
    <xf numFmtId="0" fontId="7" fillId="0" borderId="0" xfId="2" applyFont="1" applyFill="1" applyAlignment="1">
      <alignment horizontal="left" vertical="center"/>
    </xf>
    <xf numFmtId="0" fontId="7" fillId="0" borderId="21" xfId="2" applyFont="1" applyFill="1" applyBorder="1" applyAlignment="1">
      <alignment horizontal="center" vertical="center"/>
    </xf>
    <xf numFmtId="41" fontId="7" fillId="0" borderId="0" xfId="2" applyNumberFormat="1" applyFont="1" applyFill="1" applyBorder="1" applyAlignment="1">
      <alignment vertical="center"/>
    </xf>
    <xf numFmtId="41" fontId="7" fillId="0" borderId="0" xfId="2" applyNumberFormat="1" applyFont="1" applyFill="1" applyBorder="1" applyAlignment="1">
      <alignment horizontal="right" vertical="center"/>
    </xf>
    <xf numFmtId="41" fontId="7" fillId="0" borderId="0" xfId="1" applyNumberFormat="1" applyFont="1" applyFill="1" applyBorder="1" applyAlignment="1">
      <alignment horizontal="right" vertical="center"/>
    </xf>
    <xf numFmtId="178" fontId="7" fillId="0" borderId="16" xfId="1" applyNumberFormat="1" applyFont="1" applyFill="1" applyBorder="1" applyAlignment="1">
      <alignment horizontal="right" vertical="center"/>
    </xf>
    <xf numFmtId="178" fontId="7" fillId="0" borderId="0" xfId="1" applyNumberFormat="1" applyFont="1" applyFill="1" applyBorder="1" applyAlignment="1">
      <alignment horizontal="right" vertical="center"/>
    </xf>
    <xf numFmtId="178" fontId="7" fillId="0" borderId="0" xfId="1" applyNumberFormat="1" applyFont="1" applyFill="1" applyAlignment="1">
      <alignment horizontal="right" vertical="center"/>
    </xf>
    <xf numFmtId="178" fontId="7" fillId="0" borderId="17" xfId="1" applyNumberFormat="1" applyFont="1" applyFill="1" applyBorder="1" applyAlignment="1">
      <alignment horizontal="right" vertical="center"/>
    </xf>
    <xf numFmtId="178" fontId="7" fillId="0" borderId="11" xfId="1" applyNumberFormat="1" applyFont="1" applyFill="1" applyBorder="1" applyAlignment="1">
      <alignment horizontal="right" vertical="center"/>
    </xf>
    <xf numFmtId="0" fontId="3" fillId="0" borderId="22" xfId="0" applyFont="1" applyBorder="1">
      <alignment vertical="center"/>
    </xf>
    <xf numFmtId="0" fontId="3" fillId="0" borderId="12" xfId="0" applyFont="1" applyBorder="1">
      <alignment vertical="center"/>
    </xf>
    <xf numFmtId="0" fontId="3" fillId="0" borderId="23" xfId="0" applyFont="1" applyBorder="1">
      <alignment vertical="center"/>
    </xf>
    <xf numFmtId="0" fontId="3" fillId="0" borderId="14" xfId="0" applyFont="1" applyBorder="1">
      <alignment vertical="center"/>
    </xf>
  </cellXfs>
  <cellStyles count="3">
    <cellStyle name="桁区切り 2" xfId="1" xr:uid="{B7586CC0-0BA3-4DFA-A5E4-0378CCB9F17E}"/>
    <cellStyle name="標準" xfId="0" builtinId="0"/>
    <cellStyle name="標準 2" xfId="2" xr:uid="{BB4B69DC-7365-4517-B280-CE8955B8367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3AF18-C306-4EA8-85BF-814FDAEE8035}">
  <dimension ref="A1:C8"/>
  <sheetViews>
    <sheetView showGridLines="0" tabSelected="1" workbookViewId="0"/>
  </sheetViews>
  <sheetFormatPr defaultRowHeight="13.5" x14ac:dyDescent="0.4"/>
  <cols>
    <col min="1" max="1" width="9" style="3"/>
    <col min="2" max="2" width="31.625" style="3" bestFit="1" customWidth="1"/>
    <col min="3" max="3" width="66" style="3" bestFit="1" customWidth="1"/>
    <col min="4" max="16384" width="9" style="3"/>
  </cols>
  <sheetData>
    <row r="1" spans="1:3" customFormat="1" ht="18.75" x14ac:dyDescent="0.4">
      <c r="A1" s="1" t="s">
        <v>0</v>
      </c>
    </row>
    <row r="3" spans="1:3" x14ac:dyDescent="0.4">
      <c r="A3" s="2" t="s">
        <v>1</v>
      </c>
      <c r="B3" s="87" t="s">
        <v>2</v>
      </c>
      <c r="C3" s="87" t="s">
        <v>197</v>
      </c>
    </row>
    <row r="4" spans="1:3" x14ac:dyDescent="0.4">
      <c r="A4" s="4" t="s">
        <v>3</v>
      </c>
      <c r="B4" s="88" t="s">
        <v>4</v>
      </c>
      <c r="C4" s="88" t="s">
        <v>198</v>
      </c>
    </row>
    <row r="5" spans="1:3" x14ac:dyDescent="0.4">
      <c r="A5" s="5" t="s">
        <v>5</v>
      </c>
      <c r="B5" s="89" t="s">
        <v>6</v>
      </c>
      <c r="C5" s="89"/>
    </row>
    <row r="6" spans="1:3" x14ac:dyDescent="0.4">
      <c r="A6" s="5">
        <v>0</v>
      </c>
      <c r="B6" s="89" t="s">
        <v>7</v>
      </c>
      <c r="C6" s="89" t="s">
        <v>199</v>
      </c>
    </row>
    <row r="7" spans="1:3" x14ac:dyDescent="0.4">
      <c r="A7" s="5" t="s">
        <v>8</v>
      </c>
      <c r="B7" s="89" t="s">
        <v>9</v>
      </c>
      <c r="C7" s="89"/>
    </row>
    <row r="8" spans="1:3" x14ac:dyDescent="0.4">
      <c r="A8" s="6" t="s">
        <v>10</v>
      </c>
      <c r="B8" s="90" t="s">
        <v>11</v>
      </c>
      <c r="C8" s="90"/>
    </row>
  </sheetData>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3539E-0C68-4BB2-B907-9EA24FD8FD3E}">
  <dimension ref="A1:M16"/>
  <sheetViews>
    <sheetView showGridLines="0" zoomScaleNormal="100" zoomScaleSheetLayoutView="100" workbookViewId="0"/>
  </sheetViews>
  <sheetFormatPr defaultRowHeight="11.25" x14ac:dyDescent="0.4"/>
  <cols>
    <col min="1" max="1" width="9.75" style="36" customWidth="1"/>
    <col min="2" max="6" width="9.625" style="36" customWidth="1"/>
    <col min="7" max="7" width="9.625" style="9" customWidth="1"/>
    <col min="8" max="8" width="9.625" style="36" customWidth="1"/>
    <col min="9" max="9" width="9.625" style="9" customWidth="1"/>
    <col min="10" max="13" width="9.625" style="36" customWidth="1"/>
    <col min="14" max="16" width="12.875" style="36" customWidth="1"/>
    <col min="17" max="16384" width="9" style="36"/>
  </cols>
  <sheetData>
    <row r="1" spans="1:13" x14ac:dyDescent="0.4">
      <c r="A1" s="35" t="s">
        <v>196</v>
      </c>
      <c r="G1" s="8"/>
      <c r="I1" s="8"/>
    </row>
    <row r="2" spans="1:13" x14ac:dyDescent="0.4">
      <c r="A2" s="77"/>
    </row>
    <row r="3" spans="1:13" s="40" customFormat="1" ht="22.5" x14ac:dyDescent="0.4">
      <c r="A3" s="66" t="s">
        <v>180</v>
      </c>
      <c r="B3" s="65" t="s">
        <v>181</v>
      </c>
      <c r="C3" s="65" t="s">
        <v>182</v>
      </c>
      <c r="D3" s="65" t="s">
        <v>183</v>
      </c>
      <c r="E3" s="65" t="s">
        <v>184</v>
      </c>
      <c r="F3" s="65" t="s">
        <v>185</v>
      </c>
      <c r="G3" s="65" t="s">
        <v>186</v>
      </c>
      <c r="H3" s="65" t="s">
        <v>187</v>
      </c>
      <c r="I3" s="65" t="s">
        <v>188</v>
      </c>
      <c r="J3" s="65" t="s">
        <v>189</v>
      </c>
      <c r="K3" s="65" t="s">
        <v>190</v>
      </c>
      <c r="L3" s="65" t="s">
        <v>159</v>
      </c>
      <c r="M3" s="67" t="s">
        <v>160</v>
      </c>
    </row>
    <row r="4" spans="1:13" x14ac:dyDescent="0.4">
      <c r="A4" s="78" t="s">
        <v>167</v>
      </c>
      <c r="B4" s="79">
        <v>3748165</v>
      </c>
      <c r="C4" s="79">
        <v>3563763</v>
      </c>
      <c r="D4" s="79">
        <v>184380</v>
      </c>
      <c r="E4" s="79">
        <v>22</v>
      </c>
      <c r="F4" s="80">
        <v>0</v>
      </c>
      <c r="G4" s="79">
        <v>3661479</v>
      </c>
      <c r="H4" s="79">
        <v>3379646</v>
      </c>
      <c r="I4" s="79">
        <v>277050</v>
      </c>
      <c r="J4" s="79">
        <v>473</v>
      </c>
      <c r="K4" s="79">
        <v>4310</v>
      </c>
      <c r="L4" s="79">
        <v>495862</v>
      </c>
      <c r="M4" s="79">
        <v>1055140</v>
      </c>
    </row>
    <row r="5" spans="1:13" x14ac:dyDescent="0.4">
      <c r="A5" s="78" t="s">
        <v>168</v>
      </c>
      <c r="B5" s="16">
        <v>3652607</v>
      </c>
      <c r="C5" s="16">
        <v>3604757</v>
      </c>
      <c r="D5" s="16">
        <v>47850</v>
      </c>
      <c r="E5" s="81">
        <v>0</v>
      </c>
      <c r="F5" s="81">
        <v>0</v>
      </c>
      <c r="G5" s="16">
        <v>3608414</v>
      </c>
      <c r="H5" s="16">
        <v>3336884</v>
      </c>
      <c r="I5" s="16">
        <v>266987</v>
      </c>
      <c r="J5" s="81">
        <v>0</v>
      </c>
      <c r="K5" s="16">
        <v>4543</v>
      </c>
      <c r="L5" s="16">
        <v>62362</v>
      </c>
      <c r="M5" s="16">
        <v>784810</v>
      </c>
    </row>
    <row r="6" spans="1:13" x14ac:dyDescent="0.4">
      <c r="A6" s="78" t="s">
        <v>169</v>
      </c>
      <c r="B6" s="16">
        <v>4041564</v>
      </c>
      <c r="C6" s="16">
        <v>3636984</v>
      </c>
      <c r="D6" s="16">
        <v>403908</v>
      </c>
      <c r="E6" s="81">
        <v>0</v>
      </c>
      <c r="F6" s="16">
        <v>671</v>
      </c>
      <c r="G6" s="16">
        <v>4316200</v>
      </c>
      <c r="H6" s="16">
        <v>3480801</v>
      </c>
      <c r="I6" s="16">
        <v>265000</v>
      </c>
      <c r="J6" s="81">
        <v>0</v>
      </c>
      <c r="K6" s="16">
        <v>570399</v>
      </c>
      <c r="L6" s="16">
        <v>76577</v>
      </c>
      <c r="M6" s="16">
        <v>792205</v>
      </c>
    </row>
    <row r="7" spans="1:13" x14ac:dyDescent="0.4">
      <c r="A7" s="78" t="s">
        <v>170</v>
      </c>
      <c r="B7" s="16">
        <v>3926026</v>
      </c>
      <c r="C7" s="16">
        <v>3533787</v>
      </c>
      <c r="D7" s="16">
        <v>392230</v>
      </c>
      <c r="E7" s="81">
        <v>0</v>
      </c>
      <c r="F7" s="16">
        <v>10</v>
      </c>
      <c r="G7" s="16">
        <v>3644450</v>
      </c>
      <c r="H7" s="16">
        <v>3399155</v>
      </c>
      <c r="I7" s="16">
        <v>244070</v>
      </c>
      <c r="J7" s="79">
        <v>0</v>
      </c>
      <c r="K7" s="81">
        <v>1225</v>
      </c>
      <c r="L7" s="16">
        <v>156713</v>
      </c>
      <c r="M7" s="16">
        <v>833830</v>
      </c>
    </row>
    <row r="8" spans="1:13" x14ac:dyDescent="0.4">
      <c r="A8" s="78" t="s">
        <v>171</v>
      </c>
      <c r="B8" s="16">
        <v>4360036</v>
      </c>
      <c r="C8" s="16">
        <v>3353577</v>
      </c>
      <c r="D8" s="16">
        <v>522432</v>
      </c>
      <c r="E8" s="81">
        <v>0</v>
      </c>
      <c r="F8" s="16">
        <v>484027</v>
      </c>
      <c r="G8" s="16">
        <v>3596862</v>
      </c>
      <c r="H8" s="16">
        <v>3381980</v>
      </c>
      <c r="I8" s="16">
        <v>213678</v>
      </c>
      <c r="J8" s="79">
        <v>0</v>
      </c>
      <c r="K8" s="81">
        <v>1204</v>
      </c>
      <c r="L8" s="16">
        <v>94620</v>
      </c>
      <c r="M8" s="16">
        <v>1007557</v>
      </c>
    </row>
    <row r="9" spans="1:13" x14ac:dyDescent="0.4">
      <c r="A9" s="78" t="s">
        <v>172</v>
      </c>
      <c r="B9" s="16">
        <v>4142245</v>
      </c>
      <c r="C9" s="16">
        <v>3367269</v>
      </c>
      <c r="D9" s="16">
        <v>559870</v>
      </c>
      <c r="E9" s="81">
        <v>0</v>
      </c>
      <c r="F9" s="16">
        <v>215106</v>
      </c>
      <c r="G9" s="16">
        <v>3654796</v>
      </c>
      <c r="H9" s="16">
        <v>3456219</v>
      </c>
      <c r="I9" s="16">
        <v>196842</v>
      </c>
      <c r="J9" s="79">
        <v>0</v>
      </c>
      <c r="K9" s="81">
        <v>1735</v>
      </c>
      <c r="L9" s="16">
        <v>117498</v>
      </c>
      <c r="M9" s="16">
        <v>917518</v>
      </c>
    </row>
    <row r="10" spans="1:13" x14ac:dyDescent="0.4">
      <c r="A10" s="78" t="s">
        <v>173</v>
      </c>
      <c r="B10" s="16">
        <v>3906859</v>
      </c>
      <c r="C10" s="16">
        <v>3288046</v>
      </c>
      <c r="D10" s="16">
        <v>475973</v>
      </c>
      <c r="E10" s="81">
        <v>0</v>
      </c>
      <c r="F10" s="16">
        <v>142840</v>
      </c>
      <c r="G10" s="16">
        <v>3285748</v>
      </c>
      <c r="H10" s="16">
        <v>3073386</v>
      </c>
      <c r="I10" s="16">
        <v>211538</v>
      </c>
      <c r="J10" s="79">
        <v>0</v>
      </c>
      <c r="K10" s="81">
        <v>824</v>
      </c>
      <c r="L10" s="16">
        <v>117422</v>
      </c>
      <c r="M10" s="16">
        <v>1020042</v>
      </c>
    </row>
    <row r="11" spans="1:13" x14ac:dyDescent="0.4">
      <c r="A11" s="78" t="s">
        <v>174</v>
      </c>
      <c r="B11" s="16">
        <v>3760318</v>
      </c>
      <c r="C11" s="16">
        <v>3265505</v>
      </c>
      <c r="D11" s="16">
        <v>493965</v>
      </c>
      <c r="E11" s="81">
        <v>0</v>
      </c>
      <c r="F11" s="16">
        <v>848461</v>
      </c>
      <c r="G11" s="16">
        <v>3236243</v>
      </c>
      <c r="H11" s="16">
        <v>3074070</v>
      </c>
      <c r="I11" s="16">
        <v>160252</v>
      </c>
      <c r="J11" s="79">
        <v>0</v>
      </c>
      <c r="K11" s="81">
        <v>1921</v>
      </c>
      <c r="L11" s="16">
        <v>70284</v>
      </c>
      <c r="M11" s="16">
        <v>1213348</v>
      </c>
    </row>
    <row r="12" spans="1:13" x14ac:dyDescent="0.4">
      <c r="A12" s="78" t="s">
        <v>191</v>
      </c>
      <c r="B12" s="16">
        <v>3699611</v>
      </c>
      <c r="C12" s="16">
        <v>3191660</v>
      </c>
      <c r="D12" s="16">
        <v>494375</v>
      </c>
      <c r="E12" s="81">
        <v>0</v>
      </c>
      <c r="F12" s="16">
        <v>13576</v>
      </c>
      <c r="G12" s="16">
        <v>3278156</v>
      </c>
      <c r="H12" s="16">
        <v>3102612</v>
      </c>
      <c r="I12" s="16">
        <v>175484</v>
      </c>
      <c r="J12" s="79">
        <v>0</v>
      </c>
      <c r="K12" s="81">
        <v>60</v>
      </c>
      <c r="L12" s="16">
        <v>133282</v>
      </c>
      <c r="M12" s="16">
        <v>1258964</v>
      </c>
    </row>
    <row r="13" spans="1:13" x14ac:dyDescent="0.4">
      <c r="A13" s="78" t="s">
        <v>192</v>
      </c>
      <c r="B13" s="16">
        <f>3691715880/1000</f>
        <v>3691715.88</v>
      </c>
      <c r="C13" s="16">
        <f>3204659846/1000</f>
        <v>3204659.8459999999</v>
      </c>
      <c r="D13" s="16">
        <f>470703066/1000</f>
        <v>470703.06599999999</v>
      </c>
      <c r="E13" s="81">
        <v>0</v>
      </c>
      <c r="F13" s="16">
        <f>16352968/1000</f>
        <v>16352.968000000001</v>
      </c>
      <c r="G13" s="16">
        <f>3166398670/1000</f>
        <v>3166398.67</v>
      </c>
      <c r="H13" s="16">
        <f>3010446743/1000</f>
        <v>3010446.7429999998</v>
      </c>
      <c r="I13" s="16">
        <f>154246789/1000</f>
        <v>154246.78899999999</v>
      </c>
      <c r="J13" s="79">
        <v>0</v>
      </c>
      <c r="K13" s="81">
        <f>1705138/1000</f>
        <v>1705.1379999999999</v>
      </c>
      <c r="L13" s="16">
        <f>89554819/1000</f>
        <v>89554.819000000003</v>
      </c>
      <c r="M13" s="16">
        <f>1365987914/1000</f>
        <v>1365987.9140000001</v>
      </c>
    </row>
    <row r="14" spans="1:13" x14ac:dyDescent="0.4">
      <c r="A14" s="78" t="s">
        <v>193</v>
      </c>
      <c r="B14" s="16">
        <v>3627626</v>
      </c>
      <c r="C14" s="16">
        <v>3177419</v>
      </c>
      <c r="D14" s="16">
        <v>450207</v>
      </c>
      <c r="E14" s="81">
        <v>0</v>
      </c>
      <c r="F14" s="16">
        <v>0</v>
      </c>
      <c r="G14" s="16">
        <v>3231487</v>
      </c>
      <c r="H14" s="16">
        <v>3095609</v>
      </c>
      <c r="I14" s="16">
        <v>135777</v>
      </c>
      <c r="J14" s="79">
        <v>0</v>
      </c>
      <c r="K14" s="81">
        <v>101</v>
      </c>
      <c r="L14" s="16">
        <v>62277</v>
      </c>
      <c r="M14" s="16">
        <v>1257485</v>
      </c>
    </row>
    <row r="15" spans="1:13" x14ac:dyDescent="0.4">
      <c r="A15" s="53" t="s">
        <v>194</v>
      </c>
      <c r="B15" s="74">
        <v>3567186</v>
      </c>
      <c r="C15" s="21">
        <v>3137876</v>
      </c>
      <c r="D15" s="21">
        <v>429205</v>
      </c>
      <c r="E15" s="22">
        <v>0</v>
      </c>
      <c r="F15" s="21">
        <v>104</v>
      </c>
      <c r="G15" s="21">
        <v>3172313</v>
      </c>
      <c r="H15" s="21">
        <v>3078462</v>
      </c>
      <c r="I15" s="21">
        <v>93850</v>
      </c>
      <c r="J15" s="22">
        <v>0</v>
      </c>
      <c r="K15" s="22">
        <v>0</v>
      </c>
      <c r="L15" s="21">
        <v>248160</v>
      </c>
      <c r="M15" s="21">
        <v>1620132</v>
      </c>
    </row>
    <row r="16" spans="1:13" x14ac:dyDescent="0.4">
      <c r="A16" s="36" t="s">
        <v>195</v>
      </c>
    </row>
  </sheetData>
  <phoneticPr fontId="2"/>
  <pageMargins left="0.7" right="0.7" top="0.75" bottom="0.75" header="0.3" footer="0.3"/>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2E24F-87ED-4BE1-ADE3-DC596784AD49}">
  <dimension ref="A1:M14"/>
  <sheetViews>
    <sheetView showGridLines="0" zoomScaleNormal="100" zoomScaleSheetLayoutView="100" workbookViewId="0"/>
  </sheetViews>
  <sheetFormatPr defaultRowHeight="11.25" x14ac:dyDescent="0.4"/>
  <cols>
    <col min="1" max="1" width="5.625" style="9" customWidth="1"/>
    <col min="2" max="13" width="14.625" style="9" customWidth="1"/>
    <col min="14" max="16384" width="9" style="9"/>
  </cols>
  <sheetData>
    <row r="1" spans="1:13" x14ac:dyDescent="0.4">
      <c r="A1" s="7" t="s">
        <v>12</v>
      </c>
      <c r="B1" s="8"/>
      <c r="C1" s="8"/>
      <c r="D1" s="8"/>
      <c r="E1" s="8"/>
      <c r="F1" s="8"/>
    </row>
    <row r="2" spans="1:13" x14ac:dyDescent="0.4">
      <c r="B2" s="8"/>
      <c r="C2" s="8"/>
      <c r="D2" s="8"/>
      <c r="E2" s="8"/>
      <c r="L2" s="10"/>
      <c r="M2" s="10"/>
    </row>
    <row r="3" spans="1:13" s="14" customFormat="1" ht="33.75" x14ac:dyDescent="0.4">
      <c r="A3" s="11" t="s">
        <v>13</v>
      </c>
      <c r="B3" s="12" t="s">
        <v>14</v>
      </c>
      <c r="C3" s="12" t="s">
        <v>15</v>
      </c>
      <c r="D3" s="12" t="s">
        <v>16</v>
      </c>
      <c r="E3" s="12" t="s">
        <v>17</v>
      </c>
      <c r="F3" s="12" t="s">
        <v>18</v>
      </c>
      <c r="G3" s="12" t="s">
        <v>19</v>
      </c>
      <c r="H3" s="12" t="s">
        <v>20</v>
      </c>
      <c r="I3" s="12" t="s">
        <v>21</v>
      </c>
      <c r="J3" s="12" t="s">
        <v>22</v>
      </c>
      <c r="K3" s="12" t="s">
        <v>23</v>
      </c>
      <c r="L3" s="12" t="s">
        <v>24</v>
      </c>
      <c r="M3" s="13" t="s">
        <v>25</v>
      </c>
    </row>
    <row r="4" spans="1:13" x14ac:dyDescent="0.4">
      <c r="A4" s="15" t="s">
        <v>26</v>
      </c>
      <c r="B4" s="16">
        <v>76848829878</v>
      </c>
      <c r="C4" s="17">
        <v>14218828913</v>
      </c>
      <c r="D4" s="17">
        <v>1765456415</v>
      </c>
      <c r="E4" s="17">
        <v>17259622195</v>
      </c>
      <c r="F4" s="18">
        <v>0</v>
      </c>
      <c r="G4" s="18">
        <v>0</v>
      </c>
      <c r="H4" s="18">
        <v>0</v>
      </c>
      <c r="I4" s="18">
        <v>0</v>
      </c>
      <c r="J4" s="16">
        <v>52808650</v>
      </c>
      <c r="K4" s="16">
        <v>15004139</v>
      </c>
      <c r="L4" s="16">
        <v>40732795</v>
      </c>
      <c r="M4" s="19">
        <v>0</v>
      </c>
    </row>
    <row r="5" spans="1:13" x14ac:dyDescent="0.4">
      <c r="A5" s="20" t="s">
        <v>27</v>
      </c>
      <c r="B5" s="21">
        <v>75583645148</v>
      </c>
      <c r="C5" s="21">
        <v>12220701779</v>
      </c>
      <c r="D5" s="21">
        <v>1759833411</v>
      </c>
      <c r="E5" s="21">
        <v>16187756006</v>
      </c>
      <c r="F5" s="22">
        <v>0</v>
      </c>
      <c r="G5" s="22">
        <v>0</v>
      </c>
      <c r="H5" s="22">
        <v>0</v>
      </c>
      <c r="I5" s="22">
        <v>0</v>
      </c>
      <c r="J5" s="21">
        <v>52801471</v>
      </c>
      <c r="K5" s="21">
        <v>2850122</v>
      </c>
      <c r="L5" s="21">
        <v>40642116</v>
      </c>
      <c r="M5" s="22">
        <v>0</v>
      </c>
    </row>
    <row r="6" spans="1:13" s="14" customFormat="1" x14ac:dyDescent="0.4">
      <c r="A6" s="8" t="s">
        <v>28</v>
      </c>
      <c r="B6" s="8"/>
      <c r="C6" s="23"/>
      <c r="D6" s="23"/>
      <c r="E6" s="23"/>
      <c r="F6" s="8"/>
    </row>
    <row r="7" spans="1:13" s="8" customFormat="1" x14ac:dyDescent="0.4">
      <c r="A7" s="8" t="s">
        <v>29</v>
      </c>
    </row>
    <row r="8" spans="1:13" x14ac:dyDescent="0.4">
      <c r="A8" s="8" t="s">
        <v>30</v>
      </c>
      <c r="B8" s="8"/>
      <c r="C8" s="8"/>
      <c r="D8" s="8"/>
      <c r="E8" s="8"/>
      <c r="F8" s="8"/>
    </row>
    <row r="9" spans="1:13" s="8" customFormat="1" x14ac:dyDescent="0.4"/>
    <row r="10" spans="1:13" x14ac:dyDescent="0.4">
      <c r="A10" s="8"/>
      <c r="B10" s="8"/>
      <c r="C10" s="8"/>
      <c r="D10" s="8"/>
      <c r="E10" s="8"/>
      <c r="F10" s="8"/>
      <c r="G10" s="8"/>
    </row>
    <row r="11" spans="1:13" x14ac:dyDescent="0.4">
      <c r="A11" s="24"/>
      <c r="B11" s="24"/>
      <c r="C11" s="24"/>
      <c r="D11" s="24"/>
      <c r="E11" s="24"/>
      <c r="F11" s="24"/>
    </row>
    <row r="12" spans="1:13" x14ac:dyDescent="0.4">
      <c r="A12" s="24"/>
      <c r="B12" s="24"/>
      <c r="C12" s="24"/>
      <c r="D12" s="24"/>
      <c r="E12" s="24"/>
      <c r="F12" s="25"/>
    </row>
    <row r="13" spans="1:13" x14ac:dyDescent="0.4">
      <c r="A13" s="24"/>
      <c r="B13" s="26"/>
      <c r="C13" s="26"/>
      <c r="D13" s="26"/>
      <c r="E13" s="26"/>
      <c r="F13" s="26"/>
    </row>
    <row r="14" spans="1:13" x14ac:dyDescent="0.4">
      <c r="A14" s="24"/>
      <c r="B14" s="24"/>
      <c r="C14" s="24"/>
      <c r="D14" s="24"/>
      <c r="E14" s="24"/>
      <c r="F14" s="24"/>
    </row>
  </sheetData>
  <phoneticPr fontId="2"/>
  <pageMargins left="0.7" right="0.7" top="0.75" bottom="0.75" header="0.3" footer="0.3"/>
  <pageSetup paperSize="9" scale="82" orientation="portrait" r:id="rId1"/>
  <colBreaks count="1" manualBreakCount="1">
    <brk id="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2FE06-B073-4FAA-9F2E-48C240EFD423}">
  <dimension ref="A1:Y6"/>
  <sheetViews>
    <sheetView showGridLines="0" zoomScaleNormal="100" zoomScaleSheetLayoutView="100" workbookViewId="0"/>
  </sheetViews>
  <sheetFormatPr defaultRowHeight="11.25" x14ac:dyDescent="0.4"/>
  <cols>
    <col min="1" max="25" width="12.625" style="9" customWidth="1"/>
    <col min="26" max="16384" width="9" style="9"/>
  </cols>
  <sheetData>
    <row r="1" spans="1:25" x14ac:dyDescent="0.4">
      <c r="A1" s="7" t="s">
        <v>31</v>
      </c>
      <c r="B1" s="8"/>
      <c r="C1" s="8"/>
      <c r="D1" s="8"/>
      <c r="E1" s="8"/>
      <c r="F1" s="8"/>
      <c r="G1" s="8"/>
      <c r="H1" s="8"/>
    </row>
    <row r="2" spans="1:25" x14ac:dyDescent="0.4">
      <c r="A2" s="8"/>
      <c r="B2" s="8"/>
      <c r="C2" s="8"/>
      <c r="D2" s="8"/>
      <c r="E2" s="8"/>
      <c r="F2" s="8"/>
      <c r="G2" s="8"/>
      <c r="X2" s="27"/>
    </row>
    <row r="3" spans="1:25" s="31" customFormat="1" ht="33.75" x14ac:dyDescent="0.4">
      <c r="A3" s="11" t="s">
        <v>13</v>
      </c>
      <c r="B3" s="11" t="s">
        <v>32</v>
      </c>
      <c r="C3" s="28" t="s">
        <v>33</v>
      </c>
      <c r="D3" s="28" t="s">
        <v>34</v>
      </c>
      <c r="E3" s="28" t="s">
        <v>35</v>
      </c>
      <c r="F3" s="28" t="s">
        <v>36</v>
      </c>
      <c r="G3" s="28" t="s">
        <v>37</v>
      </c>
      <c r="H3" s="28" t="s">
        <v>38</v>
      </c>
      <c r="I3" s="28" t="s">
        <v>39</v>
      </c>
      <c r="J3" s="29" t="s">
        <v>40</v>
      </c>
      <c r="K3" s="11" t="s">
        <v>41</v>
      </c>
      <c r="L3" s="11" t="s">
        <v>42</v>
      </c>
      <c r="M3" s="28" t="s">
        <v>43</v>
      </c>
      <c r="N3" s="28" t="s">
        <v>44</v>
      </c>
      <c r="O3" s="28" t="s">
        <v>45</v>
      </c>
      <c r="P3" s="28" t="s">
        <v>46</v>
      </c>
      <c r="Q3" s="28" t="s">
        <v>47</v>
      </c>
      <c r="R3" s="29" t="s">
        <v>48</v>
      </c>
      <c r="S3" s="30" t="s">
        <v>49</v>
      </c>
      <c r="T3" s="11" t="s">
        <v>50</v>
      </c>
      <c r="U3" s="28" t="s">
        <v>51</v>
      </c>
      <c r="V3" s="28" t="s">
        <v>52</v>
      </c>
      <c r="W3" s="28" t="s">
        <v>53</v>
      </c>
      <c r="X3" s="28" t="s">
        <v>54</v>
      </c>
      <c r="Y3" s="29" t="s">
        <v>55</v>
      </c>
    </row>
    <row r="4" spans="1:25" x14ac:dyDescent="0.4">
      <c r="A4" s="32" t="s">
        <v>56</v>
      </c>
      <c r="B4" s="33">
        <v>76848829878</v>
      </c>
      <c r="C4" s="33">
        <v>15549105995</v>
      </c>
      <c r="D4" s="33">
        <v>633265000</v>
      </c>
      <c r="E4" s="33">
        <v>3845000</v>
      </c>
      <c r="F4" s="33">
        <v>46613000</v>
      </c>
      <c r="G4" s="33">
        <v>56193000</v>
      </c>
      <c r="H4" s="33">
        <v>225900000</v>
      </c>
      <c r="I4" s="33">
        <v>3138046000</v>
      </c>
      <c r="J4" s="33">
        <v>8727831</v>
      </c>
      <c r="K4" s="34">
        <v>0</v>
      </c>
      <c r="L4" s="33">
        <v>66865448</v>
      </c>
      <c r="M4" s="33">
        <v>124256000</v>
      </c>
      <c r="N4" s="33">
        <v>23317699000</v>
      </c>
      <c r="O4" s="33">
        <v>16426000</v>
      </c>
      <c r="P4" s="33">
        <v>528151115</v>
      </c>
      <c r="Q4" s="33">
        <v>898432090</v>
      </c>
      <c r="R4" s="33">
        <v>11839938671</v>
      </c>
      <c r="S4" s="33">
        <v>6052980440</v>
      </c>
      <c r="T4" s="33">
        <v>223550873</v>
      </c>
      <c r="U4" s="33">
        <v>2449806130</v>
      </c>
      <c r="V4" s="33">
        <v>1742061092</v>
      </c>
      <c r="W4" s="33">
        <v>1771301670</v>
      </c>
      <c r="X4" s="33">
        <v>3640665523</v>
      </c>
      <c r="Y4" s="33">
        <v>4515000000</v>
      </c>
    </row>
    <row r="5" spans="1:25" x14ac:dyDescent="0.4">
      <c r="A5" s="24" t="s">
        <v>57</v>
      </c>
      <c r="B5" s="25"/>
      <c r="C5" s="25"/>
      <c r="D5" s="25"/>
      <c r="E5" s="25"/>
      <c r="F5" s="25"/>
      <c r="G5" s="25"/>
    </row>
    <row r="6" spans="1:25" x14ac:dyDescent="0.4">
      <c r="A6" s="9" t="s">
        <v>58</v>
      </c>
    </row>
  </sheetData>
  <phoneticPr fontId="2"/>
  <pageMargins left="0.7" right="0.7" top="0.75" bottom="0.75" header="0.3" footer="0.3"/>
  <pageSetup paperSize="9" scale="70" orientation="portrait" r:id="rId1"/>
  <colBreaks count="2" manualBreakCount="2">
    <brk id="10" max="1048575" man="1"/>
    <brk id="2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3B157-E489-4942-B31D-82F868D531AB}">
  <dimension ref="A1:O10"/>
  <sheetViews>
    <sheetView showGridLines="0" zoomScaleNormal="100" zoomScaleSheetLayoutView="100" workbookViewId="0"/>
  </sheetViews>
  <sheetFormatPr defaultRowHeight="11.25" x14ac:dyDescent="0.4"/>
  <cols>
    <col min="1" max="15" width="12.625" style="36" customWidth="1"/>
    <col min="16" max="16384" width="9" style="36"/>
  </cols>
  <sheetData>
    <row r="1" spans="1:15" ht="12" customHeight="1" x14ac:dyDescent="0.4">
      <c r="A1" s="35" t="s">
        <v>59</v>
      </c>
    </row>
    <row r="2" spans="1:15" ht="12" customHeight="1" x14ac:dyDescent="0.4">
      <c r="G2" s="37"/>
    </row>
    <row r="3" spans="1:15" ht="22.5" x14ac:dyDescent="0.4">
      <c r="A3" s="11" t="s">
        <v>13</v>
      </c>
      <c r="B3" s="11" t="s">
        <v>60</v>
      </c>
      <c r="C3" s="28" t="s">
        <v>61</v>
      </c>
      <c r="D3" s="28" t="s">
        <v>62</v>
      </c>
      <c r="E3" s="28" t="s">
        <v>63</v>
      </c>
      <c r="F3" s="28" t="s">
        <v>64</v>
      </c>
      <c r="G3" s="28" t="s">
        <v>65</v>
      </c>
      <c r="H3" s="28" t="s">
        <v>66</v>
      </c>
      <c r="I3" s="28" t="s">
        <v>67</v>
      </c>
      <c r="J3" s="28" t="s">
        <v>68</v>
      </c>
      <c r="K3" s="28" t="s">
        <v>69</v>
      </c>
      <c r="L3" s="28" t="s">
        <v>70</v>
      </c>
      <c r="M3" s="28" t="s">
        <v>71</v>
      </c>
      <c r="N3" s="28" t="s">
        <v>72</v>
      </c>
      <c r="O3" s="29" t="s">
        <v>73</v>
      </c>
    </row>
    <row r="4" spans="1:15" ht="12" customHeight="1" x14ac:dyDescent="0.4">
      <c r="A4" s="32" t="s">
        <v>56</v>
      </c>
      <c r="B4" s="38">
        <v>75583645148</v>
      </c>
      <c r="C4" s="39">
        <v>343688385</v>
      </c>
      <c r="D4" s="39">
        <v>9453118665</v>
      </c>
      <c r="E4" s="39">
        <v>23229906229</v>
      </c>
      <c r="F4" s="39">
        <v>7232240926</v>
      </c>
      <c r="G4" s="39">
        <v>73474765</v>
      </c>
      <c r="H4" s="39">
        <v>4423162328</v>
      </c>
      <c r="I4" s="33">
        <v>5416597714</v>
      </c>
      <c r="J4" s="33">
        <v>5943628975</v>
      </c>
      <c r="K4" s="33">
        <v>2345609425</v>
      </c>
      <c r="L4" s="33">
        <v>7049690541</v>
      </c>
      <c r="M4" s="33">
        <v>384706477</v>
      </c>
      <c r="N4" s="33">
        <v>9687820718</v>
      </c>
      <c r="O4" s="34">
        <v>0</v>
      </c>
    </row>
    <row r="5" spans="1:15" ht="12.95" customHeight="1" x14ac:dyDescent="0.4">
      <c r="A5" s="24" t="s">
        <v>57</v>
      </c>
      <c r="B5" s="25"/>
      <c r="C5" s="25"/>
      <c r="D5" s="25"/>
      <c r="E5" s="25"/>
      <c r="F5" s="25"/>
      <c r="G5" s="25"/>
    </row>
    <row r="6" spans="1:15" ht="12" customHeight="1" x14ac:dyDescent="0.4">
      <c r="A6" s="40"/>
      <c r="H6" s="41"/>
      <c r="I6" s="41"/>
    </row>
    <row r="7" spans="1:15" ht="12" customHeight="1" x14ac:dyDescent="0.4"/>
    <row r="8" spans="1:15" ht="12" customHeight="1" x14ac:dyDescent="0.4"/>
    <row r="9" spans="1:15" ht="12" customHeight="1" x14ac:dyDescent="0.4"/>
    <row r="10" spans="1:15" ht="12" customHeight="1" x14ac:dyDescent="0.4"/>
  </sheetData>
  <phoneticPr fontId="2"/>
  <pageMargins left="0.7" right="0.7" top="0.75" bottom="0.75" header="0.3" footer="0.3"/>
  <pageSetup paperSize="9" scale="88" orientation="portrait" r:id="rId1"/>
  <colBreaks count="1" manualBreakCount="1">
    <brk id="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AE80C-1F2D-43C9-8F3A-E45E4C7612A3}">
  <dimension ref="A1:AA5"/>
  <sheetViews>
    <sheetView showGridLines="0" zoomScaleNormal="100" zoomScaleSheetLayoutView="100" workbookViewId="0"/>
  </sheetViews>
  <sheetFormatPr defaultRowHeight="11.25" x14ac:dyDescent="0.4"/>
  <cols>
    <col min="1" max="27" width="10.625" style="44" customWidth="1"/>
    <col min="28" max="16384" width="9" style="44"/>
  </cols>
  <sheetData>
    <row r="1" spans="1:27" x14ac:dyDescent="0.4">
      <c r="A1" s="42" t="s">
        <v>74</v>
      </c>
      <c r="B1" s="43"/>
      <c r="C1" s="43"/>
      <c r="D1" s="43"/>
      <c r="E1" s="43"/>
      <c r="F1" s="43"/>
      <c r="G1" s="43"/>
      <c r="H1" s="43"/>
    </row>
    <row r="2" spans="1:27" x14ac:dyDescent="0.4">
      <c r="A2" s="43"/>
      <c r="B2" s="43"/>
      <c r="C2" s="43"/>
      <c r="D2" s="43"/>
      <c r="E2" s="43"/>
      <c r="F2" s="43"/>
      <c r="G2" s="43"/>
      <c r="H2" s="45"/>
    </row>
    <row r="3" spans="1:27" ht="56.25" x14ac:dyDescent="0.4">
      <c r="A3" s="46" t="s">
        <v>13</v>
      </c>
      <c r="B3" s="47" t="s">
        <v>75</v>
      </c>
      <c r="C3" s="47" t="s">
        <v>76</v>
      </c>
      <c r="D3" s="47" t="s">
        <v>77</v>
      </c>
      <c r="E3" s="47" t="s">
        <v>78</v>
      </c>
      <c r="F3" s="47" t="s">
        <v>79</v>
      </c>
      <c r="G3" s="47" t="s">
        <v>80</v>
      </c>
      <c r="H3" s="47" t="s">
        <v>81</v>
      </c>
      <c r="I3" s="47" t="s">
        <v>82</v>
      </c>
      <c r="J3" s="47" t="s">
        <v>83</v>
      </c>
      <c r="K3" s="47" t="s">
        <v>84</v>
      </c>
      <c r="L3" s="47" t="s">
        <v>85</v>
      </c>
      <c r="M3" s="47" t="s">
        <v>86</v>
      </c>
      <c r="N3" s="47" t="s">
        <v>87</v>
      </c>
      <c r="O3" s="47" t="s">
        <v>88</v>
      </c>
      <c r="P3" s="47" t="s">
        <v>89</v>
      </c>
      <c r="Q3" s="47" t="s">
        <v>90</v>
      </c>
      <c r="R3" s="47" t="s">
        <v>91</v>
      </c>
      <c r="S3" s="47" t="s">
        <v>92</v>
      </c>
      <c r="T3" s="47" t="s">
        <v>93</v>
      </c>
      <c r="U3" s="47" t="s">
        <v>94</v>
      </c>
      <c r="V3" s="47" t="s">
        <v>95</v>
      </c>
      <c r="W3" s="47" t="s">
        <v>96</v>
      </c>
      <c r="X3" s="47" t="s">
        <v>97</v>
      </c>
      <c r="Y3" s="47" t="s">
        <v>98</v>
      </c>
      <c r="Z3" s="47" t="s">
        <v>99</v>
      </c>
      <c r="AA3" s="48" t="s">
        <v>100</v>
      </c>
    </row>
    <row r="4" spans="1:27" x14ac:dyDescent="0.4">
      <c r="A4" s="49" t="s">
        <v>56</v>
      </c>
      <c r="B4" s="33">
        <v>76868533</v>
      </c>
      <c r="C4" s="33">
        <v>15549106</v>
      </c>
      <c r="D4" s="33">
        <v>539866</v>
      </c>
      <c r="E4" s="33">
        <v>1000855</v>
      </c>
      <c r="F4" s="33">
        <v>218491</v>
      </c>
      <c r="G4" s="33">
        <v>2449806</v>
      </c>
      <c r="H4" s="33">
        <v>1752233</v>
      </c>
      <c r="I4" s="33">
        <v>1784662</v>
      </c>
      <c r="J4" s="33">
        <v>3526751</v>
      </c>
      <c r="K4" s="50">
        <v>26821770</v>
      </c>
      <c r="L4" s="33">
        <v>633265</v>
      </c>
      <c r="M4" s="33">
        <v>3845</v>
      </c>
      <c r="N4" s="33">
        <v>46613</v>
      </c>
      <c r="O4" s="33">
        <v>56193</v>
      </c>
      <c r="P4" s="33">
        <v>3138046</v>
      </c>
      <c r="Q4" s="33">
        <v>8728</v>
      </c>
      <c r="R4" s="34">
        <v>4686</v>
      </c>
      <c r="S4" s="33">
        <v>62179</v>
      </c>
      <c r="T4" s="33">
        <v>225900</v>
      </c>
      <c r="U4" s="33">
        <v>124256</v>
      </c>
      <c r="V4" s="33">
        <v>23317699</v>
      </c>
      <c r="W4" s="33">
        <v>16426</v>
      </c>
      <c r="X4" s="33">
        <v>11840796</v>
      </c>
      <c r="Y4" s="33">
        <v>6053131</v>
      </c>
      <c r="Z4" s="33">
        <v>4515000</v>
      </c>
      <c r="AA4" s="33">
        <v>50046763</v>
      </c>
    </row>
    <row r="5" spans="1:27" x14ac:dyDescent="0.4">
      <c r="A5" s="44" t="s">
        <v>101</v>
      </c>
    </row>
  </sheetData>
  <phoneticPr fontId="2"/>
  <pageMargins left="0.7" right="0.7" top="0.75" bottom="0.75" header="0.3" footer="0.3"/>
  <pageSetup paperSize="9" scale="49" orientation="portrait" r:id="rId1"/>
  <colBreaks count="1" manualBreakCount="1">
    <brk id="1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3D62A-78D6-4546-9381-BD889DEE338D}">
  <dimension ref="A1:O5"/>
  <sheetViews>
    <sheetView showGridLines="0" zoomScaleNormal="100" zoomScaleSheetLayoutView="100" workbookViewId="0"/>
  </sheetViews>
  <sheetFormatPr defaultRowHeight="11.25" x14ac:dyDescent="0.4"/>
  <cols>
    <col min="1" max="15" width="10.625" style="36" customWidth="1"/>
    <col min="16" max="16384" width="9" style="36"/>
  </cols>
  <sheetData>
    <row r="1" spans="1:15" x14ac:dyDescent="0.4">
      <c r="A1" s="35" t="s">
        <v>102</v>
      </c>
    </row>
    <row r="2" spans="1:15" x14ac:dyDescent="0.4">
      <c r="G2" s="37"/>
    </row>
    <row r="3" spans="1:15" ht="33.75" x14ac:dyDescent="0.4">
      <c r="A3" s="51" t="s">
        <v>13</v>
      </c>
      <c r="B3" s="52" t="s">
        <v>103</v>
      </c>
      <c r="C3" s="28" t="s">
        <v>104</v>
      </c>
      <c r="D3" s="28" t="s">
        <v>105</v>
      </c>
      <c r="E3" s="28" t="s">
        <v>106</v>
      </c>
      <c r="F3" s="28" t="s">
        <v>107</v>
      </c>
      <c r="G3" s="28" t="s">
        <v>108</v>
      </c>
      <c r="H3" s="28" t="s">
        <v>109</v>
      </c>
      <c r="I3" s="28" t="s">
        <v>110</v>
      </c>
      <c r="J3" s="28" t="s">
        <v>111</v>
      </c>
      <c r="K3" s="28" t="s">
        <v>112</v>
      </c>
      <c r="L3" s="28" t="s">
        <v>113</v>
      </c>
      <c r="M3" s="28" t="s">
        <v>114</v>
      </c>
      <c r="N3" s="28" t="s">
        <v>115</v>
      </c>
      <c r="O3" s="29" t="s">
        <v>116</v>
      </c>
    </row>
    <row r="4" spans="1:15" x14ac:dyDescent="0.4">
      <c r="A4" s="53" t="s">
        <v>56</v>
      </c>
      <c r="B4" s="33">
        <v>75591187</v>
      </c>
      <c r="C4" s="33">
        <v>344790</v>
      </c>
      <c r="D4" s="33">
        <v>9073815</v>
      </c>
      <c r="E4" s="33">
        <v>23656193</v>
      </c>
      <c r="F4" s="33">
        <v>6617884</v>
      </c>
      <c r="G4" s="33">
        <v>117859</v>
      </c>
      <c r="H4" s="33">
        <v>4390098</v>
      </c>
      <c r="I4" s="33">
        <v>5427940</v>
      </c>
      <c r="J4" s="33">
        <v>5964877</v>
      </c>
      <c r="K4" s="33">
        <v>2324286</v>
      </c>
      <c r="L4" s="33">
        <v>7589430</v>
      </c>
      <c r="M4" s="33">
        <v>396194</v>
      </c>
      <c r="N4" s="33">
        <v>9687821</v>
      </c>
      <c r="O4" s="34" t="s">
        <v>117</v>
      </c>
    </row>
    <row r="5" spans="1:15" x14ac:dyDescent="0.4">
      <c r="A5" s="36" t="s">
        <v>118</v>
      </c>
    </row>
  </sheetData>
  <phoneticPr fontId="2"/>
  <pageMargins left="0.7" right="0.7" top="0.75" bottom="0.75" header="0.3" footer="0.3"/>
  <pageSetup paperSize="9" orientation="portrait" r:id="rId1"/>
  <colBreaks count="1" manualBreakCount="1">
    <brk id="8"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8722A-4F0B-4CD8-8762-217C65C8E620}">
  <dimension ref="A1:M5"/>
  <sheetViews>
    <sheetView showGridLines="0" zoomScaleNormal="100" zoomScaleSheetLayoutView="100" workbookViewId="0"/>
  </sheetViews>
  <sheetFormatPr defaultRowHeight="11.25" x14ac:dyDescent="0.4"/>
  <cols>
    <col min="1" max="13" width="10.625" style="36" customWidth="1"/>
    <col min="14" max="16384" width="9" style="36"/>
  </cols>
  <sheetData>
    <row r="1" spans="1:13" x14ac:dyDescent="0.4">
      <c r="A1" s="35" t="s">
        <v>119</v>
      </c>
    </row>
    <row r="2" spans="1:13" x14ac:dyDescent="0.4">
      <c r="F2" s="37"/>
    </row>
    <row r="3" spans="1:13" ht="56.25" x14ac:dyDescent="0.4">
      <c r="A3" s="51" t="s">
        <v>13</v>
      </c>
      <c r="B3" s="52" t="s">
        <v>103</v>
      </c>
      <c r="C3" s="52" t="s">
        <v>120</v>
      </c>
      <c r="D3" s="52" t="s">
        <v>121</v>
      </c>
      <c r="E3" s="52" t="s">
        <v>122</v>
      </c>
      <c r="F3" s="52" t="s">
        <v>123</v>
      </c>
      <c r="G3" s="52" t="s">
        <v>124</v>
      </c>
      <c r="H3" s="52" t="s">
        <v>125</v>
      </c>
      <c r="I3" s="52" t="s">
        <v>126</v>
      </c>
      <c r="J3" s="52" t="s">
        <v>127</v>
      </c>
      <c r="K3" s="52" t="s">
        <v>128</v>
      </c>
      <c r="L3" s="52" t="s">
        <v>129</v>
      </c>
      <c r="M3" s="54" t="s">
        <v>130</v>
      </c>
    </row>
    <row r="4" spans="1:13" x14ac:dyDescent="0.4">
      <c r="A4" s="53" t="s">
        <v>56</v>
      </c>
      <c r="B4" s="55">
        <v>75591187</v>
      </c>
      <c r="C4" s="33">
        <v>10689491</v>
      </c>
      <c r="D4" s="33">
        <v>15375401</v>
      </c>
      <c r="E4" s="33">
        <v>9687821</v>
      </c>
      <c r="F4" s="33">
        <v>7516233</v>
      </c>
      <c r="G4" s="33">
        <v>396194</v>
      </c>
      <c r="H4" s="33">
        <v>9839230</v>
      </c>
      <c r="I4" s="33">
        <v>1952346</v>
      </c>
      <c r="J4" s="33">
        <v>10445531</v>
      </c>
      <c r="K4" s="33">
        <v>371197</v>
      </c>
      <c r="L4" s="33">
        <v>3831552</v>
      </c>
      <c r="M4" s="33">
        <v>5486191</v>
      </c>
    </row>
    <row r="5" spans="1:13" x14ac:dyDescent="0.4">
      <c r="A5" s="36" t="s">
        <v>131</v>
      </c>
    </row>
  </sheetData>
  <phoneticPr fontId="2"/>
  <pageMargins left="0.7" right="0.7" top="0.75" bottom="0.75" header="0.3" footer="0.3"/>
  <pageSetup paperSize="9" scale="5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481EA-A1BD-4349-B7E9-E9380BBEDA43}">
  <dimension ref="A1:P234"/>
  <sheetViews>
    <sheetView showGridLines="0" zoomScaleNormal="100" zoomScaleSheetLayoutView="100" workbookViewId="0"/>
  </sheetViews>
  <sheetFormatPr defaultRowHeight="11.25" x14ac:dyDescent="0.4"/>
  <cols>
    <col min="1" max="16" width="10.625" style="44" customWidth="1"/>
    <col min="17" max="17" width="8.625" style="44" customWidth="1"/>
    <col min="18" max="16384" width="9" style="44"/>
  </cols>
  <sheetData>
    <row r="1" spans="1:16" ht="11.25" customHeight="1" x14ac:dyDescent="0.4">
      <c r="A1" s="56" t="s">
        <v>132</v>
      </c>
    </row>
    <row r="2" spans="1:16" ht="11.25" customHeight="1" x14ac:dyDescent="0.4">
      <c r="I2" s="45"/>
    </row>
    <row r="3" spans="1:16" s="57" customFormat="1" ht="67.5" x14ac:dyDescent="0.4">
      <c r="A3" s="46" t="s">
        <v>13</v>
      </c>
      <c r="B3" s="47" t="s">
        <v>133</v>
      </c>
      <c r="C3" s="47" t="s">
        <v>134</v>
      </c>
      <c r="D3" s="47" t="s">
        <v>135</v>
      </c>
      <c r="E3" s="47" t="s">
        <v>136</v>
      </c>
      <c r="F3" s="47" t="s">
        <v>137</v>
      </c>
      <c r="G3" s="47" t="s">
        <v>138</v>
      </c>
      <c r="H3" s="47" t="s">
        <v>139</v>
      </c>
      <c r="I3" s="47" t="s">
        <v>140</v>
      </c>
      <c r="J3" s="47" t="s">
        <v>141</v>
      </c>
      <c r="K3" s="47" t="s">
        <v>142</v>
      </c>
      <c r="L3" s="47" t="s">
        <v>143</v>
      </c>
      <c r="M3" s="47" t="s">
        <v>144</v>
      </c>
      <c r="N3" s="47" t="s">
        <v>145</v>
      </c>
      <c r="O3" s="47" t="s">
        <v>146</v>
      </c>
      <c r="P3" s="47" t="s">
        <v>147</v>
      </c>
    </row>
    <row r="4" spans="1:16" ht="11.25" customHeight="1" x14ac:dyDescent="0.4">
      <c r="A4" s="58" t="s">
        <v>148</v>
      </c>
      <c r="B4" s="82">
        <v>16109553</v>
      </c>
      <c r="C4" s="83">
        <v>5383621</v>
      </c>
      <c r="D4" s="83">
        <v>764594</v>
      </c>
      <c r="E4" s="83">
        <v>4989648</v>
      </c>
      <c r="F4" s="83">
        <v>2090626</v>
      </c>
      <c r="G4" s="83">
        <v>121906</v>
      </c>
      <c r="H4" s="83">
        <v>488350</v>
      </c>
      <c r="I4" s="83">
        <v>837301</v>
      </c>
      <c r="J4" s="82">
        <v>0</v>
      </c>
      <c r="K4" s="83">
        <v>100066</v>
      </c>
      <c r="L4" s="83">
        <v>826738</v>
      </c>
      <c r="M4" s="83">
        <v>506703</v>
      </c>
      <c r="N4" s="84">
        <v>2848727</v>
      </c>
      <c r="O4" s="84">
        <v>2417045</v>
      </c>
      <c r="P4" s="84">
        <v>431682</v>
      </c>
    </row>
    <row r="5" spans="1:16" ht="11.25" customHeight="1" x14ac:dyDescent="0.4">
      <c r="A5" s="59" t="s">
        <v>149</v>
      </c>
      <c r="B5" s="85">
        <v>15549106</v>
      </c>
      <c r="C5" s="86">
        <v>5351778</v>
      </c>
      <c r="D5" s="86">
        <v>761549</v>
      </c>
      <c r="E5" s="86">
        <v>4930966</v>
      </c>
      <c r="F5" s="86">
        <v>2066039</v>
      </c>
      <c r="G5" s="86">
        <v>121906</v>
      </c>
      <c r="H5" s="86">
        <v>485646</v>
      </c>
      <c r="I5" s="86">
        <v>837301</v>
      </c>
      <c r="J5" s="85">
        <v>0</v>
      </c>
      <c r="K5" s="86">
        <v>99310</v>
      </c>
      <c r="L5" s="86">
        <v>817015</v>
      </c>
      <c r="M5" s="86">
        <v>77596</v>
      </c>
      <c r="N5" s="86">
        <v>2393728</v>
      </c>
      <c r="O5" s="86">
        <v>2325532</v>
      </c>
      <c r="P5" s="86">
        <v>68196</v>
      </c>
    </row>
    <row r="6" spans="1:16" ht="11.25" customHeight="1" x14ac:dyDescent="0.4">
      <c r="A6" s="44" t="s">
        <v>150</v>
      </c>
      <c r="B6" s="60"/>
      <c r="C6" s="60"/>
      <c r="D6" s="60"/>
      <c r="E6" s="60"/>
      <c r="F6" s="60"/>
      <c r="G6" s="60"/>
      <c r="H6" s="60"/>
      <c r="I6" s="60"/>
    </row>
    <row r="7" spans="1:16" ht="11.25" customHeight="1" x14ac:dyDescent="0.4"/>
    <row r="8" spans="1:16" ht="11.25" customHeight="1" x14ac:dyDescent="0.4">
      <c r="K8" s="61"/>
    </row>
    <row r="9" spans="1:16" ht="11.25" customHeight="1" x14ac:dyDescent="0.4"/>
    <row r="10" spans="1:16" ht="11.25" customHeight="1" x14ac:dyDescent="0.4"/>
    <row r="11" spans="1:16" ht="11.25" customHeight="1" x14ac:dyDescent="0.4"/>
    <row r="12" spans="1:16" ht="11.25" customHeight="1" x14ac:dyDescent="0.4"/>
    <row r="13" spans="1:16" ht="11.25" customHeight="1" x14ac:dyDescent="0.4"/>
    <row r="14" spans="1:16" ht="11.25" customHeight="1" x14ac:dyDescent="0.4">
      <c r="E14" s="61"/>
    </row>
    <row r="15" spans="1:16" ht="11.25" customHeight="1" x14ac:dyDescent="0.4"/>
    <row r="16" spans="1:16" ht="11.25" customHeight="1" x14ac:dyDescent="0.4"/>
    <row r="17" ht="11.25" customHeight="1" x14ac:dyDescent="0.4"/>
    <row r="18" ht="11.25" customHeight="1" x14ac:dyDescent="0.4"/>
    <row r="19" ht="11.25" customHeight="1" x14ac:dyDescent="0.4"/>
    <row r="20" ht="11.25" customHeight="1" x14ac:dyDescent="0.4"/>
    <row r="21" ht="11.25" customHeight="1" x14ac:dyDescent="0.4"/>
    <row r="22" ht="11.25" customHeight="1" x14ac:dyDescent="0.4"/>
    <row r="23" ht="11.25" customHeight="1" x14ac:dyDescent="0.4"/>
    <row r="24" ht="11.25" customHeight="1" x14ac:dyDescent="0.4"/>
    <row r="25" ht="11.25" customHeight="1" x14ac:dyDescent="0.4"/>
    <row r="26" ht="11.25" customHeight="1" x14ac:dyDescent="0.4"/>
    <row r="27" ht="11.25" customHeight="1" x14ac:dyDescent="0.4"/>
    <row r="28" ht="11.25" customHeight="1" x14ac:dyDescent="0.4"/>
    <row r="29" ht="11.25" customHeight="1" x14ac:dyDescent="0.4"/>
    <row r="30" ht="11.25" customHeight="1" x14ac:dyDescent="0.4"/>
    <row r="31" ht="11.25" customHeight="1" x14ac:dyDescent="0.4"/>
    <row r="32" ht="11.25" customHeight="1" x14ac:dyDescent="0.4"/>
    <row r="33" ht="11.25" customHeight="1" x14ac:dyDescent="0.4"/>
    <row r="34" ht="11.25" customHeight="1" x14ac:dyDescent="0.4"/>
    <row r="35" ht="11.25" customHeight="1" x14ac:dyDescent="0.4"/>
    <row r="36" ht="11.25" customHeight="1" x14ac:dyDescent="0.4"/>
    <row r="37" ht="11.25" customHeight="1" x14ac:dyDescent="0.4"/>
    <row r="38" ht="11.25" customHeight="1" x14ac:dyDescent="0.4"/>
    <row r="39" ht="11.25" customHeight="1" x14ac:dyDescent="0.4"/>
    <row r="40" ht="11.25" customHeight="1" x14ac:dyDescent="0.4"/>
    <row r="41" ht="11.25" customHeight="1" x14ac:dyDescent="0.4"/>
    <row r="42" ht="11.25" customHeight="1" x14ac:dyDescent="0.4"/>
    <row r="43" ht="11.25" customHeight="1" x14ac:dyDescent="0.4"/>
    <row r="44" ht="11.25" customHeight="1" x14ac:dyDescent="0.4"/>
    <row r="45" ht="11.25" customHeight="1" x14ac:dyDescent="0.4"/>
    <row r="46" ht="11.25" customHeight="1" x14ac:dyDescent="0.4"/>
    <row r="47" ht="11.25" customHeight="1" x14ac:dyDescent="0.4"/>
    <row r="48" ht="11.25" customHeight="1" x14ac:dyDescent="0.4"/>
    <row r="49" ht="11.25" customHeight="1" x14ac:dyDescent="0.4"/>
    <row r="50" ht="11.25" customHeight="1" x14ac:dyDescent="0.4"/>
    <row r="51" ht="11.25" customHeight="1" x14ac:dyDescent="0.4"/>
    <row r="52" ht="11.25" customHeight="1" x14ac:dyDescent="0.4"/>
    <row r="53" ht="11.25" customHeight="1" x14ac:dyDescent="0.4"/>
    <row r="54" ht="11.25" customHeight="1" x14ac:dyDescent="0.4"/>
    <row r="55" ht="11.25" customHeight="1" x14ac:dyDescent="0.4"/>
    <row r="56" ht="11.25" customHeight="1" x14ac:dyDescent="0.4"/>
    <row r="57" ht="11.25" customHeight="1" x14ac:dyDescent="0.4"/>
    <row r="58" ht="11.25" customHeight="1" x14ac:dyDescent="0.4"/>
    <row r="59" ht="11.25" customHeight="1" x14ac:dyDescent="0.4"/>
    <row r="60" ht="11.25" customHeight="1" x14ac:dyDescent="0.4"/>
    <row r="61" ht="11.25" customHeight="1" x14ac:dyDescent="0.4"/>
    <row r="62" ht="11.25" customHeight="1" x14ac:dyDescent="0.4"/>
    <row r="63" ht="11.25" customHeight="1" x14ac:dyDescent="0.4"/>
    <row r="64" ht="11.25" customHeight="1" x14ac:dyDescent="0.4"/>
    <row r="65" ht="11.25" customHeight="1" x14ac:dyDescent="0.4"/>
    <row r="66" ht="11.25" customHeight="1" x14ac:dyDescent="0.4"/>
    <row r="67" ht="11.25" customHeight="1" x14ac:dyDescent="0.4"/>
    <row r="68" ht="11.25" customHeight="1" x14ac:dyDescent="0.4"/>
    <row r="69" ht="11.25" customHeight="1" x14ac:dyDescent="0.4"/>
    <row r="70" ht="11.25" customHeight="1" x14ac:dyDescent="0.4"/>
    <row r="71" ht="11.25" customHeight="1" x14ac:dyDescent="0.4"/>
    <row r="72" ht="11.25" customHeight="1" x14ac:dyDescent="0.4"/>
    <row r="73" ht="11.25" customHeight="1" x14ac:dyDescent="0.4"/>
    <row r="74" ht="11.25" customHeight="1" x14ac:dyDescent="0.4"/>
    <row r="75" ht="11.25" customHeight="1" x14ac:dyDescent="0.4"/>
    <row r="76" ht="11.25" customHeight="1" x14ac:dyDescent="0.4"/>
    <row r="77" ht="11.25" customHeight="1" x14ac:dyDescent="0.4"/>
    <row r="78" ht="11.25" customHeight="1" x14ac:dyDescent="0.4"/>
    <row r="79" ht="11.25" customHeight="1" x14ac:dyDescent="0.4"/>
    <row r="80" ht="11.25" customHeight="1" x14ac:dyDescent="0.4"/>
    <row r="81" ht="11.25" customHeight="1" x14ac:dyDescent="0.4"/>
    <row r="82" ht="11.25" customHeight="1" x14ac:dyDescent="0.4"/>
    <row r="83" ht="11.25" customHeight="1" x14ac:dyDescent="0.4"/>
    <row r="84" ht="11.25" customHeight="1" x14ac:dyDescent="0.4"/>
    <row r="85" ht="11.25" customHeight="1" x14ac:dyDescent="0.4"/>
    <row r="86" ht="11.25" customHeight="1" x14ac:dyDescent="0.4"/>
    <row r="87" ht="11.25" customHeight="1" x14ac:dyDescent="0.4"/>
    <row r="88" ht="11.25" customHeight="1" x14ac:dyDescent="0.4"/>
    <row r="89" ht="11.25" customHeight="1" x14ac:dyDescent="0.4"/>
    <row r="90" ht="11.25" customHeight="1" x14ac:dyDescent="0.4"/>
    <row r="91" ht="11.25" customHeight="1" x14ac:dyDescent="0.4"/>
    <row r="92" ht="11.25" customHeight="1" x14ac:dyDescent="0.4"/>
    <row r="93" ht="11.25" customHeight="1" x14ac:dyDescent="0.4"/>
    <row r="94" ht="11.25" customHeight="1" x14ac:dyDescent="0.4"/>
    <row r="95" ht="11.25" customHeight="1" x14ac:dyDescent="0.4"/>
    <row r="96" ht="11.25" customHeight="1" x14ac:dyDescent="0.4"/>
    <row r="97" ht="11.25" customHeight="1" x14ac:dyDescent="0.4"/>
    <row r="98" ht="11.25" customHeight="1" x14ac:dyDescent="0.4"/>
    <row r="99" ht="11.25" customHeight="1" x14ac:dyDescent="0.4"/>
    <row r="100" ht="11.25" customHeight="1" x14ac:dyDescent="0.4"/>
    <row r="101" ht="11.25" customHeight="1" x14ac:dyDescent="0.4"/>
    <row r="102" ht="11.25" customHeight="1" x14ac:dyDescent="0.4"/>
    <row r="103" ht="11.25" customHeight="1" x14ac:dyDescent="0.4"/>
    <row r="104" ht="11.25" customHeight="1" x14ac:dyDescent="0.4"/>
    <row r="105" ht="11.25" customHeight="1" x14ac:dyDescent="0.4"/>
    <row r="106" ht="11.25" customHeight="1" x14ac:dyDescent="0.4"/>
    <row r="107" ht="11.25" customHeight="1" x14ac:dyDescent="0.4"/>
    <row r="108" ht="11.25" customHeight="1" x14ac:dyDescent="0.4"/>
    <row r="109" ht="11.25" customHeight="1" x14ac:dyDescent="0.4"/>
    <row r="110" ht="11.25" customHeight="1" x14ac:dyDescent="0.4"/>
    <row r="111" ht="11.25" customHeight="1" x14ac:dyDescent="0.4"/>
    <row r="112" ht="11.25" customHeight="1" x14ac:dyDescent="0.4"/>
    <row r="113" ht="11.25" customHeight="1" x14ac:dyDescent="0.4"/>
    <row r="114" ht="11.25" customHeight="1" x14ac:dyDescent="0.4"/>
    <row r="115" ht="11.25" customHeight="1" x14ac:dyDescent="0.4"/>
    <row r="116" ht="11.25" customHeight="1" x14ac:dyDescent="0.4"/>
    <row r="117" ht="11.25" customHeight="1" x14ac:dyDescent="0.4"/>
    <row r="118" ht="11.25" customHeight="1" x14ac:dyDescent="0.4"/>
    <row r="119" ht="11.25" customHeight="1" x14ac:dyDescent="0.4"/>
    <row r="120" ht="11.25" customHeight="1" x14ac:dyDescent="0.4"/>
    <row r="121" ht="11.25" customHeight="1" x14ac:dyDescent="0.4"/>
    <row r="122" ht="11.25" customHeight="1" x14ac:dyDescent="0.4"/>
    <row r="123" ht="11.25" customHeight="1" x14ac:dyDescent="0.4"/>
    <row r="124" ht="11.25" customHeight="1" x14ac:dyDescent="0.4"/>
    <row r="125" ht="11.25" customHeight="1" x14ac:dyDescent="0.4"/>
    <row r="126" ht="11.25" customHeight="1" x14ac:dyDescent="0.4"/>
    <row r="127" ht="11.25" customHeight="1" x14ac:dyDescent="0.4"/>
    <row r="128" ht="11.25" customHeight="1" x14ac:dyDescent="0.4"/>
    <row r="129" ht="11.25" customHeight="1" x14ac:dyDescent="0.4"/>
    <row r="130" ht="11.25" customHeight="1" x14ac:dyDescent="0.4"/>
    <row r="131" ht="11.25" customHeight="1" x14ac:dyDescent="0.4"/>
    <row r="132" ht="11.25" customHeight="1" x14ac:dyDescent="0.4"/>
    <row r="133" ht="11.25" customHeight="1" x14ac:dyDescent="0.4"/>
    <row r="134" ht="11.25" customHeight="1" x14ac:dyDescent="0.4"/>
    <row r="135" ht="11.25" customHeight="1" x14ac:dyDescent="0.4"/>
    <row r="136" ht="11.25" customHeight="1" x14ac:dyDescent="0.4"/>
    <row r="137" ht="11.25" customHeight="1" x14ac:dyDescent="0.4"/>
    <row r="138" ht="11.25" customHeight="1" x14ac:dyDescent="0.4"/>
    <row r="139" ht="11.25" customHeight="1" x14ac:dyDescent="0.4"/>
    <row r="140" ht="11.25" customHeight="1" x14ac:dyDescent="0.4"/>
    <row r="141" ht="11.25" customHeight="1" x14ac:dyDescent="0.4"/>
    <row r="142" ht="11.25" customHeight="1" x14ac:dyDescent="0.4"/>
    <row r="143" ht="11.25" customHeight="1" x14ac:dyDescent="0.4"/>
    <row r="144" ht="11.25" customHeight="1" x14ac:dyDescent="0.4"/>
    <row r="145" ht="11.25" customHeight="1" x14ac:dyDescent="0.4"/>
    <row r="146" ht="11.25" customHeight="1" x14ac:dyDescent="0.4"/>
    <row r="147" ht="11.25" customHeight="1" x14ac:dyDescent="0.4"/>
    <row r="148" ht="11.25" customHeight="1" x14ac:dyDescent="0.4"/>
    <row r="149" ht="11.25" customHeight="1" x14ac:dyDescent="0.4"/>
    <row r="150" ht="11.25" customHeight="1" x14ac:dyDescent="0.4"/>
    <row r="151" ht="11.25" customHeight="1" x14ac:dyDescent="0.4"/>
    <row r="152" ht="11.25" customHeight="1" x14ac:dyDescent="0.4"/>
    <row r="153" ht="11.25" customHeight="1" x14ac:dyDescent="0.4"/>
    <row r="154" ht="11.25" customHeight="1" x14ac:dyDescent="0.4"/>
    <row r="155" ht="11.25" customHeight="1" x14ac:dyDescent="0.4"/>
    <row r="156" ht="11.25" customHeight="1" x14ac:dyDescent="0.4"/>
    <row r="157" ht="11.25" customHeight="1" x14ac:dyDescent="0.4"/>
    <row r="158" ht="11.25" customHeight="1" x14ac:dyDescent="0.4"/>
    <row r="159" ht="11.25" customHeight="1" x14ac:dyDescent="0.4"/>
    <row r="160" ht="11.25" customHeight="1" x14ac:dyDescent="0.4"/>
    <row r="161" ht="11.25" customHeight="1" x14ac:dyDescent="0.4"/>
    <row r="162" ht="11.25" customHeight="1" x14ac:dyDescent="0.4"/>
    <row r="163" ht="11.25" customHeight="1" x14ac:dyDescent="0.4"/>
    <row r="164" ht="11.25" customHeight="1" x14ac:dyDescent="0.4"/>
    <row r="165" ht="11.25" customHeight="1" x14ac:dyDescent="0.4"/>
    <row r="166" ht="11.25" customHeight="1" x14ac:dyDescent="0.4"/>
    <row r="167" ht="11.25" customHeight="1" x14ac:dyDescent="0.4"/>
    <row r="168" ht="11.25" customHeight="1" x14ac:dyDescent="0.4"/>
    <row r="169" ht="11.25" customHeight="1" x14ac:dyDescent="0.4"/>
    <row r="170" ht="11.25" customHeight="1" x14ac:dyDescent="0.4"/>
    <row r="171" ht="11.25" customHeight="1" x14ac:dyDescent="0.4"/>
    <row r="172" ht="11.25" customHeight="1" x14ac:dyDescent="0.4"/>
    <row r="173" ht="11.25" customHeight="1" x14ac:dyDescent="0.4"/>
    <row r="174" ht="11.25" customHeight="1" x14ac:dyDescent="0.4"/>
    <row r="175" ht="11.25" customHeight="1" x14ac:dyDescent="0.4"/>
    <row r="176" ht="11.25" customHeight="1" x14ac:dyDescent="0.4"/>
    <row r="177" ht="11.25" customHeight="1" x14ac:dyDescent="0.4"/>
    <row r="178" ht="11.25" customHeight="1" x14ac:dyDescent="0.4"/>
    <row r="179" ht="11.25" customHeight="1" x14ac:dyDescent="0.4"/>
    <row r="180" ht="11.25" customHeight="1" x14ac:dyDescent="0.4"/>
    <row r="181" ht="11.25" customHeight="1" x14ac:dyDescent="0.4"/>
    <row r="182" ht="11.25" customHeight="1" x14ac:dyDescent="0.4"/>
    <row r="183" ht="11.25" customHeight="1" x14ac:dyDescent="0.4"/>
    <row r="184" ht="11.25" customHeight="1" x14ac:dyDescent="0.4"/>
    <row r="185" ht="11.25" customHeight="1" x14ac:dyDescent="0.4"/>
    <row r="186" ht="11.25" customHeight="1" x14ac:dyDescent="0.4"/>
    <row r="187" ht="11.25" customHeight="1" x14ac:dyDescent="0.4"/>
    <row r="188" ht="11.25" customHeight="1" x14ac:dyDescent="0.4"/>
    <row r="189" ht="11.25" customHeight="1" x14ac:dyDescent="0.4"/>
    <row r="190" ht="11.25" customHeight="1" x14ac:dyDescent="0.4"/>
    <row r="191" ht="11.25" customHeight="1" x14ac:dyDescent="0.4"/>
    <row r="192" ht="11.25" customHeight="1" x14ac:dyDescent="0.4"/>
    <row r="193" ht="11.25" customHeight="1" x14ac:dyDescent="0.4"/>
    <row r="194" ht="11.25" customHeight="1" x14ac:dyDescent="0.4"/>
    <row r="195" ht="11.25" customHeight="1" x14ac:dyDescent="0.4"/>
    <row r="196" ht="11.25" customHeight="1" x14ac:dyDescent="0.4"/>
    <row r="197" ht="11.25" customHeight="1" x14ac:dyDescent="0.4"/>
    <row r="198" ht="11.25" customHeight="1" x14ac:dyDescent="0.4"/>
    <row r="199" ht="11.25" customHeight="1" x14ac:dyDescent="0.4"/>
    <row r="200" ht="11.25" customHeight="1" x14ac:dyDescent="0.4"/>
    <row r="201" ht="11.25" customHeight="1" x14ac:dyDescent="0.4"/>
    <row r="202" ht="11.25" customHeight="1" x14ac:dyDescent="0.4"/>
    <row r="203" ht="11.25" customHeight="1" x14ac:dyDescent="0.4"/>
    <row r="204" ht="11.25" customHeight="1" x14ac:dyDescent="0.4"/>
    <row r="205" ht="11.25" customHeight="1" x14ac:dyDescent="0.4"/>
    <row r="206" ht="11.25" customHeight="1" x14ac:dyDescent="0.4"/>
    <row r="207" ht="11.25" customHeight="1" x14ac:dyDescent="0.4"/>
    <row r="208" ht="11.25" customHeight="1" x14ac:dyDescent="0.4"/>
    <row r="209" ht="11.25" customHeight="1" x14ac:dyDescent="0.4"/>
    <row r="210" ht="11.25" customHeight="1" x14ac:dyDescent="0.4"/>
    <row r="211" ht="11.25" customHeight="1" x14ac:dyDescent="0.4"/>
    <row r="212" ht="11.25" customHeight="1" x14ac:dyDescent="0.4"/>
    <row r="213" ht="11.25" customHeight="1" x14ac:dyDescent="0.4"/>
    <row r="214" ht="11.25" customHeight="1" x14ac:dyDescent="0.4"/>
    <row r="215" ht="11.25" customHeight="1" x14ac:dyDescent="0.4"/>
    <row r="216" ht="11.25" customHeight="1" x14ac:dyDescent="0.4"/>
    <row r="217" ht="11.25" customHeight="1" x14ac:dyDescent="0.4"/>
    <row r="218" ht="11.25" customHeight="1" x14ac:dyDescent="0.4"/>
    <row r="219" ht="11.25" customHeight="1" x14ac:dyDescent="0.4"/>
    <row r="220" ht="11.25" customHeight="1" x14ac:dyDescent="0.4"/>
    <row r="221" ht="11.25" customHeight="1" x14ac:dyDescent="0.4"/>
    <row r="222" ht="11.25" customHeight="1" x14ac:dyDescent="0.4"/>
    <row r="223" ht="11.25" customHeight="1" x14ac:dyDescent="0.4"/>
    <row r="224" ht="11.25" customHeight="1" x14ac:dyDescent="0.4"/>
    <row r="225" ht="11.25" customHeight="1" x14ac:dyDescent="0.4"/>
    <row r="226" ht="11.25" customHeight="1" x14ac:dyDescent="0.4"/>
    <row r="227" ht="11.25" customHeight="1" x14ac:dyDescent="0.4"/>
    <row r="228" ht="11.25" customHeight="1" x14ac:dyDescent="0.4"/>
    <row r="229" ht="11.25" customHeight="1" x14ac:dyDescent="0.4"/>
    <row r="230" ht="11.25" customHeight="1" x14ac:dyDescent="0.4"/>
    <row r="231" ht="11.25" customHeight="1" x14ac:dyDescent="0.4"/>
    <row r="232" ht="11.25" customHeight="1" x14ac:dyDescent="0.4"/>
    <row r="233" ht="11.25" customHeight="1" x14ac:dyDescent="0.4"/>
    <row r="234" ht="11.25" customHeight="1" x14ac:dyDescent="0.4"/>
  </sheetData>
  <phoneticPr fontId="2"/>
  <pageMargins left="0.7" right="0.7" top="0.75" bottom="0.75" header="0.3" footer="0.3"/>
  <pageSetup paperSize="9" scale="5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1655D-8C00-4CB5-B581-2A879AE5DD4D}">
  <dimension ref="A1:J22"/>
  <sheetViews>
    <sheetView showGridLines="0" zoomScaleNormal="100" zoomScaleSheetLayoutView="100" workbookViewId="0"/>
  </sheetViews>
  <sheetFormatPr defaultRowHeight="11.25" x14ac:dyDescent="0.4"/>
  <cols>
    <col min="1" max="4" width="10.625" style="36" customWidth="1"/>
    <col min="5" max="6" width="10.625" style="9" customWidth="1"/>
    <col min="7" max="9" width="10.625" style="36" customWidth="1"/>
    <col min="10" max="10" width="9.625" style="9" customWidth="1"/>
    <col min="11" max="16384" width="9" style="36"/>
  </cols>
  <sheetData>
    <row r="1" spans="1:10" x14ac:dyDescent="0.4">
      <c r="A1" s="62" t="s">
        <v>151</v>
      </c>
      <c r="D1" s="63"/>
    </row>
    <row r="2" spans="1:10" x14ac:dyDescent="0.4">
      <c r="E2" s="36"/>
      <c r="F2" s="36"/>
      <c r="G2" s="64"/>
      <c r="J2" s="37"/>
    </row>
    <row r="3" spans="1:10" ht="33.75" x14ac:dyDescent="0.4">
      <c r="A3" s="11" t="s">
        <v>152</v>
      </c>
      <c r="B3" s="65" t="s">
        <v>153</v>
      </c>
      <c r="C3" s="65" t="s">
        <v>154</v>
      </c>
      <c r="D3" s="65" t="s">
        <v>155</v>
      </c>
      <c r="E3" s="65" t="s">
        <v>156</v>
      </c>
      <c r="F3" s="65" t="s">
        <v>157</v>
      </c>
      <c r="G3" s="65" t="s">
        <v>158</v>
      </c>
      <c r="H3" s="66" t="s">
        <v>159</v>
      </c>
      <c r="I3" s="67" t="s">
        <v>160</v>
      </c>
      <c r="J3" s="36"/>
    </row>
    <row r="4" spans="1:10" x14ac:dyDescent="0.4">
      <c r="A4" s="68" t="s">
        <v>161</v>
      </c>
      <c r="B4" s="69">
        <v>11674329</v>
      </c>
      <c r="C4" s="70">
        <v>10781464</v>
      </c>
      <c r="D4" s="71">
        <v>892865</v>
      </c>
      <c r="E4" s="70">
        <v>12630376</v>
      </c>
      <c r="F4" s="70">
        <v>12100884</v>
      </c>
      <c r="G4" s="71">
        <v>529492</v>
      </c>
      <c r="H4" s="70">
        <v>576591</v>
      </c>
      <c r="I4" s="70">
        <v>828288</v>
      </c>
      <c r="J4" s="36"/>
    </row>
    <row r="5" spans="1:10" x14ac:dyDescent="0.4">
      <c r="A5" s="68" t="s">
        <v>162</v>
      </c>
      <c r="B5" s="72">
        <v>11679208</v>
      </c>
      <c r="C5" s="16">
        <v>10781041</v>
      </c>
      <c r="D5" s="73">
        <v>898167</v>
      </c>
      <c r="E5" s="16">
        <v>13703256</v>
      </c>
      <c r="F5" s="16">
        <v>12051738</v>
      </c>
      <c r="G5" s="73">
        <v>1651518</v>
      </c>
      <c r="H5" s="16">
        <v>756621</v>
      </c>
      <c r="I5" s="16">
        <v>997559</v>
      </c>
      <c r="J5" s="36"/>
    </row>
    <row r="6" spans="1:10" x14ac:dyDescent="0.4">
      <c r="A6" s="68" t="s">
        <v>163</v>
      </c>
      <c r="B6" s="72">
        <v>11665125</v>
      </c>
      <c r="C6" s="16">
        <v>10933929</v>
      </c>
      <c r="D6" s="73">
        <v>731196</v>
      </c>
      <c r="E6" s="16">
        <v>12665664</v>
      </c>
      <c r="F6" s="16">
        <v>12141043</v>
      </c>
      <c r="G6" s="73">
        <v>524621</v>
      </c>
      <c r="H6" s="16">
        <v>725400</v>
      </c>
      <c r="I6" s="16">
        <v>996230</v>
      </c>
      <c r="J6" s="36"/>
    </row>
    <row r="7" spans="1:10" x14ac:dyDescent="0.4">
      <c r="A7" s="68" t="s">
        <v>164</v>
      </c>
      <c r="B7" s="72">
        <v>11801130</v>
      </c>
      <c r="C7" s="16">
        <v>11064845</v>
      </c>
      <c r="D7" s="73">
        <v>736285</v>
      </c>
      <c r="E7" s="16">
        <v>12643836</v>
      </c>
      <c r="F7" s="16">
        <v>12227908</v>
      </c>
      <c r="G7" s="73">
        <v>415927</v>
      </c>
      <c r="H7" s="16">
        <v>876989</v>
      </c>
      <c r="I7" s="16">
        <v>1163252</v>
      </c>
      <c r="J7" s="36"/>
    </row>
    <row r="8" spans="1:10" x14ac:dyDescent="0.4">
      <c r="A8" s="68" t="s">
        <v>165</v>
      </c>
      <c r="B8" s="72">
        <v>11994392</v>
      </c>
      <c r="C8" s="16">
        <v>11265704</v>
      </c>
      <c r="D8" s="73">
        <v>728688</v>
      </c>
      <c r="E8" s="16">
        <v>12608713</v>
      </c>
      <c r="F8" s="16">
        <v>12213664</v>
      </c>
      <c r="G8" s="73">
        <v>395049</v>
      </c>
      <c r="H8" s="16">
        <v>815002</v>
      </c>
      <c r="I8" s="16">
        <v>1119086</v>
      </c>
      <c r="J8" s="36"/>
    </row>
    <row r="9" spans="1:10" x14ac:dyDescent="0.4">
      <c r="A9" s="68" t="s">
        <v>166</v>
      </c>
      <c r="B9" s="72">
        <v>12072802</v>
      </c>
      <c r="C9" s="16">
        <v>11298743</v>
      </c>
      <c r="D9" s="73">
        <v>774059</v>
      </c>
      <c r="E9" s="16">
        <v>12618507</v>
      </c>
      <c r="F9" s="16">
        <v>12234909</v>
      </c>
      <c r="G9" s="73">
        <v>383597</v>
      </c>
      <c r="H9" s="16">
        <v>971669</v>
      </c>
      <c r="I9" s="16">
        <v>1307681</v>
      </c>
      <c r="J9" s="36"/>
    </row>
    <row r="10" spans="1:10" x14ac:dyDescent="0.4">
      <c r="A10" s="68" t="s">
        <v>167</v>
      </c>
      <c r="B10" s="72">
        <v>12702169</v>
      </c>
      <c r="C10" s="16">
        <v>11891972</v>
      </c>
      <c r="D10" s="73">
        <v>810197</v>
      </c>
      <c r="E10" s="16">
        <v>13187358</v>
      </c>
      <c r="F10" s="16">
        <v>12819411</v>
      </c>
      <c r="G10" s="73">
        <v>367947</v>
      </c>
      <c r="H10" s="16">
        <v>1064309</v>
      </c>
      <c r="I10" s="16">
        <v>1412033</v>
      </c>
      <c r="J10" s="36"/>
    </row>
    <row r="11" spans="1:10" x14ac:dyDescent="0.4">
      <c r="A11" s="68" t="s">
        <v>168</v>
      </c>
      <c r="B11" s="72">
        <v>12476469</v>
      </c>
      <c r="C11" s="16">
        <v>11859136</v>
      </c>
      <c r="D11" s="73">
        <v>617333</v>
      </c>
      <c r="E11" s="16">
        <v>13559555</v>
      </c>
      <c r="F11" s="16">
        <v>13152038</v>
      </c>
      <c r="G11" s="73">
        <v>407517</v>
      </c>
      <c r="H11" s="16">
        <v>1078127</v>
      </c>
      <c r="I11" s="16">
        <v>1441330</v>
      </c>
    </row>
    <row r="12" spans="1:10" x14ac:dyDescent="0.4">
      <c r="A12" s="68" t="s">
        <v>169</v>
      </c>
      <c r="B12" s="72">
        <v>13174305</v>
      </c>
      <c r="C12" s="16">
        <v>11714497</v>
      </c>
      <c r="D12" s="73">
        <v>1459808</v>
      </c>
      <c r="E12" s="16">
        <v>14131204</v>
      </c>
      <c r="F12" s="16">
        <v>13478790</v>
      </c>
      <c r="G12" s="73">
        <v>652414</v>
      </c>
      <c r="H12" s="16">
        <v>1190967</v>
      </c>
      <c r="I12" s="16">
        <v>1629629</v>
      </c>
    </row>
    <row r="13" spans="1:10" x14ac:dyDescent="0.4">
      <c r="A13" s="68" t="s">
        <v>170</v>
      </c>
      <c r="B13" s="72">
        <v>13237508</v>
      </c>
      <c r="C13" s="16">
        <v>11782481</v>
      </c>
      <c r="D13" s="73">
        <v>1455027</v>
      </c>
      <c r="E13" s="16">
        <v>13664151</v>
      </c>
      <c r="F13" s="16">
        <v>13311322</v>
      </c>
      <c r="G13" s="73">
        <v>352829</v>
      </c>
      <c r="H13" s="16">
        <v>2763028</v>
      </c>
      <c r="I13" s="16">
        <v>3118239</v>
      </c>
    </row>
    <row r="14" spans="1:10" x14ac:dyDescent="0.4">
      <c r="A14" s="68" t="s">
        <v>171</v>
      </c>
      <c r="B14" s="72">
        <v>13290278</v>
      </c>
      <c r="C14" s="16">
        <v>11647574</v>
      </c>
      <c r="D14" s="73">
        <v>1642704</v>
      </c>
      <c r="E14" s="16">
        <v>13938334</v>
      </c>
      <c r="F14" s="16">
        <v>13556563</v>
      </c>
      <c r="G14" s="73">
        <v>381771</v>
      </c>
      <c r="H14" s="16">
        <v>1405999</v>
      </c>
      <c r="I14" s="16">
        <v>1972214</v>
      </c>
    </row>
    <row r="15" spans="1:10" x14ac:dyDescent="0.4">
      <c r="A15" s="68" t="s">
        <v>172</v>
      </c>
      <c r="B15" s="72">
        <v>13596163</v>
      </c>
      <c r="C15" s="16">
        <v>11921665</v>
      </c>
      <c r="D15" s="73">
        <v>1674498</v>
      </c>
      <c r="E15" s="16">
        <v>13949813</v>
      </c>
      <c r="F15" s="16">
        <v>13587603</v>
      </c>
      <c r="G15" s="73">
        <v>362210</v>
      </c>
      <c r="H15" s="16">
        <v>1137331</v>
      </c>
      <c r="I15" s="16">
        <v>1715106</v>
      </c>
    </row>
    <row r="16" spans="1:10" x14ac:dyDescent="0.4">
      <c r="A16" s="68" t="s">
        <v>173</v>
      </c>
      <c r="B16" s="72">
        <v>13848695</v>
      </c>
      <c r="C16" s="16">
        <v>11930311</v>
      </c>
      <c r="D16" s="73">
        <v>1918384</v>
      </c>
      <c r="E16" s="16">
        <v>13906566</v>
      </c>
      <c r="F16" s="16">
        <v>13532929</v>
      </c>
      <c r="G16" s="73">
        <v>373637</v>
      </c>
      <c r="H16" s="16">
        <v>1594619</v>
      </c>
      <c r="I16" s="16">
        <v>2164276</v>
      </c>
    </row>
    <row r="17" spans="1:9" x14ac:dyDescent="0.4">
      <c r="A17" s="68" t="s">
        <v>174</v>
      </c>
      <c r="B17" s="72">
        <v>13729384</v>
      </c>
      <c r="C17" s="16">
        <v>11905081</v>
      </c>
      <c r="D17" s="73">
        <v>1824303</v>
      </c>
      <c r="E17" s="16">
        <v>13989654</v>
      </c>
      <c r="F17" s="16">
        <v>13606535</v>
      </c>
      <c r="G17" s="73">
        <v>383119</v>
      </c>
      <c r="H17" s="16">
        <v>1745817</v>
      </c>
      <c r="I17" s="16">
        <v>2218619</v>
      </c>
    </row>
    <row r="18" spans="1:9" x14ac:dyDescent="0.4">
      <c r="A18" s="68" t="s">
        <v>175</v>
      </c>
      <c r="B18" s="72">
        <v>14180939</v>
      </c>
      <c r="C18" s="16">
        <v>11343536</v>
      </c>
      <c r="D18" s="73">
        <v>2837403</v>
      </c>
      <c r="E18" s="16">
        <v>13752596</v>
      </c>
      <c r="F18" s="16">
        <v>13161707</v>
      </c>
      <c r="G18" s="73">
        <v>590889</v>
      </c>
      <c r="H18" s="16">
        <v>1460982</v>
      </c>
      <c r="I18" s="16">
        <v>1884752</v>
      </c>
    </row>
    <row r="19" spans="1:9" x14ac:dyDescent="0.4">
      <c r="A19" s="68" t="s">
        <v>176</v>
      </c>
      <c r="B19" s="72">
        <v>14634042.816</v>
      </c>
      <c r="C19" s="16">
        <v>11684998.152000001</v>
      </c>
      <c r="D19" s="73">
        <v>2949044.6639999999</v>
      </c>
      <c r="E19" s="16">
        <v>13844475.976</v>
      </c>
      <c r="F19" s="16">
        <v>13475303.936000001</v>
      </c>
      <c r="G19" s="73">
        <v>369172.04</v>
      </c>
      <c r="H19" s="16">
        <v>1297971.926</v>
      </c>
      <c r="I19" s="16">
        <v>1824228.7350000001</v>
      </c>
    </row>
    <row r="20" spans="1:9" x14ac:dyDescent="0.4">
      <c r="A20" s="68" t="s">
        <v>177</v>
      </c>
      <c r="B20" s="72">
        <v>15131304</v>
      </c>
      <c r="C20" s="16">
        <v>12286750</v>
      </c>
      <c r="D20" s="73">
        <v>2844564</v>
      </c>
      <c r="E20" s="16">
        <v>14361185</v>
      </c>
      <c r="F20" s="16">
        <v>13927270</v>
      </c>
      <c r="G20" s="73">
        <v>433915</v>
      </c>
      <c r="H20" s="16">
        <v>2524875</v>
      </c>
      <c r="I20" s="16">
        <v>3046854</v>
      </c>
    </row>
    <row r="21" spans="1:9" x14ac:dyDescent="0.4">
      <c r="A21" s="68" t="s">
        <v>178</v>
      </c>
      <c r="B21" s="74">
        <v>14048080</v>
      </c>
      <c r="C21" s="21">
        <v>11999444</v>
      </c>
      <c r="D21" s="75">
        <v>2048636</v>
      </c>
      <c r="E21" s="21">
        <v>14333486</v>
      </c>
      <c r="F21" s="21">
        <v>13894788</v>
      </c>
      <c r="G21" s="75">
        <v>438698</v>
      </c>
      <c r="H21" s="21">
        <v>2324858</v>
      </c>
      <c r="I21" s="21">
        <v>2870029</v>
      </c>
    </row>
    <row r="22" spans="1:9" x14ac:dyDescent="0.4">
      <c r="A22" s="76" t="s">
        <v>179</v>
      </c>
    </row>
  </sheetData>
  <phoneticPr fontId="2"/>
  <pageMargins left="0.7" right="0.7" top="0.75" bottom="0.75" header="0.3" footer="0.3"/>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vt:i4>
      </vt:variant>
    </vt:vector>
  </HeadingPairs>
  <TitlesOfParts>
    <vt:vector size="11" baseType="lpstr">
      <vt:lpstr>記号について</vt:lpstr>
      <vt:lpstr>1</vt:lpstr>
      <vt:lpstr>2</vt:lpstr>
      <vt:lpstr>3</vt:lpstr>
      <vt:lpstr>4</vt:lpstr>
      <vt:lpstr>5</vt:lpstr>
      <vt:lpstr>6</vt:lpstr>
      <vt:lpstr>7</vt:lpstr>
      <vt:lpstr>8</vt:lpstr>
      <vt:lpstr>9</vt:lpstr>
      <vt:lpstr>'4'!Print_Area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管理者</dc:creator>
  <cp:lastModifiedBy>管理者</cp:lastModifiedBy>
  <dcterms:created xsi:type="dcterms:W3CDTF">2026-06-23T02:37:28Z</dcterms:created>
  <dcterms:modified xsi:type="dcterms:W3CDTF">2026-06-24T05:34:15Z</dcterms:modified>
</cp:coreProperties>
</file>