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8"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U38" i="9"/>
  <c r="C38" i="9"/>
  <c r="BE37" i="9"/>
  <c r="C37" i="9"/>
  <c r="BE36" i="9"/>
  <c r="CO35" i="9"/>
  <c r="CO36" i="9" s="1"/>
  <c r="CO37" i="9" s="1"/>
  <c r="CO38" i="9" s="1"/>
  <c r="CO39" i="9" s="1"/>
  <c r="CO40" i="9" s="1"/>
  <c r="CO41" i="9" s="1"/>
  <c r="CO42" i="9" s="1"/>
  <c r="CO43" i="9" s="1"/>
  <c r="BW35" i="9"/>
  <c r="BW36" i="9" s="1"/>
  <c r="BW37" i="9" s="1"/>
  <c r="BW38" i="9" s="1"/>
  <c r="BW39" i="9" s="1"/>
  <c r="BW40" i="9" s="1"/>
  <c r="BW41" i="9" s="1"/>
  <c r="BW42" i="9" s="1"/>
  <c r="BE35" i="9"/>
  <c r="CO34" i="9"/>
  <c r="BW34" i="9"/>
  <c r="BE34" i="9"/>
  <c r="C34" i="9"/>
  <c r="C35" i="9" s="1"/>
  <c r="C36"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alcChain>
</file>

<file path=xl/sharedStrings.xml><?xml version="1.0" encoding="utf-8"?>
<sst xmlns="http://schemas.openxmlformats.org/spreadsheetml/2006/main" count="1078" uniqueCount="589">
  <si>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</si>
  <si>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</si>
  <si>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</si>
  <si>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</si>
  <si>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</si>
  <si>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</si>
  <si>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</si>
  <si>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</si>
  <si>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</si>
  <si>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</si>
  <si>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</si>
  <si>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</si>
  <si>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</si>
  <si>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</si>
  <si>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</si>
  <si>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</si>
  <si>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</si>
  <si>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</si>
  <si>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</si>
  <si>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</si>
  <si>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</si>
  <si>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</si>
  <si>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</si>
  <si>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</si>
  <si>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</si>
  <si>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</si>
  <si>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</si>
  <si>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</si>
  <si>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</si>
  <si>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</si>
  <si>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</si>
  <si>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</si>
  <si>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</si>
  <si>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</si>
  <si>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</si>
  <si>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</si>
  <si>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</si>
  <si>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</si>
  <si>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</si>
  <si>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</si>
  <si>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</si>
  <si>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</si>
  <si>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</si>
  <si>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</si>
  <si>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</si>
  <si>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</si>
  <si>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</si>
  <si>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</si>
  <si>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</si>
  <si>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</si>
  <si>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</si>
  <si>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</si>
  <si>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</si>
  <si>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</si>
  <si>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</si>
  <si>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</si>
  <si>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</si>
  <si>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</si>
  <si>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</si>
  <si>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</si>
  <si>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</si>
  <si>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</si>
  <si>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</si>
  <si>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</si>
  <si>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</si>
  <si>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</si>
  <si>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</si>
  <si>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</si>
  <si>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</si>
  <si>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</si>
  <si>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</si>
  <si>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</si>
  <si>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</si>
  <si>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</si>
  <si>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</si>
  <si>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</si>
  <si>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</si>
  <si>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</si>
  <si>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</si>
  <si>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</si>
  <si>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</si>
  <si>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</si>
  <si>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</si>
  <si>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</si>
  <si>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</si>
  <si>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</si>
  <si>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</si>
  <si>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</si>
  <si>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</si>
  <si>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</si>
  <si>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</si>
  <si>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</si>
  <si>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</si>
  <si>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</si>
  <si>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</si>
  <si>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</si>
  <si>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</si>
  <si>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</si>
  <si>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</si>
  <si>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</si>
  <si>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</si>
  <si>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</si>
  <si>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</si>
  <si>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</si>
  <si>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</si>
  <si>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</si>
  <si>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</si>
  <si>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</si>
  <si>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</si>
  <si>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</si>
  <si>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</si>
  <si>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</si>
  <si>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</si>
  <si>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</si>
  <si>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</si>
  <si>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</si>
  <si>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</si>
  <si>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</si>
  <si>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</si>
  <si>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</si>
  <si>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</si>
  <si>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</si>
  <si>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</si>
  <si>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</si>
  <si>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</si>
  <si>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</si>
  <si>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</si>
  <si>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</si>
  <si>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</si>
  <si>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</si>
  <si>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</si>
  <si>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</si>
  <si>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</si>
  <si>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</si>
  <si>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</si>
  <si>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</si>
  <si>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</si>
  <si>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</si>
  <si>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</si>
  <si>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</si>
  <si>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</si>
  <si>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</si>
  <si>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</si>
  <si>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</si>
  <si>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</si>
  <si>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</si>
  <si>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</si>
  <si>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</si>
  <si>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</si>
  <si>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</si>
  <si>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</si>
  <si>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</si>
  <si>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</si>
  <si>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</si>
  <si>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</si>
  <si>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</si>
  <si>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</si>
  <si>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</si>
  <si>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</si>
  <si>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</si>
  <si>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</si>
  <si>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</si>
  <si>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</si>
  <si>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</si>
  <si>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</si>
  <si>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</si>
  <si>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</si>
  <si>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</si>
  <si>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</si>
  <si>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</si>
  <si>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</si>
  <si>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</si>
  <si>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</si>
  <si>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</si>
  <si>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</si>
  <si>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</si>
  <si>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</si>
  <si>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</si>
  <si>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</si>
  <si>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</si>
  <si>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</si>
  <si>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</si>
  <si>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</si>
  <si>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</si>
  <si>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</si>
  <si>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</si>
  <si>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</si>
  <si>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</si>
  <si>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</si>
  <si>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</si>
  <si>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</si>
  <si>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</si>
  <si>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</si>
  <si>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</si>
  <si>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</si>
  <si>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</si>
  <si>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</si>
  <si>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</si>
  <si>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山形県鶴岡市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</si>
  <si>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</si>
  <si>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</si>
  <si>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</si>
  <si>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</si>
  <si>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</si>
  <si>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</si>
  <si>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</si>
  <si>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</si>
  <si>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</si>
  <si>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</si>
  <si>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</si>
  <si>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</si>
  <si>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</si>
  <si>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</si>
  <si>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</si>
  <si>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</si>
  <si>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</si>
  <si>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</si>
  <si>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</si>
  <si>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</si>
  <si>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</si>
  <si>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</si>
  <si>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</si>
  <si>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</si>
  <si>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</si>
  <si>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</si>
  <si>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</si>
  <si>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</si>
  <si>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</si>
  <si>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</si>
  <si>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</si>
  <si>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</si>
  <si>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</si>
  <si>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</si>
  <si>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</si>
  <si>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</si>
  <si>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</si>
  <si>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</si>
  <si>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</si>
  <si>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</si>
  <si>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</si>
  <si>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</si>
  <si>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</si>
  <si>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</si>
  <si>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</si>
  <si>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</si>
  <si>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</si>
  <si>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</si>
  <si>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</si>
  <si>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</si>
  <si>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</si>
  <si>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</si>
  <si>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</si>
  <si>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</si>
  <si>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</si>
  <si>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</si>
  <si>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</si>
  <si>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</si>
  <si>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</si>
  <si>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</si>
  <si>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</si>
  <si>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</si>
  <si>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</si>
  <si>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</si>
  <si>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</si>
  <si>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</si>
  <si>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</si>
  <si>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</si>
  <si>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</si>
  <si>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</si>
  <si>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</si>
  <si>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</si>
  <si>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</si>
  <si>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</si>
  <si>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</si>
  <si>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</si>
  <si>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</si>
  <si>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</si>
  <si>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</si>
  <si>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</si>
  <si>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</si>
  <si>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</si>
  <si>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</si>
  <si>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</si>
  <si>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</si>
  <si>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</si>
  <si>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</si>
  <si>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</si>
  <si>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</si>
  <si>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</si>
  <si>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</si>
  <si>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</si>
  <si>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</si>
  <si>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</si>
  <si>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</si>
  <si>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</si>
  <si>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</si>
  <si>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</si>
  <si>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</si>
  <si>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</si>
  <si>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</si>
  <si>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</si>
  <si>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</si>
  <si>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</si>
  <si>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</si>
  <si>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</si>
  <si>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</si>
  <si>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</si>
  <si>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</si>
  <si>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</si>
  <si>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</si>
  <si>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</si>
  <si>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</si>
  <si>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</si>
  <si>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</si>
  <si>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</si>
  <si>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</si>
  <si>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</si>
  <si>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</si>
  <si>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</si>
  <si>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</si>
  <si>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</si>
  <si>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</si>
  <si>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</si>
  <si>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</si>
  <si>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</si>
  <si>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</si>
  <si>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</si>
  <si>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</si>
  <si>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</si>
  <si>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</si>
  <si>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</si>
  <si>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</si>
  <si>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</si>
  <si>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</si>
  <si>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</si>
  <si>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</si>
  <si>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</si>
  <si>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</si>
  <si>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</si>
  <si>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</si>
  <si>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</si>
  <si>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</si>
  <si>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</si>
  <si>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</si>
  <si>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</si>
  <si>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</si>
  <si>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</si>
  <si>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</si>
  <si>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山形県鶴岡市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</si>
  <si>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</si>
  <si>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</si>
  <si>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</si>
  <si>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</si>
  <si>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</si>
  <si>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</si>
  <si>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</si>
  <si>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</si>
  <si>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</si>
  <si>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</si>
  <si>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</si>
  <si>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</si>
  <si>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</si>
  <si>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</si>
  <si>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</si>
  <si>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</si>
  <si>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</si>
  <si>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</si>
  <si>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</si>
  <si>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</si>
  <si>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</si>
  <si>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</si>
  <si>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</si>
  <si>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</si>
  <si>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</si>
  <si>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</si>
  <si>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</si>
  <si>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</si>
  <si>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</si>
  <si>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</si>
  <si>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</si>
  <si>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</si>
  <si>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</si>
  <si>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</si>
  <si>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</si>
  <si>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</si>
  <si>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</si>
  <si>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</si>
  <si>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</si>
  <si>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</si>
  <si>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</si>
  <si>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</si>
  <si>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</si>
  <si>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</si>
  <si>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</si>
  <si>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</si>
  <si>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</si>
  <si>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</si>
  <si>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</si>
  <si>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</si>
  <si>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</si>
  <si>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</si>
  <si>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</si>
  <si>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</si>
  <si>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</si>
  <si>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</si>
  <si>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</si>
  <si>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</si>
  <si>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</si>
  <si>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</si>
  <si>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</si>
  <si>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</si>
  <si>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</si>
  <si>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</si>
  <si>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</si>
  <si>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</si>
  <si>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</si>
  <si>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</si>
  <si>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</si>
  <si>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</si>
  <si>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</si>
  <si>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</si>
  <si>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</si>
  <si>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</si>
  <si>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</si>
  <si>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</si>
  <si>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</si>
  <si>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</si>
  <si>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</si>
  <si>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</si>
  <si>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</si>
  <si>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</si>
  <si>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</si>
  <si>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</si>
  <si>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</si>
  <si>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</si>
  <si>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</si>
  <si>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</si>
  <si>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</si>
  <si>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</si>
  <si>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</si>
  <si>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</si>
  <si>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</si>
  <si>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</si>
  <si>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</si>
  <si>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</si>
  <si>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</si>
  <si>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</si>
  <si>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</si>
  <si>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</si>
  <si>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</si>
  <si>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</si>
  <si>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</si>
  <si>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</si>
  <si>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</si>
  <si>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</si>
  <si>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</si>
  <si>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</si>
  <si>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</si>
  <si>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</si>
  <si>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</si>
  <si>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</si>
  <si>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</si>
  <si>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</si>
  <si>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</si>
  <si>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</si>
  <si>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</si>
  <si>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</si>
  <si>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</si>
  <si>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</si>
  <si>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</si>
  <si>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</si>
  <si>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</si>
  <si>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</si>
  <si>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</si>
  <si>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</si>
  <si>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</si>
  <si>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</si>
  <si>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</si>
  <si>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</si>
  <si>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</si>
  <si>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</si>
  <si>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</si>
  <si>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</si>
  <si>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</si>
  <si>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</si>
  <si>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</si>
  <si>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</si>
  <si>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</si>
  <si>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</si>
  <si>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</si>
  <si>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</si>
  <si>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</si>
  <si>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</si>
  <si>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</si>
  <si>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</si>
  <si>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</si>
  <si>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</si>
  <si>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</si>
  <si>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</si>
  <si>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</si>
  <si>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</si>
  <si>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</si>
  <si>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</si>
  <si>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</si>
  <si>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</si>
  <si>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</si>
  <si>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</si>
  <si>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</si>
  <si>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</si>
  <si>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</si>
  <si>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</si>
  <si>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</si>
  <si>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</si>
  <si>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</si>
  <si>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</si>
  <si>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</si>
  <si>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</si>
  <si>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</si>
  <si>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</si>
  <si>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</si>
  <si>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</si>
  <si>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</si>
  <si>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</si>
  <si>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</si>
  <si>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</si>
  <si>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</si>
  <si>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</si>
  <si>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</si>
  <si>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</si>
  <si>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</si>
  <si>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</si>
  <si>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</si>
  <si>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</si>
  <si>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</si>
  <si>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</si>
  <si>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</si>
  <si>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</si>
  <si>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</si>
  <si>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</si>
  <si>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</si>
  <si>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</si>
  <si>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</si>
  <si>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</si>
  <si>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病院事業会計</t>
  </si>
  <si>
    <t>国民健康保険特別会計</t>
  </si>
  <si>
    <t>公共下水道事業会計</t>
  </si>
  <si>
    <t>介護保険特別会計</t>
  </si>
  <si>
    <t>集落排水事業会計</t>
  </si>
  <si>
    <t>休日夜間診療所特別会計</t>
  </si>
  <si>
    <t>その他会計（赤字）</t>
  </si>
  <si>
    <t>その他会計（黒字）</t>
  </si>
  <si>
    <t>-</t>
    <phoneticPr fontId="30"/>
  </si>
  <si>
    <t>-</t>
    <phoneticPr fontId="2"/>
  </si>
  <si>
    <t>-</t>
    <phoneticPr fontId="2"/>
  </si>
  <si>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</si>
  <si>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</si>
  <si>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</si>
  <si>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</si>
  <si>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</si>
  <si>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rPh sb="9" eb="11">
      <t>ショウナイ</t>
    </rPh>
    <phoneticPr fontId="30"/>
  </si>
  <si>
    <t>山形県後期高齢者医療広域連合（普通会計分）</t>
  </si>
  <si>
    <t>山形県後期高齢者医療広域連合（事業会計分）</t>
  </si>
  <si>
    <t>鶴岡市開発公社</t>
    <phoneticPr fontId="30"/>
  </si>
  <si>
    <t>庄内地域産業振興センター</t>
    <phoneticPr fontId="30"/>
  </si>
  <si>
    <t>出羽庄内国際交流財団</t>
  </si>
  <si>
    <t>藤島文化スポーツ事業団</t>
  </si>
  <si>
    <t>ふじの里振興</t>
  </si>
  <si>
    <t>ゆぽか</t>
  </si>
  <si>
    <t>月山畜産振興公社</t>
  </si>
  <si>
    <t>くしびきふるさと振興公社</t>
  </si>
  <si>
    <t>月山あさひ振興公社</t>
    <rPh sb="5" eb="7">
      <t>シンコウ</t>
    </rPh>
    <rPh sb="7" eb="9">
      <t>コウシャ</t>
    </rPh>
    <phoneticPr fontId="30"/>
  </si>
  <si>
    <t>クアポリス温海</t>
  </si>
  <si>
    <t>鶴岡地区クリーン公社</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</si>
  <si>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</si>
  <si>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</si>
  <si>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</si>
  <si>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</si>
  <si>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</si>
  <si>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</si>
  <si>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将来負担比率は、近年の繰上償還による市債残高の減少等により減少傾向にある。
　一方、有形固定資産減価償却率は類似団体よりもやや高い水準にあり、類似団体が減少傾向である中、増加傾向にある。主な要因としては、公共施設等の新設、更新が全体的に抑制されてきたことと、総量が大きい橋梁・トンネルと公営住宅の有形固定資産減価償却率が７０％近くにまで達していることなどが挙げられる。今後とも公共施設等総合管理計画等に基づき、老朽化対策に引き続き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</si>
  <si>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</si>
  <si>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</si>
  <si>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</si>
  <si>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</si>
  <si>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</si>
  <si>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</si>
  <si>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ものの、近年の繰上償還により市債残高が減少していることに加え行財政改革に基づく定員管理適正化の実施による退職手当負担見込額の減少等により、将来負担比率、実質公債費比率ともに減少傾向にある。
　今後は、近く大型事業が控えていることから、一時的に元利償還金の増加が予測されるが、投資事業の計画的実施や将来負担の軽減策等を講じながら、持続可能な行財政基盤の確立を図っていく。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</si>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</sst>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56859</c:v>
                </c:pt>
                <c:pt idx="1">
                  <c:v>74192</c:v>
                </c:pt>
                <c:pt idx="2">
                  <c:v>65982</c:v>
                </c:pt>
                <c:pt idx="3">
                  <c:v>51094</c:v>
                </c:pt>
                <c:pt idx="4">
                  <c:v>63740</c:v>
                </c:pt>
              </c:numCache>
            </c:numRef>
          </c:val>
          <c:smooth val="0"/>
        </c:ser>
        <c:dLbls>
          <c:showLegendKey val="0"/>
          <c:showVal val="0"/>
          <c:showCatName val="0"/>
          <c:showSerName val="0"/>
          <c:showPercent val="0"/>
          <c:showBubbleSize val="0"/>
        </c:dLbls>
        <c:marker val="1"/>
        <c:smooth val="0"/>
        <c:axId val="114550656"/>
        <c:axId val="107098112"/>
      </c:lineChart>
      <c:catAx>
        <c:axId val="114550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98112"/>
        <c:crosses val="autoZero"/>
        <c:auto val="1"/>
        <c:lblAlgn val="ctr"/>
        <c:lblOffset val="100"/>
        <c:tickLblSkip val="1"/>
        <c:tickMarkSkip val="1"/>
        <c:noMultiLvlLbl val="0"/>
      </c:catAx>
      <c:valAx>
        <c:axId val="1070981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5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12.37</c:v>
                </c:pt>
                <c:pt idx="1">
                  <c:v>10.69</c:v>
                </c:pt>
                <c:pt idx="2">
                  <c:v>9.83</c:v>
                </c:pt>
                <c:pt idx="3">
                  <c:v>11.64</c:v>
                </c:pt>
                <c:pt idx="4">
                  <c:v>10.26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9.5299999999999994</c:v>
                </c:pt>
                <c:pt idx="1">
                  <c:v>10.9</c:v>
                </c:pt>
                <c:pt idx="2">
                  <c:v>12.54</c:v>
                </c:pt>
                <c:pt idx="3">
                  <c:v>12.64</c:v>
                </c:pt>
                <c:pt idx="4">
                  <c:v>12.75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114624"/>
        <c:axId val="12311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4.62</c:v>
                </c:pt>
                <c:pt idx="1">
                  <c:v>1.68</c:v>
                </c:pt>
                <c:pt idx="2">
                  <c:v>2.57</c:v>
                </c:pt>
                <c:pt idx="3">
                  <c:v>4.22</c:v>
                </c:pt>
                <c:pt idx="4">
                  <c:v>0.91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114624"/>
        <c:axId val="123116544"/>
      </c:lineChart>
      <c:catAx>
        <c:axId val="1231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16544"/>
        <c:crosses val="autoZero"/>
        <c:auto val="1"/>
        <c:lblAlgn val="ctr"/>
        <c:lblOffset val="100"/>
        <c:tickLblSkip val="1"/>
        <c:tickMarkSkip val="1"/>
        <c:noMultiLvlLbl val="0"/>
      </c:catAx>
      <c:valAx>
        <c:axId val="12311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0.2</c:v>
                </c:pt>
                <c:pt idx="4">
                  <c:v>#N/A</c:v>
                </c:pt>
                <c:pt idx="5">
                  <c:v>0.83</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0.09</c:v>
                </c:pt>
                <c:pt idx="4">
                  <c:v>#N/A</c:v>
                </c:pt>
                <c:pt idx="5">
                  <c:v>0.1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0.08</c:v>
                </c:pt>
                <c:pt idx="8">
                  <c:v>#N/A</c:v>
                </c:pt>
                <c:pt idx="9">
                  <c:v>0.35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0.13</c:v>
                </c:pt>
                <c:pt idx="4">
                  <c:v>#N/A</c:v>
                </c:pt>
                <c:pt idx="5">
                  <c:v>0.26</c:v>
                </c:pt>
                <c:pt idx="6">
                  <c:v>#N/A</c:v>
                </c:pt>
                <c:pt idx="7">
                  <c:v>0.66</c:v>
                </c:pt>
                <c:pt idx="8">
                  <c:v>#N/A</c:v>
                </c:pt>
                <c:pt idx="9">
                  <c:v>0.87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1.25</c:v>
                </c:pt>
                <c:pt idx="8">
                  <c:v>#N/A</c:v>
                </c:pt>
                <c:pt idx="9">
                  <c:v>1.42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0.59</c:v>
                </c:pt>
                <c:pt idx="4">
                  <c:v>#N/A</c:v>
                </c:pt>
                <c:pt idx="5">
                  <c:v>0.13</c:v>
                </c:pt>
                <c:pt idx="6">
                  <c:v>#N/A</c:v>
                </c:pt>
                <c:pt idx="7">
                  <c:v>0.21</c:v>
                </c:pt>
                <c:pt idx="8">
                  <c:v>#N/A</c:v>
                </c:pt>
                <c:pt idx="9">
                  <c:v>1.75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7.26</c:v>
                </c:pt>
                <c:pt idx="2">
                  <c:v>#N/A</c:v>
                </c:pt>
                <c:pt idx="3">
                  <c:v>6.94</c:v>
                </c:pt>
                <c:pt idx="4">
                  <c:v>#N/A</c:v>
                </c:pt>
                <c:pt idx="5">
                  <c:v>6.33</c:v>
                </c:pt>
                <c:pt idx="6">
                  <c:v>#N/A</c:v>
                </c:pt>
                <c:pt idx="7">
                  <c:v>6.23</c:v>
                </c:pt>
                <c:pt idx="8">
                  <c:v>#N/A</c:v>
                </c:pt>
                <c:pt idx="9">
                  <c:v>5.04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12.22</c:v>
                </c:pt>
                <c:pt idx="2">
                  <c:v>#N/A</c:v>
                </c:pt>
                <c:pt idx="3">
                  <c:v>10.53</c:v>
                </c:pt>
                <c:pt idx="4">
                  <c:v>#N/A</c:v>
                </c:pt>
                <c:pt idx="5">
                  <c:v>9.68</c:v>
                </c:pt>
                <c:pt idx="6">
                  <c:v>#N/A</c:v>
                </c:pt>
                <c:pt idx="7">
                  <c:v>11.5</c:v>
                </c:pt>
                <c:pt idx="8">
                  <c:v>#N/A</c:v>
                </c:pt>
                <c:pt idx="9">
                  <c:v>10.11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7.68</c:v>
                </c:pt>
                <c:pt idx="2">
                  <c:v>#N/A</c:v>
                </c:pt>
                <c:pt idx="3">
                  <c:v>8.42</c:v>
                </c:pt>
                <c:pt idx="4">
                  <c:v>#N/A</c:v>
                </c:pt>
                <c:pt idx="5">
                  <c:v>9.35</c:v>
                </c:pt>
                <c:pt idx="6">
                  <c:v>#N/A</c:v>
                </c:pt>
                <c:pt idx="7">
                  <c:v>10.050000000000001</c:v>
                </c:pt>
                <c:pt idx="8">
                  <c:v>#N/A</c:v>
                </c:pt>
                <c:pt idx="9">
                  <c:v>11.55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235200"/>
        <c:axId val="122684160"/>
      </c:barChart>
      <c:catAx>
        <c:axId val="1092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84160"/>
        <c:crosses val="autoZero"/>
        <c:auto val="1"/>
        <c:lblAlgn val="ctr"/>
        <c:lblOffset val="100"/>
        <c:tickLblSkip val="1"/>
        <c:tickMarkSkip val="1"/>
        <c:noMultiLvlLbl val="0"/>
      </c:catAx>
      <c:valAx>
        <c:axId val="12268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3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8290</c:v>
                </c:pt>
                <c:pt idx="5">
                  <c:v>8739</c:v>
                </c:pt>
                <c:pt idx="8">
                  <c:v>9264</c:v>
                </c:pt>
                <c:pt idx="11">
                  <c:v>8919</c:v>
                </c:pt>
                <c:pt idx="14">
                  <c:v>9041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169</c:v>
                </c:pt>
                <c:pt idx="3">
                  <c:v>150</c:v>
                </c:pt>
                <c:pt idx="6">
                  <c:v>103</c:v>
                </c:pt>
                <c:pt idx="9">
                  <c:v>94</c:v>
                </c:pt>
                <c:pt idx="12">
                  <c:v>59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34</c:v>
                </c:pt>
                <c:pt idx="6">
                  <c:v>35</c:v>
                </c:pt>
                <c:pt idx="9">
                  <c:v>36</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3266</c:v>
                </c:pt>
                <c:pt idx="3">
                  <c:v>3466</c:v>
                </c:pt>
                <c:pt idx="6">
                  <c:v>3407</c:v>
                </c:pt>
                <c:pt idx="9">
                  <c:v>3437</c:v>
                </c:pt>
                <c:pt idx="12">
                  <c:v>3390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10</c:v>
                </c:pt>
                <c:pt idx="6">
                  <c:v>30</c:v>
                </c:pt>
                <c:pt idx="9">
                  <c:v>30</c:v>
                </c:pt>
                <c:pt idx="12">
                  <c:v>30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7616</c:v>
                </c:pt>
                <c:pt idx="3">
                  <c:v>7872</c:v>
                </c:pt>
                <c:pt idx="6">
                  <c:v>8330</c:v>
                </c:pt>
                <c:pt idx="9">
                  <c:v>8039</c:v>
                </c:pt>
                <c:pt idx="12">
                  <c:v>7680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318208"/>
        <c:axId val="12033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2796</c:v>
                </c:pt>
                <c:pt idx="2">
                  <c:v>#N/A</c:v>
                </c:pt>
                <c:pt idx="3">
                  <c:v>#N/A</c:v>
                </c:pt>
                <c:pt idx="4">
                  <c:v>2793</c:v>
                </c:pt>
                <c:pt idx="5">
                  <c:v>#N/A</c:v>
                </c:pt>
                <c:pt idx="6">
                  <c:v>#N/A</c:v>
                </c:pt>
                <c:pt idx="7">
                  <c:v>2641</c:v>
                </c:pt>
                <c:pt idx="8">
                  <c:v>#N/A</c:v>
                </c:pt>
                <c:pt idx="9">
                  <c:v>#N/A</c:v>
                </c:pt>
                <c:pt idx="10">
                  <c:v>2717</c:v>
                </c:pt>
                <c:pt idx="11">
                  <c:v>#N/A</c:v>
                </c:pt>
                <c:pt idx="12">
                  <c:v>#N/A</c:v>
                </c:pt>
                <c:pt idx="13">
                  <c:v>2154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318208"/>
        <c:axId val="120332672"/>
      </c:lineChart>
      <c:catAx>
        <c:axId val="1203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32672"/>
        <c:crosses val="autoZero"/>
        <c:auto val="1"/>
        <c:lblAlgn val="ctr"/>
        <c:lblOffset val="100"/>
        <c:tickLblSkip val="1"/>
        <c:tickMarkSkip val="1"/>
        <c:noMultiLvlLbl val="0"/>
      </c:catAx>
      <c:valAx>
        <c:axId val="12033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86404</c:v>
                </c:pt>
                <c:pt idx="5">
                  <c:v>85682</c:v>
                </c:pt>
                <c:pt idx="8">
                  <c:v>85095</c:v>
                </c:pt>
                <c:pt idx="11">
                  <c:v>84397</c:v>
                </c:pt>
                <c:pt idx="14">
                  <c:v>83750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9213</c:v>
                </c:pt>
                <c:pt idx="5">
                  <c:v>9435</c:v>
                </c:pt>
                <c:pt idx="8">
                  <c:v>10730</c:v>
                </c:pt>
                <c:pt idx="11">
                  <c:v>9297</c:v>
                </c:pt>
                <c:pt idx="14">
                  <c:v>5589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7446</c:v>
                </c:pt>
                <c:pt idx="5">
                  <c:v>10087</c:v>
                </c:pt>
                <c:pt idx="8">
                  <c:v>11821</c:v>
                </c:pt>
                <c:pt idx="11">
                  <c:v>12220</c:v>
                </c:pt>
                <c:pt idx="14">
                  <c:v>13960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724</c:v>
                </c:pt>
                <c:pt idx="3">
                  <c:v>749</c:v>
                </c:pt>
                <c:pt idx="6">
                  <c:v>683</c:v>
                </c:pt>
                <c:pt idx="9">
                  <c:v>670</c:v>
                </c:pt>
                <c:pt idx="12">
                  <c:v>684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13395</c:v>
                </c:pt>
                <c:pt idx="3">
                  <c:v>12909</c:v>
                </c:pt>
                <c:pt idx="6">
                  <c:v>11846</c:v>
                </c:pt>
                <c:pt idx="9">
                  <c:v>11369</c:v>
                </c:pt>
                <c:pt idx="12">
                  <c:v>11011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294</c:v>
                </c:pt>
                <c:pt idx="3">
                  <c:v>241</c:v>
                </c:pt>
                <c:pt idx="6">
                  <c:v>196</c:v>
                </c:pt>
                <c:pt idx="9">
                  <c:v>164</c:v>
                </c:pt>
                <c:pt idx="12">
                  <c:v>146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41507</c:v>
                </c:pt>
                <c:pt idx="3">
                  <c:v>40405</c:v>
                </c:pt>
                <c:pt idx="6">
                  <c:v>39784</c:v>
                </c:pt>
                <c:pt idx="9">
                  <c:v>39873</c:v>
                </c:pt>
                <c:pt idx="12">
                  <c:v>38159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462</c:v>
                </c:pt>
                <c:pt idx="3">
                  <c:v>320</c:v>
                </c:pt>
                <c:pt idx="6">
                  <c:v>223</c:v>
                </c:pt>
                <c:pt idx="9">
                  <c:v>132</c:v>
                </c:pt>
                <c:pt idx="12">
                  <c:v>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76637</c:v>
                </c:pt>
                <c:pt idx="3">
                  <c:v>76254</c:v>
                </c:pt>
                <c:pt idx="6">
                  <c:v>75515</c:v>
                </c:pt>
                <c:pt idx="9">
                  <c:v>73228</c:v>
                </c:pt>
                <c:pt idx="12">
                  <c:v>72460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163776"/>
        <c:axId val="12316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29956</c:v>
                </c:pt>
                <c:pt idx="2">
                  <c:v>#N/A</c:v>
                </c:pt>
                <c:pt idx="3">
                  <c:v>#N/A</c:v>
                </c:pt>
                <c:pt idx="4">
                  <c:v>25674</c:v>
                </c:pt>
                <c:pt idx="5">
                  <c:v>#N/A</c:v>
                </c:pt>
                <c:pt idx="6">
                  <c:v>#N/A</c:v>
                </c:pt>
                <c:pt idx="7">
                  <c:v>20602</c:v>
                </c:pt>
                <c:pt idx="8">
                  <c:v>#N/A</c:v>
                </c:pt>
                <c:pt idx="9">
                  <c:v>#N/A</c:v>
                </c:pt>
                <c:pt idx="10">
                  <c:v>19521</c:v>
                </c:pt>
                <c:pt idx="11">
                  <c:v>#N/A</c:v>
                </c:pt>
                <c:pt idx="12">
                  <c:v>#N/A</c:v>
                </c:pt>
                <c:pt idx="13">
                  <c:v>19237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163776"/>
        <c:axId val="123165696"/>
      </c:lineChart>
      <c:catAx>
        <c:axId val="1231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165696"/>
        <c:crosses val="autoZero"/>
        <c:auto val="1"/>
        <c:lblAlgn val="ctr"/>
        <c:lblOffset val="100"/>
        <c:tickLblSkip val="1"/>
        <c:tickMarkSkip val="1"/>
        <c:noMultiLvlLbl val="0"/>
      </c:catAx>
      <c:valAx>
        <c:axId val="12316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pt idx="4">
                  <c:v>60.3</c:v>
                </c:pt>
              </c:numCache>
            </c:numRef>
          </c:xVal>
          <c:yVal>
            <c:numRef>
              <c:f>公会計指標分析・財政指標組合せ分析表!$K$51:$O$51</c:f>
              <c:numCache>
                <c:formatCode>#,##0.0;"▲ "#,##0.0</c:formatCode>
                <c:ptCount val="5"/>
                <c:pt idx="3">
                  <c:v>61.5</c:v>
                </c:pt>
                <c:pt idx="4">
                  <c:v>61.2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58.3</c:v>
                </c:pt>
              </c:numCache>
            </c:numRef>
          </c:xVal>
          <c:yVal>
            <c:numRef>
              <c:f>公会計指標分析・財政指標組合せ分析表!$K$55:$O$55</c:f>
              <c:numCache>
                <c:formatCode>#,##0.0;"▲ "#,##0.0</c:formatCode>
                <c:ptCount val="5"/>
                <c:pt idx="3">
                  <c:v>34.9</c:v>
                </c:pt>
                <c:pt idx="4">
                  <c:v>53.1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291520"/>
        <c:axId val="123310080"/>
      </c:scatterChart>
      <c:valAx>
        <c:axId val="123291520"/>
        <c:scaling>
          <c:orientation val="minMax"/>
          <c:max val="60.5"/>
          <c:min val="5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10080"/>
        <c:crosses val="autoZero"/>
        <c:crossBetween val="midCat"/>
      </c:valAx>
      <c:valAx>
        <c:axId val="12331008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29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9</c:v>
                </c:pt>
                <c:pt idx="2">
                  <c:v>8.5</c:v>
                </c:pt>
                <c:pt idx="3">
                  <c:v>8.5</c:v>
                </c:pt>
                <c:pt idx="4">
                  <c:v>7.9</c:v>
                </c:pt>
              </c:numCache>
            </c:numRef>
          </c:xVal>
          <c:yVal>
            <c:numRef>
              <c:f>公会計指標分析・財政指標組合せ分析表!$K$73:$O$73</c:f>
              <c:numCache>
                <c:formatCode>#,##0.0;"▲ "#,##0.0</c:formatCode>
                <c:ptCount val="5"/>
                <c:pt idx="0">
                  <c:v>93.4</c:v>
                </c:pt>
                <c:pt idx="1">
                  <c:v>79.400000000000006</c:v>
                </c:pt>
                <c:pt idx="2">
                  <c:v>65.3</c:v>
                </c:pt>
                <c:pt idx="3">
                  <c:v>61.5</c:v>
                </c:pt>
                <c:pt idx="4">
                  <c:v>61.2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4025729683926309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340096"/>
        <c:axId val="124362752"/>
      </c:scatterChart>
      <c:valAx>
        <c:axId val="124340096"/>
        <c:scaling>
          <c:orientation val="minMax"/>
          <c:max val="10.7"/>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362752"/>
        <c:crosses val="autoZero"/>
        <c:crossBetween val="midCat"/>
      </c:valAx>
      <c:valAx>
        <c:axId val="124362752"/>
        <c:scaling>
          <c:orientation val="minMax"/>
          <c:max val="10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340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元利償還金は、合併特例債の償還が本格化していることから増加傾向にあったが、近年の繰上償還の実施もあり、減少に転じている。</a:t>
          </a:r>
        </a:p>
        <a:p>
          <a:r>
            <a:rPr kumimoji="1" lang="ja-JP" altLang="en-US" sz="1400">
              <a:latin typeface="ＭＳ ゴシック" pitchFamily="49" charset="-128"/>
              <a:ea typeface="ＭＳ ゴシック" pitchFamily="49" charset="-128"/>
            </a:rPr>
            <a:t>　また、市債残高に占める合併特例債の割合が増加していることから、全体的に算入公債費等が増加傾向にある。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今後は、近く大型事業が控えていることから、一時的に元利償還金の増加が予測されるが、投資事業の計画的実施や将来負担の軽減策を講じながら、公債費の適正管理に努めていく。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逓減している主な要因としては、繰上償還により普通会計や公共下水道事業特別会計の市債残高が減少していることに加え、行財政改革に基づく定員管理適正化の実施により退職手当負担見込額が減少していること等があげられる。</a:t>
          </a:r>
        </a:p>
        <a:p>
          <a:r>
            <a:rPr kumimoji="1" lang="ja-JP" altLang="en-US" sz="1400">
              <a:latin typeface="ＭＳ ゴシック" pitchFamily="49" charset="-128"/>
              <a:ea typeface="ＭＳ ゴシック" pitchFamily="49" charset="-128"/>
            </a:rPr>
            <a:t>　今後も、将来負担比率は逓減していく見込みであるが、合併特例期間終了も見据え、持続可能な行財政基盤の確立を図っていく。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平成２８年度に策定した公共施設等総合管理計画において、公共施設等の「総量の適正化」、「安全性と利便性の確保」と「計画的な投資」を基本原則として掲げ、段階的に老朽化した施設の集約化・複合化、除却、長寿命化等を進めている。有形固定資産減価償却率については、類似団体が減少傾向にある中、当市は経年等により上昇傾向にある。</a:t>
          </a:r>
        </a:p>
        <a:p>
          <a:r>
            <a:rPr kumimoji="1" lang="ja-JP" altLang="en-US" sz="1100">
              <a:latin typeface="ＭＳ Ｐゴシック"/>
            </a:rPr>
            <a:t>　今後とも引き続き公共施設等総合管理計画や個別施設計画に基づく施設の適切な管理を進めていく。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171196</xdr:rowOff>
    </xdr:from>
    <xdr:to>
      <xdr:col>3</xdr:col>
      <xdr:colOff>1222375</xdr:colOff>
      <xdr:row>29</xdr:row>
      <xdr:rowOff>101346</xdr:rowOff>
    </xdr:to>
    <xdr:sp macro="" textlink="">
      <xdr:nvSpPr>
        <xdr:cNvPr id="75" name="円/楕円 74"/>
        <xdr:cNvSpPr/>
      </xdr:nvSpPr>
      <xdr:spPr>
        <a:xfrm>
          <a:off x="4711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22623</xdr:rowOff>
    </xdr:from>
    <xdr:ext cx="405111" cy="259045"/>
    <xdr:sp macro="" textlink="">
      <xdr:nvSpPr>
        <xdr:cNvPr id="76" name="有形固定資産減価償却率該当値テキスト"/>
        <xdr:cNvSpPr txBox="1"/>
      </xdr:nvSpPr>
      <xdr:spPr>
        <a:xfrm>
          <a:off x="4813300" y="560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7" name="円/楕円 76"/>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50546</xdr:rowOff>
    </xdr:from>
    <xdr:to>
      <xdr:col>3</xdr:col>
      <xdr:colOff>1171575</xdr:colOff>
      <xdr:row>29</xdr:row>
      <xdr:rowOff>106680</xdr:rowOff>
    </xdr:to>
    <xdr:cxnSp macro="">
      <xdr:nvCxnSpPr>
        <xdr:cNvPr id="78" name="直線コネクタ 77"/>
        <xdr:cNvCxnSpPr/>
      </xdr:nvCxnSpPr>
      <xdr:spPr>
        <a:xfrm flipV="1">
          <a:off x="4051300" y="5803646"/>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122191</xdr:rowOff>
    </xdr:from>
    <xdr:ext cx="405111" cy="259045"/>
    <xdr:sp macro="" textlink="">
      <xdr:nvSpPr>
        <xdr:cNvPr id="79" name="n_1aveValue有形固定資産減価償却率"/>
        <xdr:cNvSpPr txBox="1"/>
      </xdr:nvSpPr>
      <xdr:spPr>
        <a:xfrm>
          <a:off x="3836043"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148607</xdr:rowOff>
    </xdr:from>
    <xdr:ext cx="405111" cy="259045"/>
    <xdr:sp macro="" textlink="">
      <xdr:nvSpPr>
        <xdr:cNvPr id="80" name="n_1mainValue有形固定資産減価償却率"/>
        <xdr:cNvSpPr txBox="1"/>
      </xdr:nvSpPr>
      <xdr:spPr>
        <a:xfrm>
          <a:off x="3836043"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164863</xdr:rowOff>
    </xdr:from>
    <xdr:ext cx="405111" cy="259045"/>
    <xdr:sp macro="" textlink="">
      <xdr:nvSpPr>
        <xdr:cNvPr id="60" name="【道路】&#10;有形固定資産減価償却率平均値テキスト"/>
        <xdr:cNvSpPr txBox="1"/>
      </xdr:nvSpPr>
      <xdr:spPr>
        <a:xfrm>
          <a:off x="4724400" y="6508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169418</xdr:rowOff>
    </xdr:from>
    <xdr:to>
      <xdr:col>6</xdr:col>
      <xdr:colOff>561975</xdr:colOff>
      <xdr:row>39</xdr:row>
      <xdr:rowOff>99568</xdr:rowOff>
    </xdr:to>
    <xdr:sp macro="" textlink="">
      <xdr:nvSpPr>
        <xdr:cNvPr id="68" name="円/楕円 67"/>
        <xdr:cNvSpPr/>
      </xdr:nvSpPr>
      <xdr:spPr>
        <a:xfrm>
          <a:off x="45847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147845</xdr:rowOff>
    </xdr:from>
    <xdr:ext cx="405111" cy="259045"/>
    <xdr:sp macro="" textlink="">
      <xdr:nvSpPr>
        <xdr:cNvPr id="69" name="【道路】&#10;有形固定資産減価償却率該当値テキスト"/>
        <xdr:cNvSpPr txBox="1"/>
      </xdr:nvSpPr>
      <xdr:spPr>
        <a:xfrm>
          <a:off x="472440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27686</xdr:rowOff>
    </xdr:from>
    <xdr:to>
      <xdr:col>5</xdr:col>
      <xdr:colOff>409575</xdr:colOff>
      <xdr:row>39</xdr:row>
      <xdr:rowOff>129286</xdr:rowOff>
    </xdr:to>
    <xdr:sp macro="" textlink="">
      <xdr:nvSpPr>
        <xdr:cNvPr id="70" name="円/楕円 69"/>
        <xdr:cNvSpPr/>
      </xdr:nvSpPr>
      <xdr:spPr>
        <a:xfrm>
          <a:off x="3746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48768</xdr:rowOff>
    </xdr:from>
    <xdr:to>
      <xdr:col>6</xdr:col>
      <xdr:colOff>511175</xdr:colOff>
      <xdr:row>39</xdr:row>
      <xdr:rowOff>78486</xdr:rowOff>
    </xdr:to>
    <xdr:cxnSp macro="">
      <xdr:nvCxnSpPr>
        <xdr:cNvPr id="71" name="直線コネクタ 70"/>
        <xdr:cNvCxnSpPr/>
      </xdr:nvCxnSpPr>
      <xdr:spPr>
        <a:xfrm flipV="1">
          <a:off x="3797300" y="673531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8653</xdr:rowOff>
    </xdr:from>
    <xdr:ext cx="405111" cy="259045"/>
    <xdr:sp macro="" textlink="">
      <xdr:nvSpPr>
        <xdr:cNvPr id="72" name="n_1aveValue【道路】&#10;有形固定資産減価償却率"/>
        <xdr:cNvSpPr txBox="1"/>
      </xdr:nvSpPr>
      <xdr:spPr>
        <a:xfrm>
          <a:off x="3582043"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120413</xdr:rowOff>
    </xdr:from>
    <xdr:ext cx="405111" cy="259045"/>
    <xdr:sp macro="" textlink="">
      <xdr:nvSpPr>
        <xdr:cNvPr id="73" name="n_1mainValue【道路】&#10;有形固定資産減価償却率"/>
        <xdr:cNvSpPr txBox="1"/>
      </xdr:nvSpPr>
      <xdr:spPr>
        <a:xfrm>
          <a:off x="3582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9" name="直線コネクタ 98"/>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100"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101" name="直線コネクタ 100"/>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102"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3" name="直線コネクタ 102"/>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80136</xdr:rowOff>
    </xdr:from>
    <xdr:ext cx="534377" cy="259045"/>
    <xdr:sp macro="" textlink="">
      <xdr:nvSpPr>
        <xdr:cNvPr id="104" name="【道路】&#10;一人当たり延長平均値テキスト"/>
        <xdr:cNvSpPr txBox="1"/>
      </xdr:nvSpPr>
      <xdr:spPr>
        <a:xfrm>
          <a:off x="10566400" y="60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5" name="フローチャート : 判断 104"/>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6" name="フローチャート : 判断 105"/>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49893</xdr:rowOff>
    </xdr:from>
    <xdr:to>
      <xdr:col>15</xdr:col>
      <xdr:colOff>231775</xdr:colOff>
      <xdr:row>33</xdr:row>
      <xdr:rowOff>151493</xdr:rowOff>
    </xdr:to>
    <xdr:sp macro="" textlink="">
      <xdr:nvSpPr>
        <xdr:cNvPr id="112" name="円/楕円 111"/>
        <xdr:cNvSpPr/>
      </xdr:nvSpPr>
      <xdr:spPr>
        <a:xfrm>
          <a:off x="10426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72770</xdr:rowOff>
    </xdr:from>
    <xdr:ext cx="534377" cy="259045"/>
    <xdr:sp macro="" textlink="">
      <xdr:nvSpPr>
        <xdr:cNvPr id="113" name="【道路】&#10;一人当たり延長該当値テキスト"/>
        <xdr:cNvSpPr txBox="1"/>
      </xdr:nvSpPr>
      <xdr:spPr>
        <a:xfrm>
          <a:off x="10566400" y="55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70467</xdr:rowOff>
    </xdr:from>
    <xdr:to>
      <xdr:col>14</xdr:col>
      <xdr:colOff>79375</xdr:colOff>
      <xdr:row>34</xdr:row>
      <xdr:rowOff>617</xdr:rowOff>
    </xdr:to>
    <xdr:sp macro="" textlink="">
      <xdr:nvSpPr>
        <xdr:cNvPr id="114" name="円/楕円 113"/>
        <xdr:cNvSpPr/>
      </xdr:nvSpPr>
      <xdr:spPr>
        <a:xfrm>
          <a:off x="9588500" y="57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100693</xdr:rowOff>
    </xdr:from>
    <xdr:to>
      <xdr:col>15</xdr:col>
      <xdr:colOff>180975</xdr:colOff>
      <xdr:row>33</xdr:row>
      <xdr:rowOff>121267</xdr:rowOff>
    </xdr:to>
    <xdr:cxnSp macro="">
      <xdr:nvCxnSpPr>
        <xdr:cNvPr id="115" name="直線コネクタ 114"/>
        <xdr:cNvCxnSpPr/>
      </xdr:nvCxnSpPr>
      <xdr:spPr>
        <a:xfrm flipV="1">
          <a:off x="9639300" y="575854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152417</xdr:rowOff>
    </xdr:from>
    <xdr:ext cx="469744" cy="259045"/>
    <xdr:sp macro="" textlink="">
      <xdr:nvSpPr>
        <xdr:cNvPr id="116"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17144</xdr:rowOff>
    </xdr:from>
    <xdr:ext cx="534377" cy="259045"/>
    <xdr:sp macro="" textlink="">
      <xdr:nvSpPr>
        <xdr:cNvPr id="117" name="n_1mainValue【道路】&#10;一人当たり延長"/>
        <xdr:cNvSpPr txBox="1"/>
      </xdr:nvSpPr>
      <xdr:spPr>
        <a:xfrm>
          <a:off x="9359410" y="5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40" name="直線コネクタ 139"/>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1"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2" name="直線コネクタ 141"/>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43"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44" name="直線コネクタ 143"/>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133367</xdr:rowOff>
    </xdr:from>
    <xdr:ext cx="405111" cy="259045"/>
    <xdr:sp macro="" textlink="">
      <xdr:nvSpPr>
        <xdr:cNvPr id="145" name="【橋りょう・トンネル】&#10;有形固定資産減価償却率平均値テキスト"/>
        <xdr:cNvSpPr txBox="1"/>
      </xdr:nvSpPr>
      <xdr:spPr>
        <a:xfrm>
          <a:off x="4724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6" name="フローチャート : 判断 145"/>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7" name="フローチャート : 判断 146"/>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95504</xdr:rowOff>
    </xdr:from>
    <xdr:to>
      <xdr:col>6</xdr:col>
      <xdr:colOff>561975</xdr:colOff>
      <xdr:row>59</xdr:row>
      <xdr:rowOff>25654</xdr:rowOff>
    </xdr:to>
    <xdr:sp macro="" textlink="">
      <xdr:nvSpPr>
        <xdr:cNvPr id="153" name="円/楕円 152"/>
        <xdr:cNvSpPr/>
      </xdr:nvSpPr>
      <xdr:spPr>
        <a:xfrm>
          <a:off x="4584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118381</xdr:rowOff>
    </xdr:from>
    <xdr:ext cx="405111" cy="259045"/>
    <xdr:sp macro="" textlink="">
      <xdr:nvSpPr>
        <xdr:cNvPr id="154" name="【橋りょう・トンネル】&#10;有形固定資産減価償却率該当値テキスト"/>
        <xdr:cNvSpPr txBox="1"/>
      </xdr:nvSpPr>
      <xdr:spPr>
        <a:xfrm>
          <a:off x="47244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154940</xdr:rowOff>
    </xdr:from>
    <xdr:to>
      <xdr:col>5</xdr:col>
      <xdr:colOff>409575</xdr:colOff>
      <xdr:row>59</xdr:row>
      <xdr:rowOff>85090</xdr:rowOff>
    </xdr:to>
    <xdr:sp macro="" textlink="">
      <xdr:nvSpPr>
        <xdr:cNvPr id="155" name="円/楕円 154"/>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146304</xdr:rowOff>
    </xdr:from>
    <xdr:to>
      <xdr:col>6</xdr:col>
      <xdr:colOff>511175</xdr:colOff>
      <xdr:row>59</xdr:row>
      <xdr:rowOff>34290</xdr:rowOff>
    </xdr:to>
    <xdr:cxnSp macro="">
      <xdr:nvCxnSpPr>
        <xdr:cNvPr id="156" name="直線コネクタ 155"/>
        <xdr:cNvCxnSpPr/>
      </xdr:nvCxnSpPr>
      <xdr:spPr>
        <a:xfrm flipV="1">
          <a:off x="3797300" y="100904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67327</xdr:rowOff>
    </xdr:from>
    <xdr:ext cx="405111" cy="259045"/>
    <xdr:sp macro="" textlink="">
      <xdr:nvSpPr>
        <xdr:cNvPr id="157" name="n_1ave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76217</xdr:rowOff>
    </xdr:from>
    <xdr:ext cx="405111" cy="259045"/>
    <xdr:sp macro="" textlink="">
      <xdr:nvSpPr>
        <xdr:cNvPr id="158" name="n_1mainValue【橋りょう・トンネル】&#10;有形固定資産減価償却率"/>
        <xdr:cNvSpPr txBox="1"/>
      </xdr:nvSpPr>
      <xdr:spPr>
        <a:xfrm>
          <a:off x="3582043"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82" name="直線コネクタ 181"/>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83"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84" name="直線コネクタ 183"/>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85"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86" name="直線コネクタ 185"/>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70929</xdr:rowOff>
    </xdr:from>
    <xdr:ext cx="599010" cy="259045"/>
    <xdr:sp macro="" textlink="">
      <xdr:nvSpPr>
        <xdr:cNvPr id="187" name="【橋りょう・トンネル】&#10;一人当たり有形固定資産（償却資産）額平均値テキスト"/>
        <xdr:cNvSpPr txBox="1"/>
      </xdr:nvSpPr>
      <xdr:spPr>
        <a:xfrm>
          <a:off x="10566400" y="1018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88" name="フローチャート : 判断 187"/>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9" name="フローチャート : 判断 188"/>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30669</xdr:rowOff>
    </xdr:from>
    <xdr:to>
      <xdr:col>15</xdr:col>
      <xdr:colOff>231775</xdr:colOff>
      <xdr:row>56</xdr:row>
      <xdr:rowOff>132269</xdr:rowOff>
    </xdr:to>
    <xdr:sp macro="" textlink="">
      <xdr:nvSpPr>
        <xdr:cNvPr id="195" name="円/楕円 194"/>
        <xdr:cNvSpPr/>
      </xdr:nvSpPr>
      <xdr:spPr>
        <a:xfrm>
          <a:off x="10426700" y="96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155146</xdr:rowOff>
    </xdr:from>
    <xdr:ext cx="599010" cy="259045"/>
    <xdr:sp macro="" textlink="">
      <xdr:nvSpPr>
        <xdr:cNvPr id="196" name="【橋りょう・トンネル】&#10;一人当たり有形固定資産（償却資産）額該当値テキスト"/>
        <xdr:cNvSpPr txBox="1"/>
      </xdr:nvSpPr>
      <xdr:spPr>
        <a:xfrm>
          <a:off x="10566400" y="958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53442</xdr:rowOff>
    </xdr:from>
    <xdr:to>
      <xdr:col>14</xdr:col>
      <xdr:colOff>79375</xdr:colOff>
      <xdr:row>56</xdr:row>
      <xdr:rowOff>155042</xdr:rowOff>
    </xdr:to>
    <xdr:sp macro="" textlink="">
      <xdr:nvSpPr>
        <xdr:cNvPr id="197" name="円/楕円 196"/>
        <xdr:cNvSpPr/>
      </xdr:nvSpPr>
      <xdr:spPr>
        <a:xfrm>
          <a:off x="9588500" y="96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81469</xdr:rowOff>
    </xdr:from>
    <xdr:to>
      <xdr:col>15</xdr:col>
      <xdr:colOff>180975</xdr:colOff>
      <xdr:row>56</xdr:row>
      <xdr:rowOff>104242</xdr:rowOff>
    </xdr:to>
    <xdr:cxnSp macro="">
      <xdr:nvCxnSpPr>
        <xdr:cNvPr id="198" name="直線コネクタ 197"/>
        <xdr:cNvCxnSpPr/>
      </xdr:nvCxnSpPr>
      <xdr:spPr>
        <a:xfrm flipV="1">
          <a:off x="9639300" y="9682669"/>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17905</xdr:rowOff>
    </xdr:from>
    <xdr:ext cx="599010" cy="259045"/>
    <xdr:sp macro="" textlink="">
      <xdr:nvSpPr>
        <xdr:cNvPr id="199" name="n_1aveValue【橋りょう・トンネル】&#10;一人当たり有形固定資産（償却資産）額"/>
        <xdr:cNvSpPr txBox="1"/>
      </xdr:nvSpPr>
      <xdr:spPr>
        <a:xfrm>
          <a:off x="9327094" y="1047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119</xdr:rowOff>
    </xdr:from>
    <xdr:ext cx="599010" cy="259045"/>
    <xdr:sp macro="" textlink="">
      <xdr:nvSpPr>
        <xdr:cNvPr id="200" name="n_1mainValue【橋りょう・トンネル】&#10;一人当たり有形固定資産（償却資産）額"/>
        <xdr:cNvSpPr txBox="1"/>
      </xdr:nvSpPr>
      <xdr:spPr>
        <a:xfrm>
          <a:off x="9327094" y="94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9" name="テキスト ボックス 21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81535</xdr:rowOff>
    </xdr:from>
    <xdr:to>
      <xdr:col>6</xdr:col>
      <xdr:colOff>510540</xdr:colOff>
      <xdr:row>85</xdr:row>
      <xdr:rowOff>72389</xdr:rowOff>
    </xdr:to>
    <xdr:cxnSp macro="">
      <xdr:nvCxnSpPr>
        <xdr:cNvPr id="223" name="直線コネクタ 222"/>
        <xdr:cNvCxnSpPr/>
      </xdr:nvCxnSpPr>
      <xdr:spPr>
        <a:xfrm flipV="1">
          <a:off x="4634865" y="13626085"/>
          <a:ext cx="0" cy="101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24"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25" name="直線コネクタ 224"/>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28212</xdr:rowOff>
    </xdr:from>
    <xdr:ext cx="405111" cy="259045"/>
    <xdr:sp macro="" textlink="">
      <xdr:nvSpPr>
        <xdr:cNvPr id="226" name="【公営住宅】&#10;有形固定資産減価償却率最大値テキスト"/>
        <xdr:cNvSpPr txBox="1"/>
      </xdr:nvSpPr>
      <xdr:spPr>
        <a:xfrm>
          <a:off x="4724400" y="134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79</xdr:row>
      <xdr:rowOff>81535</xdr:rowOff>
    </xdr:from>
    <xdr:to>
      <xdr:col>6</xdr:col>
      <xdr:colOff>600075</xdr:colOff>
      <xdr:row>79</xdr:row>
      <xdr:rowOff>81535</xdr:rowOff>
    </xdr:to>
    <xdr:cxnSp macro="">
      <xdr:nvCxnSpPr>
        <xdr:cNvPr id="227" name="直線コネクタ 226"/>
        <xdr:cNvCxnSpPr/>
      </xdr:nvCxnSpPr>
      <xdr:spPr>
        <a:xfrm>
          <a:off x="4546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4590</xdr:rowOff>
    </xdr:from>
    <xdr:ext cx="405111" cy="259045"/>
    <xdr:sp macro="" textlink="">
      <xdr:nvSpPr>
        <xdr:cNvPr id="228" name="【公営住宅】&#10;有形固定資産減価償却率平均値テキスト"/>
        <xdr:cNvSpPr txBox="1"/>
      </xdr:nvSpPr>
      <xdr:spPr>
        <a:xfrm>
          <a:off x="4724400" y="13892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26163</xdr:rowOff>
    </xdr:from>
    <xdr:to>
      <xdr:col>6</xdr:col>
      <xdr:colOff>561975</xdr:colOff>
      <xdr:row>81</xdr:row>
      <xdr:rowOff>127763</xdr:rowOff>
    </xdr:to>
    <xdr:sp macro="" textlink="">
      <xdr:nvSpPr>
        <xdr:cNvPr id="229" name="フローチャート : 判断 228"/>
        <xdr:cNvSpPr/>
      </xdr:nvSpPr>
      <xdr:spPr>
        <a:xfrm>
          <a:off x="45847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30" name="フローチャート : 判断 229"/>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30735</xdr:rowOff>
    </xdr:from>
    <xdr:to>
      <xdr:col>6</xdr:col>
      <xdr:colOff>561975</xdr:colOff>
      <xdr:row>79</xdr:row>
      <xdr:rowOff>132335</xdr:rowOff>
    </xdr:to>
    <xdr:sp macro="" textlink="">
      <xdr:nvSpPr>
        <xdr:cNvPr id="236" name="円/楕円 235"/>
        <xdr:cNvSpPr/>
      </xdr:nvSpPr>
      <xdr:spPr>
        <a:xfrm>
          <a:off x="4584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155212</xdr:rowOff>
    </xdr:from>
    <xdr:ext cx="405111" cy="259045"/>
    <xdr:sp macro="" textlink="">
      <xdr:nvSpPr>
        <xdr:cNvPr id="237" name="【公営住宅】&#10;有形固定資産減価償却率該当値テキスト"/>
        <xdr:cNvSpPr txBox="1"/>
      </xdr:nvSpPr>
      <xdr:spPr>
        <a:xfrm>
          <a:off x="4724400" y="1352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131318</xdr:rowOff>
    </xdr:from>
    <xdr:to>
      <xdr:col>5</xdr:col>
      <xdr:colOff>409575</xdr:colOff>
      <xdr:row>80</xdr:row>
      <xdr:rowOff>61468</xdr:rowOff>
    </xdr:to>
    <xdr:sp macro="" textlink="">
      <xdr:nvSpPr>
        <xdr:cNvPr id="238" name="円/楕円 237"/>
        <xdr:cNvSpPr/>
      </xdr:nvSpPr>
      <xdr:spPr>
        <a:xfrm>
          <a:off x="3746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81535</xdr:rowOff>
    </xdr:from>
    <xdr:to>
      <xdr:col>6</xdr:col>
      <xdr:colOff>511175</xdr:colOff>
      <xdr:row>80</xdr:row>
      <xdr:rowOff>10668</xdr:rowOff>
    </xdr:to>
    <xdr:cxnSp macro="">
      <xdr:nvCxnSpPr>
        <xdr:cNvPr id="239" name="直線コネクタ 238"/>
        <xdr:cNvCxnSpPr/>
      </xdr:nvCxnSpPr>
      <xdr:spPr>
        <a:xfrm flipV="1">
          <a:off x="3797300" y="136260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102888</xdr:rowOff>
    </xdr:from>
    <xdr:ext cx="405111" cy="259045"/>
    <xdr:sp macro="" textlink="">
      <xdr:nvSpPr>
        <xdr:cNvPr id="240" name="n_1aveValue【公営住宅】&#10;有形固定資産減価償却率"/>
        <xdr:cNvSpPr txBox="1"/>
      </xdr:nvSpPr>
      <xdr:spPr>
        <a:xfrm>
          <a:off x="3582043"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77995</xdr:rowOff>
    </xdr:from>
    <xdr:ext cx="405111" cy="259045"/>
    <xdr:sp macro="" textlink="">
      <xdr:nvSpPr>
        <xdr:cNvPr id="241" name="n_1mainValue【公営住宅】&#10;有形固定資産減価償却率"/>
        <xdr:cNvSpPr txBox="1"/>
      </xdr:nvSpPr>
      <xdr:spPr>
        <a:xfrm>
          <a:off x="3582043"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23013</xdr:rowOff>
    </xdr:from>
    <xdr:to>
      <xdr:col>15</xdr:col>
      <xdr:colOff>180340</xdr:colOff>
      <xdr:row>85</xdr:row>
      <xdr:rowOff>23470</xdr:rowOff>
    </xdr:to>
    <xdr:cxnSp macro="">
      <xdr:nvCxnSpPr>
        <xdr:cNvPr id="263" name="直線コネクタ 262"/>
        <xdr:cNvCxnSpPr/>
      </xdr:nvCxnSpPr>
      <xdr:spPr>
        <a:xfrm flipV="1">
          <a:off x="10476865" y="13567563"/>
          <a:ext cx="0" cy="102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27297</xdr:rowOff>
    </xdr:from>
    <xdr:ext cx="469744" cy="259045"/>
    <xdr:sp macro="" textlink="">
      <xdr:nvSpPr>
        <xdr:cNvPr id="264" name="【公営住宅】&#10;一人当たり面積最小値テキスト"/>
        <xdr:cNvSpPr txBox="1"/>
      </xdr:nvSpPr>
      <xdr:spPr>
        <a:xfrm>
          <a:off x="10566400" y="14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0.407</a:t>
          </a:r>
          <a:endParaRPr kumimoji="1" lang="ja-JP" altLang="en-US" sz="1000" b="1">
            <a:latin typeface="ＭＳ Ｐゴシック"/>
          </a:endParaRPr>
        </a:p>
      </xdr:txBody>
    </xdr:sp>
    <xdr:clientData/>
  </xdr:oneCellAnchor>
  <xdr:twoCellAnchor>
    <xdr:from>
      <xdr:col>15</xdr:col>
      <xdr:colOff>92075</xdr:colOff>
      <xdr:row>85</xdr:row>
      <xdr:rowOff>23470</xdr:rowOff>
    </xdr:from>
    <xdr:to>
      <xdr:col>15</xdr:col>
      <xdr:colOff>269875</xdr:colOff>
      <xdr:row>85</xdr:row>
      <xdr:rowOff>23470</xdr:rowOff>
    </xdr:to>
    <xdr:cxnSp macro="">
      <xdr:nvCxnSpPr>
        <xdr:cNvPr id="265" name="直線コネクタ 264"/>
        <xdr:cNvCxnSpPr/>
      </xdr:nvCxnSpPr>
      <xdr:spPr>
        <a:xfrm>
          <a:off x="10388600" y="1459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141140</xdr:rowOff>
    </xdr:from>
    <xdr:ext cx="469744" cy="259045"/>
    <xdr:sp macro="" textlink="">
      <xdr:nvSpPr>
        <xdr:cNvPr id="266" name="【公営住宅】&#10;一人当たり面積最大値テキスト"/>
        <xdr:cNvSpPr txBox="1"/>
      </xdr:nvSpPr>
      <xdr:spPr>
        <a:xfrm>
          <a:off x="105664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2.658</a:t>
          </a:r>
          <a:endParaRPr kumimoji="1" lang="ja-JP" altLang="en-US" sz="1000" b="1">
            <a:latin typeface="ＭＳ Ｐゴシック"/>
          </a:endParaRPr>
        </a:p>
      </xdr:txBody>
    </xdr:sp>
    <xdr:clientData/>
  </xdr:oneCellAnchor>
  <xdr:twoCellAnchor>
    <xdr:from>
      <xdr:col>15</xdr:col>
      <xdr:colOff>92075</xdr:colOff>
      <xdr:row>79</xdr:row>
      <xdr:rowOff>23013</xdr:rowOff>
    </xdr:from>
    <xdr:to>
      <xdr:col>15</xdr:col>
      <xdr:colOff>269875</xdr:colOff>
      <xdr:row>79</xdr:row>
      <xdr:rowOff>23013</xdr:rowOff>
    </xdr:to>
    <xdr:cxnSp macro="">
      <xdr:nvCxnSpPr>
        <xdr:cNvPr id="267" name="直線コネクタ 266"/>
        <xdr:cNvCxnSpPr/>
      </xdr:nvCxnSpPr>
      <xdr:spPr>
        <a:xfrm>
          <a:off x="10388600" y="1356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107560</xdr:rowOff>
    </xdr:from>
    <xdr:ext cx="469744" cy="259045"/>
    <xdr:sp macro="" textlink="">
      <xdr:nvSpPr>
        <xdr:cNvPr id="268" name="【公営住宅】&#10;一人当たり面積平均値テキスト"/>
        <xdr:cNvSpPr txBox="1"/>
      </xdr:nvSpPr>
      <xdr:spPr>
        <a:xfrm>
          <a:off x="10566400" y="1416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0.912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84683</xdr:rowOff>
    </xdr:from>
    <xdr:to>
      <xdr:col>15</xdr:col>
      <xdr:colOff>231775</xdr:colOff>
      <xdr:row>84</xdr:row>
      <xdr:rowOff>14833</xdr:rowOff>
    </xdr:to>
    <xdr:sp macro="" textlink="">
      <xdr:nvSpPr>
        <xdr:cNvPr id="269" name="フローチャート : 判断 268"/>
        <xdr:cNvSpPr/>
      </xdr:nvSpPr>
      <xdr:spPr>
        <a:xfrm>
          <a:off x="10426700" y="143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70" name="フローチャート : 判断 269"/>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125831</xdr:rowOff>
    </xdr:from>
    <xdr:to>
      <xdr:col>15</xdr:col>
      <xdr:colOff>231775</xdr:colOff>
      <xdr:row>85</xdr:row>
      <xdr:rowOff>55981</xdr:rowOff>
    </xdr:to>
    <xdr:sp macro="" textlink="">
      <xdr:nvSpPr>
        <xdr:cNvPr id="276" name="円/楕円 275"/>
        <xdr:cNvSpPr/>
      </xdr:nvSpPr>
      <xdr:spPr>
        <a:xfrm>
          <a:off x="104267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40758</xdr:rowOff>
    </xdr:from>
    <xdr:ext cx="469744" cy="259045"/>
    <xdr:sp macro="" textlink="">
      <xdr:nvSpPr>
        <xdr:cNvPr id="277" name="【公営住宅】&#10;一人当たり面積該当値テキスト"/>
        <xdr:cNvSpPr txBox="1"/>
      </xdr:nvSpPr>
      <xdr:spPr>
        <a:xfrm>
          <a:off x="10566400" y="1444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128575</xdr:rowOff>
    </xdr:from>
    <xdr:to>
      <xdr:col>14</xdr:col>
      <xdr:colOff>79375</xdr:colOff>
      <xdr:row>85</xdr:row>
      <xdr:rowOff>58725</xdr:rowOff>
    </xdr:to>
    <xdr:sp macro="" textlink="">
      <xdr:nvSpPr>
        <xdr:cNvPr id="278" name="円/楕円 277"/>
        <xdr:cNvSpPr/>
      </xdr:nvSpPr>
      <xdr:spPr>
        <a:xfrm>
          <a:off x="9588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5181</xdr:rowOff>
    </xdr:from>
    <xdr:to>
      <xdr:col>15</xdr:col>
      <xdr:colOff>180975</xdr:colOff>
      <xdr:row>85</xdr:row>
      <xdr:rowOff>7925</xdr:rowOff>
    </xdr:to>
    <xdr:cxnSp macro="">
      <xdr:nvCxnSpPr>
        <xdr:cNvPr id="279" name="直線コネクタ 278"/>
        <xdr:cNvCxnSpPr/>
      </xdr:nvCxnSpPr>
      <xdr:spPr>
        <a:xfrm flipV="1">
          <a:off x="9639300" y="1457843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1643</xdr:rowOff>
    </xdr:from>
    <xdr:ext cx="469744" cy="259045"/>
    <xdr:sp macro="" textlink="">
      <xdr:nvSpPr>
        <xdr:cNvPr id="280" name="n_1aveValue【公営住宅】&#10;一人当たり面積"/>
        <xdr:cNvSpPr txBox="1"/>
      </xdr:nvSpPr>
      <xdr:spPr>
        <a:xfrm>
          <a:off x="93917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49852</xdr:rowOff>
    </xdr:from>
    <xdr:ext cx="469744" cy="259045"/>
    <xdr:sp macro="" textlink="">
      <xdr:nvSpPr>
        <xdr:cNvPr id="281" name="n_1mainValue【公営住宅】&#10;一人当たり面積"/>
        <xdr:cNvSpPr txBox="1"/>
      </xdr:nvSpPr>
      <xdr:spPr>
        <a:xfrm>
          <a:off x="93917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4" name="テキスト ボックス 29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4" name="テキスト ボックス 30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149679</xdr:rowOff>
    </xdr:from>
    <xdr:to>
      <xdr:col>6</xdr:col>
      <xdr:colOff>510540</xdr:colOff>
      <xdr:row>107</xdr:row>
      <xdr:rowOff>149679</xdr:rowOff>
    </xdr:to>
    <xdr:cxnSp macro="">
      <xdr:nvCxnSpPr>
        <xdr:cNvPr id="308" name="直線コネクタ 307"/>
        <xdr:cNvCxnSpPr/>
      </xdr:nvCxnSpPr>
      <xdr:spPr>
        <a:xfrm flipV="1">
          <a:off x="4634865" y="171232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153506</xdr:rowOff>
    </xdr:from>
    <xdr:ext cx="405111" cy="259045"/>
    <xdr:sp macro="" textlink="">
      <xdr:nvSpPr>
        <xdr:cNvPr id="309" name="【港湾・漁港】&#10;有形固定資産減価償却率最小値テキスト"/>
        <xdr:cNvSpPr txBox="1"/>
      </xdr:nvSpPr>
      <xdr:spPr>
        <a:xfrm>
          <a:off x="4724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107</xdr:row>
      <xdr:rowOff>149679</xdr:rowOff>
    </xdr:from>
    <xdr:to>
      <xdr:col>6</xdr:col>
      <xdr:colOff>600075</xdr:colOff>
      <xdr:row>107</xdr:row>
      <xdr:rowOff>149679</xdr:rowOff>
    </xdr:to>
    <xdr:cxnSp macro="">
      <xdr:nvCxnSpPr>
        <xdr:cNvPr id="310" name="直線コネクタ 309"/>
        <xdr:cNvCxnSpPr/>
      </xdr:nvCxnSpPr>
      <xdr:spPr>
        <a:xfrm>
          <a:off x="4546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96356</xdr:rowOff>
    </xdr:from>
    <xdr:ext cx="405111" cy="259045"/>
    <xdr:sp macro="" textlink="">
      <xdr:nvSpPr>
        <xdr:cNvPr id="311" name="【港湾・漁港】&#10;有形固定資産減価償却率最大値テキスト"/>
        <xdr:cNvSpPr txBox="1"/>
      </xdr:nvSpPr>
      <xdr:spPr>
        <a:xfrm>
          <a:off x="4724400" y="1689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6</xdr:col>
      <xdr:colOff>422275</xdr:colOff>
      <xdr:row>99</xdr:row>
      <xdr:rowOff>149679</xdr:rowOff>
    </xdr:from>
    <xdr:to>
      <xdr:col>6</xdr:col>
      <xdr:colOff>600075</xdr:colOff>
      <xdr:row>99</xdr:row>
      <xdr:rowOff>149679</xdr:rowOff>
    </xdr:to>
    <xdr:cxnSp macro="">
      <xdr:nvCxnSpPr>
        <xdr:cNvPr id="312" name="直線コネクタ 3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7456</xdr:rowOff>
    </xdr:from>
    <xdr:ext cx="405111" cy="259045"/>
    <xdr:sp macro="" textlink="">
      <xdr:nvSpPr>
        <xdr:cNvPr id="313" name="【港湾・漁港】&#10;有形固定資産減価償却率平均値テキスト"/>
        <xdr:cNvSpPr txBox="1"/>
      </xdr:nvSpPr>
      <xdr:spPr>
        <a:xfrm>
          <a:off x="4724400" y="17152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156029</xdr:rowOff>
    </xdr:from>
    <xdr:to>
      <xdr:col>6</xdr:col>
      <xdr:colOff>561975</xdr:colOff>
      <xdr:row>101</xdr:row>
      <xdr:rowOff>86179</xdr:rowOff>
    </xdr:to>
    <xdr:sp macro="" textlink="">
      <xdr:nvSpPr>
        <xdr:cNvPr id="314" name="フローチャート : 判断 313"/>
        <xdr:cNvSpPr/>
      </xdr:nvSpPr>
      <xdr:spPr>
        <a:xfrm>
          <a:off x="4584700" y="173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147864</xdr:rowOff>
    </xdr:from>
    <xdr:to>
      <xdr:col>5</xdr:col>
      <xdr:colOff>409575</xdr:colOff>
      <xdr:row>106</xdr:row>
      <xdr:rowOff>78014</xdr:rowOff>
    </xdr:to>
    <xdr:sp macro="" textlink="">
      <xdr:nvSpPr>
        <xdr:cNvPr id="315" name="フローチャート : 判断 314"/>
        <xdr:cNvSpPr/>
      </xdr:nvSpPr>
      <xdr:spPr>
        <a:xfrm>
          <a:off x="3746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98879</xdr:rowOff>
    </xdr:from>
    <xdr:to>
      <xdr:col>6</xdr:col>
      <xdr:colOff>561975</xdr:colOff>
      <xdr:row>108</xdr:row>
      <xdr:rowOff>29029</xdr:rowOff>
    </xdr:to>
    <xdr:sp macro="" textlink="">
      <xdr:nvSpPr>
        <xdr:cNvPr id="321" name="円/楕円 320"/>
        <xdr:cNvSpPr/>
      </xdr:nvSpPr>
      <xdr:spPr>
        <a:xfrm>
          <a:off x="4584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13806</xdr:rowOff>
    </xdr:from>
    <xdr:ext cx="405111" cy="259045"/>
    <xdr:sp macro="" textlink="">
      <xdr:nvSpPr>
        <xdr:cNvPr id="322" name="【港湾・漁港】&#10;有形固定資産減価償却率該当値テキスト"/>
        <xdr:cNvSpPr txBox="1"/>
      </xdr:nvSpPr>
      <xdr:spPr>
        <a:xfrm>
          <a:off x="4724400" y="1835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307975</xdr:colOff>
      <xdr:row>109</xdr:row>
      <xdr:rowOff>907</xdr:rowOff>
    </xdr:from>
    <xdr:to>
      <xdr:col>5</xdr:col>
      <xdr:colOff>409575</xdr:colOff>
      <xdr:row>109</xdr:row>
      <xdr:rowOff>102507</xdr:rowOff>
    </xdr:to>
    <xdr:sp macro="" textlink="">
      <xdr:nvSpPr>
        <xdr:cNvPr id="323" name="円/楕円 322"/>
        <xdr:cNvSpPr/>
      </xdr:nvSpPr>
      <xdr:spPr>
        <a:xfrm>
          <a:off x="3746500" y="186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149679</xdr:rowOff>
    </xdr:from>
    <xdr:to>
      <xdr:col>6</xdr:col>
      <xdr:colOff>511175</xdr:colOff>
      <xdr:row>109</xdr:row>
      <xdr:rowOff>51707</xdr:rowOff>
    </xdr:to>
    <xdr:cxnSp macro="">
      <xdr:nvCxnSpPr>
        <xdr:cNvPr id="324" name="直線コネクタ 323"/>
        <xdr:cNvCxnSpPr/>
      </xdr:nvCxnSpPr>
      <xdr:spPr>
        <a:xfrm flipV="1">
          <a:off x="3797300" y="18494829"/>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94541</xdr:rowOff>
    </xdr:from>
    <xdr:ext cx="405111" cy="259045"/>
    <xdr:sp macro="" textlink="">
      <xdr:nvSpPr>
        <xdr:cNvPr id="325" name="n_1aveValue【港湾・漁港】&#10;有形固定資産減価償却率"/>
        <xdr:cNvSpPr txBox="1"/>
      </xdr:nvSpPr>
      <xdr:spPr>
        <a:xfrm>
          <a:off x="3582043" y="1792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93634</xdr:rowOff>
    </xdr:from>
    <xdr:ext cx="405111" cy="259045"/>
    <xdr:sp macro="" textlink="">
      <xdr:nvSpPr>
        <xdr:cNvPr id="326" name="n_1mainValue【港湾・漁港】&#10;有形固定資産減価償却率"/>
        <xdr:cNvSpPr txBox="1"/>
      </xdr:nvSpPr>
      <xdr:spPr>
        <a:xfrm>
          <a:off x="3582043" y="187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8" name="テキスト ボックス 3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0" name="テキスト ボックス 33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2" name="テキスト ボックス 341"/>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4" name="テキスト ボックス 343"/>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6" name="テキスト ボックス 345"/>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8" name="テキスト ボックス 34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78029</xdr:rowOff>
    </xdr:from>
    <xdr:to>
      <xdr:col>15</xdr:col>
      <xdr:colOff>180340</xdr:colOff>
      <xdr:row>107</xdr:row>
      <xdr:rowOff>118911</xdr:rowOff>
    </xdr:to>
    <xdr:cxnSp macro="">
      <xdr:nvCxnSpPr>
        <xdr:cNvPr id="350" name="直線コネクタ 349"/>
        <xdr:cNvCxnSpPr/>
      </xdr:nvCxnSpPr>
      <xdr:spPr>
        <a:xfrm flipV="1">
          <a:off x="10476865" y="17394479"/>
          <a:ext cx="0" cy="106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122738</xdr:rowOff>
    </xdr:from>
    <xdr:ext cx="534377" cy="259045"/>
    <xdr:sp macro="" textlink="">
      <xdr:nvSpPr>
        <xdr:cNvPr id="351" name="【港湾・漁港】&#10;一人当たり有形固定資産（償却資産）額最小値テキスト"/>
        <xdr:cNvSpPr txBox="1"/>
      </xdr:nvSpPr>
      <xdr:spPr>
        <a:xfrm>
          <a:off x="10566400" y="184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10,758</a:t>
          </a:r>
          <a:endParaRPr kumimoji="1" lang="ja-JP" altLang="en-US" sz="1000" b="1">
            <a:latin typeface="ＭＳ Ｐゴシック"/>
          </a:endParaRPr>
        </a:p>
      </xdr:txBody>
    </xdr:sp>
    <xdr:clientData/>
  </xdr:oneCellAnchor>
  <xdr:twoCellAnchor>
    <xdr:from>
      <xdr:col>15</xdr:col>
      <xdr:colOff>92075</xdr:colOff>
      <xdr:row>107</xdr:row>
      <xdr:rowOff>118911</xdr:rowOff>
    </xdr:from>
    <xdr:to>
      <xdr:col>15</xdr:col>
      <xdr:colOff>269875</xdr:colOff>
      <xdr:row>107</xdr:row>
      <xdr:rowOff>118911</xdr:rowOff>
    </xdr:to>
    <xdr:cxnSp macro="">
      <xdr:nvCxnSpPr>
        <xdr:cNvPr id="352" name="直線コネクタ 351"/>
        <xdr:cNvCxnSpPr/>
      </xdr:nvCxnSpPr>
      <xdr:spPr>
        <a:xfrm>
          <a:off x="10388600" y="184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24706</xdr:rowOff>
    </xdr:from>
    <xdr:ext cx="534377" cy="259045"/>
    <xdr:sp macro="" textlink="">
      <xdr:nvSpPr>
        <xdr:cNvPr id="353" name="【港湾・漁港】&#10;一人当たり有形固定資産（償却資産）額最大値テキスト"/>
        <xdr:cNvSpPr txBox="1"/>
      </xdr:nvSpPr>
      <xdr:spPr>
        <a:xfrm>
          <a:off x="10566400" y="17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66,904</a:t>
          </a:r>
          <a:endParaRPr kumimoji="1" lang="ja-JP" altLang="en-US" sz="1000" b="1">
            <a:latin typeface="ＭＳ Ｐゴシック"/>
          </a:endParaRPr>
        </a:p>
      </xdr:txBody>
    </xdr:sp>
    <xdr:clientData/>
  </xdr:oneCellAnchor>
  <xdr:twoCellAnchor>
    <xdr:from>
      <xdr:col>15</xdr:col>
      <xdr:colOff>92075</xdr:colOff>
      <xdr:row>101</xdr:row>
      <xdr:rowOff>78029</xdr:rowOff>
    </xdr:from>
    <xdr:to>
      <xdr:col>15</xdr:col>
      <xdr:colOff>269875</xdr:colOff>
      <xdr:row>101</xdr:row>
      <xdr:rowOff>78029</xdr:rowOff>
    </xdr:to>
    <xdr:cxnSp macro="">
      <xdr:nvCxnSpPr>
        <xdr:cNvPr id="354" name="直線コネクタ 353"/>
        <xdr:cNvCxnSpPr/>
      </xdr:nvCxnSpPr>
      <xdr:spPr>
        <a:xfrm>
          <a:off x="10388600" y="1739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74319</xdr:rowOff>
    </xdr:from>
    <xdr:ext cx="534377" cy="259045"/>
    <xdr:sp macro="" textlink="">
      <xdr:nvSpPr>
        <xdr:cNvPr id="355" name="【港湾・漁港】&#10;一人当たり有形固定資産（償却資産）額平均値テキスト"/>
        <xdr:cNvSpPr txBox="1"/>
      </xdr:nvSpPr>
      <xdr:spPr>
        <a:xfrm>
          <a:off x="10566400" y="1790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29,633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51442</xdr:rowOff>
    </xdr:from>
    <xdr:to>
      <xdr:col>15</xdr:col>
      <xdr:colOff>231775</xdr:colOff>
      <xdr:row>105</xdr:row>
      <xdr:rowOff>153042</xdr:rowOff>
    </xdr:to>
    <xdr:sp macro="" textlink="">
      <xdr:nvSpPr>
        <xdr:cNvPr id="356" name="フローチャート : 判断 355"/>
        <xdr:cNvSpPr/>
      </xdr:nvSpPr>
      <xdr:spPr>
        <a:xfrm>
          <a:off x="10426700" y="180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57" name="フローチャート : 判断 356"/>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19019</xdr:rowOff>
    </xdr:from>
    <xdr:to>
      <xdr:col>15</xdr:col>
      <xdr:colOff>231775</xdr:colOff>
      <xdr:row>107</xdr:row>
      <xdr:rowOff>120619</xdr:rowOff>
    </xdr:to>
    <xdr:sp macro="" textlink="">
      <xdr:nvSpPr>
        <xdr:cNvPr id="363" name="円/楕円 362"/>
        <xdr:cNvSpPr/>
      </xdr:nvSpPr>
      <xdr:spPr>
        <a:xfrm>
          <a:off x="104267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105396</xdr:rowOff>
    </xdr:from>
    <xdr:ext cx="534377" cy="259045"/>
    <xdr:sp macro="" textlink="">
      <xdr:nvSpPr>
        <xdr:cNvPr id="364" name="【港湾・漁港】&#10;一人当たり有形固定資産（償却資産）額該当値テキスト"/>
        <xdr:cNvSpPr txBox="1"/>
      </xdr:nvSpPr>
      <xdr:spPr>
        <a:xfrm>
          <a:off x="10566400" y="182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24961</xdr:rowOff>
    </xdr:from>
    <xdr:to>
      <xdr:col>14</xdr:col>
      <xdr:colOff>79375</xdr:colOff>
      <xdr:row>107</xdr:row>
      <xdr:rowOff>126561</xdr:rowOff>
    </xdr:to>
    <xdr:sp macro="" textlink="">
      <xdr:nvSpPr>
        <xdr:cNvPr id="365" name="円/楕円 364"/>
        <xdr:cNvSpPr/>
      </xdr:nvSpPr>
      <xdr:spPr>
        <a:xfrm>
          <a:off x="9588500" y="183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69819</xdr:rowOff>
    </xdr:from>
    <xdr:to>
      <xdr:col>15</xdr:col>
      <xdr:colOff>180975</xdr:colOff>
      <xdr:row>107</xdr:row>
      <xdr:rowOff>75761</xdr:rowOff>
    </xdr:to>
    <xdr:cxnSp macro="">
      <xdr:nvCxnSpPr>
        <xdr:cNvPr id="366" name="直線コネクタ 365"/>
        <xdr:cNvCxnSpPr/>
      </xdr:nvCxnSpPr>
      <xdr:spPr>
        <a:xfrm flipV="1">
          <a:off x="9639300" y="18414969"/>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104</xdr:row>
      <xdr:rowOff>169015</xdr:rowOff>
    </xdr:from>
    <xdr:ext cx="534377" cy="259045"/>
    <xdr:sp macro="" textlink="">
      <xdr:nvSpPr>
        <xdr:cNvPr id="367" name="n_1aveValue【港湾・漁港】&#10;一人当たり有形固定資産（償却資産）額"/>
        <xdr:cNvSpPr txBox="1"/>
      </xdr:nvSpPr>
      <xdr:spPr>
        <a:xfrm>
          <a:off x="93594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117688</xdr:rowOff>
    </xdr:from>
    <xdr:ext cx="534377" cy="259045"/>
    <xdr:sp macro="" textlink="">
      <xdr:nvSpPr>
        <xdr:cNvPr id="368" name="n_1mainValue【港湾・漁港】&#10;一人当たり有形固定資産（償却資産）額"/>
        <xdr:cNvSpPr txBox="1"/>
      </xdr:nvSpPr>
      <xdr:spPr>
        <a:xfrm>
          <a:off x="9359411" y="18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1" name="テキスト ボックス 38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1" name="テキスト ボックス 39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143147</xdr:rowOff>
    </xdr:from>
    <xdr:to>
      <xdr:col>23</xdr:col>
      <xdr:colOff>516889</xdr:colOff>
      <xdr:row>42</xdr:row>
      <xdr:rowOff>118654</xdr:rowOff>
    </xdr:to>
    <xdr:cxnSp macro="">
      <xdr:nvCxnSpPr>
        <xdr:cNvPr id="395" name="直線コネクタ 394"/>
        <xdr:cNvCxnSpPr/>
      </xdr:nvCxnSpPr>
      <xdr:spPr>
        <a:xfrm flipV="1">
          <a:off x="16318864" y="580099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122481</xdr:rowOff>
    </xdr:from>
    <xdr:ext cx="405111" cy="259045"/>
    <xdr:sp macro="" textlink="">
      <xdr:nvSpPr>
        <xdr:cNvPr id="396" name="【認定こども園・幼稚園・保育所】&#10;有形固定資産減価償却率最小値テキスト"/>
        <xdr:cNvSpPr txBox="1"/>
      </xdr:nvSpPr>
      <xdr:spPr>
        <a:xfrm>
          <a:off x="16408400" y="732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42</xdr:row>
      <xdr:rowOff>118654</xdr:rowOff>
    </xdr:from>
    <xdr:to>
      <xdr:col>23</xdr:col>
      <xdr:colOff>606425</xdr:colOff>
      <xdr:row>42</xdr:row>
      <xdr:rowOff>118654</xdr:rowOff>
    </xdr:to>
    <xdr:cxnSp macro="">
      <xdr:nvCxnSpPr>
        <xdr:cNvPr id="397" name="直線コネクタ 396"/>
        <xdr:cNvCxnSpPr/>
      </xdr:nvCxnSpPr>
      <xdr:spPr>
        <a:xfrm>
          <a:off x="16230600" y="73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89824</xdr:rowOff>
    </xdr:from>
    <xdr:ext cx="405111" cy="259045"/>
    <xdr:sp macro="" textlink="">
      <xdr:nvSpPr>
        <xdr:cNvPr id="398" name="【認定こども園・幼稚園・保育所】&#10;有形固定資産減価償却率最大値テキスト"/>
        <xdr:cNvSpPr txBox="1"/>
      </xdr:nvSpPr>
      <xdr:spPr>
        <a:xfrm>
          <a:off x="16408400" y="557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33</xdr:row>
      <xdr:rowOff>143147</xdr:rowOff>
    </xdr:from>
    <xdr:to>
      <xdr:col>23</xdr:col>
      <xdr:colOff>606425</xdr:colOff>
      <xdr:row>33</xdr:row>
      <xdr:rowOff>143147</xdr:rowOff>
    </xdr:to>
    <xdr:cxnSp macro="">
      <xdr:nvCxnSpPr>
        <xdr:cNvPr id="399" name="直線コネクタ 398"/>
        <xdr:cNvCxnSpPr/>
      </xdr:nvCxnSpPr>
      <xdr:spPr>
        <a:xfrm>
          <a:off x="16230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26687</xdr:rowOff>
    </xdr:from>
    <xdr:ext cx="405111" cy="259045"/>
    <xdr:sp macro="" textlink="">
      <xdr:nvSpPr>
        <xdr:cNvPr id="400" name="【認定こども園・幼稚園・保育所】&#10;有形固定資産減価償却率平均値テキスト"/>
        <xdr:cNvSpPr txBox="1"/>
      </xdr:nvSpPr>
      <xdr:spPr>
        <a:xfrm>
          <a:off x="16408400" y="688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401" name="フローチャート : 判断 400"/>
        <xdr:cNvSpPr/>
      </xdr:nvSpPr>
      <xdr:spPr>
        <a:xfrm>
          <a:off x="162687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402" name="フローチャート : 判断 401"/>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105410</xdr:rowOff>
    </xdr:from>
    <xdr:to>
      <xdr:col>23</xdr:col>
      <xdr:colOff>568325</xdr:colOff>
      <xdr:row>40</xdr:row>
      <xdr:rowOff>35560</xdr:rowOff>
    </xdr:to>
    <xdr:sp macro="" textlink="">
      <xdr:nvSpPr>
        <xdr:cNvPr id="408" name="円/楕円 407"/>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128287</xdr:rowOff>
    </xdr:from>
    <xdr:ext cx="405111" cy="259045"/>
    <xdr:sp macro="" textlink="">
      <xdr:nvSpPr>
        <xdr:cNvPr id="409" name="【認定こども園・幼稚園・保育所】&#10;有形固定資産減価償却率該当値テキスト"/>
        <xdr:cNvSpPr txBox="1"/>
      </xdr:nvSpPr>
      <xdr:spPr>
        <a:xfrm>
          <a:off x="16408400" y="664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38463</xdr:rowOff>
    </xdr:from>
    <xdr:to>
      <xdr:col>22</xdr:col>
      <xdr:colOff>415925</xdr:colOff>
      <xdr:row>40</xdr:row>
      <xdr:rowOff>140063</xdr:rowOff>
    </xdr:to>
    <xdr:sp macro="" textlink="">
      <xdr:nvSpPr>
        <xdr:cNvPr id="410" name="円/楕円 409"/>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156210</xdr:rowOff>
    </xdr:from>
    <xdr:to>
      <xdr:col>23</xdr:col>
      <xdr:colOff>517525</xdr:colOff>
      <xdr:row>40</xdr:row>
      <xdr:rowOff>89263</xdr:rowOff>
    </xdr:to>
    <xdr:cxnSp macro="">
      <xdr:nvCxnSpPr>
        <xdr:cNvPr id="411" name="直線コネクタ 410"/>
        <xdr:cNvCxnSpPr/>
      </xdr:nvCxnSpPr>
      <xdr:spPr>
        <a:xfrm flipV="1">
          <a:off x="15481300" y="684276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141894</xdr:rowOff>
    </xdr:from>
    <xdr:ext cx="405111" cy="259045"/>
    <xdr:sp macro="" textlink="">
      <xdr:nvSpPr>
        <xdr:cNvPr id="412" name="n_1aveValue【認定こども園・幼稚園・保育所】&#10;有形固定資産減価償却率"/>
        <xdr:cNvSpPr txBox="1"/>
      </xdr:nvSpPr>
      <xdr:spPr>
        <a:xfrm>
          <a:off x="15266043" y="648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131190</xdr:rowOff>
    </xdr:from>
    <xdr:ext cx="405111" cy="259045"/>
    <xdr:sp macro="" textlink="">
      <xdr:nvSpPr>
        <xdr:cNvPr id="413" name="n_1mainValue【認定こども園・幼稚園・保育所】&#10;有形固定資産減価償却率"/>
        <xdr:cNvSpPr txBox="1"/>
      </xdr:nvSpPr>
      <xdr:spPr>
        <a:xfrm>
          <a:off x="15266043"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4" name="テキスト ボックス 42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438" name="直線コネクタ 437"/>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439"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440" name="直線コネクタ 439"/>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441"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442" name="直線コネクタ 441"/>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156227</xdr:rowOff>
    </xdr:from>
    <xdr:ext cx="469744" cy="259045"/>
    <xdr:sp macro="" textlink="">
      <xdr:nvSpPr>
        <xdr:cNvPr id="443" name="【認定こども園・幼稚園・保育所】&#10;一人当たり面積平均値テキスト"/>
        <xdr:cNvSpPr txBox="1"/>
      </xdr:nvSpPr>
      <xdr:spPr>
        <a:xfrm>
          <a:off x="22250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444" name="フローチャート : 判断 443"/>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45" name="フローチャート : 判断 444"/>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158750</xdr:rowOff>
    </xdr:from>
    <xdr:to>
      <xdr:col>32</xdr:col>
      <xdr:colOff>238125</xdr:colOff>
      <xdr:row>34</xdr:row>
      <xdr:rowOff>88900</xdr:rowOff>
    </xdr:to>
    <xdr:sp macro="" textlink="">
      <xdr:nvSpPr>
        <xdr:cNvPr id="451" name="円/楕円 450"/>
        <xdr:cNvSpPr/>
      </xdr:nvSpPr>
      <xdr:spPr>
        <a:xfrm>
          <a:off x="22110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111777</xdr:rowOff>
    </xdr:from>
    <xdr:ext cx="469744" cy="259045"/>
    <xdr:sp macro="" textlink="">
      <xdr:nvSpPr>
        <xdr:cNvPr id="452" name="【認定こども園・幼稚園・保育所】&#10;一人当たり面積該当値テキスト"/>
        <xdr:cNvSpPr txBox="1"/>
      </xdr:nvSpPr>
      <xdr:spPr>
        <a:xfrm>
          <a:off x="222504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6350</xdr:rowOff>
    </xdr:from>
    <xdr:to>
      <xdr:col>31</xdr:col>
      <xdr:colOff>85725</xdr:colOff>
      <xdr:row>34</xdr:row>
      <xdr:rowOff>107950</xdr:rowOff>
    </xdr:to>
    <xdr:sp macro="" textlink="">
      <xdr:nvSpPr>
        <xdr:cNvPr id="453" name="円/楕円 452"/>
        <xdr:cNvSpPr/>
      </xdr:nvSpPr>
      <xdr:spPr>
        <a:xfrm>
          <a:off x="2127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38100</xdr:rowOff>
    </xdr:from>
    <xdr:to>
      <xdr:col>32</xdr:col>
      <xdr:colOff>187325</xdr:colOff>
      <xdr:row>34</xdr:row>
      <xdr:rowOff>57150</xdr:rowOff>
    </xdr:to>
    <xdr:cxnSp macro="">
      <xdr:nvCxnSpPr>
        <xdr:cNvPr id="454" name="直線コネクタ 453"/>
        <xdr:cNvCxnSpPr/>
      </xdr:nvCxnSpPr>
      <xdr:spPr>
        <a:xfrm flipV="1">
          <a:off x="21323300" y="5867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22877</xdr:rowOff>
    </xdr:from>
    <xdr:ext cx="469744" cy="259045"/>
    <xdr:sp macro="" textlink="">
      <xdr:nvSpPr>
        <xdr:cNvPr id="455"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124477</xdr:rowOff>
    </xdr:from>
    <xdr:ext cx="469744" cy="259045"/>
    <xdr:sp macro="" textlink="">
      <xdr:nvSpPr>
        <xdr:cNvPr id="456" name="n_1mainValue【認定こども園・幼稚園・保育所】&#10;一人当たり面積"/>
        <xdr:cNvSpPr txBox="1"/>
      </xdr:nvSpPr>
      <xdr:spPr>
        <a:xfrm>
          <a:off x="210757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64</xdr:row>
      <xdr:rowOff>22860</xdr:rowOff>
    </xdr:to>
    <xdr:cxnSp macro="">
      <xdr:nvCxnSpPr>
        <xdr:cNvPr id="481" name="直線コネクタ 480"/>
        <xdr:cNvCxnSpPr/>
      </xdr:nvCxnSpPr>
      <xdr:spPr>
        <a:xfrm flipV="1">
          <a:off x="16318864" y="964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482" name="【学校施設】&#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483" name="直線コネクタ 482"/>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84"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85" name="直線コネクタ 48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110507</xdr:rowOff>
    </xdr:from>
    <xdr:ext cx="405111" cy="259045"/>
    <xdr:sp macro="" textlink="">
      <xdr:nvSpPr>
        <xdr:cNvPr id="486" name="【学校施設】&#10;有形固定資産減価償却率平均値テキスト"/>
        <xdr:cNvSpPr txBox="1"/>
      </xdr:nvSpPr>
      <xdr:spPr>
        <a:xfrm>
          <a:off x="164084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87" name="フローチャート : 判断 486"/>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59690</xdr:rowOff>
    </xdr:from>
    <xdr:to>
      <xdr:col>22</xdr:col>
      <xdr:colOff>415925</xdr:colOff>
      <xdr:row>55</xdr:row>
      <xdr:rowOff>161290</xdr:rowOff>
    </xdr:to>
    <xdr:sp macro="" textlink="">
      <xdr:nvSpPr>
        <xdr:cNvPr id="488" name="フローチャート : 判断 487"/>
        <xdr:cNvSpPr/>
      </xdr:nvSpPr>
      <xdr:spPr>
        <a:xfrm>
          <a:off x="15430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17780</xdr:rowOff>
    </xdr:from>
    <xdr:to>
      <xdr:col>23</xdr:col>
      <xdr:colOff>568325</xdr:colOff>
      <xdr:row>58</xdr:row>
      <xdr:rowOff>119380</xdr:rowOff>
    </xdr:to>
    <xdr:sp macro="" textlink="">
      <xdr:nvSpPr>
        <xdr:cNvPr id="494" name="円/楕円 493"/>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40657</xdr:rowOff>
    </xdr:from>
    <xdr:ext cx="405111" cy="259045"/>
    <xdr:sp macro="" textlink="">
      <xdr:nvSpPr>
        <xdr:cNvPr id="495" name="【学校施設】&#10;有形固定資産減価償却率該当値テキスト"/>
        <xdr:cNvSpPr txBox="1"/>
      </xdr:nvSpPr>
      <xdr:spPr>
        <a:xfrm>
          <a:off x="164084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33020</xdr:rowOff>
    </xdr:from>
    <xdr:to>
      <xdr:col>22</xdr:col>
      <xdr:colOff>415925</xdr:colOff>
      <xdr:row>58</xdr:row>
      <xdr:rowOff>134620</xdr:rowOff>
    </xdr:to>
    <xdr:sp macro="" textlink="">
      <xdr:nvSpPr>
        <xdr:cNvPr id="496" name="円/楕円 495"/>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68580</xdr:rowOff>
    </xdr:from>
    <xdr:to>
      <xdr:col>23</xdr:col>
      <xdr:colOff>517525</xdr:colOff>
      <xdr:row>58</xdr:row>
      <xdr:rowOff>83820</xdr:rowOff>
    </xdr:to>
    <xdr:cxnSp macro="">
      <xdr:nvCxnSpPr>
        <xdr:cNvPr id="497" name="直線コネクタ 496"/>
        <xdr:cNvCxnSpPr/>
      </xdr:nvCxnSpPr>
      <xdr:spPr>
        <a:xfrm flipV="1">
          <a:off x="15481300" y="10012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6367</xdr:rowOff>
    </xdr:from>
    <xdr:ext cx="405111" cy="259045"/>
    <xdr:sp macro="" textlink="">
      <xdr:nvSpPr>
        <xdr:cNvPr id="498" name="n_1ave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125747</xdr:rowOff>
    </xdr:from>
    <xdr:ext cx="405111" cy="259045"/>
    <xdr:sp macro="" textlink="">
      <xdr:nvSpPr>
        <xdr:cNvPr id="499" name="n_1mainValue【学校施設】&#10;有形固定資産減価償却率"/>
        <xdr:cNvSpPr txBox="1"/>
      </xdr:nvSpPr>
      <xdr:spPr>
        <a:xfrm>
          <a:off x="15266043"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1" name="直線コネクタ 5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2" name="テキスト ボックス 5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3" name="直線コネクタ 5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4" name="テキスト ボックス 5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5" name="直線コネクタ 5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6" name="テキスト ボックス 5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7" name="直線コネクタ 5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8" name="テキスト ボックス 5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9" name="直線コネクタ 5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0" name="テキスト ボックス 5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124460</xdr:rowOff>
    </xdr:from>
    <xdr:to>
      <xdr:col>32</xdr:col>
      <xdr:colOff>186689</xdr:colOff>
      <xdr:row>64</xdr:row>
      <xdr:rowOff>60960</xdr:rowOff>
    </xdr:to>
    <xdr:cxnSp macro="">
      <xdr:nvCxnSpPr>
        <xdr:cNvPr id="524" name="直線コネクタ 523"/>
        <xdr:cNvCxnSpPr/>
      </xdr:nvCxnSpPr>
      <xdr:spPr>
        <a:xfrm flipV="1">
          <a:off x="22160864" y="989711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525"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526" name="直線コネクタ 525"/>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71137</xdr:rowOff>
    </xdr:from>
    <xdr:ext cx="469744" cy="259045"/>
    <xdr:sp macro="" textlink="">
      <xdr:nvSpPr>
        <xdr:cNvPr id="527" name="【学校施設】&#10;一人当たり面積最大値テキスト"/>
        <xdr:cNvSpPr txBox="1"/>
      </xdr:nvSpPr>
      <xdr:spPr>
        <a:xfrm>
          <a:off x="22250400" y="96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57</xdr:row>
      <xdr:rowOff>124460</xdr:rowOff>
    </xdr:from>
    <xdr:to>
      <xdr:col>32</xdr:col>
      <xdr:colOff>276225</xdr:colOff>
      <xdr:row>57</xdr:row>
      <xdr:rowOff>124460</xdr:rowOff>
    </xdr:to>
    <xdr:cxnSp macro="">
      <xdr:nvCxnSpPr>
        <xdr:cNvPr id="528" name="直線コネクタ 527"/>
        <xdr:cNvCxnSpPr/>
      </xdr:nvCxnSpPr>
      <xdr:spPr>
        <a:xfrm>
          <a:off x="22072600" y="98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1287</xdr:rowOff>
    </xdr:from>
    <xdr:ext cx="469744" cy="259045"/>
    <xdr:sp macro="" textlink="">
      <xdr:nvSpPr>
        <xdr:cNvPr id="529" name="【学校施設】&#10;一人当たり面積平均値テキスト"/>
        <xdr:cNvSpPr txBox="1"/>
      </xdr:nvSpPr>
      <xdr:spPr>
        <a:xfrm>
          <a:off x="22250400" y="10116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22860</xdr:rowOff>
    </xdr:from>
    <xdr:to>
      <xdr:col>32</xdr:col>
      <xdr:colOff>238125</xdr:colOff>
      <xdr:row>59</xdr:row>
      <xdr:rowOff>124460</xdr:rowOff>
    </xdr:to>
    <xdr:sp macro="" textlink="">
      <xdr:nvSpPr>
        <xdr:cNvPr id="530" name="フローチャート : 判断 529"/>
        <xdr:cNvSpPr/>
      </xdr:nvSpPr>
      <xdr:spPr>
        <a:xfrm>
          <a:off x="221107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124460</xdr:rowOff>
    </xdr:from>
    <xdr:to>
      <xdr:col>31</xdr:col>
      <xdr:colOff>85725</xdr:colOff>
      <xdr:row>61</xdr:row>
      <xdr:rowOff>54610</xdr:rowOff>
    </xdr:to>
    <xdr:sp macro="" textlink="">
      <xdr:nvSpPr>
        <xdr:cNvPr id="531" name="フローチャート : 判断 530"/>
        <xdr:cNvSpPr/>
      </xdr:nvSpPr>
      <xdr:spPr>
        <a:xfrm>
          <a:off x="2127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73660</xdr:rowOff>
    </xdr:from>
    <xdr:to>
      <xdr:col>32</xdr:col>
      <xdr:colOff>238125</xdr:colOff>
      <xdr:row>58</xdr:row>
      <xdr:rowOff>3810</xdr:rowOff>
    </xdr:to>
    <xdr:sp macro="" textlink="">
      <xdr:nvSpPr>
        <xdr:cNvPr id="537" name="円/楕円 536"/>
        <xdr:cNvSpPr/>
      </xdr:nvSpPr>
      <xdr:spPr>
        <a:xfrm>
          <a:off x="22110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26687</xdr:rowOff>
    </xdr:from>
    <xdr:ext cx="469744" cy="259045"/>
    <xdr:sp macro="" textlink="">
      <xdr:nvSpPr>
        <xdr:cNvPr id="538" name="【学校施設】&#10;一人当たり面積該当値テキスト"/>
        <xdr:cNvSpPr txBox="1"/>
      </xdr:nvSpPr>
      <xdr:spPr>
        <a:xfrm>
          <a:off x="22250400" y="97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97790</xdr:rowOff>
    </xdr:from>
    <xdr:to>
      <xdr:col>31</xdr:col>
      <xdr:colOff>85725</xdr:colOff>
      <xdr:row>57</xdr:row>
      <xdr:rowOff>27940</xdr:rowOff>
    </xdr:to>
    <xdr:sp macro="" textlink="">
      <xdr:nvSpPr>
        <xdr:cNvPr id="539" name="円/楕円 538"/>
        <xdr:cNvSpPr/>
      </xdr:nvSpPr>
      <xdr:spPr>
        <a:xfrm>
          <a:off x="2127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148590</xdr:rowOff>
    </xdr:from>
    <xdr:to>
      <xdr:col>32</xdr:col>
      <xdr:colOff>187325</xdr:colOff>
      <xdr:row>57</xdr:row>
      <xdr:rowOff>124460</xdr:rowOff>
    </xdr:to>
    <xdr:cxnSp macro="">
      <xdr:nvCxnSpPr>
        <xdr:cNvPr id="540" name="直線コネクタ 539"/>
        <xdr:cNvCxnSpPr/>
      </xdr:nvCxnSpPr>
      <xdr:spPr>
        <a:xfrm>
          <a:off x="21323300" y="9749790"/>
          <a:ext cx="8382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45737</xdr:rowOff>
    </xdr:from>
    <xdr:ext cx="469744" cy="259045"/>
    <xdr:sp macro="" textlink="">
      <xdr:nvSpPr>
        <xdr:cNvPr id="541" name="n_1aveValue【学校施設】&#10;一人当たり面積"/>
        <xdr:cNvSpPr txBox="1"/>
      </xdr:nvSpPr>
      <xdr:spPr>
        <a:xfrm>
          <a:off x="21075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44467</xdr:rowOff>
    </xdr:from>
    <xdr:ext cx="469744" cy="259045"/>
    <xdr:sp macro="" textlink="">
      <xdr:nvSpPr>
        <xdr:cNvPr id="542" name="n_1mainValue【学校施設】&#10;一人当たり面積"/>
        <xdr:cNvSpPr txBox="1"/>
      </xdr:nvSpPr>
      <xdr:spPr>
        <a:xfrm>
          <a:off x="21075727"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3" name="テキスト ボックス 5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4" name="直線コネクタ 5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5" name="テキスト ボックス 5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6" name="直線コネクタ 5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7" name="テキスト ボックス 5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8" name="直線コネクタ 5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9" name="テキスト ボックス 5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0" name="直線コネクタ 5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1" name="テキスト ボックス 5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2" name="直線コネクタ 5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3" name="テキスト ボックス 5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24764</xdr:rowOff>
    </xdr:from>
    <xdr:to>
      <xdr:col>23</xdr:col>
      <xdr:colOff>516889</xdr:colOff>
      <xdr:row>85</xdr:row>
      <xdr:rowOff>68580</xdr:rowOff>
    </xdr:to>
    <xdr:cxnSp macro="">
      <xdr:nvCxnSpPr>
        <xdr:cNvPr id="567" name="直線コネクタ 566"/>
        <xdr:cNvCxnSpPr/>
      </xdr:nvCxnSpPr>
      <xdr:spPr>
        <a:xfrm flipV="1">
          <a:off x="16318864" y="1339786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72407</xdr:rowOff>
    </xdr:from>
    <xdr:ext cx="405111" cy="259045"/>
    <xdr:sp macro="" textlink="">
      <xdr:nvSpPr>
        <xdr:cNvPr id="568" name="【児童館】&#10;有形固定資産減価償却率最小値テキスト"/>
        <xdr:cNvSpPr txBox="1"/>
      </xdr:nvSpPr>
      <xdr:spPr>
        <a:xfrm>
          <a:off x="164084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85</xdr:row>
      <xdr:rowOff>68580</xdr:rowOff>
    </xdr:from>
    <xdr:to>
      <xdr:col>23</xdr:col>
      <xdr:colOff>606425</xdr:colOff>
      <xdr:row>85</xdr:row>
      <xdr:rowOff>68580</xdr:rowOff>
    </xdr:to>
    <xdr:cxnSp macro="">
      <xdr:nvCxnSpPr>
        <xdr:cNvPr id="569" name="直線コネクタ 568"/>
        <xdr:cNvCxnSpPr/>
      </xdr:nvCxnSpPr>
      <xdr:spPr>
        <a:xfrm>
          <a:off x="16230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142891</xdr:rowOff>
    </xdr:from>
    <xdr:ext cx="405111" cy="259045"/>
    <xdr:sp macro="" textlink="">
      <xdr:nvSpPr>
        <xdr:cNvPr id="570" name="【児童館】&#10;有形固定資産減価償却率最大値テキスト"/>
        <xdr:cNvSpPr txBox="1"/>
      </xdr:nvSpPr>
      <xdr:spPr>
        <a:xfrm>
          <a:off x="16408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78</xdr:row>
      <xdr:rowOff>24764</xdr:rowOff>
    </xdr:from>
    <xdr:to>
      <xdr:col>23</xdr:col>
      <xdr:colOff>606425</xdr:colOff>
      <xdr:row>78</xdr:row>
      <xdr:rowOff>24764</xdr:rowOff>
    </xdr:to>
    <xdr:cxnSp macro="">
      <xdr:nvCxnSpPr>
        <xdr:cNvPr id="571" name="直線コネクタ 570"/>
        <xdr:cNvCxnSpPr/>
      </xdr:nvCxnSpPr>
      <xdr:spPr>
        <a:xfrm>
          <a:off x="16230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130191</xdr:rowOff>
    </xdr:from>
    <xdr:ext cx="405111" cy="259045"/>
    <xdr:sp macro="" textlink="">
      <xdr:nvSpPr>
        <xdr:cNvPr id="572" name="【児童館】&#10;有形固定資産減価償却率平均値テキスト"/>
        <xdr:cNvSpPr txBox="1"/>
      </xdr:nvSpPr>
      <xdr:spPr>
        <a:xfrm>
          <a:off x="16408400" y="14189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107314</xdr:rowOff>
    </xdr:from>
    <xdr:to>
      <xdr:col>23</xdr:col>
      <xdr:colOff>568325</xdr:colOff>
      <xdr:row>84</xdr:row>
      <xdr:rowOff>37464</xdr:rowOff>
    </xdr:to>
    <xdr:sp macro="" textlink="">
      <xdr:nvSpPr>
        <xdr:cNvPr id="573" name="フローチャート : 判断 572"/>
        <xdr:cNvSpPr/>
      </xdr:nvSpPr>
      <xdr:spPr>
        <a:xfrm>
          <a:off x="162687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74" name="フローチャート : 判断 573"/>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149225</xdr:rowOff>
    </xdr:from>
    <xdr:to>
      <xdr:col>23</xdr:col>
      <xdr:colOff>568325</xdr:colOff>
      <xdr:row>84</xdr:row>
      <xdr:rowOff>79375</xdr:rowOff>
    </xdr:to>
    <xdr:sp macro="" textlink="">
      <xdr:nvSpPr>
        <xdr:cNvPr id="580" name="円/楕円 579"/>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127652</xdr:rowOff>
    </xdr:from>
    <xdr:ext cx="405111" cy="259045"/>
    <xdr:sp macro="" textlink="">
      <xdr:nvSpPr>
        <xdr:cNvPr id="581" name="【児童館】&#10;有形固定資産減価償却率該当値テキスト"/>
        <xdr:cNvSpPr txBox="1"/>
      </xdr:nvSpPr>
      <xdr:spPr>
        <a:xfrm>
          <a:off x="164084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52070</xdr:rowOff>
    </xdr:from>
    <xdr:to>
      <xdr:col>22</xdr:col>
      <xdr:colOff>415925</xdr:colOff>
      <xdr:row>84</xdr:row>
      <xdr:rowOff>153670</xdr:rowOff>
    </xdr:to>
    <xdr:sp macro="" textlink="">
      <xdr:nvSpPr>
        <xdr:cNvPr id="582" name="円/楕円 581"/>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28575</xdr:rowOff>
    </xdr:from>
    <xdr:to>
      <xdr:col>23</xdr:col>
      <xdr:colOff>517525</xdr:colOff>
      <xdr:row>84</xdr:row>
      <xdr:rowOff>102870</xdr:rowOff>
    </xdr:to>
    <xdr:cxnSp macro="">
      <xdr:nvCxnSpPr>
        <xdr:cNvPr id="583" name="直線コネクタ 582"/>
        <xdr:cNvCxnSpPr/>
      </xdr:nvCxnSpPr>
      <xdr:spPr>
        <a:xfrm flipV="1">
          <a:off x="15481300" y="14430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103522</xdr:rowOff>
    </xdr:from>
    <xdr:ext cx="405111" cy="259045"/>
    <xdr:sp macro="" textlink="">
      <xdr:nvSpPr>
        <xdr:cNvPr id="584" name="n_1aveValue【児童館】&#10;有形固定資産減価償却率"/>
        <xdr:cNvSpPr txBox="1"/>
      </xdr:nvSpPr>
      <xdr:spPr>
        <a:xfrm>
          <a:off x="15266043"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144797</xdr:rowOff>
    </xdr:from>
    <xdr:ext cx="405111" cy="259045"/>
    <xdr:sp macro="" textlink="">
      <xdr:nvSpPr>
        <xdr:cNvPr id="585" name="n_1mainValue【児童館】&#10;有形固定資産減価償却率"/>
        <xdr:cNvSpPr txBox="1"/>
      </xdr:nvSpPr>
      <xdr:spPr>
        <a:xfrm>
          <a:off x="15266043"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6" name="直線コネクタ 5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7" name="テキスト ボックス 5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8" name="直線コネクタ 5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9" name="テキスト ボックス 5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0" name="直線コネクタ 5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1" name="テキスト ボックス 6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2" name="直線コネクタ 6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3" name="テキスト ボックス 6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4" name="直線コネクタ 6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5" name="テキスト ボックス 6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6" name="直線コネクタ 6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7" name="テキスト ボックス 6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144236</xdr:rowOff>
    </xdr:from>
    <xdr:to>
      <xdr:col>32</xdr:col>
      <xdr:colOff>186689</xdr:colOff>
      <xdr:row>85</xdr:row>
      <xdr:rowOff>144236</xdr:rowOff>
    </xdr:to>
    <xdr:cxnSp macro="">
      <xdr:nvCxnSpPr>
        <xdr:cNvPr id="611" name="直線コネクタ 610"/>
        <xdr:cNvCxnSpPr/>
      </xdr:nvCxnSpPr>
      <xdr:spPr>
        <a:xfrm flipV="1">
          <a:off x="22160864" y="133458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148063</xdr:rowOff>
    </xdr:from>
    <xdr:ext cx="469744" cy="259045"/>
    <xdr:sp macro="" textlink="">
      <xdr:nvSpPr>
        <xdr:cNvPr id="612" name="【児童館】&#10;一人当たり面積最小値テキスト"/>
        <xdr:cNvSpPr txBox="1"/>
      </xdr:nvSpPr>
      <xdr:spPr>
        <a:xfrm>
          <a:off x="222504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85</xdr:row>
      <xdr:rowOff>144236</xdr:rowOff>
    </xdr:from>
    <xdr:to>
      <xdr:col>32</xdr:col>
      <xdr:colOff>276225</xdr:colOff>
      <xdr:row>85</xdr:row>
      <xdr:rowOff>144236</xdr:rowOff>
    </xdr:to>
    <xdr:cxnSp macro="">
      <xdr:nvCxnSpPr>
        <xdr:cNvPr id="613" name="直線コネクタ 612"/>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90913</xdr:rowOff>
    </xdr:from>
    <xdr:ext cx="469744" cy="259045"/>
    <xdr:sp macro="" textlink="">
      <xdr:nvSpPr>
        <xdr:cNvPr id="614" name="【児童館】&#10;一人当たり面積最大値テキスト"/>
        <xdr:cNvSpPr txBox="1"/>
      </xdr:nvSpPr>
      <xdr:spPr>
        <a:xfrm>
          <a:off x="22250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77</xdr:row>
      <xdr:rowOff>144236</xdr:rowOff>
    </xdr:from>
    <xdr:to>
      <xdr:col>32</xdr:col>
      <xdr:colOff>276225</xdr:colOff>
      <xdr:row>77</xdr:row>
      <xdr:rowOff>144236</xdr:rowOff>
    </xdr:to>
    <xdr:cxnSp macro="">
      <xdr:nvCxnSpPr>
        <xdr:cNvPr id="615" name="直線コネクタ 614"/>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169834</xdr:rowOff>
    </xdr:from>
    <xdr:ext cx="469744" cy="259045"/>
    <xdr:sp macro="" textlink="">
      <xdr:nvSpPr>
        <xdr:cNvPr id="616" name="【児童館】&#10;一人当たり面積平均値テキスト"/>
        <xdr:cNvSpPr txBox="1"/>
      </xdr:nvSpPr>
      <xdr:spPr>
        <a:xfrm>
          <a:off x="22250400" y="140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617" name="フローチャート : 判断 616"/>
        <xdr:cNvSpPr/>
      </xdr:nvSpPr>
      <xdr:spPr>
        <a:xfrm>
          <a:off x="22110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11793</xdr:rowOff>
    </xdr:from>
    <xdr:to>
      <xdr:col>31</xdr:col>
      <xdr:colOff>85725</xdr:colOff>
      <xdr:row>83</xdr:row>
      <xdr:rowOff>113393</xdr:rowOff>
    </xdr:to>
    <xdr:sp macro="" textlink="">
      <xdr:nvSpPr>
        <xdr:cNvPr id="618" name="フローチャート : 判断 617"/>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24" name="円/楕円 62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10177</xdr:rowOff>
    </xdr:from>
    <xdr:ext cx="469744" cy="259045"/>
    <xdr:sp macro="" textlink="">
      <xdr:nvSpPr>
        <xdr:cNvPr id="625" name="【児童館】&#10;一人当たり面積該当値テキスト"/>
        <xdr:cNvSpPr txBox="1"/>
      </xdr:nvSpPr>
      <xdr:spPr>
        <a:xfrm>
          <a:off x="222504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19957</xdr:rowOff>
    </xdr:from>
    <xdr:to>
      <xdr:col>31</xdr:col>
      <xdr:colOff>85725</xdr:colOff>
      <xdr:row>82</xdr:row>
      <xdr:rowOff>121557</xdr:rowOff>
    </xdr:to>
    <xdr:sp macro="" textlink="">
      <xdr:nvSpPr>
        <xdr:cNvPr id="626" name="円/楕円 625"/>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70757</xdr:rowOff>
    </xdr:to>
    <xdr:cxnSp macro="">
      <xdr:nvCxnSpPr>
        <xdr:cNvPr id="627" name="直線コネクタ 626"/>
        <xdr:cNvCxnSpPr/>
      </xdr:nvCxnSpPr>
      <xdr:spPr>
        <a:xfrm flipV="1">
          <a:off x="21323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104520</xdr:rowOff>
    </xdr:from>
    <xdr:ext cx="469744" cy="259045"/>
    <xdr:sp macro="" textlink="">
      <xdr:nvSpPr>
        <xdr:cNvPr id="628" name="n_1ave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138084</xdr:rowOff>
    </xdr:from>
    <xdr:ext cx="469744" cy="259045"/>
    <xdr:sp macro="" textlink="">
      <xdr:nvSpPr>
        <xdr:cNvPr id="629" name="n_1mainValue【児童館】&#10;一人当たり面積"/>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0" name="テキスト ボックス 6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1" name="直線コネクタ 6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2" name="テキスト ボックス 6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3" name="直線コネクタ 6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4" name="テキスト ボックス 6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5" name="直線コネクタ 6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6" name="テキスト ボックス 6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7" name="直線コネクタ 6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8" name="テキスト ボックス 6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9" name="直線コネクタ 6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0" name="テキスト ボックス 6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1" name="直線コネクタ 6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52" name="テキスト ボックス 6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654" name="直線コネクタ 653"/>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55"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56" name="直線コネクタ 655"/>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657"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658" name="直線コネクタ 657"/>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7638</xdr:rowOff>
    </xdr:from>
    <xdr:ext cx="405111" cy="259045"/>
    <xdr:sp macro="" textlink="">
      <xdr:nvSpPr>
        <xdr:cNvPr id="659" name="【公民館】&#10;有形固定資産減価償却率平均値テキスト"/>
        <xdr:cNvSpPr txBox="1"/>
      </xdr:nvSpPr>
      <xdr:spPr>
        <a:xfrm>
          <a:off x="16408400" y="1766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660" name="フローチャート : 判断 659"/>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661" name="フローチャート : 判断 660"/>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2" name="テキスト ボックス 6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3" name="テキスト ボックス 6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4" name="テキスト ボックス 6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5" name="テキスト ボックス 6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6" name="テキスト ボックス 6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48261</xdr:rowOff>
    </xdr:from>
    <xdr:to>
      <xdr:col>23</xdr:col>
      <xdr:colOff>568325</xdr:colOff>
      <xdr:row>100</xdr:row>
      <xdr:rowOff>149861</xdr:rowOff>
    </xdr:to>
    <xdr:sp macro="" textlink="">
      <xdr:nvSpPr>
        <xdr:cNvPr id="667" name="円/楕円 666"/>
        <xdr:cNvSpPr/>
      </xdr:nvSpPr>
      <xdr:spPr>
        <a:xfrm>
          <a:off x="16268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134638</xdr:rowOff>
    </xdr:from>
    <xdr:ext cx="405111" cy="259045"/>
    <xdr:sp macro="" textlink="">
      <xdr:nvSpPr>
        <xdr:cNvPr id="668" name="【公民館】&#10;有形固定資産減価償却率該当値テキスト"/>
        <xdr:cNvSpPr txBox="1"/>
      </xdr:nvSpPr>
      <xdr:spPr>
        <a:xfrm>
          <a:off x="16408400"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44450</xdr:rowOff>
    </xdr:from>
    <xdr:to>
      <xdr:col>22</xdr:col>
      <xdr:colOff>415925</xdr:colOff>
      <xdr:row>101</xdr:row>
      <xdr:rowOff>146050</xdr:rowOff>
    </xdr:to>
    <xdr:sp macro="" textlink="">
      <xdr:nvSpPr>
        <xdr:cNvPr id="669" name="円/楕円 668"/>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99061</xdr:rowOff>
    </xdr:from>
    <xdr:to>
      <xdr:col>23</xdr:col>
      <xdr:colOff>517525</xdr:colOff>
      <xdr:row>101</xdr:row>
      <xdr:rowOff>95250</xdr:rowOff>
    </xdr:to>
    <xdr:cxnSp macro="">
      <xdr:nvCxnSpPr>
        <xdr:cNvPr id="670" name="直線コネクタ 669"/>
        <xdr:cNvCxnSpPr/>
      </xdr:nvCxnSpPr>
      <xdr:spPr>
        <a:xfrm flipV="1">
          <a:off x="15481300" y="172440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45738</xdr:rowOff>
    </xdr:from>
    <xdr:ext cx="405111" cy="259045"/>
    <xdr:sp macro="" textlink="">
      <xdr:nvSpPr>
        <xdr:cNvPr id="671"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162577</xdr:rowOff>
    </xdr:from>
    <xdr:ext cx="405111" cy="259045"/>
    <xdr:sp macro="" textlink="">
      <xdr:nvSpPr>
        <xdr:cNvPr id="672" name="n_1mainValue【公民館】&#10;有形固定資産減価償却率"/>
        <xdr:cNvSpPr txBox="1"/>
      </xdr:nvSpPr>
      <xdr:spPr>
        <a:xfrm>
          <a:off x="15266043"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3" name="テキスト ボックス 6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76200</xdr:rowOff>
    </xdr:from>
    <xdr:to>
      <xdr:col>32</xdr:col>
      <xdr:colOff>186689</xdr:colOff>
      <xdr:row>108</xdr:row>
      <xdr:rowOff>0</xdr:rowOff>
    </xdr:to>
    <xdr:cxnSp macro="">
      <xdr:nvCxnSpPr>
        <xdr:cNvPr id="697" name="直線コネクタ 696"/>
        <xdr:cNvCxnSpPr/>
      </xdr:nvCxnSpPr>
      <xdr:spPr>
        <a:xfrm flipV="1">
          <a:off x="22160864" y="1704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3827</xdr:rowOff>
    </xdr:from>
    <xdr:ext cx="469744" cy="259045"/>
    <xdr:sp macro="" textlink="">
      <xdr:nvSpPr>
        <xdr:cNvPr id="698" name="【公民館】&#10;一人当たり面積最小値テキスト"/>
        <xdr:cNvSpPr txBox="1"/>
      </xdr:nvSpPr>
      <xdr:spPr>
        <a:xfrm>
          <a:off x="22250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0</xdr:rowOff>
    </xdr:from>
    <xdr:to>
      <xdr:col>32</xdr:col>
      <xdr:colOff>276225</xdr:colOff>
      <xdr:row>108</xdr:row>
      <xdr:rowOff>0</xdr:rowOff>
    </xdr:to>
    <xdr:cxnSp macro="">
      <xdr:nvCxnSpPr>
        <xdr:cNvPr id="699" name="直線コネクタ 698"/>
        <xdr:cNvCxnSpPr/>
      </xdr:nvCxnSpPr>
      <xdr:spPr>
        <a:xfrm>
          <a:off x="22072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22877</xdr:rowOff>
    </xdr:from>
    <xdr:ext cx="469744" cy="259045"/>
    <xdr:sp macro="" textlink="">
      <xdr:nvSpPr>
        <xdr:cNvPr id="700" name="【公民館】&#10;一人当たり面積最大値テキスト"/>
        <xdr:cNvSpPr txBox="1"/>
      </xdr:nvSpPr>
      <xdr:spPr>
        <a:xfrm>
          <a:off x="222504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99</xdr:row>
      <xdr:rowOff>76200</xdr:rowOff>
    </xdr:from>
    <xdr:to>
      <xdr:col>32</xdr:col>
      <xdr:colOff>276225</xdr:colOff>
      <xdr:row>99</xdr:row>
      <xdr:rowOff>76200</xdr:rowOff>
    </xdr:to>
    <xdr:cxnSp macro="">
      <xdr:nvCxnSpPr>
        <xdr:cNvPr id="701" name="直線コネクタ 700"/>
        <xdr:cNvCxnSpPr/>
      </xdr:nvCxnSpPr>
      <xdr:spPr>
        <a:xfrm>
          <a:off x="22072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41927</xdr:rowOff>
    </xdr:from>
    <xdr:ext cx="469744" cy="259045"/>
    <xdr:sp macro="" textlink="">
      <xdr:nvSpPr>
        <xdr:cNvPr id="702" name="【公民館】&#10;一人当たり面積平均値テキスト"/>
        <xdr:cNvSpPr txBox="1"/>
      </xdr:nvSpPr>
      <xdr:spPr>
        <a:xfrm>
          <a:off x="22250400" y="1787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63500</xdr:rowOff>
    </xdr:from>
    <xdr:to>
      <xdr:col>32</xdr:col>
      <xdr:colOff>238125</xdr:colOff>
      <xdr:row>104</xdr:row>
      <xdr:rowOff>165100</xdr:rowOff>
    </xdr:to>
    <xdr:sp macro="" textlink="">
      <xdr:nvSpPr>
        <xdr:cNvPr id="703" name="フローチャート : 判断 702"/>
        <xdr:cNvSpPr/>
      </xdr:nvSpPr>
      <xdr:spPr>
        <a:xfrm>
          <a:off x="22110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120650</xdr:rowOff>
    </xdr:from>
    <xdr:to>
      <xdr:col>31</xdr:col>
      <xdr:colOff>85725</xdr:colOff>
      <xdr:row>103</xdr:row>
      <xdr:rowOff>50800</xdr:rowOff>
    </xdr:to>
    <xdr:sp macro="" textlink="">
      <xdr:nvSpPr>
        <xdr:cNvPr id="704" name="フローチャート : 判断 703"/>
        <xdr:cNvSpPr/>
      </xdr:nvSpPr>
      <xdr:spPr>
        <a:xfrm>
          <a:off x="2127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44450</xdr:rowOff>
    </xdr:from>
    <xdr:to>
      <xdr:col>32</xdr:col>
      <xdr:colOff>238125</xdr:colOff>
      <xdr:row>103</xdr:row>
      <xdr:rowOff>146050</xdr:rowOff>
    </xdr:to>
    <xdr:sp macro="" textlink="">
      <xdr:nvSpPr>
        <xdr:cNvPr id="710" name="円/楕円 709"/>
        <xdr:cNvSpPr/>
      </xdr:nvSpPr>
      <xdr:spPr>
        <a:xfrm>
          <a:off x="22110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67327</xdr:rowOff>
    </xdr:from>
    <xdr:ext cx="469744" cy="259045"/>
    <xdr:sp macro="" textlink="">
      <xdr:nvSpPr>
        <xdr:cNvPr id="711" name="【公民館】&#10;一人当たり面積該当値テキスト"/>
        <xdr:cNvSpPr txBox="1"/>
      </xdr:nvSpPr>
      <xdr:spPr>
        <a:xfrm>
          <a:off x="22250400"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63500</xdr:rowOff>
    </xdr:from>
    <xdr:to>
      <xdr:col>31</xdr:col>
      <xdr:colOff>85725</xdr:colOff>
      <xdr:row>103</xdr:row>
      <xdr:rowOff>165100</xdr:rowOff>
    </xdr:to>
    <xdr:sp macro="" textlink="">
      <xdr:nvSpPr>
        <xdr:cNvPr id="712" name="円/楕円 711"/>
        <xdr:cNvSpPr/>
      </xdr:nvSpPr>
      <xdr:spPr>
        <a:xfrm>
          <a:off x="2127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95250</xdr:rowOff>
    </xdr:from>
    <xdr:to>
      <xdr:col>32</xdr:col>
      <xdr:colOff>187325</xdr:colOff>
      <xdr:row>103</xdr:row>
      <xdr:rowOff>114300</xdr:rowOff>
    </xdr:to>
    <xdr:cxnSp macro="">
      <xdr:nvCxnSpPr>
        <xdr:cNvPr id="713" name="直線コネクタ 712"/>
        <xdr:cNvCxnSpPr/>
      </xdr:nvCxnSpPr>
      <xdr:spPr>
        <a:xfrm flipV="1">
          <a:off x="21323300" y="1775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67327</xdr:rowOff>
    </xdr:from>
    <xdr:ext cx="469744" cy="259045"/>
    <xdr:sp macro="" textlink="">
      <xdr:nvSpPr>
        <xdr:cNvPr id="714" name="n_1aveValue【公民館】&#10;一人当たり面積"/>
        <xdr:cNvSpPr txBox="1"/>
      </xdr:nvSpPr>
      <xdr:spPr>
        <a:xfrm>
          <a:off x="21075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156227</xdr:rowOff>
    </xdr:from>
    <xdr:ext cx="469744" cy="259045"/>
    <xdr:sp macro="" textlink="">
      <xdr:nvSpPr>
        <xdr:cNvPr id="715" name="n_1mainValue【公民館】&#10;一人当たり面積"/>
        <xdr:cNvSpPr txBox="1"/>
      </xdr:nvSpPr>
      <xdr:spPr>
        <a:xfrm>
          <a:off x="21075727"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類似団体と比較して、特に有形固定資産減価償却率が高くなっている施設等は、橋りょう・トンネル、公営住宅、公民館である。</a:t>
          </a:r>
          <a:endParaRPr lang="ja-JP" altLang="ja-JP" sz="1400">
            <a:effectLst/>
          </a:endParaRPr>
        </a:p>
        <a:p>
          <a:r>
            <a:rPr kumimoji="1" lang="ja-JP" altLang="ja-JP" sz="1100">
              <a:solidFill>
                <a:schemeClr val="dk1"/>
              </a:solidFill>
              <a:effectLst/>
              <a:latin typeface="+mn-lt"/>
              <a:ea typeface="+mn-ea"/>
              <a:cs typeface="+mn-cs"/>
            </a:rPr>
            <a:t>　橋りょう・トンネルについては、橋りょうの有形固定資産減価償却率が６９．６％であり特に高くなっている。市全体の橋梁の内、昭和３０年代から５０年代にかけて約７割が建設されており、建設後５０年を経過した老朽橋梁が増加している。橋梁については策定済みの橋梁長寿命化計画を個別施設計画として位置付け、計画に基づき架け替えや長寿命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６５．３％であり、今後、改善を必要とする住宅が増加することが懸念されており、予防保全的な維持管理の推進により修繕周期の延長を図り、ライフサイクルコストの縮減に取り組むこととしている。</a:t>
          </a:r>
          <a:endParaRPr lang="ja-JP" altLang="ja-JP" sz="1400">
            <a:effectLst/>
          </a:endParaRPr>
        </a:p>
        <a:p>
          <a:r>
            <a:rPr kumimoji="1" lang="ja-JP" altLang="ja-JP" sz="1100">
              <a:solidFill>
                <a:schemeClr val="dk1"/>
              </a:solidFill>
              <a:effectLst/>
              <a:latin typeface="+mn-lt"/>
              <a:ea typeface="+mn-ea"/>
              <a:cs typeface="+mn-cs"/>
            </a:rPr>
            <a:t>　公民館については有形固定資産減価償却率が６８．７％であり経年劣化が進んでいる。今後は段階的に大規模改修などを行いながら長寿命化を図っていく。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4"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50165</xdr:rowOff>
    </xdr:from>
    <xdr:to>
      <xdr:col>6</xdr:col>
      <xdr:colOff>561975</xdr:colOff>
      <xdr:row>33</xdr:row>
      <xdr:rowOff>151765</xdr:rowOff>
    </xdr:to>
    <xdr:sp macro="" textlink="">
      <xdr:nvSpPr>
        <xdr:cNvPr id="70" name="円/楕円 69"/>
        <xdr:cNvSpPr/>
      </xdr:nvSpPr>
      <xdr:spPr>
        <a:xfrm>
          <a:off x="45847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3192</xdr:rowOff>
    </xdr:from>
    <xdr:ext cx="405111" cy="259045"/>
    <xdr:sp macro="" textlink="">
      <xdr:nvSpPr>
        <xdr:cNvPr id="71" name="【図書館】&#10;有形固定資産減価償却率該当値テキスト"/>
        <xdr:cNvSpPr txBox="1"/>
      </xdr:nvSpPr>
      <xdr:spPr>
        <a:xfrm>
          <a:off x="4724400" y="566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2540</xdr:rowOff>
    </xdr:from>
    <xdr:to>
      <xdr:col>5</xdr:col>
      <xdr:colOff>409575</xdr:colOff>
      <xdr:row>33</xdr:row>
      <xdr:rowOff>104140</xdr:rowOff>
    </xdr:to>
    <xdr:sp macro="" textlink="">
      <xdr:nvSpPr>
        <xdr:cNvPr id="72" name="円/楕円 71"/>
        <xdr:cNvSpPr/>
      </xdr:nvSpPr>
      <xdr:spPr>
        <a:xfrm>
          <a:off x="3746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53340</xdr:rowOff>
    </xdr:from>
    <xdr:to>
      <xdr:col>6</xdr:col>
      <xdr:colOff>511175</xdr:colOff>
      <xdr:row>33</xdr:row>
      <xdr:rowOff>100965</xdr:rowOff>
    </xdr:to>
    <xdr:cxnSp macro="">
      <xdr:nvCxnSpPr>
        <xdr:cNvPr id="73" name="直線コネクタ 72"/>
        <xdr:cNvCxnSpPr/>
      </xdr:nvCxnSpPr>
      <xdr:spPr>
        <a:xfrm>
          <a:off x="3797300" y="57111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31</xdr:row>
      <xdr:rowOff>120667</xdr:rowOff>
    </xdr:from>
    <xdr:ext cx="405111" cy="259045"/>
    <xdr:sp macro="" textlink="">
      <xdr:nvSpPr>
        <xdr:cNvPr id="74" name="n_1mainValue【図書館】&#10;有形固定資産減価償却率"/>
        <xdr:cNvSpPr txBox="1"/>
      </xdr:nvSpPr>
      <xdr:spPr>
        <a:xfrm>
          <a:off x="3582043"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68036</xdr:rowOff>
    </xdr:from>
    <xdr:to>
      <xdr:col>15</xdr:col>
      <xdr:colOff>180340</xdr:colOff>
      <xdr:row>41</xdr:row>
      <xdr:rowOff>133350</xdr:rowOff>
    </xdr:to>
    <xdr:cxnSp macro="">
      <xdr:nvCxnSpPr>
        <xdr:cNvPr id="101" name="直線コネクタ 100"/>
        <xdr:cNvCxnSpPr/>
      </xdr:nvCxnSpPr>
      <xdr:spPr>
        <a:xfrm flipV="1">
          <a:off x="10476865" y="572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14713</xdr:rowOff>
    </xdr:from>
    <xdr:ext cx="469744" cy="259045"/>
    <xdr:sp macro="" textlink="">
      <xdr:nvSpPr>
        <xdr:cNvPr id="104" name="【図書館】&#10;一人当たり面積最大値テキスト"/>
        <xdr:cNvSpPr txBox="1"/>
      </xdr:nvSpPr>
      <xdr:spPr>
        <a:xfrm>
          <a:off x="105664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33</xdr:row>
      <xdr:rowOff>68036</xdr:rowOff>
    </xdr:from>
    <xdr:to>
      <xdr:col>15</xdr:col>
      <xdr:colOff>269875</xdr:colOff>
      <xdr:row>33</xdr:row>
      <xdr:rowOff>68036</xdr:rowOff>
    </xdr:to>
    <xdr:cxnSp macro="">
      <xdr:nvCxnSpPr>
        <xdr:cNvPr id="105" name="直線コネクタ 104"/>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23784</xdr:rowOff>
    </xdr:from>
    <xdr:ext cx="469744" cy="259045"/>
    <xdr:sp macro="" textlink="">
      <xdr:nvSpPr>
        <xdr:cNvPr id="106" name="【図書館】&#10;一人当たり面積平均値テキスト"/>
        <xdr:cNvSpPr txBox="1"/>
      </xdr:nvSpPr>
      <xdr:spPr>
        <a:xfrm>
          <a:off x="105664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907</xdr:rowOff>
    </xdr:from>
    <xdr:to>
      <xdr:col>15</xdr:col>
      <xdr:colOff>231775</xdr:colOff>
      <xdr:row>39</xdr:row>
      <xdr:rowOff>102507</xdr:rowOff>
    </xdr:to>
    <xdr:sp macro="" textlink="">
      <xdr:nvSpPr>
        <xdr:cNvPr id="107" name="フローチャート : 判断 106"/>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49893</xdr:rowOff>
    </xdr:from>
    <xdr:to>
      <xdr:col>14</xdr:col>
      <xdr:colOff>79375</xdr:colOff>
      <xdr:row>37</xdr:row>
      <xdr:rowOff>151493</xdr:rowOff>
    </xdr:to>
    <xdr:sp macro="" textlink="">
      <xdr:nvSpPr>
        <xdr:cNvPr id="108" name="フローチャート : 判断 107"/>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168020</xdr:rowOff>
    </xdr:from>
    <xdr:ext cx="469744" cy="259045"/>
    <xdr:sp macro="" textlink="">
      <xdr:nvSpPr>
        <xdr:cNvPr id="109"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5" name="円/楕円 114"/>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16"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41728</xdr:rowOff>
    </xdr:from>
    <xdr:to>
      <xdr:col>14</xdr:col>
      <xdr:colOff>79375</xdr:colOff>
      <xdr:row>42</xdr:row>
      <xdr:rowOff>143328</xdr:rowOff>
    </xdr:to>
    <xdr:sp macro="" textlink="">
      <xdr:nvSpPr>
        <xdr:cNvPr id="117" name="円/楕円 116"/>
        <xdr:cNvSpPr/>
      </xdr:nvSpPr>
      <xdr:spPr>
        <a:xfrm>
          <a:off x="958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133350</xdr:rowOff>
    </xdr:from>
    <xdr:to>
      <xdr:col>15</xdr:col>
      <xdr:colOff>180975</xdr:colOff>
      <xdr:row>42</xdr:row>
      <xdr:rowOff>92528</xdr:rowOff>
    </xdr:to>
    <xdr:cxnSp macro="">
      <xdr:nvCxnSpPr>
        <xdr:cNvPr id="118" name="直線コネクタ 117"/>
        <xdr:cNvCxnSpPr/>
      </xdr:nvCxnSpPr>
      <xdr:spPr>
        <a:xfrm flipV="1">
          <a:off x="9639300" y="71628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42</xdr:row>
      <xdr:rowOff>134455</xdr:rowOff>
    </xdr:from>
    <xdr:ext cx="469744" cy="259045"/>
    <xdr:sp macro="" textlink="">
      <xdr:nvSpPr>
        <xdr:cNvPr id="119" name="n_1mainValue【図書館】&#10;一人当たり面積"/>
        <xdr:cNvSpPr txBox="1"/>
      </xdr:nvSpPr>
      <xdr:spPr>
        <a:xfrm>
          <a:off x="9391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42" name="直線コネクタ 141"/>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43"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44" name="直線コネクタ 143"/>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45"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46" name="直線コネクタ 145"/>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52087</xdr:rowOff>
    </xdr:from>
    <xdr:ext cx="405111" cy="259045"/>
    <xdr:sp macro="" textlink="">
      <xdr:nvSpPr>
        <xdr:cNvPr id="147" name="【体育館・プール】&#10;有形固定資産減価償却率平均値テキスト"/>
        <xdr:cNvSpPr txBox="1"/>
      </xdr:nvSpPr>
      <xdr:spPr>
        <a:xfrm>
          <a:off x="47244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8" name="フローチャート : 判断 147"/>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9" name="フローチャート : 判断 148"/>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12463</xdr:rowOff>
    </xdr:from>
    <xdr:ext cx="405111" cy="259045"/>
    <xdr:sp macro="" textlink="">
      <xdr:nvSpPr>
        <xdr:cNvPr id="150" name="n_1aveValue【体育館・プール】&#10;有形固定資産減価償却率"/>
        <xdr:cNvSpPr txBox="1"/>
      </xdr:nvSpPr>
      <xdr:spPr>
        <a:xfrm>
          <a:off x="3582043"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88646</xdr:rowOff>
    </xdr:from>
    <xdr:to>
      <xdr:col>6</xdr:col>
      <xdr:colOff>561975</xdr:colOff>
      <xdr:row>62</xdr:row>
      <xdr:rowOff>18796</xdr:rowOff>
    </xdr:to>
    <xdr:sp macro="" textlink="">
      <xdr:nvSpPr>
        <xdr:cNvPr id="156" name="円/楕円 155"/>
        <xdr:cNvSpPr/>
      </xdr:nvSpPr>
      <xdr:spPr>
        <a:xfrm>
          <a:off x="4584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7637</xdr:rowOff>
    </xdr:from>
    <xdr:ext cx="405111" cy="259045"/>
    <xdr:sp macro="" textlink="">
      <xdr:nvSpPr>
        <xdr:cNvPr id="157" name="【体育館・プール】&#10;有形固定資産減価償却率該当値テキスト"/>
        <xdr:cNvSpPr txBox="1"/>
      </xdr:nvSpPr>
      <xdr:spPr>
        <a:xfrm>
          <a:off x="47244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168656</xdr:rowOff>
    </xdr:from>
    <xdr:to>
      <xdr:col>5</xdr:col>
      <xdr:colOff>409575</xdr:colOff>
      <xdr:row>63</xdr:row>
      <xdr:rowOff>98806</xdr:rowOff>
    </xdr:to>
    <xdr:sp macro="" textlink="">
      <xdr:nvSpPr>
        <xdr:cNvPr id="158" name="円/楕円 157"/>
        <xdr:cNvSpPr/>
      </xdr:nvSpPr>
      <xdr:spPr>
        <a:xfrm>
          <a:off x="3746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139446</xdr:rowOff>
    </xdr:from>
    <xdr:to>
      <xdr:col>6</xdr:col>
      <xdr:colOff>511175</xdr:colOff>
      <xdr:row>63</xdr:row>
      <xdr:rowOff>48006</xdr:rowOff>
    </xdr:to>
    <xdr:cxnSp macro="">
      <xdr:nvCxnSpPr>
        <xdr:cNvPr id="159" name="直線コネクタ 158"/>
        <xdr:cNvCxnSpPr/>
      </xdr:nvCxnSpPr>
      <xdr:spPr>
        <a:xfrm flipV="1">
          <a:off x="3797300" y="1059789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89933</xdr:rowOff>
    </xdr:from>
    <xdr:ext cx="405111" cy="259045"/>
    <xdr:sp macro="" textlink="">
      <xdr:nvSpPr>
        <xdr:cNvPr id="160" name="n_1mainValue【体育館・プー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82" name="直線コネクタ 181"/>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3"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4" name="直線コネクタ 183"/>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85"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86" name="直線コネクタ 185"/>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87"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88" name="フローチャート : 判断 187"/>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9" name="フローチャート : 判断 188"/>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69359</xdr:rowOff>
    </xdr:from>
    <xdr:ext cx="469744" cy="259045"/>
    <xdr:sp macro="" textlink="">
      <xdr:nvSpPr>
        <xdr:cNvPr id="190" name="n_1ave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111506</xdr:rowOff>
    </xdr:from>
    <xdr:to>
      <xdr:col>15</xdr:col>
      <xdr:colOff>231775</xdr:colOff>
      <xdr:row>56</xdr:row>
      <xdr:rowOff>41656</xdr:rowOff>
    </xdr:to>
    <xdr:sp macro="" textlink="">
      <xdr:nvSpPr>
        <xdr:cNvPr id="196" name="円/楕円 195"/>
        <xdr:cNvSpPr/>
      </xdr:nvSpPr>
      <xdr:spPr>
        <a:xfrm>
          <a:off x="104267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64533</xdr:rowOff>
    </xdr:from>
    <xdr:ext cx="469744" cy="259045"/>
    <xdr:sp macro="" textlink="">
      <xdr:nvSpPr>
        <xdr:cNvPr id="197" name="【体育館・プール】&#10;一人当たり面積該当値テキスト"/>
        <xdr:cNvSpPr txBox="1"/>
      </xdr:nvSpPr>
      <xdr:spPr>
        <a:xfrm>
          <a:off x="10566400" y="949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166370</xdr:rowOff>
    </xdr:from>
    <xdr:to>
      <xdr:col>14</xdr:col>
      <xdr:colOff>79375</xdr:colOff>
      <xdr:row>56</xdr:row>
      <xdr:rowOff>96520</xdr:rowOff>
    </xdr:to>
    <xdr:sp macro="" textlink="">
      <xdr:nvSpPr>
        <xdr:cNvPr id="198" name="円/楕円 197"/>
        <xdr:cNvSpPr/>
      </xdr:nvSpPr>
      <xdr:spPr>
        <a:xfrm>
          <a:off x="9588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162306</xdr:rowOff>
    </xdr:from>
    <xdr:to>
      <xdr:col>15</xdr:col>
      <xdr:colOff>180975</xdr:colOff>
      <xdr:row>56</xdr:row>
      <xdr:rowOff>45720</xdr:rowOff>
    </xdr:to>
    <xdr:cxnSp macro="">
      <xdr:nvCxnSpPr>
        <xdr:cNvPr id="199" name="直線コネクタ 198"/>
        <xdr:cNvCxnSpPr/>
      </xdr:nvCxnSpPr>
      <xdr:spPr>
        <a:xfrm flipV="1">
          <a:off x="9639300" y="9592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113047</xdr:rowOff>
    </xdr:from>
    <xdr:ext cx="469744" cy="259045"/>
    <xdr:sp macro="" textlink="">
      <xdr:nvSpPr>
        <xdr:cNvPr id="200" name="n_1mainValue【体育館・プール】&#10;一人当たり面積"/>
        <xdr:cNvSpPr txBox="1"/>
      </xdr:nvSpPr>
      <xdr:spPr>
        <a:xfrm>
          <a:off x="93917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223" name="直線コネクタ 222"/>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24"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25" name="直線コネクタ 224"/>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226"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227" name="直線コネクタ 226"/>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69614</xdr:rowOff>
    </xdr:from>
    <xdr:ext cx="405111" cy="259045"/>
    <xdr:sp macro="" textlink="">
      <xdr:nvSpPr>
        <xdr:cNvPr id="228" name="【福祉施設】&#10;有形固定資産減価償却率平均値テキスト"/>
        <xdr:cNvSpPr txBox="1"/>
      </xdr:nvSpPr>
      <xdr:spPr>
        <a:xfrm>
          <a:off x="4724400" y="14471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29" name="フローチャート : 判断 228"/>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230" name="フローチャート : 判断 229"/>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103140</xdr:rowOff>
    </xdr:from>
    <xdr:ext cx="405111" cy="259045"/>
    <xdr:sp macro="" textlink="">
      <xdr:nvSpPr>
        <xdr:cNvPr id="231" name="n_1aveValue【福祉施設】&#10;有形固定資産減価償却率"/>
        <xdr:cNvSpPr txBox="1"/>
      </xdr:nvSpPr>
      <xdr:spPr>
        <a:xfrm>
          <a:off x="3582043" y="143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37592</xdr:rowOff>
    </xdr:from>
    <xdr:to>
      <xdr:col>6</xdr:col>
      <xdr:colOff>561975</xdr:colOff>
      <xdr:row>86</xdr:row>
      <xdr:rowOff>139192</xdr:rowOff>
    </xdr:to>
    <xdr:sp macro="" textlink="">
      <xdr:nvSpPr>
        <xdr:cNvPr id="237" name="円/楕円 236"/>
        <xdr:cNvSpPr/>
      </xdr:nvSpPr>
      <xdr:spPr>
        <a:xfrm>
          <a:off x="4584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123969</xdr:rowOff>
    </xdr:from>
    <xdr:ext cx="405111" cy="259045"/>
    <xdr:sp macro="" textlink="">
      <xdr:nvSpPr>
        <xdr:cNvPr id="238" name="【福祉施設】&#10;有形固定資産減価償却率該当値テキスト"/>
        <xdr:cNvSpPr txBox="1"/>
      </xdr:nvSpPr>
      <xdr:spPr>
        <a:xfrm>
          <a:off x="4724400" y="146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92456</xdr:rowOff>
    </xdr:from>
    <xdr:to>
      <xdr:col>5</xdr:col>
      <xdr:colOff>409575</xdr:colOff>
      <xdr:row>87</xdr:row>
      <xdr:rowOff>22606</xdr:rowOff>
    </xdr:to>
    <xdr:sp macro="" textlink="">
      <xdr:nvSpPr>
        <xdr:cNvPr id="239" name="円/楕円 238"/>
        <xdr:cNvSpPr/>
      </xdr:nvSpPr>
      <xdr:spPr>
        <a:xfrm>
          <a:off x="37465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88392</xdr:rowOff>
    </xdr:from>
    <xdr:to>
      <xdr:col>6</xdr:col>
      <xdr:colOff>511175</xdr:colOff>
      <xdr:row>86</xdr:row>
      <xdr:rowOff>143256</xdr:rowOff>
    </xdr:to>
    <xdr:cxnSp macro="">
      <xdr:nvCxnSpPr>
        <xdr:cNvPr id="240" name="直線コネクタ 239"/>
        <xdr:cNvCxnSpPr/>
      </xdr:nvCxnSpPr>
      <xdr:spPr>
        <a:xfrm flipV="1">
          <a:off x="3797300" y="14833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87</xdr:row>
      <xdr:rowOff>13733</xdr:rowOff>
    </xdr:from>
    <xdr:ext cx="405111" cy="259045"/>
    <xdr:sp macro="" textlink="">
      <xdr:nvSpPr>
        <xdr:cNvPr id="241" name="n_1mainValue【福祉施設】&#10;有形固定資産減価償却率"/>
        <xdr:cNvSpPr txBox="1"/>
      </xdr:nvSpPr>
      <xdr:spPr>
        <a:xfrm>
          <a:off x="3582043" y="149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57150</xdr:rowOff>
    </xdr:from>
    <xdr:to>
      <xdr:col>15</xdr:col>
      <xdr:colOff>180340</xdr:colOff>
      <xdr:row>86</xdr:row>
      <xdr:rowOff>125186</xdr:rowOff>
    </xdr:to>
    <xdr:cxnSp macro="">
      <xdr:nvCxnSpPr>
        <xdr:cNvPr id="267" name="直線コネクタ 266"/>
        <xdr:cNvCxnSpPr/>
      </xdr:nvCxnSpPr>
      <xdr:spPr>
        <a:xfrm flipV="1">
          <a:off x="10476865" y="13258800"/>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129013</xdr:rowOff>
    </xdr:from>
    <xdr:ext cx="469744" cy="259045"/>
    <xdr:sp macro="" textlink="">
      <xdr:nvSpPr>
        <xdr:cNvPr id="268" name="【福祉施設】&#10;一人当たり面積最小値テキスト"/>
        <xdr:cNvSpPr txBox="1"/>
      </xdr:nvSpPr>
      <xdr:spPr>
        <a:xfrm>
          <a:off x="105664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125186</xdr:rowOff>
    </xdr:from>
    <xdr:to>
      <xdr:col>15</xdr:col>
      <xdr:colOff>269875</xdr:colOff>
      <xdr:row>86</xdr:row>
      <xdr:rowOff>125186</xdr:rowOff>
    </xdr:to>
    <xdr:cxnSp macro="">
      <xdr:nvCxnSpPr>
        <xdr:cNvPr id="269" name="直線コネクタ 268"/>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3827</xdr:rowOff>
    </xdr:from>
    <xdr:ext cx="469744" cy="259045"/>
    <xdr:sp macro="" textlink="">
      <xdr:nvSpPr>
        <xdr:cNvPr id="270" name="【福祉施設】&#10;一人当たり面積最大値テキスト"/>
        <xdr:cNvSpPr txBox="1"/>
      </xdr:nvSpPr>
      <xdr:spPr>
        <a:xfrm>
          <a:off x="10566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15</xdr:col>
      <xdr:colOff>92075</xdr:colOff>
      <xdr:row>77</xdr:row>
      <xdr:rowOff>57150</xdr:rowOff>
    </xdr:from>
    <xdr:to>
      <xdr:col>15</xdr:col>
      <xdr:colOff>269875</xdr:colOff>
      <xdr:row>77</xdr:row>
      <xdr:rowOff>57150</xdr:rowOff>
    </xdr:to>
    <xdr:cxnSp macro="">
      <xdr:nvCxnSpPr>
        <xdr:cNvPr id="271" name="直線コネクタ 270"/>
        <xdr:cNvCxnSpPr/>
      </xdr:nvCxnSpPr>
      <xdr:spPr>
        <a:xfrm>
          <a:off x="10388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148063</xdr:rowOff>
    </xdr:from>
    <xdr:ext cx="469744" cy="259045"/>
    <xdr:sp macro="" textlink="">
      <xdr:nvSpPr>
        <xdr:cNvPr id="272" name="【福祉施設】&#10;一人当たり面積平均値テキスト"/>
        <xdr:cNvSpPr txBox="1"/>
      </xdr:nvSpPr>
      <xdr:spPr>
        <a:xfrm>
          <a:off x="10566400" y="140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169636</xdr:rowOff>
    </xdr:from>
    <xdr:to>
      <xdr:col>15</xdr:col>
      <xdr:colOff>231775</xdr:colOff>
      <xdr:row>82</xdr:row>
      <xdr:rowOff>99786</xdr:rowOff>
    </xdr:to>
    <xdr:sp macro="" textlink="">
      <xdr:nvSpPr>
        <xdr:cNvPr id="273" name="フローチャート : 判断 272"/>
        <xdr:cNvSpPr/>
      </xdr:nvSpPr>
      <xdr:spPr>
        <a:xfrm>
          <a:off x="10426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107043</xdr:rowOff>
    </xdr:from>
    <xdr:to>
      <xdr:col>14</xdr:col>
      <xdr:colOff>79375</xdr:colOff>
      <xdr:row>83</xdr:row>
      <xdr:rowOff>37193</xdr:rowOff>
    </xdr:to>
    <xdr:sp macro="" textlink="">
      <xdr:nvSpPr>
        <xdr:cNvPr id="274" name="フローチャート : 判断 273"/>
        <xdr:cNvSpPr/>
      </xdr:nvSpPr>
      <xdr:spPr>
        <a:xfrm>
          <a:off x="95885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28320</xdr:rowOff>
    </xdr:from>
    <xdr:ext cx="469744" cy="259045"/>
    <xdr:sp macro="" textlink="">
      <xdr:nvSpPr>
        <xdr:cNvPr id="275" name="n_1aveValue【福祉施設】&#10;一人当たり面積"/>
        <xdr:cNvSpPr txBox="1"/>
      </xdr:nvSpPr>
      <xdr:spPr>
        <a:xfrm>
          <a:off x="9391727" y="142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9071</xdr:rowOff>
    </xdr:from>
    <xdr:to>
      <xdr:col>15</xdr:col>
      <xdr:colOff>231775</xdr:colOff>
      <xdr:row>78</xdr:row>
      <xdr:rowOff>110671</xdr:rowOff>
    </xdr:to>
    <xdr:sp macro="" textlink="">
      <xdr:nvSpPr>
        <xdr:cNvPr id="281" name="円/楕円 280"/>
        <xdr:cNvSpPr/>
      </xdr:nvSpPr>
      <xdr:spPr>
        <a:xfrm>
          <a:off x="10426700" y="133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31948</xdr:rowOff>
    </xdr:from>
    <xdr:ext cx="469744" cy="259045"/>
    <xdr:sp macro="" textlink="">
      <xdr:nvSpPr>
        <xdr:cNvPr id="282" name="【福祉施設】&#10;一人当たり面積該当値テキスト"/>
        <xdr:cNvSpPr txBox="1"/>
      </xdr:nvSpPr>
      <xdr:spPr>
        <a:xfrm>
          <a:off x="10566400"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30843</xdr:rowOff>
    </xdr:from>
    <xdr:to>
      <xdr:col>14</xdr:col>
      <xdr:colOff>79375</xdr:colOff>
      <xdr:row>78</xdr:row>
      <xdr:rowOff>132443</xdr:rowOff>
    </xdr:to>
    <xdr:sp macro="" textlink="">
      <xdr:nvSpPr>
        <xdr:cNvPr id="283" name="円/楕円 282"/>
        <xdr:cNvSpPr/>
      </xdr:nvSpPr>
      <xdr:spPr>
        <a:xfrm>
          <a:off x="9588500" y="134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59871</xdr:rowOff>
    </xdr:from>
    <xdr:to>
      <xdr:col>15</xdr:col>
      <xdr:colOff>180975</xdr:colOff>
      <xdr:row>78</xdr:row>
      <xdr:rowOff>81643</xdr:rowOff>
    </xdr:to>
    <xdr:cxnSp macro="">
      <xdr:nvCxnSpPr>
        <xdr:cNvPr id="284" name="直線コネクタ 283"/>
        <xdr:cNvCxnSpPr/>
      </xdr:nvCxnSpPr>
      <xdr:spPr>
        <a:xfrm flipV="1">
          <a:off x="9639300" y="134329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148970</xdr:rowOff>
    </xdr:from>
    <xdr:ext cx="469744" cy="259045"/>
    <xdr:sp macro="" textlink="">
      <xdr:nvSpPr>
        <xdr:cNvPr id="285" name="n_1mainValue【福祉施設】&#10;一人当たり面積"/>
        <xdr:cNvSpPr txBox="1"/>
      </xdr:nvSpPr>
      <xdr:spPr>
        <a:xfrm>
          <a:off x="9391727" y="1317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7" name="直線コネクタ 29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8" name="テキスト ボックス 29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9" name="直線コネクタ 29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0" name="テキスト ボックス 29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1" name="直線コネクタ 30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2" name="テキスト ボックス 30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3" name="直線コネクタ 30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4" name="テキスト ボックス 30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308" name="直線コネクタ 307"/>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309"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310" name="直線コネクタ 309"/>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311"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312" name="直線コネクタ 311"/>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313"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14" name="フローチャート : 判断 313"/>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315" name="フローチャート : 判断 314"/>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316"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87122</xdr:rowOff>
    </xdr:from>
    <xdr:to>
      <xdr:col>6</xdr:col>
      <xdr:colOff>561975</xdr:colOff>
      <xdr:row>104</xdr:row>
      <xdr:rowOff>17272</xdr:rowOff>
    </xdr:to>
    <xdr:sp macro="" textlink="">
      <xdr:nvSpPr>
        <xdr:cNvPr id="322" name="円/楕円 321"/>
        <xdr:cNvSpPr/>
      </xdr:nvSpPr>
      <xdr:spPr>
        <a:xfrm>
          <a:off x="4584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65549</xdr:rowOff>
    </xdr:from>
    <xdr:ext cx="405111" cy="259045"/>
    <xdr:sp macro="" textlink="">
      <xdr:nvSpPr>
        <xdr:cNvPr id="323" name="【市民会館】&#10;有形固定資産減価償却率該当値テキスト"/>
        <xdr:cNvSpPr txBox="1"/>
      </xdr:nvSpPr>
      <xdr:spPr>
        <a:xfrm>
          <a:off x="4724400"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125985</xdr:rowOff>
    </xdr:from>
    <xdr:to>
      <xdr:col>5</xdr:col>
      <xdr:colOff>409575</xdr:colOff>
      <xdr:row>104</xdr:row>
      <xdr:rowOff>56135</xdr:rowOff>
    </xdr:to>
    <xdr:sp macro="" textlink="">
      <xdr:nvSpPr>
        <xdr:cNvPr id="324" name="円/楕円 323"/>
        <xdr:cNvSpPr/>
      </xdr:nvSpPr>
      <xdr:spPr>
        <a:xfrm>
          <a:off x="3746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137922</xdr:rowOff>
    </xdr:from>
    <xdr:to>
      <xdr:col>6</xdr:col>
      <xdr:colOff>511175</xdr:colOff>
      <xdr:row>104</xdr:row>
      <xdr:rowOff>5335</xdr:rowOff>
    </xdr:to>
    <xdr:cxnSp macro="">
      <xdr:nvCxnSpPr>
        <xdr:cNvPr id="325" name="直線コネクタ 324"/>
        <xdr:cNvCxnSpPr/>
      </xdr:nvCxnSpPr>
      <xdr:spPr>
        <a:xfrm flipV="1">
          <a:off x="3797300" y="1779727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47262</xdr:rowOff>
    </xdr:from>
    <xdr:ext cx="405111" cy="259045"/>
    <xdr:sp macro="" textlink="">
      <xdr:nvSpPr>
        <xdr:cNvPr id="326" name="n_1mainValue【市民会館】&#10;有形固定資産減価償却率"/>
        <xdr:cNvSpPr txBox="1"/>
      </xdr:nvSpPr>
      <xdr:spPr>
        <a:xfrm>
          <a:off x="3582043" y="1787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350" name="直線コネクタ 349"/>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51"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52" name="直線コネクタ 351"/>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353"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354" name="直線コネクタ 353"/>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30497</xdr:rowOff>
    </xdr:from>
    <xdr:ext cx="469744" cy="259045"/>
    <xdr:sp macro="" textlink="">
      <xdr:nvSpPr>
        <xdr:cNvPr id="355" name="【市民会館】&#10;一人当たり面積平均値テキスト"/>
        <xdr:cNvSpPr txBox="1"/>
      </xdr:nvSpPr>
      <xdr:spPr>
        <a:xfrm>
          <a:off x="10566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356" name="フローチャート : 判断 35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357" name="フローチャート : 判断 35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64788</xdr:rowOff>
    </xdr:from>
    <xdr:ext cx="469744" cy="259045"/>
    <xdr:sp macro="" textlink="">
      <xdr:nvSpPr>
        <xdr:cNvPr id="358"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10161</xdr:rowOff>
    </xdr:from>
    <xdr:to>
      <xdr:col>15</xdr:col>
      <xdr:colOff>231775</xdr:colOff>
      <xdr:row>101</xdr:row>
      <xdr:rowOff>111761</xdr:rowOff>
    </xdr:to>
    <xdr:sp macro="" textlink="">
      <xdr:nvSpPr>
        <xdr:cNvPr id="364" name="円/楕円 363"/>
        <xdr:cNvSpPr/>
      </xdr:nvSpPr>
      <xdr:spPr>
        <a:xfrm>
          <a:off x="10426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134638</xdr:rowOff>
    </xdr:from>
    <xdr:ext cx="469744" cy="259045"/>
    <xdr:sp macro="" textlink="">
      <xdr:nvSpPr>
        <xdr:cNvPr id="365" name="【市民会館】&#10;一人当たり面積該当値テキスト"/>
        <xdr:cNvSpPr txBox="1"/>
      </xdr:nvSpPr>
      <xdr:spPr>
        <a:xfrm>
          <a:off x="10566400" y="172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36830</xdr:rowOff>
    </xdr:from>
    <xdr:to>
      <xdr:col>14</xdr:col>
      <xdr:colOff>79375</xdr:colOff>
      <xdr:row>101</xdr:row>
      <xdr:rowOff>138430</xdr:rowOff>
    </xdr:to>
    <xdr:sp macro="" textlink="">
      <xdr:nvSpPr>
        <xdr:cNvPr id="366" name="円/楕円 365"/>
        <xdr:cNvSpPr/>
      </xdr:nvSpPr>
      <xdr:spPr>
        <a:xfrm>
          <a:off x="958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60961</xdr:rowOff>
    </xdr:from>
    <xdr:to>
      <xdr:col>15</xdr:col>
      <xdr:colOff>180975</xdr:colOff>
      <xdr:row>101</xdr:row>
      <xdr:rowOff>87630</xdr:rowOff>
    </xdr:to>
    <xdr:cxnSp macro="">
      <xdr:nvCxnSpPr>
        <xdr:cNvPr id="367" name="直線コネクタ 366"/>
        <xdr:cNvCxnSpPr/>
      </xdr:nvCxnSpPr>
      <xdr:spPr>
        <a:xfrm flipV="1">
          <a:off x="9639300" y="173774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99</xdr:row>
      <xdr:rowOff>154957</xdr:rowOff>
    </xdr:from>
    <xdr:ext cx="469744" cy="259045"/>
    <xdr:sp macro="" textlink="">
      <xdr:nvSpPr>
        <xdr:cNvPr id="368" name="n_1mainValue【市民会館】&#10;一人当たり面積"/>
        <xdr:cNvSpPr txBox="1"/>
      </xdr:nvSpPr>
      <xdr:spPr>
        <a:xfrm>
          <a:off x="93917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7" name="テキスト ボックス 38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9" name="テキスト ボックス 38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23622</xdr:rowOff>
    </xdr:from>
    <xdr:to>
      <xdr:col>23</xdr:col>
      <xdr:colOff>516889</xdr:colOff>
      <xdr:row>39</xdr:row>
      <xdr:rowOff>128778</xdr:rowOff>
    </xdr:to>
    <xdr:cxnSp macro="">
      <xdr:nvCxnSpPr>
        <xdr:cNvPr id="391" name="直線コネクタ 390"/>
        <xdr:cNvCxnSpPr/>
      </xdr:nvCxnSpPr>
      <xdr:spPr>
        <a:xfrm flipV="1">
          <a:off x="16318864" y="6024372"/>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132605</xdr:rowOff>
    </xdr:from>
    <xdr:ext cx="405111" cy="259045"/>
    <xdr:sp macro="" textlink="">
      <xdr:nvSpPr>
        <xdr:cNvPr id="392" name="【一般廃棄物処理施設】&#10;有形固定資産減価償却率最小値テキスト"/>
        <xdr:cNvSpPr txBox="1"/>
      </xdr:nvSpPr>
      <xdr:spPr>
        <a:xfrm>
          <a:off x="16408400" y="681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39</xdr:row>
      <xdr:rowOff>128778</xdr:rowOff>
    </xdr:from>
    <xdr:to>
      <xdr:col>23</xdr:col>
      <xdr:colOff>606425</xdr:colOff>
      <xdr:row>39</xdr:row>
      <xdr:rowOff>128778</xdr:rowOff>
    </xdr:to>
    <xdr:cxnSp macro="">
      <xdr:nvCxnSpPr>
        <xdr:cNvPr id="393" name="直線コネクタ 392"/>
        <xdr:cNvCxnSpPr/>
      </xdr:nvCxnSpPr>
      <xdr:spPr>
        <a:xfrm>
          <a:off x="16230600" y="681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141749</xdr:rowOff>
    </xdr:from>
    <xdr:ext cx="405111" cy="259045"/>
    <xdr:sp macro="" textlink="">
      <xdr:nvSpPr>
        <xdr:cNvPr id="394" name="【一般廃棄物処理施設】&#10;有形固定資産減価償却率最大値テキスト"/>
        <xdr:cNvSpPr txBox="1"/>
      </xdr:nvSpPr>
      <xdr:spPr>
        <a:xfrm>
          <a:off x="16408400" y="579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428625</xdr:colOff>
      <xdr:row>35</xdr:row>
      <xdr:rowOff>23622</xdr:rowOff>
    </xdr:from>
    <xdr:to>
      <xdr:col>23</xdr:col>
      <xdr:colOff>606425</xdr:colOff>
      <xdr:row>35</xdr:row>
      <xdr:rowOff>23622</xdr:rowOff>
    </xdr:to>
    <xdr:cxnSp macro="">
      <xdr:nvCxnSpPr>
        <xdr:cNvPr id="395" name="直線コネクタ 394"/>
        <xdr:cNvCxnSpPr/>
      </xdr:nvCxnSpPr>
      <xdr:spPr>
        <a:xfrm>
          <a:off x="16230600" y="602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123715</xdr:rowOff>
    </xdr:from>
    <xdr:ext cx="405111" cy="259045"/>
    <xdr:sp macro="" textlink="">
      <xdr:nvSpPr>
        <xdr:cNvPr id="396" name="【一般廃棄物処理施設】&#10;有形固定資産減価償却率平均値テキスト"/>
        <xdr:cNvSpPr txBox="1"/>
      </xdr:nvSpPr>
      <xdr:spPr>
        <a:xfrm>
          <a:off x="164084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100838</xdr:rowOff>
    </xdr:from>
    <xdr:to>
      <xdr:col>23</xdr:col>
      <xdr:colOff>568325</xdr:colOff>
      <xdr:row>38</xdr:row>
      <xdr:rowOff>30988</xdr:rowOff>
    </xdr:to>
    <xdr:sp macro="" textlink="">
      <xdr:nvSpPr>
        <xdr:cNvPr id="397" name="フローチャート : 判断 39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64262</xdr:rowOff>
    </xdr:from>
    <xdr:to>
      <xdr:col>22</xdr:col>
      <xdr:colOff>415925</xdr:colOff>
      <xdr:row>35</xdr:row>
      <xdr:rowOff>165862</xdr:rowOff>
    </xdr:to>
    <xdr:sp macro="" textlink="">
      <xdr:nvSpPr>
        <xdr:cNvPr id="398" name="フローチャート : 判断 397"/>
        <xdr:cNvSpPr/>
      </xdr:nvSpPr>
      <xdr:spPr>
        <a:xfrm>
          <a:off x="15430500" y="60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10939</xdr:rowOff>
    </xdr:from>
    <xdr:ext cx="405111" cy="259045"/>
    <xdr:sp macro="" textlink="">
      <xdr:nvSpPr>
        <xdr:cNvPr id="399" name="n_1aveValue【一般廃棄物処理施設】&#10;有形固定資産減価償却率"/>
        <xdr:cNvSpPr txBox="1"/>
      </xdr:nvSpPr>
      <xdr:spPr>
        <a:xfrm>
          <a:off x="15266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77978</xdr:rowOff>
    </xdr:from>
    <xdr:to>
      <xdr:col>23</xdr:col>
      <xdr:colOff>568325</xdr:colOff>
      <xdr:row>40</xdr:row>
      <xdr:rowOff>8128</xdr:rowOff>
    </xdr:to>
    <xdr:sp macro="" textlink="">
      <xdr:nvSpPr>
        <xdr:cNvPr id="405" name="円/楕円 404"/>
        <xdr:cNvSpPr/>
      </xdr:nvSpPr>
      <xdr:spPr>
        <a:xfrm>
          <a:off x="162687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164355</xdr:rowOff>
    </xdr:from>
    <xdr:ext cx="405111" cy="259045"/>
    <xdr:sp macro="" textlink="">
      <xdr:nvSpPr>
        <xdr:cNvPr id="406" name="【一般廃棄物処理施設】&#10;有形固定資産減価償却率該当値テキスト"/>
        <xdr:cNvSpPr txBox="1"/>
      </xdr:nvSpPr>
      <xdr:spPr>
        <a:xfrm>
          <a:off x="16408400" y="667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29972</xdr:rowOff>
    </xdr:from>
    <xdr:to>
      <xdr:col>22</xdr:col>
      <xdr:colOff>415925</xdr:colOff>
      <xdr:row>40</xdr:row>
      <xdr:rowOff>131572</xdr:rowOff>
    </xdr:to>
    <xdr:sp macro="" textlink="">
      <xdr:nvSpPr>
        <xdr:cNvPr id="407" name="円/楕円 406"/>
        <xdr:cNvSpPr/>
      </xdr:nvSpPr>
      <xdr:spPr>
        <a:xfrm>
          <a:off x="1543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128778</xdr:rowOff>
    </xdr:from>
    <xdr:to>
      <xdr:col>23</xdr:col>
      <xdr:colOff>517525</xdr:colOff>
      <xdr:row>40</xdr:row>
      <xdr:rowOff>80772</xdr:rowOff>
    </xdr:to>
    <xdr:cxnSp macro="">
      <xdr:nvCxnSpPr>
        <xdr:cNvPr id="408" name="直線コネクタ 407"/>
        <xdr:cNvCxnSpPr/>
      </xdr:nvCxnSpPr>
      <xdr:spPr>
        <a:xfrm flipV="1">
          <a:off x="15481300" y="681532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122699</xdr:rowOff>
    </xdr:from>
    <xdr:ext cx="405111" cy="259045"/>
    <xdr:sp macro="" textlink="">
      <xdr:nvSpPr>
        <xdr:cNvPr id="409" name="n_1mainValue【一般廃棄物処理施設】&#10;有形固定資産減価償却率"/>
        <xdr:cNvSpPr txBox="1"/>
      </xdr:nvSpPr>
      <xdr:spPr>
        <a:xfrm>
          <a:off x="15266043"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0" name="テキスト ボックス 41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2" name="テキスト ボックス 421"/>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6" name="テキスト ボックス 42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28" name="テキスト ボックス 42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161620</xdr:rowOff>
    </xdr:from>
    <xdr:to>
      <xdr:col>32</xdr:col>
      <xdr:colOff>186689</xdr:colOff>
      <xdr:row>42</xdr:row>
      <xdr:rowOff>127102</xdr:rowOff>
    </xdr:to>
    <xdr:cxnSp macro="">
      <xdr:nvCxnSpPr>
        <xdr:cNvPr id="434" name="直線コネクタ 433"/>
        <xdr:cNvCxnSpPr/>
      </xdr:nvCxnSpPr>
      <xdr:spPr>
        <a:xfrm flipV="1">
          <a:off x="22160864" y="5819470"/>
          <a:ext cx="0" cy="1508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130929</xdr:rowOff>
    </xdr:from>
    <xdr:ext cx="534377" cy="259045"/>
    <xdr:sp macro="" textlink="">
      <xdr:nvSpPr>
        <xdr:cNvPr id="435" name="【一般廃棄物処理施設】&#10;一人当たり有形固定資産（償却資産）額最小値テキスト"/>
        <xdr:cNvSpPr txBox="1"/>
      </xdr:nvSpPr>
      <xdr:spPr>
        <a:xfrm>
          <a:off x="22250400" y="73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15,328</a:t>
          </a:r>
          <a:endParaRPr kumimoji="1" lang="ja-JP" altLang="en-US" sz="1000" b="1">
            <a:latin typeface="ＭＳ Ｐゴシック"/>
          </a:endParaRPr>
        </a:p>
      </xdr:txBody>
    </xdr:sp>
    <xdr:clientData/>
  </xdr:oneCellAnchor>
  <xdr:twoCellAnchor>
    <xdr:from>
      <xdr:col>32</xdr:col>
      <xdr:colOff>98425</xdr:colOff>
      <xdr:row>42</xdr:row>
      <xdr:rowOff>127102</xdr:rowOff>
    </xdr:from>
    <xdr:to>
      <xdr:col>32</xdr:col>
      <xdr:colOff>276225</xdr:colOff>
      <xdr:row>42</xdr:row>
      <xdr:rowOff>127102</xdr:rowOff>
    </xdr:to>
    <xdr:cxnSp macro="">
      <xdr:nvCxnSpPr>
        <xdr:cNvPr id="436" name="直線コネクタ 435"/>
        <xdr:cNvCxnSpPr/>
      </xdr:nvCxnSpPr>
      <xdr:spPr>
        <a:xfrm>
          <a:off x="22072600" y="732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108297</xdr:rowOff>
    </xdr:from>
    <xdr:ext cx="534377" cy="259045"/>
    <xdr:sp macro="" textlink="">
      <xdr:nvSpPr>
        <xdr:cNvPr id="437" name="【一般廃棄物処理施設】&#10;一人当たり有形固定資産（償却資産）額最大値テキスト"/>
        <xdr:cNvSpPr txBox="1"/>
      </xdr:nvSpPr>
      <xdr:spPr>
        <a:xfrm>
          <a:off x="22250400" y="55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94,516</a:t>
          </a:r>
          <a:endParaRPr kumimoji="1" lang="ja-JP" altLang="en-US" sz="1000" b="1">
            <a:latin typeface="ＭＳ Ｐゴシック"/>
          </a:endParaRPr>
        </a:p>
      </xdr:txBody>
    </xdr:sp>
    <xdr:clientData/>
  </xdr:oneCellAnchor>
  <xdr:twoCellAnchor>
    <xdr:from>
      <xdr:col>32</xdr:col>
      <xdr:colOff>98425</xdr:colOff>
      <xdr:row>33</xdr:row>
      <xdr:rowOff>161620</xdr:rowOff>
    </xdr:from>
    <xdr:to>
      <xdr:col>32</xdr:col>
      <xdr:colOff>276225</xdr:colOff>
      <xdr:row>33</xdr:row>
      <xdr:rowOff>161620</xdr:rowOff>
    </xdr:to>
    <xdr:cxnSp macro="">
      <xdr:nvCxnSpPr>
        <xdr:cNvPr id="438" name="直線コネクタ 437"/>
        <xdr:cNvCxnSpPr/>
      </xdr:nvCxnSpPr>
      <xdr:spPr>
        <a:xfrm>
          <a:off x="22072600" y="581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38460</xdr:rowOff>
    </xdr:from>
    <xdr:ext cx="534377" cy="259045"/>
    <xdr:sp macro="" textlink="">
      <xdr:nvSpPr>
        <xdr:cNvPr id="439" name="【一般廃棄物処理施設】&#10;一人当たり有形固定資産（償却資産）額平均値テキスト"/>
        <xdr:cNvSpPr txBox="1"/>
      </xdr:nvSpPr>
      <xdr:spPr>
        <a:xfrm>
          <a:off x="22250400" y="638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61,182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60033</xdr:rowOff>
    </xdr:from>
    <xdr:to>
      <xdr:col>32</xdr:col>
      <xdr:colOff>238125</xdr:colOff>
      <xdr:row>37</xdr:row>
      <xdr:rowOff>161633</xdr:rowOff>
    </xdr:to>
    <xdr:sp macro="" textlink="">
      <xdr:nvSpPr>
        <xdr:cNvPr id="440" name="フローチャート : 判断 439"/>
        <xdr:cNvSpPr/>
      </xdr:nvSpPr>
      <xdr:spPr>
        <a:xfrm>
          <a:off x="22110700" y="64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99676</xdr:rowOff>
    </xdr:from>
    <xdr:to>
      <xdr:col>31</xdr:col>
      <xdr:colOff>85725</xdr:colOff>
      <xdr:row>35</xdr:row>
      <xdr:rowOff>29826</xdr:rowOff>
    </xdr:to>
    <xdr:sp macro="" textlink="">
      <xdr:nvSpPr>
        <xdr:cNvPr id="441" name="フローチャート : 判断 440"/>
        <xdr:cNvSpPr/>
      </xdr:nvSpPr>
      <xdr:spPr>
        <a:xfrm>
          <a:off x="21272500" y="592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20953</xdr:rowOff>
    </xdr:from>
    <xdr:ext cx="534377" cy="259045"/>
    <xdr:sp macro="" textlink="">
      <xdr:nvSpPr>
        <xdr:cNvPr id="442" name="n_1aveValue【一般廃棄物処理施設】&#10;一人当たり有形固定資産（償却資産）額"/>
        <xdr:cNvSpPr txBox="1"/>
      </xdr:nvSpPr>
      <xdr:spPr>
        <a:xfrm>
          <a:off x="21043411" y="60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110820</xdr:rowOff>
    </xdr:from>
    <xdr:to>
      <xdr:col>32</xdr:col>
      <xdr:colOff>238125</xdr:colOff>
      <xdr:row>34</xdr:row>
      <xdr:rowOff>40970</xdr:rowOff>
    </xdr:to>
    <xdr:sp macro="" textlink="">
      <xdr:nvSpPr>
        <xdr:cNvPr id="448" name="円/楕円 447"/>
        <xdr:cNvSpPr/>
      </xdr:nvSpPr>
      <xdr:spPr>
        <a:xfrm>
          <a:off x="22110700" y="57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63847</xdr:rowOff>
    </xdr:from>
    <xdr:ext cx="534377" cy="259045"/>
    <xdr:sp macro="" textlink="">
      <xdr:nvSpPr>
        <xdr:cNvPr id="449" name="【一般廃棄物処理施設】&#10;一人当たり有形固定資産（償却資産）額該当値テキスト"/>
        <xdr:cNvSpPr txBox="1"/>
      </xdr:nvSpPr>
      <xdr:spPr>
        <a:xfrm>
          <a:off x="22250400" y="572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94,516</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133376</xdr:rowOff>
    </xdr:from>
    <xdr:to>
      <xdr:col>31</xdr:col>
      <xdr:colOff>85725</xdr:colOff>
      <xdr:row>34</xdr:row>
      <xdr:rowOff>63526</xdr:rowOff>
    </xdr:to>
    <xdr:sp macro="" textlink="">
      <xdr:nvSpPr>
        <xdr:cNvPr id="450" name="円/楕円 449"/>
        <xdr:cNvSpPr/>
      </xdr:nvSpPr>
      <xdr:spPr>
        <a:xfrm>
          <a:off x="21272500" y="57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161620</xdr:rowOff>
    </xdr:from>
    <xdr:to>
      <xdr:col>32</xdr:col>
      <xdr:colOff>187325</xdr:colOff>
      <xdr:row>34</xdr:row>
      <xdr:rowOff>12726</xdr:rowOff>
    </xdr:to>
    <xdr:cxnSp macro="">
      <xdr:nvCxnSpPr>
        <xdr:cNvPr id="451" name="直線コネクタ 450"/>
        <xdr:cNvCxnSpPr/>
      </xdr:nvCxnSpPr>
      <xdr:spPr>
        <a:xfrm flipV="1">
          <a:off x="21323300" y="5819470"/>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32</xdr:row>
      <xdr:rowOff>80053</xdr:rowOff>
    </xdr:from>
    <xdr:ext cx="534377" cy="259045"/>
    <xdr:sp macro="" textlink="">
      <xdr:nvSpPr>
        <xdr:cNvPr id="452" name="n_1mainValue【一般廃棄物処理施設】&#10;一人当たり有形固定資産（償却資産）額"/>
        <xdr:cNvSpPr txBox="1"/>
      </xdr:nvSpPr>
      <xdr:spPr>
        <a:xfrm>
          <a:off x="21043411" y="55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4" name="直線コネクタ 4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5" name="テキスト ボックス 4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6" name="直線コネクタ 4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7" name="テキスト ボックス 4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8" name="直線コネクタ 4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9" name="テキスト ボックス 4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0" name="直線コネクタ 4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1" name="テキスト ボックス 4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475" name="直線コネクタ 474"/>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476"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477" name="直線コネクタ 476"/>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478"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479" name="直線コネクタ 47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1795</xdr:rowOff>
    </xdr:from>
    <xdr:ext cx="405111" cy="259045"/>
    <xdr:sp macro="" textlink="">
      <xdr:nvSpPr>
        <xdr:cNvPr id="480" name="【保健センター・保健所】&#10;有形固定資産減価償却率平均値テキスト"/>
        <xdr:cNvSpPr txBox="1"/>
      </xdr:nvSpPr>
      <xdr:spPr>
        <a:xfrm>
          <a:off x="164084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481" name="フローチャート : 判断 480"/>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482" name="フローチャート : 判断 481"/>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69613</xdr:rowOff>
    </xdr:from>
    <xdr:ext cx="405111" cy="259045"/>
    <xdr:sp macro="" textlink="">
      <xdr:nvSpPr>
        <xdr:cNvPr id="483" name="n_1aveValue【保健センター・保健所】&#10;有形固定資産減価償却率"/>
        <xdr:cNvSpPr txBox="1"/>
      </xdr:nvSpPr>
      <xdr:spPr>
        <a:xfrm>
          <a:off x="15266043"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63500</xdr:rowOff>
    </xdr:from>
    <xdr:to>
      <xdr:col>23</xdr:col>
      <xdr:colOff>568325</xdr:colOff>
      <xdr:row>63</xdr:row>
      <xdr:rowOff>165100</xdr:rowOff>
    </xdr:to>
    <xdr:sp macro="" textlink="">
      <xdr:nvSpPr>
        <xdr:cNvPr id="489" name="円/楕円 488"/>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149877</xdr:rowOff>
    </xdr:from>
    <xdr:ext cx="405111" cy="259045"/>
    <xdr:sp macro="" textlink="">
      <xdr:nvSpPr>
        <xdr:cNvPr id="490" name="【保健センター・保健所】&#10;有形固定資産減価償却率該当値テキスト"/>
        <xdr:cNvSpPr txBox="1"/>
      </xdr:nvSpPr>
      <xdr:spPr>
        <a:xfrm>
          <a:off x="164084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132080</xdr:rowOff>
    </xdr:from>
    <xdr:to>
      <xdr:col>22</xdr:col>
      <xdr:colOff>415925</xdr:colOff>
      <xdr:row>64</xdr:row>
      <xdr:rowOff>62230</xdr:rowOff>
    </xdr:to>
    <xdr:sp macro="" textlink="">
      <xdr:nvSpPr>
        <xdr:cNvPr id="491" name="円/楕円 490"/>
        <xdr:cNvSpPr/>
      </xdr:nvSpPr>
      <xdr:spPr>
        <a:xfrm>
          <a:off x="1543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114300</xdr:rowOff>
    </xdr:from>
    <xdr:to>
      <xdr:col>23</xdr:col>
      <xdr:colOff>517525</xdr:colOff>
      <xdr:row>64</xdr:row>
      <xdr:rowOff>11430</xdr:rowOff>
    </xdr:to>
    <xdr:cxnSp macro="">
      <xdr:nvCxnSpPr>
        <xdr:cNvPr id="492" name="直線コネクタ 491"/>
        <xdr:cNvCxnSpPr/>
      </xdr:nvCxnSpPr>
      <xdr:spPr>
        <a:xfrm flipV="1">
          <a:off x="15481300" y="109156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64</xdr:row>
      <xdr:rowOff>53357</xdr:rowOff>
    </xdr:from>
    <xdr:ext cx="405111" cy="259045"/>
    <xdr:sp macro="" textlink="">
      <xdr:nvSpPr>
        <xdr:cNvPr id="493" name="n_1mainValue【保健センター・保健所】&#10;有形固定資産減価償却率"/>
        <xdr:cNvSpPr txBox="1"/>
      </xdr:nvSpPr>
      <xdr:spPr>
        <a:xfrm>
          <a:off x="15266043"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3" name="テキスト ボックス 5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62</xdr:row>
      <xdr:rowOff>152400</xdr:rowOff>
    </xdr:to>
    <xdr:cxnSp macro="">
      <xdr:nvCxnSpPr>
        <xdr:cNvPr id="517" name="直線コネクタ 516"/>
        <xdr:cNvCxnSpPr/>
      </xdr:nvCxnSpPr>
      <xdr:spPr>
        <a:xfrm flipV="1">
          <a:off x="22160864" y="963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518"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519" name="直線コネクタ 518"/>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20"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21" name="直線コネクタ 520"/>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522" name="【保健センター・保健所】&#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523" name="フローチャート : 判断 522"/>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24" name="フローチャート : 判断 523"/>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25"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82550</xdr:rowOff>
    </xdr:from>
    <xdr:to>
      <xdr:col>32</xdr:col>
      <xdr:colOff>238125</xdr:colOff>
      <xdr:row>59</xdr:row>
      <xdr:rowOff>12700</xdr:rowOff>
    </xdr:to>
    <xdr:sp macro="" textlink="">
      <xdr:nvSpPr>
        <xdr:cNvPr id="531" name="円/楕円 530"/>
        <xdr:cNvSpPr/>
      </xdr:nvSpPr>
      <xdr:spPr>
        <a:xfrm>
          <a:off x="22110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105427</xdr:rowOff>
    </xdr:from>
    <xdr:ext cx="469744" cy="259045"/>
    <xdr:sp macro="" textlink="">
      <xdr:nvSpPr>
        <xdr:cNvPr id="532" name="【保健センター・保健所】&#10;一人当たり面積該当値テキスト"/>
        <xdr:cNvSpPr txBox="1"/>
      </xdr:nvSpPr>
      <xdr:spPr>
        <a:xfrm>
          <a:off x="22250400"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82550</xdr:rowOff>
    </xdr:from>
    <xdr:to>
      <xdr:col>31</xdr:col>
      <xdr:colOff>85725</xdr:colOff>
      <xdr:row>59</xdr:row>
      <xdr:rowOff>12700</xdr:rowOff>
    </xdr:to>
    <xdr:sp macro="" textlink="">
      <xdr:nvSpPr>
        <xdr:cNvPr id="533" name="円/楕円 532"/>
        <xdr:cNvSpPr/>
      </xdr:nvSpPr>
      <xdr:spPr>
        <a:xfrm>
          <a:off x="2127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133350</xdr:rowOff>
    </xdr:from>
    <xdr:to>
      <xdr:col>32</xdr:col>
      <xdr:colOff>187325</xdr:colOff>
      <xdr:row>58</xdr:row>
      <xdr:rowOff>133350</xdr:rowOff>
    </xdr:to>
    <xdr:cxnSp macro="">
      <xdr:nvCxnSpPr>
        <xdr:cNvPr id="534" name="直線コネクタ 533"/>
        <xdr:cNvCxnSpPr/>
      </xdr:nvCxnSpPr>
      <xdr:spPr>
        <a:xfrm>
          <a:off x="21323300" y="10077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29227</xdr:rowOff>
    </xdr:from>
    <xdr:ext cx="469744" cy="259045"/>
    <xdr:sp macro="" textlink="">
      <xdr:nvSpPr>
        <xdr:cNvPr id="535" name="n_1mainValue【保健センター・保健所】&#10;一人当たり面積"/>
        <xdr:cNvSpPr txBox="1"/>
      </xdr:nvSpPr>
      <xdr:spPr>
        <a:xfrm>
          <a:off x="210757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6" name="テキスト ボックス 5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7" name="直線コネクタ 54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8" name="テキスト ボックス 54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9" name="直線コネクタ 54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0" name="テキスト ボックス 54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1" name="直線コネクタ 55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2" name="テキスト ボックス 55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3" name="直線コネクタ 55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4" name="テキスト ボックス 55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558" name="直線コネクタ 557"/>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559"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560" name="直線コネクタ 559"/>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561"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562" name="直線コネクタ 561"/>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7890</xdr:rowOff>
    </xdr:from>
    <xdr:ext cx="405111" cy="259045"/>
    <xdr:sp macro="" textlink="">
      <xdr:nvSpPr>
        <xdr:cNvPr id="563" name="【消防施設】&#10;有形固定資産減価償却率平均値テキスト"/>
        <xdr:cNvSpPr txBox="1"/>
      </xdr:nvSpPr>
      <xdr:spPr>
        <a:xfrm>
          <a:off x="16408400" y="1372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564" name="フローチャート : 判断 563"/>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565" name="フローチャート : 判断 564"/>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126001</xdr:rowOff>
    </xdr:from>
    <xdr:ext cx="405111" cy="259045"/>
    <xdr:sp macro="" textlink="">
      <xdr:nvSpPr>
        <xdr:cNvPr id="566" name="n_1aveValue【消防施設】&#10;有形固定資産減価償却率"/>
        <xdr:cNvSpPr txBox="1"/>
      </xdr:nvSpPr>
      <xdr:spPr>
        <a:xfrm>
          <a:off x="15266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17018</xdr:rowOff>
    </xdr:from>
    <xdr:to>
      <xdr:col>23</xdr:col>
      <xdr:colOff>568325</xdr:colOff>
      <xdr:row>85</xdr:row>
      <xdr:rowOff>118618</xdr:rowOff>
    </xdr:to>
    <xdr:sp macro="" textlink="">
      <xdr:nvSpPr>
        <xdr:cNvPr id="572" name="円/楕円 571"/>
        <xdr:cNvSpPr/>
      </xdr:nvSpPr>
      <xdr:spPr>
        <a:xfrm>
          <a:off x="16268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103395</xdr:rowOff>
    </xdr:from>
    <xdr:ext cx="405111" cy="259045"/>
    <xdr:sp macro="" textlink="">
      <xdr:nvSpPr>
        <xdr:cNvPr id="573" name="【消防施設】&#10;有形固定資産減価償却率該当値テキスト"/>
        <xdr:cNvSpPr txBox="1"/>
      </xdr:nvSpPr>
      <xdr:spPr>
        <a:xfrm>
          <a:off x="16408400" y="1450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21589</xdr:rowOff>
    </xdr:from>
    <xdr:to>
      <xdr:col>22</xdr:col>
      <xdr:colOff>415925</xdr:colOff>
      <xdr:row>85</xdr:row>
      <xdr:rowOff>123189</xdr:rowOff>
    </xdr:to>
    <xdr:sp macro="" textlink="">
      <xdr:nvSpPr>
        <xdr:cNvPr id="574" name="円/楕円 573"/>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67818</xdr:rowOff>
    </xdr:from>
    <xdr:to>
      <xdr:col>23</xdr:col>
      <xdr:colOff>517525</xdr:colOff>
      <xdr:row>85</xdr:row>
      <xdr:rowOff>72389</xdr:rowOff>
    </xdr:to>
    <xdr:cxnSp macro="">
      <xdr:nvCxnSpPr>
        <xdr:cNvPr id="575" name="直線コネクタ 574"/>
        <xdr:cNvCxnSpPr/>
      </xdr:nvCxnSpPr>
      <xdr:spPr>
        <a:xfrm flipV="1">
          <a:off x="15481300" y="14641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114316</xdr:rowOff>
    </xdr:from>
    <xdr:ext cx="405111" cy="259045"/>
    <xdr:sp macro="" textlink="">
      <xdr:nvSpPr>
        <xdr:cNvPr id="576" name="n_1mainValue【消防施設】&#10;有形固定資産減価償却率"/>
        <xdr:cNvSpPr txBox="1"/>
      </xdr:nvSpPr>
      <xdr:spPr>
        <a:xfrm>
          <a:off x="15266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600" name="直線コネクタ 599"/>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601"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602" name="直線コネクタ 601"/>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603"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604" name="直線コネクタ 603"/>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149877</xdr:rowOff>
    </xdr:from>
    <xdr:ext cx="469744" cy="259045"/>
    <xdr:sp macro="" textlink="">
      <xdr:nvSpPr>
        <xdr:cNvPr id="605" name="【消防施設】&#10;一人当たり面積平均値テキスト"/>
        <xdr:cNvSpPr txBox="1"/>
      </xdr:nvSpPr>
      <xdr:spPr>
        <a:xfrm>
          <a:off x="22250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606" name="フローチャート : 判断 605"/>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607" name="フローチャート : 判断 606"/>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608"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152400</xdr:rowOff>
    </xdr:from>
    <xdr:to>
      <xdr:col>32</xdr:col>
      <xdr:colOff>238125</xdr:colOff>
      <xdr:row>77</xdr:row>
      <xdr:rowOff>82550</xdr:rowOff>
    </xdr:to>
    <xdr:sp macro="" textlink="">
      <xdr:nvSpPr>
        <xdr:cNvPr id="614" name="円/楕円 613"/>
        <xdr:cNvSpPr/>
      </xdr:nvSpPr>
      <xdr:spPr>
        <a:xfrm>
          <a:off x="221107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105427</xdr:rowOff>
    </xdr:from>
    <xdr:ext cx="469744" cy="259045"/>
    <xdr:sp macro="" textlink="">
      <xdr:nvSpPr>
        <xdr:cNvPr id="615" name="【消防施設】&#10;一人当たり面積該当値テキスト"/>
        <xdr:cNvSpPr txBox="1"/>
      </xdr:nvSpPr>
      <xdr:spPr>
        <a:xfrm>
          <a:off x="22250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44450</xdr:rowOff>
    </xdr:from>
    <xdr:to>
      <xdr:col>31</xdr:col>
      <xdr:colOff>85725</xdr:colOff>
      <xdr:row>77</xdr:row>
      <xdr:rowOff>146050</xdr:rowOff>
    </xdr:to>
    <xdr:sp macro="" textlink="">
      <xdr:nvSpPr>
        <xdr:cNvPr id="616" name="円/楕円 615"/>
        <xdr:cNvSpPr/>
      </xdr:nvSpPr>
      <xdr:spPr>
        <a:xfrm>
          <a:off x="21272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31750</xdr:rowOff>
    </xdr:from>
    <xdr:to>
      <xdr:col>32</xdr:col>
      <xdr:colOff>187325</xdr:colOff>
      <xdr:row>77</xdr:row>
      <xdr:rowOff>95250</xdr:rowOff>
    </xdr:to>
    <xdr:cxnSp macro="">
      <xdr:nvCxnSpPr>
        <xdr:cNvPr id="617" name="直線コネクタ 616"/>
        <xdr:cNvCxnSpPr/>
      </xdr:nvCxnSpPr>
      <xdr:spPr>
        <a:xfrm flipV="1">
          <a:off x="21323300" y="13233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75</xdr:row>
      <xdr:rowOff>162577</xdr:rowOff>
    </xdr:from>
    <xdr:ext cx="469744" cy="259045"/>
    <xdr:sp macro="" textlink="">
      <xdr:nvSpPr>
        <xdr:cNvPr id="618" name="n_1mainValue【消防施設】&#10;一人当たり面積"/>
        <xdr:cNvSpPr txBox="1"/>
      </xdr:nvSpPr>
      <xdr:spPr>
        <a:xfrm>
          <a:off x="21075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0" name="直線コネクタ 6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1" name="テキスト ボックス 6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2" name="直線コネクタ 6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3" name="テキスト ボックス 6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4" name="直線コネクタ 6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5" name="テキスト ボックス 6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6" name="直線コネクタ 6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7" name="テキスト ボックス 63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641" name="直線コネクタ 640"/>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642"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643" name="直線コネクタ 642"/>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644"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645" name="直線コネクタ 644"/>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108983</xdr:rowOff>
    </xdr:from>
    <xdr:ext cx="405111" cy="259045"/>
    <xdr:sp macro="" textlink="">
      <xdr:nvSpPr>
        <xdr:cNvPr id="646" name="【庁舎】&#10;有形固定資産減価償却率平均値テキスト"/>
        <xdr:cNvSpPr txBox="1"/>
      </xdr:nvSpPr>
      <xdr:spPr>
        <a:xfrm>
          <a:off x="16408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647" name="フローチャート : 判断 646"/>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648" name="フローチャート : 判断 647"/>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83838</xdr:rowOff>
    </xdr:from>
    <xdr:ext cx="405111" cy="259045"/>
    <xdr:sp macro="" textlink="">
      <xdr:nvSpPr>
        <xdr:cNvPr id="649" name="n_1aveValue【庁舎】&#10;有形固定資産減価償却率"/>
        <xdr:cNvSpPr txBox="1"/>
      </xdr:nvSpPr>
      <xdr:spPr>
        <a:xfrm>
          <a:off x="15266043"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82550</xdr:rowOff>
    </xdr:from>
    <xdr:to>
      <xdr:col>23</xdr:col>
      <xdr:colOff>568325</xdr:colOff>
      <xdr:row>103</xdr:row>
      <xdr:rowOff>12700</xdr:rowOff>
    </xdr:to>
    <xdr:sp macro="" textlink="">
      <xdr:nvSpPr>
        <xdr:cNvPr id="655" name="円/楕円 654"/>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105427</xdr:rowOff>
    </xdr:from>
    <xdr:ext cx="405111" cy="259045"/>
    <xdr:sp macro="" textlink="">
      <xdr:nvSpPr>
        <xdr:cNvPr id="656" name="【庁舎】&#10;有形固定資産減価償却率該当値テキスト"/>
        <xdr:cNvSpPr txBox="1"/>
      </xdr:nvSpPr>
      <xdr:spPr>
        <a:xfrm>
          <a:off x="164084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66548</xdr:rowOff>
    </xdr:from>
    <xdr:to>
      <xdr:col>22</xdr:col>
      <xdr:colOff>415925</xdr:colOff>
      <xdr:row>102</xdr:row>
      <xdr:rowOff>168148</xdr:rowOff>
    </xdr:to>
    <xdr:sp macro="" textlink="">
      <xdr:nvSpPr>
        <xdr:cNvPr id="657" name="円/楕円 656"/>
        <xdr:cNvSpPr/>
      </xdr:nvSpPr>
      <xdr:spPr>
        <a:xfrm>
          <a:off x="15430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117348</xdr:rowOff>
    </xdr:from>
    <xdr:to>
      <xdr:col>23</xdr:col>
      <xdr:colOff>517525</xdr:colOff>
      <xdr:row>102</xdr:row>
      <xdr:rowOff>133350</xdr:rowOff>
    </xdr:to>
    <xdr:cxnSp macro="">
      <xdr:nvCxnSpPr>
        <xdr:cNvPr id="658" name="直線コネクタ 657"/>
        <xdr:cNvCxnSpPr/>
      </xdr:nvCxnSpPr>
      <xdr:spPr>
        <a:xfrm>
          <a:off x="15481300" y="176052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13225</xdr:rowOff>
    </xdr:from>
    <xdr:ext cx="405111" cy="259045"/>
    <xdr:sp macro="" textlink="">
      <xdr:nvSpPr>
        <xdr:cNvPr id="659" name="n_1mainValue【庁舎】&#10;有形固定資産減価償却率"/>
        <xdr:cNvSpPr txBox="1"/>
      </xdr:nvSpPr>
      <xdr:spPr>
        <a:xfrm>
          <a:off x="15266043"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71" name="直線コネクタ 67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72" name="テキスト ボックス 67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75" name="直線コネクタ 67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76" name="テキスト ボックス 67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680" name="直線コネクタ 679"/>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81"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82" name="直線コネクタ 68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683"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684" name="直線コネクタ 683"/>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685" name="【庁舎】&#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86" name="フローチャート : 判断 685"/>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687" name="フローチャート : 判断 686"/>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140988</xdr:rowOff>
    </xdr:from>
    <xdr:ext cx="469744" cy="259045"/>
    <xdr:sp macro="" textlink="">
      <xdr:nvSpPr>
        <xdr:cNvPr id="688" name="n_1ave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168275</xdr:rowOff>
    </xdr:from>
    <xdr:to>
      <xdr:col>32</xdr:col>
      <xdr:colOff>238125</xdr:colOff>
      <xdr:row>102</xdr:row>
      <xdr:rowOff>98425</xdr:rowOff>
    </xdr:to>
    <xdr:sp macro="" textlink="">
      <xdr:nvSpPr>
        <xdr:cNvPr id="694" name="円/楕円 693"/>
        <xdr:cNvSpPr/>
      </xdr:nvSpPr>
      <xdr:spPr>
        <a:xfrm>
          <a:off x="221107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19702</xdr:rowOff>
    </xdr:from>
    <xdr:ext cx="469744" cy="259045"/>
    <xdr:sp macro="" textlink="">
      <xdr:nvSpPr>
        <xdr:cNvPr id="695" name="【庁舎】&#10;一人当たり面積該当値テキスト"/>
        <xdr:cNvSpPr txBox="1"/>
      </xdr:nvSpPr>
      <xdr:spPr>
        <a:xfrm>
          <a:off x="22250400"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19686</xdr:rowOff>
    </xdr:from>
    <xdr:to>
      <xdr:col>31</xdr:col>
      <xdr:colOff>85725</xdr:colOff>
      <xdr:row>102</xdr:row>
      <xdr:rowOff>121286</xdr:rowOff>
    </xdr:to>
    <xdr:sp macro="" textlink="">
      <xdr:nvSpPr>
        <xdr:cNvPr id="696" name="円/楕円 695"/>
        <xdr:cNvSpPr/>
      </xdr:nvSpPr>
      <xdr:spPr>
        <a:xfrm>
          <a:off x="21272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47625</xdr:rowOff>
    </xdr:from>
    <xdr:to>
      <xdr:col>32</xdr:col>
      <xdr:colOff>187325</xdr:colOff>
      <xdr:row>102</xdr:row>
      <xdr:rowOff>70486</xdr:rowOff>
    </xdr:to>
    <xdr:cxnSp macro="">
      <xdr:nvCxnSpPr>
        <xdr:cNvPr id="697" name="直線コネクタ 696"/>
        <xdr:cNvCxnSpPr/>
      </xdr:nvCxnSpPr>
      <xdr:spPr>
        <a:xfrm flipV="1">
          <a:off x="21323300" y="175355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137813</xdr:rowOff>
    </xdr:from>
    <xdr:ext cx="469744" cy="259045"/>
    <xdr:sp macro="" textlink="">
      <xdr:nvSpPr>
        <xdr:cNvPr id="698" name="n_1mainValue【庁舎】&#10;一人当たり面積"/>
        <xdr:cNvSpPr txBox="1"/>
      </xdr:nvSpPr>
      <xdr:spPr>
        <a:xfrm>
          <a:off x="210757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ほとんどの類型において、有形固定資産減価償却率は類似団体平均を下回っているが、図書館と庁舎については、類似団体平均を上回っている。図書館については築３０年以上経過し、</a:t>
          </a:r>
          <a:r>
            <a:rPr kumimoji="1" lang="ja-JP" altLang="ja-JP" sz="1100" b="0" i="0" baseline="0">
              <a:solidFill>
                <a:schemeClr val="dk1"/>
              </a:solidFill>
              <a:effectLst/>
              <a:latin typeface="+mn-lt"/>
              <a:ea typeface="+mn-ea"/>
              <a:cs typeface="+mn-cs"/>
            </a:rPr>
            <a:t>耐用年数に達しつつある</a:t>
          </a:r>
          <a:r>
            <a:rPr kumimoji="1" lang="ja-JP" altLang="ja-JP" sz="1100">
              <a:solidFill>
                <a:schemeClr val="dk1"/>
              </a:solidFill>
              <a:effectLst/>
              <a:latin typeface="+mn-lt"/>
              <a:ea typeface="+mn-ea"/>
              <a:cs typeface="+mn-cs"/>
            </a:rPr>
            <a:t>施設もあり、今後、大規模改修等により長寿命化を図ることとしている。</a:t>
          </a:r>
          <a:endParaRPr lang="ja-JP" altLang="ja-JP" sz="1400">
            <a:effectLst/>
          </a:endParaRPr>
        </a:p>
        <a:p>
          <a:r>
            <a:rPr kumimoji="1" lang="ja-JP" altLang="ja-JP" sz="1100">
              <a:solidFill>
                <a:schemeClr val="dk1"/>
              </a:solidFill>
              <a:effectLst/>
              <a:latin typeface="+mn-lt"/>
              <a:ea typeface="+mn-ea"/>
              <a:cs typeface="+mn-cs"/>
            </a:rPr>
            <a:t>　庁舎については施設の多くが築３０年以上経過しており施設の老朽化が進んでいる。施設機能を維持するために日々の保全等に努めるとともに、公共施設等総合管理計画等に基づき、耐震補強や大規模改修等の対策を講じることとしている。</a:t>
          </a:r>
          <a:endParaRPr lang="ja-JP" altLang="ja-JP" sz="1400">
            <a:effectLst/>
          </a:endParaRPr>
        </a:p>
        <a:p>
          <a:r>
            <a:rPr kumimoji="1" lang="ja-JP" altLang="ja-JP" sz="1100">
              <a:solidFill>
                <a:schemeClr val="dk1"/>
              </a:solidFill>
              <a:effectLst/>
              <a:latin typeface="+mn-lt"/>
              <a:ea typeface="+mn-ea"/>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類似団体平均を大きく上回っている。今後、利用状況や市民ニーズの変化等を的確に把握し、施設の適正配置や施設規模の見直し等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市町村合併後の財政需要に対して、個人・法人の市民税や、固定資産税などの自主財源の割合が低位にあることなどから、</a:t>
          </a:r>
          <a:r>
            <a:rPr kumimoji="1" lang="en-US" altLang="ja-JP" sz="1300">
              <a:latin typeface="ＭＳ Ｐゴシック"/>
            </a:rPr>
            <a:t>0.42</a:t>
          </a:r>
          <a:r>
            <a:rPr kumimoji="1" lang="ja-JP" altLang="en-US" sz="1300">
              <a:latin typeface="ＭＳ Ｐゴシック"/>
            </a:rPr>
            <a:t>と類似団体平均を下回って推移している。</a:t>
          </a:r>
        </a:p>
        <a:p>
          <a:r>
            <a:rPr kumimoji="1" lang="ja-JP" altLang="en-US" sz="1300">
              <a:latin typeface="ＭＳ Ｐゴシック"/>
            </a:rPr>
            <a:t>　今後は、</a:t>
          </a:r>
          <a:r>
            <a:rPr kumimoji="1" lang="en-US" altLang="ja-JP" sz="1300">
              <a:latin typeface="ＭＳ Ｐゴシック"/>
            </a:rPr>
            <a:t>29</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年間の取組指針となる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97065</xdr:rowOff>
    </xdr:from>
    <xdr:to>
      <xdr:col>7</xdr:col>
      <xdr:colOff>152400</xdr:colOff>
      <xdr:row>45</xdr:row>
      <xdr:rowOff>97065</xdr:rowOff>
    </xdr:to>
    <xdr:cxnSp macro="">
      <xdr:nvCxnSpPr>
        <xdr:cNvPr id="70" name="直線コネクタ 69"/>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97065</xdr:rowOff>
    </xdr:from>
    <xdr:to>
      <xdr:col>6</xdr:col>
      <xdr:colOff>0</xdr:colOff>
      <xdr:row>45</xdr:row>
      <xdr:rowOff>97065</xdr:rowOff>
    </xdr:to>
    <xdr:cxnSp macro="">
      <xdr:nvCxnSpPr>
        <xdr:cNvPr id="73" name="直線コネクタ 72"/>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97065</xdr:rowOff>
    </xdr:from>
    <xdr:to>
      <xdr:col>4</xdr:col>
      <xdr:colOff>482600</xdr:colOff>
      <xdr:row>45</xdr:row>
      <xdr:rowOff>97065</xdr:rowOff>
    </xdr:to>
    <xdr:cxnSp macro="">
      <xdr:nvCxnSpPr>
        <xdr:cNvPr id="76" name="直線コネクタ 75"/>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97065</xdr:rowOff>
    </xdr:from>
    <xdr:to>
      <xdr:col>3</xdr:col>
      <xdr:colOff>279400</xdr:colOff>
      <xdr:row>45</xdr:row>
      <xdr:rowOff>114300</xdr:rowOff>
    </xdr:to>
    <xdr:cxnSp macro="">
      <xdr:nvCxnSpPr>
        <xdr:cNvPr id="79" name="直線コネクタ 78"/>
        <xdr:cNvCxnSpPr/>
      </xdr:nvCxnSpPr>
      <xdr:spPr>
        <a:xfrm flipV="1">
          <a:off x="1447800" y="78123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46265</xdr:rowOff>
    </xdr:from>
    <xdr:to>
      <xdr:col>7</xdr:col>
      <xdr:colOff>203200</xdr:colOff>
      <xdr:row>45</xdr:row>
      <xdr:rowOff>147865</xdr:rowOff>
    </xdr:to>
    <xdr:sp macro="" textlink="">
      <xdr:nvSpPr>
        <xdr:cNvPr id="89" name="円/楕円 88"/>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113592</xdr:rowOff>
    </xdr:from>
    <xdr:ext cx="762000" cy="259045"/>
    <xdr:sp macro="" textlink="">
      <xdr:nvSpPr>
        <xdr:cNvPr id="90"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46265</xdr:rowOff>
    </xdr:from>
    <xdr:to>
      <xdr:col>6</xdr:col>
      <xdr:colOff>50800</xdr:colOff>
      <xdr:row>45</xdr:row>
      <xdr:rowOff>147865</xdr:rowOff>
    </xdr:to>
    <xdr:sp macro="" textlink="">
      <xdr:nvSpPr>
        <xdr:cNvPr id="91" name="円/楕円 90"/>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132642</xdr:rowOff>
    </xdr:from>
    <xdr:ext cx="736600" cy="259045"/>
    <xdr:sp macro="" textlink="">
      <xdr:nvSpPr>
        <xdr:cNvPr id="92" name="テキスト ボックス 91"/>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46265</xdr:rowOff>
    </xdr:from>
    <xdr:to>
      <xdr:col>4</xdr:col>
      <xdr:colOff>533400</xdr:colOff>
      <xdr:row>45</xdr:row>
      <xdr:rowOff>147865</xdr:rowOff>
    </xdr:to>
    <xdr:sp macro="" textlink="">
      <xdr:nvSpPr>
        <xdr:cNvPr id="93" name="円/楕円 92"/>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132642</xdr:rowOff>
    </xdr:from>
    <xdr:ext cx="762000" cy="259045"/>
    <xdr:sp macro="" textlink="">
      <xdr:nvSpPr>
        <xdr:cNvPr id="94" name="テキスト ボックス 93"/>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46265</xdr:rowOff>
    </xdr:from>
    <xdr:to>
      <xdr:col>3</xdr:col>
      <xdr:colOff>330200</xdr:colOff>
      <xdr:row>45</xdr:row>
      <xdr:rowOff>147865</xdr:rowOff>
    </xdr:to>
    <xdr:sp macro="" textlink="">
      <xdr:nvSpPr>
        <xdr:cNvPr id="95" name="円/楕円 94"/>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132642</xdr:rowOff>
    </xdr:from>
    <xdr:ext cx="762000" cy="259045"/>
    <xdr:sp macro="" textlink="">
      <xdr:nvSpPr>
        <xdr:cNvPr id="96" name="テキスト ボックス 95"/>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7" name="円/楕円 96"/>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8" name="テキスト ボックス 97"/>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扶助費や補助費等が増となる一方、繰上償還を除いた定時償還分の公債費や、定員適正化計画に基づく職員数の減員により人件費が減少したことなどから、前年度に比べ</a:t>
          </a:r>
          <a:r>
            <a:rPr kumimoji="1" lang="en-US" altLang="ja-JP" sz="1300">
              <a:latin typeface="ＭＳ Ｐゴシック"/>
            </a:rPr>
            <a:t>0.3</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自立支援給付費や生活保護費の伸び、社会福祉費関係の繰出金の増加、そして老朽化した施設の維持管理費が増加傾向にあることから、なお一層、経常経費の削減に努め、より弾力性のある財政構造を目指し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61</xdr:row>
      <xdr:rowOff>80772</xdr:rowOff>
    </xdr:to>
    <xdr:cxnSp macro="">
      <xdr:nvCxnSpPr>
        <xdr:cNvPr id="131" name="直線コネクタ 130"/>
        <xdr:cNvCxnSpPr/>
      </xdr:nvCxnSpPr>
      <xdr:spPr>
        <a:xfrm flipV="1">
          <a:off x="4114800" y="105247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80772</xdr:rowOff>
    </xdr:from>
    <xdr:to>
      <xdr:col>6</xdr:col>
      <xdr:colOff>0</xdr:colOff>
      <xdr:row>61</xdr:row>
      <xdr:rowOff>109728</xdr:rowOff>
    </xdr:to>
    <xdr:cxnSp macro="">
      <xdr:nvCxnSpPr>
        <xdr:cNvPr id="134" name="直線コネクタ 133"/>
        <xdr:cNvCxnSpPr/>
      </xdr:nvCxnSpPr>
      <xdr:spPr>
        <a:xfrm flipV="1">
          <a:off x="3225800" y="105392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155702</xdr:rowOff>
    </xdr:from>
    <xdr:to>
      <xdr:col>4</xdr:col>
      <xdr:colOff>482600</xdr:colOff>
      <xdr:row>61</xdr:row>
      <xdr:rowOff>109728</xdr:rowOff>
    </xdr:to>
    <xdr:cxnSp macro="">
      <xdr:nvCxnSpPr>
        <xdr:cNvPr id="137" name="直線コネクタ 136"/>
        <xdr:cNvCxnSpPr/>
      </xdr:nvCxnSpPr>
      <xdr:spPr>
        <a:xfrm>
          <a:off x="2336800" y="1044270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60</xdr:row>
      <xdr:rowOff>155702</xdr:rowOff>
    </xdr:to>
    <xdr:cxnSp macro="">
      <xdr:nvCxnSpPr>
        <xdr:cNvPr id="140" name="直線コネクタ 139"/>
        <xdr:cNvCxnSpPr/>
      </xdr:nvCxnSpPr>
      <xdr:spPr>
        <a:xfrm>
          <a:off x="1447800" y="1040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50" name="円/楕円 149"/>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51"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2" name="円/楕円 151"/>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116349</xdr:rowOff>
    </xdr:from>
    <xdr:ext cx="736600" cy="259045"/>
    <xdr:sp macro="" textlink="">
      <xdr:nvSpPr>
        <xdr:cNvPr id="153" name="テキスト ボックス 152"/>
        <xdr:cNvSpPr txBox="1"/>
      </xdr:nvSpPr>
      <xdr:spPr>
        <a:xfrm>
          <a:off x="3733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58928</xdr:rowOff>
    </xdr:from>
    <xdr:to>
      <xdr:col>4</xdr:col>
      <xdr:colOff>533400</xdr:colOff>
      <xdr:row>61</xdr:row>
      <xdr:rowOff>160528</xdr:rowOff>
    </xdr:to>
    <xdr:sp macro="" textlink="">
      <xdr:nvSpPr>
        <xdr:cNvPr id="154" name="円/楕円 153"/>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55" name="テキスト ボックス 154"/>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104902</xdr:rowOff>
    </xdr:from>
    <xdr:to>
      <xdr:col>3</xdr:col>
      <xdr:colOff>330200</xdr:colOff>
      <xdr:row>61</xdr:row>
      <xdr:rowOff>35052</xdr:rowOff>
    </xdr:to>
    <xdr:sp macro="" textlink="">
      <xdr:nvSpPr>
        <xdr:cNvPr id="156" name="円/楕円 155"/>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45229</xdr:rowOff>
    </xdr:from>
    <xdr:ext cx="762000" cy="259045"/>
    <xdr:sp macro="" textlink="">
      <xdr:nvSpPr>
        <xdr:cNvPr id="157" name="テキスト ボックス 156"/>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8" name="円/楕円 157"/>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9" name="テキスト ボックス 158"/>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[142,380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999</a:t>
          </a:r>
          <a:r>
            <a:rPr kumimoji="1" lang="ja-JP" altLang="en-US" sz="1300">
              <a:latin typeface="ＭＳ Ｐゴシック"/>
            </a:rPr>
            <a:t>円の減少となっている。この主な理由は、中学校教科書整備事業の皆減や学校給食センター管理運営事業の賄材料費等の減、臨時職員の減による賃金の減などにより物件費が減になったことなどによる。</a:t>
          </a:r>
        </a:p>
        <a:p>
          <a:r>
            <a:rPr kumimoji="1" lang="ja-JP" altLang="en-US" sz="1300">
              <a:latin typeface="ＭＳ Ｐゴシック"/>
            </a:rPr>
            <a:t>　類似団体と比較しても高い水準にあることから、引き続き内部管理経費の節減のほか、民間委託を進めるなど経費の削減に努めていく。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138875</xdr:rowOff>
    </xdr:from>
    <xdr:to>
      <xdr:col>7</xdr:col>
      <xdr:colOff>152400</xdr:colOff>
      <xdr:row>87</xdr:row>
      <xdr:rowOff>158962</xdr:rowOff>
    </xdr:to>
    <xdr:cxnSp macro="">
      <xdr:nvCxnSpPr>
        <xdr:cNvPr id="194" name="直線コネクタ 193"/>
        <xdr:cNvCxnSpPr/>
      </xdr:nvCxnSpPr>
      <xdr:spPr>
        <a:xfrm flipV="1">
          <a:off x="4114800" y="15055025"/>
          <a:ext cx="8382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xdr:rowOff>
    </xdr:from>
    <xdr:ext cx="762000" cy="259045"/>
    <xdr:sp macro="" textlink="">
      <xdr:nvSpPr>
        <xdr:cNvPr id="195" name="人件費・物件費等の状況平均値テキスト"/>
        <xdr:cNvSpPr txBox="1"/>
      </xdr:nvSpPr>
      <xdr:spPr>
        <a:xfrm>
          <a:off x="5041900" y="1440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140543</xdr:rowOff>
    </xdr:from>
    <xdr:to>
      <xdr:col>6</xdr:col>
      <xdr:colOff>0</xdr:colOff>
      <xdr:row>87</xdr:row>
      <xdr:rowOff>158962</xdr:rowOff>
    </xdr:to>
    <xdr:cxnSp macro="">
      <xdr:nvCxnSpPr>
        <xdr:cNvPr id="197" name="直線コネクタ 196"/>
        <xdr:cNvCxnSpPr/>
      </xdr:nvCxnSpPr>
      <xdr:spPr>
        <a:xfrm>
          <a:off x="3225800" y="15056693"/>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42233</xdr:rowOff>
    </xdr:from>
    <xdr:to>
      <xdr:col>4</xdr:col>
      <xdr:colOff>482600</xdr:colOff>
      <xdr:row>87</xdr:row>
      <xdr:rowOff>140543</xdr:rowOff>
    </xdr:to>
    <xdr:cxnSp macro="">
      <xdr:nvCxnSpPr>
        <xdr:cNvPr id="200" name="直線コネクタ 199"/>
        <xdr:cNvCxnSpPr/>
      </xdr:nvCxnSpPr>
      <xdr:spPr>
        <a:xfrm>
          <a:off x="2336800" y="14958383"/>
          <a:ext cx="889000" cy="9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42233</xdr:rowOff>
    </xdr:from>
    <xdr:to>
      <xdr:col>3</xdr:col>
      <xdr:colOff>279400</xdr:colOff>
      <xdr:row>87</xdr:row>
      <xdr:rowOff>129584</xdr:rowOff>
    </xdr:to>
    <xdr:cxnSp macro="">
      <xdr:nvCxnSpPr>
        <xdr:cNvPr id="203" name="直線コネクタ 202"/>
        <xdr:cNvCxnSpPr/>
      </xdr:nvCxnSpPr>
      <xdr:spPr>
        <a:xfrm flipV="1">
          <a:off x="1447800" y="14958383"/>
          <a:ext cx="889000" cy="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88075</xdr:rowOff>
    </xdr:from>
    <xdr:to>
      <xdr:col>7</xdr:col>
      <xdr:colOff>203200</xdr:colOff>
      <xdr:row>88</xdr:row>
      <xdr:rowOff>18225</xdr:rowOff>
    </xdr:to>
    <xdr:sp macro="" textlink="">
      <xdr:nvSpPr>
        <xdr:cNvPr id="213" name="円/楕円 212"/>
        <xdr:cNvSpPr/>
      </xdr:nvSpPr>
      <xdr:spPr>
        <a:xfrm>
          <a:off x="4902200" y="150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60152</xdr:rowOff>
    </xdr:from>
    <xdr:ext cx="762000" cy="259045"/>
    <xdr:sp macro="" textlink="">
      <xdr:nvSpPr>
        <xdr:cNvPr id="214" name="人件費・物件費等の状況該当値テキスト"/>
        <xdr:cNvSpPr txBox="1"/>
      </xdr:nvSpPr>
      <xdr:spPr>
        <a:xfrm>
          <a:off x="5041900" y="149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142,380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108162</xdr:rowOff>
    </xdr:from>
    <xdr:to>
      <xdr:col>6</xdr:col>
      <xdr:colOff>50800</xdr:colOff>
      <xdr:row>88</xdr:row>
      <xdr:rowOff>38312</xdr:rowOff>
    </xdr:to>
    <xdr:sp macro="" textlink="">
      <xdr:nvSpPr>
        <xdr:cNvPr id="215" name="円/楕円 214"/>
        <xdr:cNvSpPr/>
      </xdr:nvSpPr>
      <xdr:spPr>
        <a:xfrm>
          <a:off x="4064000" y="150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23089</xdr:rowOff>
    </xdr:from>
    <xdr:ext cx="736600" cy="259045"/>
    <xdr:sp macro="" textlink="">
      <xdr:nvSpPr>
        <xdr:cNvPr id="216" name="テキスト ボックス 215"/>
        <xdr:cNvSpPr txBox="1"/>
      </xdr:nvSpPr>
      <xdr:spPr>
        <a:xfrm>
          <a:off x="3733800" y="1511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143,379</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89743</xdr:rowOff>
    </xdr:from>
    <xdr:to>
      <xdr:col>4</xdr:col>
      <xdr:colOff>533400</xdr:colOff>
      <xdr:row>88</xdr:row>
      <xdr:rowOff>19893</xdr:rowOff>
    </xdr:to>
    <xdr:sp macro="" textlink="">
      <xdr:nvSpPr>
        <xdr:cNvPr id="217" name="円/楕円 216"/>
        <xdr:cNvSpPr/>
      </xdr:nvSpPr>
      <xdr:spPr>
        <a:xfrm>
          <a:off x="3175000" y="150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4670</xdr:rowOff>
    </xdr:from>
    <xdr:ext cx="762000" cy="259045"/>
    <xdr:sp macro="" textlink="">
      <xdr:nvSpPr>
        <xdr:cNvPr id="218" name="テキスト ボックス 217"/>
        <xdr:cNvSpPr txBox="1"/>
      </xdr:nvSpPr>
      <xdr:spPr>
        <a:xfrm>
          <a:off x="2844800" y="150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142,463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162883</xdr:rowOff>
    </xdr:from>
    <xdr:to>
      <xdr:col>3</xdr:col>
      <xdr:colOff>330200</xdr:colOff>
      <xdr:row>87</xdr:row>
      <xdr:rowOff>93033</xdr:rowOff>
    </xdr:to>
    <xdr:sp macro="" textlink="">
      <xdr:nvSpPr>
        <xdr:cNvPr id="219" name="円/楕円 218"/>
        <xdr:cNvSpPr/>
      </xdr:nvSpPr>
      <xdr:spPr>
        <a:xfrm>
          <a:off x="2286000" y="149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77810</xdr:rowOff>
    </xdr:from>
    <xdr:ext cx="762000" cy="259045"/>
    <xdr:sp macro="" textlink="">
      <xdr:nvSpPr>
        <xdr:cNvPr id="220" name="テキスト ボックス 219"/>
        <xdr:cNvSpPr txBox="1"/>
      </xdr:nvSpPr>
      <xdr:spPr>
        <a:xfrm>
          <a:off x="1955800" y="149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137,574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78784</xdr:rowOff>
    </xdr:from>
    <xdr:to>
      <xdr:col>2</xdr:col>
      <xdr:colOff>127000</xdr:colOff>
      <xdr:row>88</xdr:row>
      <xdr:rowOff>8934</xdr:rowOff>
    </xdr:to>
    <xdr:sp macro="" textlink="">
      <xdr:nvSpPr>
        <xdr:cNvPr id="221" name="円/楕円 220"/>
        <xdr:cNvSpPr/>
      </xdr:nvSpPr>
      <xdr:spPr>
        <a:xfrm>
          <a:off x="1397000" y="149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165161</xdr:rowOff>
    </xdr:from>
    <xdr:ext cx="762000" cy="259045"/>
    <xdr:sp macro="" textlink="">
      <xdr:nvSpPr>
        <xdr:cNvPr id="222" name="テキスト ボックス 221"/>
        <xdr:cNvSpPr txBox="1"/>
      </xdr:nvSpPr>
      <xdr:spPr>
        <a:xfrm>
          <a:off x="1066800" y="1508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県人事委員会勧告の水準に準拠して給与改定を行ったことで、平成</a:t>
          </a:r>
          <a:r>
            <a:rPr kumimoji="1" lang="en-US" altLang="ja-JP" sz="1300">
              <a:latin typeface="ＭＳ Ｐゴシック"/>
            </a:rPr>
            <a:t>28</a:t>
          </a:r>
          <a:r>
            <a:rPr kumimoji="1" lang="ja-JP" altLang="en-US" sz="1300">
              <a:latin typeface="ＭＳ Ｐゴシック"/>
            </a:rPr>
            <a:t>年度は類似団体の平均より高い数値となっている。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100693</xdr:rowOff>
    </xdr:to>
    <xdr:cxnSp macro="">
      <xdr:nvCxnSpPr>
        <xdr:cNvPr id="258" name="直線コネクタ 257"/>
        <xdr:cNvCxnSpPr/>
      </xdr:nvCxnSpPr>
      <xdr:spPr>
        <a:xfrm>
          <a:off x="16179800" y="1466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8768</xdr:rowOff>
    </xdr:from>
    <xdr:to>
      <xdr:col>23</xdr:col>
      <xdr:colOff>406400</xdr:colOff>
      <xdr:row>85</xdr:row>
      <xdr:rowOff>89202</xdr:rowOff>
    </xdr:to>
    <xdr:cxnSp macro="">
      <xdr:nvCxnSpPr>
        <xdr:cNvPr id="261" name="直線コネクタ 260"/>
        <xdr:cNvCxnSpPr/>
      </xdr:nvCxnSpPr>
      <xdr:spPr>
        <a:xfrm>
          <a:off x="15290800" y="145820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3" name="テキスト ボックス 262"/>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85</xdr:row>
      <xdr:rowOff>8768</xdr:rowOff>
    </xdr:to>
    <xdr:cxnSp macro="">
      <xdr:nvCxnSpPr>
        <xdr:cNvPr id="264" name="直線コネクタ 263"/>
        <xdr:cNvCxnSpPr/>
      </xdr:nvCxnSpPr>
      <xdr:spPr>
        <a:xfrm>
          <a:off x="14401800" y="145015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114800</xdr:rowOff>
    </xdr:from>
    <xdr:ext cx="762000" cy="259045"/>
    <xdr:sp macro="" textlink="">
      <xdr:nvSpPr>
        <xdr:cNvPr id="266" name="テキスト ボックス 265"/>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150284</xdr:rowOff>
    </xdr:to>
    <xdr:cxnSp macro="">
      <xdr:nvCxnSpPr>
        <xdr:cNvPr id="267" name="直線コネクタ 266"/>
        <xdr:cNvCxnSpPr/>
      </xdr:nvCxnSpPr>
      <xdr:spPr>
        <a:xfrm flipV="1">
          <a:off x="13512800" y="14501586"/>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69" name="テキスト ボックス 268"/>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7" name="円/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117220</xdr:rowOff>
    </xdr:from>
    <xdr:ext cx="762000" cy="259045"/>
    <xdr:sp macro="" textlink="">
      <xdr:nvSpPr>
        <xdr:cNvPr id="278" name="給与水準   （国との比較）該当値テキスト"/>
        <xdr:cNvSpPr txBox="1"/>
      </xdr:nvSpPr>
      <xdr:spPr>
        <a:xfrm>
          <a:off x="17106900" y="1451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38402</xdr:rowOff>
    </xdr:from>
    <xdr:to>
      <xdr:col>23</xdr:col>
      <xdr:colOff>457200</xdr:colOff>
      <xdr:row>85</xdr:row>
      <xdr:rowOff>140002</xdr:rowOff>
    </xdr:to>
    <xdr:sp macro="" textlink="">
      <xdr:nvSpPr>
        <xdr:cNvPr id="279" name="円/楕円 278"/>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124779</xdr:rowOff>
    </xdr:from>
    <xdr:ext cx="736600" cy="259045"/>
    <xdr:sp macro="" textlink="">
      <xdr:nvSpPr>
        <xdr:cNvPr id="280" name="テキスト ボックス 279"/>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129418</xdr:rowOff>
    </xdr:from>
    <xdr:to>
      <xdr:col>22</xdr:col>
      <xdr:colOff>254000</xdr:colOff>
      <xdr:row>85</xdr:row>
      <xdr:rowOff>59568</xdr:rowOff>
    </xdr:to>
    <xdr:sp macro="" textlink="">
      <xdr:nvSpPr>
        <xdr:cNvPr id="281" name="円/楕円 280"/>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44345</xdr:rowOff>
    </xdr:from>
    <xdr:ext cx="762000" cy="259045"/>
    <xdr:sp macro="" textlink="">
      <xdr:nvSpPr>
        <xdr:cNvPr id="282" name="テキスト ボックス 281"/>
        <xdr:cNvSpPr txBox="1"/>
      </xdr:nvSpPr>
      <xdr:spPr>
        <a:xfrm>
          <a:off x="14909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3" name="円/楕円 282"/>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4" name="テキスト ボックス 283"/>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月の市町村合併により、類似団体の平均を上回っているが、組織機構の再編や事務事業の見直し、民間委託の推進により、職員数は減少傾向にある。</a:t>
          </a:r>
        </a:p>
        <a:p>
          <a:r>
            <a:rPr kumimoji="1" lang="ja-JP" altLang="en-US" sz="1300">
              <a:latin typeface="ＭＳ Ｐゴシック"/>
            </a:rPr>
            <a:t>　今後も定員適正化計画に基づき、類似団体並みの職員数を目標として、適切な定員管理に努めていく。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97155</xdr:rowOff>
    </xdr:from>
    <xdr:to>
      <xdr:col>24</xdr:col>
      <xdr:colOff>558800</xdr:colOff>
      <xdr:row>65</xdr:row>
      <xdr:rowOff>97155</xdr:rowOff>
    </xdr:to>
    <xdr:cxnSp macro="">
      <xdr:nvCxnSpPr>
        <xdr:cNvPr id="319" name="直線コネクタ 318"/>
        <xdr:cNvCxnSpPr/>
      </xdr:nvCxnSpPr>
      <xdr:spPr>
        <a:xfrm>
          <a:off x="16179800" y="1124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145305</xdr:rowOff>
    </xdr:from>
    <xdr:ext cx="762000" cy="259045"/>
    <xdr:sp macro="" textlink="">
      <xdr:nvSpPr>
        <xdr:cNvPr id="320" name="定員管理の状況平均値テキスト"/>
        <xdr:cNvSpPr txBox="1"/>
      </xdr:nvSpPr>
      <xdr:spPr>
        <a:xfrm>
          <a:off x="17106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97155</xdr:rowOff>
    </xdr:from>
    <xdr:to>
      <xdr:col>23</xdr:col>
      <xdr:colOff>406400</xdr:colOff>
      <xdr:row>65</xdr:row>
      <xdr:rowOff>114046</xdr:rowOff>
    </xdr:to>
    <xdr:cxnSp macro="">
      <xdr:nvCxnSpPr>
        <xdr:cNvPr id="322" name="直線コネクタ 321"/>
        <xdr:cNvCxnSpPr/>
      </xdr:nvCxnSpPr>
      <xdr:spPr>
        <a:xfrm flipV="1">
          <a:off x="15290800" y="112414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114046</xdr:rowOff>
    </xdr:from>
    <xdr:to>
      <xdr:col>22</xdr:col>
      <xdr:colOff>203200</xdr:colOff>
      <xdr:row>65</xdr:row>
      <xdr:rowOff>118872</xdr:rowOff>
    </xdr:to>
    <xdr:cxnSp macro="">
      <xdr:nvCxnSpPr>
        <xdr:cNvPr id="325" name="直線コネクタ 324"/>
        <xdr:cNvCxnSpPr/>
      </xdr:nvCxnSpPr>
      <xdr:spPr>
        <a:xfrm flipV="1">
          <a:off x="14401800" y="1125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118872</xdr:rowOff>
    </xdr:from>
    <xdr:to>
      <xdr:col>21</xdr:col>
      <xdr:colOff>0</xdr:colOff>
      <xdr:row>66</xdr:row>
      <xdr:rowOff>7747</xdr:rowOff>
    </xdr:to>
    <xdr:cxnSp macro="">
      <xdr:nvCxnSpPr>
        <xdr:cNvPr id="328" name="直線コネクタ 327"/>
        <xdr:cNvCxnSpPr/>
      </xdr:nvCxnSpPr>
      <xdr:spPr>
        <a:xfrm flipV="1">
          <a:off x="13512800" y="112631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46355</xdr:rowOff>
    </xdr:from>
    <xdr:to>
      <xdr:col>24</xdr:col>
      <xdr:colOff>609600</xdr:colOff>
      <xdr:row>65</xdr:row>
      <xdr:rowOff>147955</xdr:rowOff>
    </xdr:to>
    <xdr:sp macro="" textlink="">
      <xdr:nvSpPr>
        <xdr:cNvPr id="338" name="円/楕円 337"/>
        <xdr:cNvSpPr/>
      </xdr:nvSpPr>
      <xdr:spPr>
        <a:xfrm>
          <a:off x="16967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18432</xdr:rowOff>
    </xdr:from>
    <xdr:ext cx="762000" cy="259045"/>
    <xdr:sp macro="" textlink="">
      <xdr:nvSpPr>
        <xdr:cNvPr id="339" name="定員管理の状況該当値テキスト"/>
        <xdr:cNvSpPr txBox="1"/>
      </xdr:nvSpPr>
      <xdr:spPr>
        <a:xfrm>
          <a:off x="17106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46355</xdr:rowOff>
    </xdr:from>
    <xdr:to>
      <xdr:col>23</xdr:col>
      <xdr:colOff>457200</xdr:colOff>
      <xdr:row>65</xdr:row>
      <xdr:rowOff>147955</xdr:rowOff>
    </xdr:to>
    <xdr:sp macro="" textlink="">
      <xdr:nvSpPr>
        <xdr:cNvPr id="340" name="円/楕円 339"/>
        <xdr:cNvSpPr/>
      </xdr:nvSpPr>
      <xdr:spPr>
        <a:xfrm>
          <a:off x="16129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132732</xdr:rowOff>
    </xdr:from>
    <xdr:ext cx="736600" cy="259045"/>
    <xdr:sp macro="" textlink="">
      <xdr:nvSpPr>
        <xdr:cNvPr id="341" name="テキスト ボックス 340"/>
        <xdr:cNvSpPr txBox="1"/>
      </xdr:nvSpPr>
      <xdr:spPr>
        <a:xfrm>
          <a:off x="15798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63246</xdr:rowOff>
    </xdr:from>
    <xdr:to>
      <xdr:col>22</xdr:col>
      <xdr:colOff>254000</xdr:colOff>
      <xdr:row>65</xdr:row>
      <xdr:rowOff>164846</xdr:rowOff>
    </xdr:to>
    <xdr:sp macro="" textlink="">
      <xdr:nvSpPr>
        <xdr:cNvPr id="342" name="円/楕円 341"/>
        <xdr:cNvSpPr/>
      </xdr:nvSpPr>
      <xdr:spPr>
        <a:xfrm>
          <a:off x="15240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149623</xdr:rowOff>
    </xdr:from>
    <xdr:ext cx="762000" cy="259045"/>
    <xdr:sp macro="" textlink="">
      <xdr:nvSpPr>
        <xdr:cNvPr id="343" name="テキスト ボックス 342"/>
        <xdr:cNvSpPr txBox="1"/>
      </xdr:nvSpPr>
      <xdr:spPr>
        <a:xfrm>
          <a:off x="14909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68072</xdr:rowOff>
    </xdr:from>
    <xdr:to>
      <xdr:col>21</xdr:col>
      <xdr:colOff>50800</xdr:colOff>
      <xdr:row>65</xdr:row>
      <xdr:rowOff>169672</xdr:rowOff>
    </xdr:to>
    <xdr:sp macro="" textlink="">
      <xdr:nvSpPr>
        <xdr:cNvPr id="344" name="円/楕円 343"/>
        <xdr:cNvSpPr/>
      </xdr:nvSpPr>
      <xdr:spPr>
        <a:xfrm>
          <a:off x="14351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154449</xdr:rowOff>
    </xdr:from>
    <xdr:ext cx="762000" cy="259045"/>
    <xdr:sp macro="" textlink="">
      <xdr:nvSpPr>
        <xdr:cNvPr id="345" name="テキスト ボックス 344"/>
        <xdr:cNvSpPr txBox="1"/>
      </xdr:nvSpPr>
      <xdr:spPr>
        <a:xfrm>
          <a:off x="14020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128397</xdr:rowOff>
    </xdr:from>
    <xdr:to>
      <xdr:col>19</xdr:col>
      <xdr:colOff>533400</xdr:colOff>
      <xdr:row>66</xdr:row>
      <xdr:rowOff>58547</xdr:rowOff>
    </xdr:to>
    <xdr:sp macro="" textlink="">
      <xdr:nvSpPr>
        <xdr:cNvPr id="346" name="円/楕円 345"/>
        <xdr:cNvSpPr/>
      </xdr:nvSpPr>
      <xdr:spPr>
        <a:xfrm>
          <a:off x="13462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43324</xdr:rowOff>
    </xdr:from>
    <xdr:ext cx="762000" cy="259045"/>
    <xdr:sp macro="" textlink="">
      <xdr:nvSpPr>
        <xdr:cNvPr id="347" name="テキスト ボックス 346"/>
        <xdr:cNvSpPr txBox="1"/>
      </xdr:nvSpPr>
      <xdr:spPr>
        <a:xfrm>
          <a:off x="13131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a:t>
          </a:r>
          <a:r>
            <a:rPr kumimoji="1" lang="en-US" altLang="ja-JP" sz="1300">
              <a:latin typeface="ＭＳ Ｐゴシック"/>
            </a:rPr>
            <a:t>0.6</a:t>
          </a:r>
          <a:r>
            <a:rPr kumimoji="1" lang="ja-JP" altLang="en-US" sz="1300">
              <a:latin typeface="ＭＳ Ｐゴシック"/>
            </a:rPr>
            <a:t>ポイント低下しているが、これは繰上償還の実施による市債残高の減少、市債の元利償還金に係る地方交付税の増加などによるものである。</a:t>
          </a:r>
        </a:p>
        <a:p>
          <a:r>
            <a:rPr kumimoji="1" lang="ja-JP" altLang="en-US" sz="1300">
              <a:latin typeface="ＭＳ Ｐゴシック"/>
            </a:rPr>
            <a:t>　今後も投資事業の計画的実施や将来負担の軽減策を講じながら、公債費の適正管理に努めていく。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52070</xdr:rowOff>
    </xdr:to>
    <xdr:cxnSp macro="">
      <xdr:nvCxnSpPr>
        <xdr:cNvPr id="379" name="直線コネクタ 378"/>
        <xdr:cNvCxnSpPr/>
      </xdr:nvCxnSpPr>
      <xdr:spPr>
        <a:xfrm flipV="1">
          <a:off x="16179800" y="702360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52070</xdr:rowOff>
    </xdr:to>
    <xdr:cxnSp macro="">
      <xdr:nvCxnSpPr>
        <xdr:cNvPr id="382" name="直線コネクタ 381"/>
        <xdr:cNvCxnSpPr/>
      </xdr:nvCxnSpPr>
      <xdr:spPr>
        <a:xfrm>
          <a:off x="15290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100330</xdr:rowOff>
    </xdr:to>
    <xdr:cxnSp macro="">
      <xdr:nvCxnSpPr>
        <xdr:cNvPr id="385" name="直線コネクタ 384"/>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64008</xdr:rowOff>
    </xdr:to>
    <xdr:cxnSp macro="">
      <xdr:nvCxnSpPr>
        <xdr:cNvPr id="388" name="直線コネクタ 387"/>
        <xdr:cNvCxnSpPr/>
      </xdr:nvCxnSpPr>
      <xdr:spPr>
        <a:xfrm flipV="1">
          <a:off x="13512800" y="71297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8" name="円/楕円 397"/>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9"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0" name="円/楕円 399"/>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1" name="テキスト ボックス 400"/>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5" name="テキスト ボックス 40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6" name="円/楕円 405"/>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7" name="テキスト ボックス 40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0.3</a:t>
          </a:r>
          <a:r>
            <a:rPr kumimoji="1" lang="ja-JP" altLang="en-US" sz="1300">
              <a:latin typeface="ＭＳ Ｐゴシック"/>
            </a:rPr>
            <a:t>ポイント低下しているが、これは普通会計や公共下水道事業特別会会計をはじめとした各会計の市債残高が減少していることに加え、鶴岡市行財政改革に基づく定員管理適正化を行ったことなどにより退職手当見込額が減ったことによるものである。</a:t>
          </a:r>
        </a:p>
        <a:p>
          <a:r>
            <a:rPr kumimoji="1" lang="ja-JP" altLang="en-US" sz="1300">
              <a:latin typeface="ＭＳ Ｐゴシック"/>
            </a:rPr>
            <a:t>　今後も、市債の繰上償還による市債残高の低減や、適正な債務負担行為の設定のほか、適正なプライオリティと費用対効果に基づく投資事業の実施など、更なる将来負担の軽減に努めていく。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101781</xdr:rowOff>
    </xdr:from>
    <xdr:to>
      <xdr:col>24</xdr:col>
      <xdr:colOff>558800</xdr:colOff>
      <xdr:row>17</xdr:row>
      <xdr:rowOff>105229</xdr:rowOff>
    </xdr:to>
    <xdr:cxnSp macro="">
      <xdr:nvCxnSpPr>
        <xdr:cNvPr id="443" name="直線コネクタ 442"/>
        <xdr:cNvCxnSpPr/>
      </xdr:nvCxnSpPr>
      <xdr:spPr>
        <a:xfrm flipV="1">
          <a:off x="16179800" y="301643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4"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105229</xdr:rowOff>
    </xdr:from>
    <xdr:to>
      <xdr:col>23</xdr:col>
      <xdr:colOff>406400</xdr:colOff>
      <xdr:row>17</xdr:row>
      <xdr:rowOff>148892</xdr:rowOff>
    </xdr:to>
    <xdr:cxnSp macro="">
      <xdr:nvCxnSpPr>
        <xdr:cNvPr id="446" name="直線コネクタ 445"/>
        <xdr:cNvCxnSpPr/>
      </xdr:nvCxnSpPr>
      <xdr:spPr>
        <a:xfrm flipV="1">
          <a:off x="15290800" y="301987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8" name="テキスト ボックス 447"/>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148892</xdr:rowOff>
    </xdr:from>
    <xdr:to>
      <xdr:col>22</xdr:col>
      <xdr:colOff>203200</xdr:colOff>
      <xdr:row>18</xdr:row>
      <xdr:rowOff>139458</xdr:rowOff>
    </xdr:to>
    <xdr:cxnSp macro="">
      <xdr:nvCxnSpPr>
        <xdr:cNvPr id="449" name="直線コネクタ 448"/>
        <xdr:cNvCxnSpPr/>
      </xdr:nvCxnSpPr>
      <xdr:spPr>
        <a:xfrm flipV="1">
          <a:off x="14401800" y="3063542"/>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1" name="テキスト ボックス 450"/>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139458</xdr:rowOff>
    </xdr:from>
    <xdr:to>
      <xdr:col>21</xdr:col>
      <xdr:colOff>0</xdr:colOff>
      <xdr:row>19</xdr:row>
      <xdr:rowOff>128875</xdr:rowOff>
    </xdr:to>
    <xdr:cxnSp macro="">
      <xdr:nvCxnSpPr>
        <xdr:cNvPr id="452" name="直線コネクタ 451"/>
        <xdr:cNvCxnSpPr/>
      </xdr:nvCxnSpPr>
      <xdr:spPr>
        <a:xfrm flipV="1">
          <a:off x="13512800" y="32255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50981</xdr:rowOff>
    </xdr:from>
    <xdr:to>
      <xdr:col>24</xdr:col>
      <xdr:colOff>609600</xdr:colOff>
      <xdr:row>17</xdr:row>
      <xdr:rowOff>152581</xdr:rowOff>
    </xdr:to>
    <xdr:sp macro="" textlink="">
      <xdr:nvSpPr>
        <xdr:cNvPr id="462" name="円/楕円 461"/>
        <xdr:cNvSpPr/>
      </xdr:nvSpPr>
      <xdr:spPr>
        <a:xfrm>
          <a:off x="169672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23058</xdr:rowOff>
    </xdr:from>
    <xdr:ext cx="762000" cy="259045"/>
    <xdr:sp macro="" textlink="">
      <xdr:nvSpPr>
        <xdr:cNvPr id="463" name="将来負担の状況該当値テキスト"/>
        <xdr:cNvSpPr txBox="1"/>
      </xdr:nvSpPr>
      <xdr:spPr>
        <a:xfrm>
          <a:off x="17106900" y="29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54429</xdr:rowOff>
    </xdr:from>
    <xdr:to>
      <xdr:col>23</xdr:col>
      <xdr:colOff>457200</xdr:colOff>
      <xdr:row>17</xdr:row>
      <xdr:rowOff>156029</xdr:rowOff>
    </xdr:to>
    <xdr:sp macro="" textlink="">
      <xdr:nvSpPr>
        <xdr:cNvPr id="464" name="円/楕円 463"/>
        <xdr:cNvSpPr/>
      </xdr:nvSpPr>
      <xdr:spPr>
        <a:xfrm>
          <a:off x="16129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140806</xdr:rowOff>
    </xdr:from>
    <xdr:ext cx="736600" cy="259045"/>
    <xdr:sp macro="" textlink="">
      <xdr:nvSpPr>
        <xdr:cNvPr id="465" name="テキスト ボックス 464"/>
        <xdr:cNvSpPr txBox="1"/>
      </xdr:nvSpPr>
      <xdr:spPr>
        <a:xfrm>
          <a:off x="15798800" y="305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98092</xdr:rowOff>
    </xdr:from>
    <xdr:to>
      <xdr:col>22</xdr:col>
      <xdr:colOff>254000</xdr:colOff>
      <xdr:row>18</xdr:row>
      <xdr:rowOff>28242</xdr:rowOff>
    </xdr:to>
    <xdr:sp macro="" textlink="">
      <xdr:nvSpPr>
        <xdr:cNvPr id="466" name="円/楕円 465"/>
        <xdr:cNvSpPr/>
      </xdr:nvSpPr>
      <xdr:spPr>
        <a:xfrm>
          <a:off x="15240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67" name="テキスト ボックス 466"/>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88658</xdr:rowOff>
    </xdr:from>
    <xdr:to>
      <xdr:col>21</xdr:col>
      <xdr:colOff>50800</xdr:colOff>
      <xdr:row>19</xdr:row>
      <xdr:rowOff>18808</xdr:rowOff>
    </xdr:to>
    <xdr:sp macro="" textlink="">
      <xdr:nvSpPr>
        <xdr:cNvPr id="468" name="円/楕円 467"/>
        <xdr:cNvSpPr/>
      </xdr:nvSpPr>
      <xdr:spPr>
        <a:xfrm>
          <a:off x="14351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3585</xdr:rowOff>
    </xdr:from>
    <xdr:ext cx="762000" cy="259045"/>
    <xdr:sp macro="" textlink="">
      <xdr:nvSpPr>
        <xdr:cNvPr id="469" name="テキスト ボックス 468"/>
        <xdr:cNvSpPr txBox="1"/>
      </xdr:nvSpPr>
      <xdr:spPr>
        <a:xfrm>
          <a:off x="14020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78075</xdr:rowOff>
    </xdr:from>
    <xdr:to>
      <xdr:col>19</xdr:col>
      <xdr:colOff>533400</xdr:colOff>
      <xdr:row>20</xdr:row>
      <xdr:rowOff>8225</xdr:rowOff>
    </xdr:to>
    <xdr:sp macro="" textlink="">
      <xdr:nvSpPr>
        <xdr:cNvPr id="470" name="円/楕円 469"/>
        <xdr:cNvSpPr/>
      </xdr:nvSpPr>
      <xdr:spPr>
        <a:xfrm>
          <a:off x="13462000" y="3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164452</xdr:rowOff>
    </xdr:from>
    <xdr:ext cx="762000" cy="259045"/>
    <xdr:sp macro="" textlink="">
      <xdr:nvSpPr>
        <xdr:cNvPr id="471" name="テキスト ボックス 470"/>
        <xdr:cNvSpPr txBox="1"/>
      </xdr:nvSpPr>
      <xdr:spPr>
        <a:xfrm>
          <a:off x="13131800" y="34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人件費に係る経常収支比率は前年度と比較して</a:t>
          </a:r>
          <a:r>
            <a:rPr kumimoji="1" lang="en-US" altLang="ja-JP" sz="1300">
              <a:latin typeface="ＭＳ Ｐゴシック"/>
            </a:rPr>
            <a:t>0.4</a:t>
          </a:r>
          <a:r>
            <a:rPr kumimoji="1" lang="ja-JP" altLang="en-US" sz="1300">
              <a:latin typeface="ＭＳ Ｐゴシック"/>
            </a:rPr>
            <a:t>ポイント低下した。これは、定員適正化計画に基づく組織機構の簡素合理化を着実に進めた結果として職員数が減員となり、全体として人件費が減少していることによる。</a:t>
          </a:r>
        </a:p>
        <a:p>
          <a:r>
            <a:rPr kumimoji="1" lang="ja-JP" altLang="en-US" sz="1300">
              <a:latin typeface="ＭＳ Ｐゴシック"/>
            </a:rPr>
            <a:t>　一方で、類似団体と比較すると高い水準となっていることから、更なる組織機構の見直しや民間委託の推進により定員の適正化に努める。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86178</xdr:rowOff>
    </xdr:to>
    <xdr:cxnSp macro="">
      <xdr:nvCxnSpPr>
        <xdr:cNvPr id="68" name="直線コネクタ 67"/>
        <xdr:cNvCxnSpPr/>
      </xdr:nvCxnSpPr>
      <xdr:spPr>
        <a:xfrm flipV="1">
          <a:off x="3987800" y="63645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86178</xdr:rowOff>
    </xdr:from>
    <xdr:to>
      <xdr:col>5</xdr:col>
      <xdr:colOff>549275</xdr:colOff>
      <xdr:row>37</xdr:row>
      <xdr:rowOff>151493</xdr:rowOff>
    </xdr:to>
    <xdr:cxnSp macro="">
      <xdr:nvCxnSpPr>
        <xdr:cNvPr id="71" name="直線コネクタ 70"/>
        <xdr:cNvCxnSpPr/>
      </xdr:nvCxnSpPr>
      <xdr:spPr>
        <a:xfrm flipV="1">
          <a:off x="3098800" y="6429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151493</xdr:rowOff>
    </xdr:from>
    <xdr:to>
      <xdr:col>4</xdr:col>
      <xdr:colOff>346075</xdr:colOff>
      <xdr:row>38</xdr:row>
      <xdr:rowOff>12700</xdr:rowOff>
    </xdr:to>
    <xdr:cxnSp macro="">
      <xdr:nvCxnSpPr>
        <xdr:cNvPr id="74" name="直線コネクタ 73"/>
        <xdr:cNvCxnSpPr/>
      </xdr:nvCxnSpPr>
      <xdr:spPr>
        <a:xfrm flipV="1">
          <a:off x="2209800" y="6495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39</xdr:row>
      <xdr:rowOff>102507</xdr:rowOff>
    </xdr:to>
    <xdr:cxnSp macro="">
      <xdr:nvCxnSpPr>
        <xdr:cNvPr id="77" name="直線コネクタ 76"/>
        <xdr:cNvCxnSpPr/>
      </xdr:nvCxnSpPr>
      <xdr:spPr>
        <a:xfrm flipV="1">
          <a:off x="1320800" y="65278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7" name="円/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35378</xdr:rowOff>
    </xdr:from>
    <xdr:to>
      <xdr:col>5</xdr:col>
      <xdr:colOff>600075</xdr:colOff>
      <xdr:row>37</xdr:row>
      <xdr:rowOff>136978</xdr:rowOff>
    </xdr:to>
    <xdr:sp macro="" textlink="">
      <xdr:nvSpPr>
        <xdr:cNvPr id="89" name="円/楕円 88"/>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121755</xdr:rowOff>
    </xdr:from>
    <xdr:ext cx="736600" cy="259045"/>
    <xdr:sp macro="" textlink="">
      <xdr:nvSpPr>
        <xdr:cNvPr id="90" name="テキスト ボックス 89"/>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100693</xdr:rowOff>
    </xdr:from>
    <xdr:to>
      <xdr:col>4</xdr:col>
      <xdr:colOff>396875</xdr:colOff>
      <xdr:row>38</xdr:row>
      <xdr:rowOff>30843</xdr:rowOff>
    </xdr:to>
    <xdr:sp macro="" textlink="">
      <xdr:nvSpPr>
        <xdr:cNvPr id="91" name="円/楕円 90"/>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92" name="テキスト ボックス 91"/>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3" name="円/楕円 92"/>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73677</xdr:rowOff>
    </xdr:from>
    <xdr:ext cx="762000" cy="259045"/>
    <xdr:sp macro="" textlink="">
      <xdr:nvSpPr>
        <xdr:cNvPr id="94" name="テキスト ボックス 93"/>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95" name="円/楕円 94"/>
        <xdr:cNvSpPr/>
      </xdr:nvSpPr>
      <xdr:spPr>
        <a:xfrm>
          <a:off x="1270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96" name="テキスト ボックス 95"/>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物件費に係る経常収支比率は昨年度よりも</a:t>
          </a:r>
          <a:r>
            <a:rPr kumimoji="1" lang="en-US" altLang="ja-JP" sz="1300">
              <a:latin typeface="ＭＳ Ｐゴシック"/>
            </a:rPr>
            <a:t>0.2</a:t>
          </a:r>
          <a:r>
            <a:rPr kumimoji="1" lang="ja-JP" altLang="en-US" sz="1300">
              <a:latin typeface="ＭＳ Ｐゴシック"/>
            </a:rPr>
            <a:t>ポイント上昇した。これは、住民票等各種証明書コンビニ交付事業のコンビニ交付システムの構築に伴う委託料の増のほか、常備消防管理運営事業の梯子車保守点検委託料の増、ふるさと寄附金事業のポータルサイト利用料の増などによる。</a:t>
          </a:r>
        </a:p>
        <a:p>
          <a:r>
            <a:rPr kumimoji="1" lang="ja-JP" altLang="en-US" sz="1300">
              <a:latin typeface="ＭＳ Ｐゴシック"/>
            </a:rPr>
            <a:t>　今後も各施設の維持管理費の適正化を図るとともに、引き続き内部管理経費の削減に努めていく。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86179</xdr:rowOff>
    </xdr:to>
    <xdr:cxnSp macro="">
      <xdr:nvCxnSpPr>
        <xdr:cNvPr id="131" name="直線コネクタ 130"/>
        <xdr:cNvCxnSpPr/>
      </xdr:nvCxnSpPr>
      <xdr:spPr>
        <a:xfrm>
          <a:off x="15671800" y="2625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32"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53521</xdr:rowOff>
    </xdr:to>
    <xdr:cxnSp macro="">
      <xdr:nvCxnSpPr>
        <xdr:cNvPr id="134" name="直線コネクタ 133"/>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53521</xdr:rowOff>
    </xdr:to>
    <xdr:cxnSp macro="">
      <xdr:nvCxnSpPr>
        <xdr:cNvPr id="137" name="直線コネクタ 136"/>
        <xdr:cNvCxnSpPr/>
      </xdr:nvCxnSpPr>
      <xdr:spPr>
        <a:xfrm>
          <a:off x="13893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118836</xdr:rowOff>
    </xdr:from>
    <xdr:to>
      <xdr:col>20</xdr:col>
      <xdr:colOff>158750</xdr:colOff>
      <xdr:row>14</xdr:row>
      <xdr:rowOff>127000</xdr:rowOff>
    </xdr:to>
    <xdr:cxnSp macro="">
      <xdr:nvCxnSpPr>
        <xdr:cNvPr id="140" name="直線コネクタ 139"/>
        <xdr:cNvCxnSpPr/>
      </xdr:nvCxnSpPr>
      <xdr:spPr>
        <a:xfrm>
          <a:off x="13004800" y="234768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50" name="円/楕円 149"/>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51"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2" name="円/楕円 151"/>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3" name="テキスト ボックス 152"/>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4" name="円/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5" name="テキスト ボックス 154"/>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6" name="円/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68036</xdr:rowOff>
    </xdr:from>
    <xdr:to>
      <xdr:col>19</xdr:col>
      <xdr:colOff>6350</xdr:colOff>
      <xdr:row>13</xdr:row>
      <xdr:rowOff>169636</xdr:rowOff>
    </xdr:to>
    <xdr:sp macro="" textlink="">
      <xdr:nvSpPr>
        <xdr:cNvPr id="158" name="円/楕円 157"/>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8363</xdr:rowOff>
    </xdr:from>
    <xdr:ext cx="762000" cy="259045"/>
    <xdr:sp macro="" textlink="">
      <xdr:nvSpPr>
        <xdr:cNvPr id="159" name="テキスト ボックス 158"/>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扶助費に係る経常収支比率は前年度より</a:t>
          </a:r>
          <a:r>
            <a:rPr kumimoji="1" lang="en-US" altLang="ja-JP" sz="1300">
              <a:latin typeface="ＭＳ Ｐゴシック"/>
            </a:rPr>
            <a:t>1.4</a:t>
          </a:r>
          <a:r>
            <a:rPr kumimoji="1" lang="ja-JP" altLang="en-US" sz="1300">
              <a:latin typeface="ＭＳ Ｐゴシック"/>
            </a:rPr>
            <a:t>ポイント上昇した。</a:t>
          </a:r>
        </a:p>
        <a:p>
          <a:r>
            <a:rPr kumimoji="1" lang="ja-JP" altLang="en-US" sz="1300">
              <a:latin typeface="ＭＳ Ｐゴシック"/>
            </a:rPr>
            <a:t>　子どものための教育・保育給付事業や自立支援給付費などが増加しており、生活保護費も含めた扶助費総額の増加傾向は今後も続くものと予測される。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56</xdr:row>
      <xdr:rowOff>23585</xdr:rowOff>
    </xdr:to>
    <xdr:cxnSp macro="">
      <xdr:nvCxnSpPr>
        <xdr:cNvPr id="194" name="直線コネクタ 193"/>
        <xdr:cNvCxnSpPr/>
      </xdr:nvCxnSpPr>
      <xdr:spPr>
        <a:xfrm>
          <a:off x="3987800" y="94723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42635</xdr:rowOff>
    </xdr:to>
    <xdr:cxnSp macro="">
      <xdr:nvCxnSpPr>
        <xdr:cNvPr id="197" name="直線コネクタ 196"/>
        <xdr:cNvCxnSpPr/>
      </xdr:nvCxnSpPr>
      <xdr:spPr>
        <a:xfrm>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9" name="テキスト ボックス 198"/>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31750</xdr:rowOff>
    </xdr:to>
    <xdr:cxnSp macro="">
      <xdr:nvCxnSpPr>
        <xdr:cNvPr id="200" name="直線コネクタ 199"/>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2" name="テキスト ボックス 20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137885</xdr:rowOff>
    </xdr:to>
    <xdr:cxnSp macro="">
      <xdr:nvCxnSpPr>
        <xdr:cNvPr id="203" name="直線コネクタ 202"/>
        <xdr:cNvCxnSpPr/>
      </xdr:nvCxnSpPr>
      <xdr:spPr>
        <a:xfrm>
          <a:off x="1320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5" name="テキスト ボックス 204"/>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13" name="円/楕円 212"/>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160762</xdr:rowOff>
    </xdr:from>
    <xdr:ext cx="762000" cy="259045"/>
    <xdr:sp macro="" textlink="">
      <xdr:nvSpPr>
        <xdr:cNvPr id="214"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5" name="円/楕円 214"/>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6" name="テキスト ボックス 215"/>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7" name="円/楕円 21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8" name="テキスト ボックス 21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9" name="円/楕円 21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20" name="テキスト ボックス 219"/>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21" name="円/楕円 220"/>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22" name="テキスト ボックス 221"/>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2.6</a:t>
          </a:r>
          <a:r>
            <a:rPr kumimoji="1" lang="ja-JP" altLang="en-US" sz="1300">
              <a:latin typeface="ＭＳ Ｐゴシック"/>
            </a:rPr>
            <a:t>ポイント減少した。これは、下水道事業への繰出しに係る科目を出資金から補助費等へ一部変更したことによる投資及び出資金の減などによるものである。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139700</xdr:rowOff>
    </xdr:from>
    <xdr:to>
      <xdr:col>24</xdr:col>
      <xdr:colOff>31750</xdr:colOff>
      <xdr:row>58</xdr:row>
      <xdr:rowOff>127000</xdr:rowOff>
    </xdr:to>
    <xdr:cxnSp macro="">
      <xdr:nvCxnSpPr>
        <xdr:cNvPr id="255" name="直線コネクタ 254"/>
        <xdr:cNvCxnSpPr/>
      </xdr:nvCxnSpPr>
      <xdr:spPr>
        <a:xfrm flipV="1">
          <a:off x="15671800" y="97409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60</xdr:row>
      <xdr:rowOff>12700</xdr:rowOff>
    </xdr:to>
    <xdr:cxnSp macro="">
      <xdr:nvCxnSpPr>
        <xdr:cNvPr id="258" name="直線コネクタ 257"/>
        <xdr:cNvCxnSpPr/>
      </xdr:nvCxnSpPr>
      <xdr:spPr>
        <a:xfrm flipV="1">
          <a:off x="14782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0</xdr:rowOff>
    </xdr:from>
    <xdr:to>
      <xdr:col>21</xdr:col>
      <xdr:colOff>361950</xdr:colOff>
      <xdr:row>60</xdr:row>
      <xdr:rowOff>12700</xdr:rowOff>
    </xdr:to>
    <xdr:cxnSp macro="">
      <xdr:nvCxnSpPr>
        <xdr:cNvPr id="261" name="直線コネクタ 260"/>
        <xdr:cNvCxnSpPr/>
      </xdr:nvCxnSpPr>
      <xdr:spPr>
        <a:xfrm>
          <a:off x="13893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82550</xdr:rowOff>
    </xdr:from>
    <xdr:to>
      <xdr:col>20</xdr:col>
      <xdr:colOff>158750</xdr:colOff>
      <xdr:row>60</xdr:row>
      <xdr:rowOff>0</xdr:rowOff>
    </xdr:to>
    <xdr:cxnSp macro="">
      <xdr:nvCxnSpPr>
        <xdr:cNvPr id="264" name="直線コネクタ 263"/>
        <xdr:cNvCxnSpPr/>
      </xdr:nvCxnSpPr>
      <xdr:spPr>
        <a:xfrm>
          <a:off x="13004800" y="1019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88900</xdr:rowOff>
    </xdr:from>
    <xdr:to>
      <xdr:col>24</xdr:col>
      <xdr:colOff>82550</xdr:colOff>
      <xdr:row>57</xdr:row>
      <xdr:rowOff>19050</xdr:rowOff>
    </xdr:to>
    <xdr:sp macro="" textlink="">
      <xdr:nvSpPr>
        <xdr:cNvPr id="274" name="円/楕円 273"/>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60977</xdr:rowOff>
    </xdr:from>
    <xdr:ext cx="762000" cy="259045"/>
    <xdr:sp macro="" textlink="">
      <xdr:nvSpPr>
        <xdr:cNvPr id="275"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6" name="円/楕円 275"/>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7" name="テキスト ボックス 276"/>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78" name="円/楕円 277"/>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9" name="テキスト ボックス 278"/>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120650</xdr:rowOff>
    </xdr:from>
    <xdr:to>
      <xdr:col>20</xdr:col>
      <xdr:colOff>209550</xdr:colOff>
      <xdr:row>60</xdr:row>
      <xdr:rowOff>50800</xdr:rowOff>
    </xdr:to>
    <xdr:sp macro="" textlink="">
      <xdr:nvSpPr>
        <xdr:cNvPr id="280" name="円/楕円 279"/>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35577</xdr:rowOff>
    </xdr:from>
    <xdr:ext cx="762000" cy="259045"/>
    <xdr:sp macro="" textlink="">
      <xdr:nvSpPr>
        <xdr:cNvPr id="281" name="テキスト ボックス 280"/>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31750</xdr:rowOff>
    </xdr:from>
    <xdr:to>
      <xdr:col>19</xdr:col>
      <xdr:colOff>6350</xdr:colOff>
      <xdr:row>59</xdr:row>
      <xdr:rowOff>133350</xdr:rowOff>
    </xdr:to>
    <xdr:sp macro="" textlink="">
      <xdr:nvSpPr>
        <xdr:cNvPr id="282" name="円/楕円 281"/>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118127</xdr:rowOff>
    </xdr:from>
    <xdr:ext cx="762000" cy="259045"/>
    <xdr:sp macro="" textlink="">
      <xdr:nvSpPr>
        <xdr:cNvPr id="283" name="テキスト ボックス 282"/>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1.8</a:t>
          </a:r>
          <a:r>
            <a:rPr kumimoji="1" lang="ja-JP" altLang="en-US" sz="1300">
              <a:latin typeface="ＭＳ Ｐゴシック"/>
            </a:rPr>
            <a:t>ポイント上昇した。これは、下水道事業への繰出しに係る科目を出資金から補助費等へ一部変更したことやふるさと寄附金事業の返礼品の増などにより増となったものである。</a:t>
          </a:r>
        </a:p>
        <a:p>
          <a:r>
            <a:rPr kumimoji="1" lang="ja-JP" altLang="en-US" sz="1300">
              <a:latin typeface="ＭＳ Ｐゴシック"/>
            </a:rPr>
            <a:t>　引き続き、行政の責任分野、経費負担の在り方、行政効果等を精査し、類似補助金の統合、支援の重点化、サンセット方式の徹底等により見直しを進める。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75293</xdr:rowOff>
    </xdr:from>
    <xdr:to>
      <xdr:col>24</xdr:col>
      <xdr:colOff>31750</xdr:colOff>
      <xdr:row>36</xdr:row>
      <xdr:rowOff>99786</xdr:rowOff>
    </xdr:to>
    <xdr:cxnSp macro="">
      <xdr:nvCxnSpPr>
        <xdr:cNvPr id="318" name="直線コネクタ 317"/>
        <xdr:cNvCxnSpPr/>
      </xdr:nvCxnSpPr>
      <xdr:spPr>
        <a:xfrm>
          <a:off x="15671800" y="60760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18143</xdr:rowOff>
    </xdr:from>
    <xdr:to>
      <xdr:col>22</xdr:col>
      <xdr:colOff>565150</xdr:colOff>
      <xdr:row>35</xdr:row>
      <xdr:rowOff>75293</xdr:rowOff>
    </xdr:to>
    <xdr:cxnSp macro="">
      <xdr:nvCxnSpPr>
        <xdr:cNvPr id="321" name="直線コネクタ 320"/>
        <xdr:cNvCxnSpPr/>
      </xdr:nvCxnSpPr>
      <xdr:spPr>
        <a:xfrm>
          <a:off x="14782800" y="5847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124278</xdr:rowOff>
    </xdr:from>
    <xdr:to>
      <xdr:col>21</xdr:col>
      <xdr:colOff>361950</xdr:colOff>
      <xdr:row>34</xdr:row>
      <xdr:rowOff>18143</xdr:rowOff>
    </xdr:to>
    <xdr:cxnSp macro="">
      <xdr:nvCxnSpPr>
        <xdr:cNvPr id="324" name="直線コネクタ 323"/>
        <xdr:cNvCxnSpPr/>
      </xdr:nvCxnSpPr>
      <xdr:spPr>
        <a:xfrm>
          <a:off x="13893800" y="578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124278</xdr:rowOff>
    </xdr:from>
    <xdr:to>
      <xdr:col>20</xdr:col>
      <xdr:colOff>158750</xdr:colOff>
      <xdr:row>33</xdr:row>
      <xdr:rowOff>156936</xdr:rowOff>
    </xdr:to>
    <xdr:cxnSp macro="">
      <xdr:nvCxnSpPr>
        <xdr:cNvPr id="327" name="直線コネクタ 326"/>
        <xdr:cNvCxnSpPr/>
      </xdr:nvCxnSpPr>
      <xdr:spPr>
        <a:xfrm flipV="1">
          <a:off x="13004800" y="5782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48986</xdr:rowOff>
    </xdr:from>
    <xdr:to>
      <xdr:col>24</xdr:col>
      <xdr:colOff>82550</xdr:colOff>
      <xdr:row>36</xdr:row>
      <xdr:rowOff>150586</xdr:rowOff>
    </xdr:to>
    <xdr:sp macro="" textlink="">
      <xdr:nvSpPr>
        <xdr:cNvPr id="337" name="円/楕円 336"/>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65513</xdr:rowOff>
    </xdr:from>
    <xdr:ext cx="762000" cy="259045"/>
    <xdr:sp macro="" textlink="">
      <xdr:nvSpPr>
        <xdr:cNvPr id="338" name="補助費等該当値テキスト"/>
        <xdr:cNvSpPr txBox="1"/>
      </xdr:nvSpPr>
      <xdr:spPr>
        <a:xfrm>
          <a:off x="16598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24493</xdr:rowOff>
    </xdr:from>
    <xdr:to>
      <xdr:col>22</xdr:col>
      <xdr:colOff>615950</xdr:colOff>
      <xdr:row>35</xdr:row>
      <xdr:rowOff>126093</xdr:rowOff>
    </xdr:to>
    <xdr:sp macro="" textlink="">
      <xdr:nvSpPr>
        <xdr:cNvPr id="339" name="円/楕円 338"/>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136270</xdr:rowOff>
    </xdr:from>
    <xdr:ext cx="736600" cy="259045"/>
    <xdr:sp macro="" textlink="">
      <xdr:nvSpPr>
        <xdr:cNvPr id="340" name="テキスト ボックス 339"/>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138793</xdr:rowOff>
    </xdr:from>
    <xdr:to>
      <xdr:col>21</xdr:col>
      <xdr:colOff>412750</xdr:colOff>
      <xdr:row>34</xdr:row>
      <xdr:rowOff>68943</xdr:rowOff>
    </xdr:to>
    <xdr:sp macro="" textlink="">
      <xdr:nvSpPr>
        <xdr:cNvPr id="341" name="円/楕円 340"/>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79120</xdr:rowOff>
    </xdr:from>
    <xdr:ext cx="762000" cy="259045"/>
    <xdr:sp macro="" textlink="">
      <xdr:nvSpPr>
        <xdr:cNvPr id="342" name="テキスト ボックス 341"/>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73478</xdr:rowOff>
    </xdr:from>
    <xdr:to>
      <xdr:col>20</xdr:col>
      <xdr:colOff>209550</xdr:colOff>
      <xdr:row>34</xdr:row>
      <xdr:rowOff>3628</xdr:rowOff>
    </xdr:to>
    <xdr:sp macro="" textlink="">
      <xdr:nvSpPr>
        <xdr:cNvPr id="343" name="円/楕円 342"/>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13805</xdr:rowOff>
    </xdr:from>
    <xdr:ext cx="762000" cy="259045"/>
    <xdr:sp macro="" textlink="">
      <xdr:nvSpPr>
        <xdr:cNvPr id="344" name="テキスト ボックス 343"/>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106136</xdr:rowOff>
    </xdr:from>
    <xdr:to>
      <xdr:col>19</xdr:col>
      <xdr:colOff>6350</xdr:colOff>
      <xdr:row>34</xdr:row>
      <xdr:rowOff>36286</xdr:rowOff>
    </xdr:to>
    <xdr:sp macro="" textlink="">
      <xdr:nvSpPr>
        <xdr:cNvPr id="345" name="円/楕円 344"/>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46463</xdr:rowOff>
    </xdr:from>
    <xdr:ext cx="762000" cy="259045"/>
    <xdr:sp macro="" textlink="">
      <xdr:nvSpPr>
        <xdr:cNvPr id="346" name="テキスト ボックス 345"/>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a:t>
          </a:r>
          <a:r>
            <a:rPr kumimoji="1" lang="en-US" altLang="ja-JP" sz="1300">
              <a:latin typeface="ＭＳ Ｐゴシック"/>
            </a:rPr>
            <a:t>0.7</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合併特例債の償還が本格化していることから増加傾向にあったが、近年実施してきた繰上償還の効果などもあり、減少に転じている。</a:t>
          </a:r>
        </a:p>
        <a:p>
          <a:r>
            <a:rPr kumimoji="1" lang="ja-JP" altLang="en-US" sz="1300">
              <a:latin typeface="ＭＳ Ｐゴシック"/>
            </a:rPr>
            <a:t>　今後は、近く大型事業が控えていることから、一時的に公債費の増加が予測されるが、投資事業の計画的実施や将来負担の軽減策を講じながら、公債費の適正管理に努めていく。</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148771</xdr:rowOff>
    </xdr:from>
    <xdr:to>
      <xdr:col>7</xdr:col>
      <xdr:colOff>15875</xdr:colOff>
      <xdr:row>79</xdr:row>
      <xdr:rowOff>53521</xdr:rowOff>
    </xdr:to>
    <xdr:cxnSp macro="">
      <xdr:nvCxnSpPr>
        <xdr:cNvPr id="381" name="直線コネクタ 380"/>
        <xdr:cNvCxnSpPr/>
      </xdr:nvCxnSpPr>
      <xdr:spPr>
        <a:xfrm flipV="1">
          <a:off x="3987800" y="135218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82"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53521</xdr:rowOff>
    </xdr:from>
    <xdr:to>
      <xdr:col>5</xdr:col>
      <xdr:colOff>549275</xdr:colOff>
      <xdr:row>79</xdr:row>
      <xdr:rowOff>118836</xdr:rowOff>
    </xdr:to>
    <xdr:cxnSp macro="">
      <xdr:nvCxnSpPr>
        <xdr:cNvPr id="384" name="直線コネクタ 383"/>
        <xdr:cNvCxnSpPr/>
      </xdr:nvCxnSpPr>
      <xdr:spPr>
        <a:xfrm flipV="1">
          <a:off x="3098800" y="1359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20864</xdr:rowOff>
    </xdr:from>
    <xdr:to>
      <xdr:col>4</xdr:col>
      <xdr:colOff>346075</xdr:colOff>
      <xdr:row>79</xdr:row>
      <xdr:rowOff>118836</xdr:rowOff>
    </xdr:to>
    <xdr:cxnSp macro="">
      <xdr:nvCxnSpPr>
        <xdr:cNvPr id="387" name="直線コネクタ 386"/>
        <xdr:cNvCxnSpPr/>
      </xdr:nvCxnSpPr>
      <xdr:spPr>
        <a:xfrm>
          <a:off x="2209800" y="13565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20864</xdr:rowOff>
    </xdr:to>
    <xdr:cxnSp macro="">
      <xdr:nvCxnSpPr>
        <xdr:cNvPr id="390" name="直線コネクタ 389"/>
        <xdr:cNvCxnSpPr/>
      </xdr:nvCxnSpPr>
      <xdr:spPr>
        <a:xfrm>
          <a:off x="1320800" y="1350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97971</xdr:rowOff>
    </xdr:from>
    <xdr:to>
      <xdr:col>7</xdr:col>
      <xdr:colOff>66675</xdr:colOff>
      <xdr:row>79</xdr:row>
      <xdr:rowOff>28121</xdr:rowOff>
    </xdr:to>
    <xdr:sp macro="" textlink="">
      <xdr:nvSpPr>
        <xdr:cNvPr id="400" name="円/楕円 399"/>
        <xdr:cNvSpPr/>
      </xdr:nvSpPr>
      <xdr:spPr>
        <a:xfrm>
          <a:off x="4775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70048</xdr:rowOff>
    </xdr:from>
    <xdr:ext cx="762000" cy="259045"/>
    <xdr:sp macro="" textlink="">
      <xdr:nvSpPr>
        <xdr:cNvPr id="401" name="公債費該当値テキスト"/>
        <xdr:cNvSpPr txBox="1"/>
      </xdr:nvSpPr>
      <xdr:spPr>
        <a:xfrm>
          <a:off x="4914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2721</xdr:rowOff>
    </xdr:from>
    <xdr:to>
      <xdr:col>5</xdr:col>
      <xdr:colOff>600075</xdr:colOff>
      <xdr:row>79</xdr:row>
      <xdr:rowOff>104321</xdr:rowOff>
    </xdr:to>
    <xdr:sp macro="" textlink="">
      <xdr:nvSpPr>
        <xdr:cNvPr id="402" name="円/楕円 401"/>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89098</xdr:rowOff>
    </xdr:from>
    <xdr:ext cx="736600" cy="259045"/>
    <xdr:sp macro="" textlink="">
      <xdr:nvSpPr>
        <xdr:cNvPr id="403" name="テキスト ボックス 402"/>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404" name="円/楕円 403"/>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405" name="テキスト ボックス 404"/>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141514</xdr:rowOff>
    </xdr:from>
    <xdr:to>
      <xdr:col>3</xdr:col>
      <xdr:colOff>193675</xdr:colOff>
      <xdr:row>79</xdr:row>
      <xdr:rowOff>71664</xdr:rowOff>
    </xdr:to>
    <xdr:sp macro="" textlink="">
      <xdr:nvSpPr>
        <xdr:cNvPr id="406" name="円/楕円 405"/>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56441</xdr:rowOff>
    </xdr:from>
    <xdr:ext cx="762000" cy="259045"/>
    <xdr:sp macro="" textlink="">
      <xdr:nvSpPr>
        <xdr:cNvPr id="407" name="テキスト ボックス 406"/>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8" name="円/楕円 40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409" name="テキスト ボックス 40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物件費の伸びが続くことが見込まれるが、定員適正化計画の着実な遂行による人件費の減によって、数値の改善を図るとともに、今後は鶴岡市行財政改革推進プランに基づき、引き続き経常経費の削減に努めていく。</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24" name="直線コネクタ 42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25" name="テキスト ボックス 42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6" name="直線コネクタ 42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7" name="テキスト ボックス 42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8" name="直線コネクタ 42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9" name="テキスト ボックス 42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30" name="直線コネクタ 42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31" name="テキスト ボックス 43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32" name="直線コネクタ 43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33" name="テキスト ボックス 43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34" name="直線コネクタ 43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35" name="テキスト ボックス 43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167822</xdr:rowOff>
    </xdr:from>
    <xdr:to>
      <xdr:col>24</xdr:col>
      <xdr:colOff>31750</xdr:colOff>
      <xdr:row>81</xdr:row>
      <xdr:rowOff>30662</xdr:rowOff>
    </xdr:to>
    <xdr:cxnSp macro="">
      <xdr:nvCxnSpPr>
        <xdr:cNvPr id="439" name="直線コネクタ 438"/>
        <xdr:cNvCxnSpPr/>
      </xdr:nvCxnSpPr>
      <xdr:spPr>
        <a:xfrm flipV="1">
          <a:off x="16510000" y="126836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2739</xdr:rowOff>
    </xdr:from>
    <xdr:ext cx="762000" cy="259045"/>
    <xdr:sp macro="" textlink="">
      <xdr:nvSpPr>
        <xdr:cNvPr id="440"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81</xdr:row>
      <xdr:rowOff>30662</xdr:rowOff>
    </xdr:from>
    <xdr:to>
      <xdr:col>24</xdr:col>
      <xdr:colOff>120650</xdr:colOff>
      <xdr:row>81</xdr:row>
      <xdr:rowOff>30662</xdr:rowOff>
    </xdr:to>
    <xdr:cxnSp macro="">
      <xdr:nvCxnSpPr>
        <xdr:cNvPr id="441" name="直線コネクタ 440"/>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82749</xdr:rowOff>
    </xdr:from>
    <xdr:ext cx="762000" cy="259045"/>
    <xdr:sp macro="" textlink="">
      <xdr:nvSpPr>
        <xdr:cNvPr id="442" name="公債費以外最大値テキスト"/>
        <xdr:cNvSpPr txBox="1"/>
      </xdr:nvSpPr>
      <xdr:spPr>
        <a:xfrm>
          <a:off x="16598900" y="1242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73</xdr:row>
      <xdr:rowOff>167822</xdr:rowOff>
    </xdr:from>
    <xdr:to>
      <xdr:col>24</xdr:col>
      <xdr:colOff>120650</xdr:colOff>
      <xdr:row>73</xdr:row>
      <xdr:rowOff>167822</xdr:rowOff>
    </xdr:to>
    <xdr:cxnSp macro="">
      <xdr:nvCxnSpPr>
        <xdr:cNvPr id="443" name="直線コネクタ 442"/>
        <xdr:cNvCxnSpPr/>
      </xdr:nvCxnSpPr>
      <xdr:spPr>
        <a:xfrm>
          <a:off x="16421100" y="12683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107406</xdr:rowOff>
    </xdr:from>
    <xdr:to>
      <xdr:col>24</xdr:col>
      <xdr:colOff>31750</xdr:colOff>
      <xdr:row>74</xdr:row>
      <xdr:rowOff>133531</xdr:rowOff>
    </xdr:to>
    <xdr:cxnSp macro="">
      <xdr:nvCxnSpPr>
        <xdr:cNvPr id="444" name="直線コネクタ 443"/>
        <xdr:cNvCxnSpPr/>
      </xdr:nvCxnSpPr>
      <xdr:spPr>
        <a:xfrm>
          <a:off x="15671800" y="12794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59707</xdr:rowOff>
    </xdr:from>
    <xdr:ext cx="762000" cy="259045"/>
    <xdr:sp macro="" textlink="">
      <xdr:nvSpPr>
        <xdr:cNvPr id="445"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6" name="フローチャート : 判断 445"/>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107406</xdr:rowOff>
    </xdr:from>
    <xdr:to>
      <xdr:col>22</xdr:col>
      <xdr:colOff>565150</xdr:colOff>
      <xdr:row>74</xdr:row>
      <xdr:rowOff>107406</xdr:rowOff>
    </xdr:to>
    <xdr:cxnSp macro="">
      <xdr:nvCxnSpPr>
        <xdr:cNvPr id="447" name="直線コネクタ 446"/>
        <xdr:cNvCxnSpPr/>
      </xdr:nvCxnSpPr>
      <xdr:spPr>
        <a:xfrm>
          <a:off x="14782800" y="12794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74567</xdr:rowOff>
    </xdr:from>
    <xdr:to>
      <xdr:col>22</xdr:col>
      <xdr:colOff>615950</xdr:colOff>
      <xdr:row>76</xdr:row>
      <xdr:rowOff>4716</xdr:rowOff>
    </xdr:to>
    <xdr:sp macro="" textlink="">
      <xdr:nvSpPr>
        <xdr:cNvPr id="448" name="フローチャート : 判断 447"/>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160945</xdr:rowOff>
    </xdr:from>
    <xdr:ext cx="736600" cy="259045"/>
    <xdr:sp macro="" textlink="">
      <xdr:nvSpPr>
        <xdr:cNvPr id="449" name="テキスト ボックス 448"/>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167822</xdr:rowOff>
    </xdr:from>
    <xdr:to>
      <xdr:col>21</xdr:col>
      <xdr:colOff>361950</xdr:colOff>
      <xdr:row>74</xdr:row>
      <xdr:rowOff>107406</xdr:rowOff>
    </xdr:to>
    <xdr:cxnSp macro="">
      <xdr:nvCxnSpPr>
        <xdr:cNvPr id="450" name="直線コネクタ 449"/>
        <xdr:cNvCxnSpPr/>
      </xdr:nvCxnSpPr>
      <xdr:spPr>
        <a:xfrm>
          <a:off x="13893800" y="1268367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146413</xdr:rowOff>
    </xdr:from>
    <xdr:to>
      <xdr:col>21</xdr:col>
      <xdr:colOff>412750</xdr:colOff>
      <xdr:row>76</xdr:row>
      <xdr:rowOff>76563</xdr:rowOff>
    </xdr:to>
    <xdr:sp macro="" textlink="">
      <xdr:nvSpPr>
        <xdr:cNvPr id="451" name="フローチャート : 判断 450"/>
        <xdr:cNvSpPr/>
      </xdr:nvSpPr>
      <xdr:spPr>
        <a:xfrm>
          <a:off x="14732000" y="1300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61340</xdr:rowOff>
    </xdr:from>
    <xdr:ext cx="762000" cy="259045"/>
    <xdr:sp macro="" textlink="">
      <xdr:nvSpPr>
        <xdr:cNvPr id="452" name="テキスト ボックス 451"/>
        <xdr:cNvSpPr txBox="1"/>
      </xdr:nvSpPr>
      <xdr:spPr>
        <a:xfrm>
          <a:off x="14401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154759</xdr:rowOff>
    </xdr:from>
    <xdr:to>
      <xdr:col>20</xdr:col>
      <xdr:colOff>158750</xdr:colOff>
      <xdr:row>73</xdr:row>
      <xdr:rowOff>167822</xdr:rowOff>
    </xdr:to>
    <xdr:cxnSp macro="">
      <xdr:nvCxnSpPr>
        <xdr:cNvPr id="453" name="直線コネクタ 452"/>
        <xdr:cNvCxnSpPr/>
      </xdr:nvCxnSpPr>
      <xdr:spPr>
        <a:xfrm>
          <a:off x="13004800" y="126706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54" name="フローチャート : 判断 453"/>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55" name="テキスト ボックス 454"/>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6" name="フローチャート : 判断 455"/>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57" name="テキスト ボックス 456"/>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82731</xdr:rowOff>
    </xdr:from>
    <xdr:to>
      <xdr:col>24</xdr:col>
      <xdr:colOff>82550</xdr:colOff>
      <xdr:row>75</xdr:row>
      <xdr:rowOff>12881</xdr:rowOff>
    </xdr:to>
    <xdr:sp macro="" textlink="">
      <xdr:nvSpPr>
        <xdr:cNvPr id="463" name="円/楕円 462"/>
        <xdr:cNvSpPr/>
      </xdr:nvSpPr>
      <xdr:spPr>
        <a:xfrm>
          <a:off x="16459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99258</xdr:rowOff>
    </xdr:from>
    <xdr:ext cx="762000" cy="259045"/>
    <xdr:sp macro="" textlink="">
      <xdr:nvSpPr>
        <xdr:cNvPr id="464" name="公債費以外該当値テキスト"/>
        <xdr:cNvSpPr txBox="1"/>
      </xdr:nvSpPr>
      <xdr:spPr>
        <a:xfrm>
          <a:off x="16598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56606</xdr:rowOff>
    </xdr:from>
    <xdr:to>
      <xdr:col>22</xdr:col>
      <xdr:colOff>615950</xdr:colOff>
      <xdr:row>74</xdr:row>
      <xdr:rowOff>158206</xdr:rowOff>
    </xdr:to>
    <xdr:sp macro="" textlink="">
      <xdr:nvSpPr>
        <xdr:cNvPr id="465" name="円/楕円 464"/>
        <xdr:cNvSpPr/>
      </xdr:nvSpPr>
      <xdr:spPr>
        <a:xfrm>
          <a:off x="15621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168383</xdr:rowOff>
    </xdr:from>
    <xdr:ext cx="736600" cy="259045"/>
    <xdr:sp macro="" textlink="">
      <xdr:nvSpPr>
        <xdr:cNvPr id="466" name="テキスト ボックス 465"/>
        <xdr:cNvSpPr txBox="1"/>
      </xdr:nvSpPr>
      <xdr:spPr>
        <a:xfrm>
          <a:off x="15290800" y="1251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56606</xdr:rowOff>
    </xdr:from>
    <xdr:to>
      <xdr:col>21</xdr:col>
      <xdr:colOff>412750</xdr:colOff>
      <xdr:row>74</xdr:row>
      <xdr:rowOff>158206</xdr:rowOff>
    </xdr:to>
    <xdr:sp macro="" textlink="">
      <xdr:nvSpPr>
        <xdr:cNvPr id="467" name="円/楕円 466"/>
        <xdr:cNvSpPr/>
      </xdr:nvSpPr>
      <xdr:spPr>
        <a:xfrm>
          <a:off x="14732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168383</xdr:rowOff>
    </xdr:from>
    <xdr:ext cx="762000" cy="259045"/>
    <xdr:sp macro="" textlink="">
      <xdr:nvSpPr>
        <xdr:cNvPr id="468" name="テキスト ボックス 467"/>
        <xdr:cNvSpPr txBox="1"/>
      </xdr:nvSpPr>
      <xdr:spPr>
        <a:xfrm>
          <a:off x="14401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117022</xdr:rowOff>
    </xdr:from>
    <xdr:to>
      <xdr:col>20</xdr:col>
      <xdr:colOff>209550</xdr:colOff>
      <xdr:row>74</xdr:row>
      <xdr:rowOff>47172</xdr:rowOff>
    </xdr:to>
    <xdr:sp macro="" textlink="">
      <xdr:nvSpPr>
        <xdr:cNvPr id="469" name="円/楕円 468"/>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57349</xdr:rowOff>
    </xdr:from>
    <xdr:ext cx="762000" cy="259045"/>
    <xdr:sp macro="" textlink="">
      <xdr:nvSpPr>
        <xdr:cNvPr id="470" name="テキスト ボックス 469"/>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103959</xdr:rowOff>
    </xdr:from>
    <xdr:to>
      <xdr:col>19</xdr:col>
      <xdr:colOff>6350</xdr:colOff>
      <xdr:row>74</xdr:row>
      <xdr:rowOff>34109</xdr:rowOff>
    </xdr:to>
    <xdr:sp macro="" textlink="">
      <xdr:nvSpPr>
        <xdr:cNvPr id="471" name="円/楕円 470"/>
        <xdr:cNvSpPr/>
      </xdr:nvSpPr>
      <xdr:spPr>
        <a:xfrm>
          <a:off x="12954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44286</xdr:rowOff>
    </xdr:from>
    <xdr:ext cx="762000" cy="259045"/>
    <xdr:sp macro="" textlink="">
      <xdr:nvSpPr>
        <xdr:cNvPr id="472" name="テキスト ボックス 471"/>
        <xdr:cNvSpPr txBox="1"/>
      </xdr:nvSpPr>
      <xdr:spPr>
        <a:xfrm>
          <a:off x="12623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山形県鶴岡市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147454</xdr:rowOff>
    </xdr:from>
    <xdr:to>
      <xdr:col>4</xdr:col>
      <xdr:colOff>1117600</xdr:colOff>
      <xdr:row>14</xdr:row>
      <xdr:rowOff>155063</xdr:rowOff>
    </xdr:to>
    <xdr:cxnSp macro="">
      <xdr:nvCxnSpPr>
        <xdr:cNvPr id="52" name="直線コネクタ 51"/>
        <xdr:cNvCxnSpPr/>
      </xdr:nvCxnSpPr>
      <xdr:spPr bwMode="auto">
        <a:xfrm flipV="1">
          <a:off x="5003800" y="2595379"/>
          <a:ext cx="6477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145952</xdr:rowOff>
    </xdr:from>
    <xdr:to>
      <xdr:col>4</xdr:col>
      <xdr:colOff>469900</xdr:colOff>
      <xdr:row>14</xdr:row>
      <xdr:rowOff>155063</xdr:rowOff>
    </xdr:to>
    <xdr:cxnSp macro="">
      <xdr:nvCxnSpPr>
        <xdr:cNvPr id="55" name="直線コネクタ 54"/>
        <xdr:cNvCxnSpPr/>
      </xdr:nvCxnSpPr>
      <xdr:spPr bwMode="auto">
        <a:xfrm>
          <a:off x="4305300" y="2593877"/>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145952</xdr:rowOff>
    </xdr:from>
    <xdr:to>
      <xdr:col>3</xdr:col>
      <xdr:colOff>904875</xdr:colOff>
      <xdr:row>15</xdr:row>
      <xdr:rowOff>11045</xdr:rowOff>
    </xdr:to>
    <xdr:cxnSp macro="">
      <xdr:nvCxnSpPr>
        <xdr:cNvPr id="58" name="直線コネクタ 57"/>
        <xdr:cNvCxnSpPr/>
      </xdr:nvCxnSpPr>
      <xdr:spPr bwMode="auto">
        <a:xfrm flipV="1">
          <a:off x="3606800" y="2593877"/>
          <a:ext cx="698500" cy="3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42070</xdr:rowOff>
    </xdr:from>
    <xdr:to>
      <xdr:col>3</xdr:col>
      <xdr:colOff>206375</xdr:colOff>
      <xdr:row>15</xdr:row>
      <xdr:rowOff>11045</xdr:rowOff>
    </xdr:to>
    <xdr:cxnSp macro="">
      <xdr:nvCxnSpPr>
        <xdr:cNvPr id="61" name="直線コネクタ 60"/>
        <xdr:cNvCxnSpPr/>
      </xdr:nvCxnSpPr>
      <xdr:spPr bwMode="auto">
        <a:xfrm>
          <a:off x="2908300" y="2489995"/>
          <a:ext cx="698500" cy="14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96654</xdr:rowOff>
    </xdr:from>
    <xdr:to>
      <xdr:col>5</xdr:col>
      <xdr:colOff>34925</xdr:colOff>
      <xdr:row>15</xdr:row>
      <xdr:rowOff>26804</xdr:rowOff>
    </xdr:to>
    <xdr:sp macro="" textlink="">
      <xdr:nvSpPr>
        <xdr:cNvPr id="71" name="円/楕円 70"/>
        <xdr:cNvSpPr/>
      </xdr:nvSpPr>
      <xdr:spPr bwMode="auto">
        <a:xfrm>
          <a:off x="56007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113181</xdr:rowOff>
    </xdr:from>
    <xdr:ext cx="762000" cy="259045"/>
    <xdr:sp macro="" textlink="">
      <xdr:nvSpPr>
        <xdr:cNvPr id="72" name="人口1人当たり決算額の推移該当値テキスト130"/>
        <xdr:cNvSpPr txBox="1"/>
      </xdr:nvSpPr>
      <xdr:spPr>
        <a:xfrm>
          <a:off x="5740400" y="23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81,082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104263</xdr:rowOff>
    </xdr:from>
    <xdr:to>
      <xdr:col>4</xdr:col>
      <xdr:colOff>520700</xdr:colOff>
      <xdr:row>15</xdr:row>
      <xdr:rowOff>34413</xdr:rowOff>
    </xdr:to>
    <xdr:sp macro="" textlink="">
      <xdr:nvSpPr>
        <xdr:cNvPr id="73" name="円/楕円 72"/>
        <xdr:cNvSpPr/>
      </xdr:nvSpPr>
      <xdr:spPr bwMode="auto">
        <a:xfrm>
          <a:off x="49530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44590</xdr:rowOff>
    </xdr:from>
    <xdr:ext cx="736600" cy="259045"/>
    <xdr:sp macro="" textlink="">
      <xdr:nvSpPr>
        <xdr:cNvPr id="74" name="テキスト ボックス 73"/>
        <xdr:cNvSpPr txBox="1"/>
      </xdr:nvSpPr>
      <xdr:spPr>
        <a:xfrm>
          <a:off x="4622800" y="23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95152</xdr:rowOff>
    </xdr:from>
    <xdr:to>
      <xdr:col>3</xdr:col>
      <xdr:colOff>955675</xdr:colOff>
      <xdr:row>15</xdr:row>
      <xdr:rowOff>25302</xdr:rowOff>
    </xdr:to>
    <xdr:sp macro="" textlink="">
      <xdr:nvSpPr>
        <xdr:cNvPr id="75" name="円/楕円 74"/>
        <xdr:cNvSpPr/>
      </xdr:nvSpPr>
      <xdr:spPr bwMode="auto">
        <a:xfrm>
          <a:off x="4254500" y="254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35479</xdr:rowOff>
    </xdr:from>
    <xdr:ext cx="762000" cy="259045"/>
    <xdr:sp macro="" textlink="">
      <xdr:nvSpPr>
        <xdr:cNvPr id="76" name="テキスト ボックス 75"/>
        <xdr:cNvSpPr txBox="1"/>
      </xdr:nvSpPr>
      <xdr:spPr>
        <a:xfrm>
          <a:off x="3924300" y="23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131695</xdr:rowOff>
    </xdr:from>
    <xdr:to>
      <xdr:col>3</xdr:col>
      <xdr:colOff>257175</xdr:colOff>
      <xdr:row>15</xdr:row>
      <xdr:rowOff>61845</xdr:rowOff>
    </xdr:to>
    <xdr:sp macro="" textlink="">
      <xdr:nvSpPr>
        <xdr:cNvPr id="77" name="円/楕円 76"/>
        <xdr:cNvSpPr/>
      </xdr:nvSpPr>
      <xdr:spPr bwMode="auto">
        <a:xfrm>
          <a:off x="3556000" y="257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72022</xdr:rowOff>
    </xdr:from>
    <xdr:ext cx="762000" cy="259045"/>
    <xdr:sp macro="" textlink="">
      <xdr:nvSpPr>
        <xdr:cNvPr id="78" name="テキスト ボックス 77"/>
        <xdr:cNvSpPr txBox="1"/>
      </xdr:nvSpPr>
      <xdr:spPr>
        <a:xfrm>
          <a:off x="3225800" y="23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80,009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162720</xdr:rowOff>
    </xdr:from>
    <xdr:to>
      <xdr:col>2</xdr:col>
      <xdr:colOff>692150</xdr:colOff>
      <xdr:row>14</xdr:row>
      <xdr:rowOff>92870</xdr:rowOff>
    </xdr:to>
    <xdr:sp macro="" textlink="">
      <xdr:nvSpPr>
        <xdr:cNvPr id="79" name="円/楕円 78"/>
        <xdr:cNvSpPr/>
      </xdr:nvSpPr>
      <xdr:spPr bwMode="auto">
        <a:xfrm>
          <a:off x="2857500" y="243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103047</xdr:rowOff>
    </xdr:from>
    <xdr:ext cx="762000" cy="259045"/>
    <xdr:sp macro="" textlink="">
      <xdr:nvSpPr>
        <xdr:cNvPr id="80" name="テキスト ボックス 79"/>
        <xdr:cNvSpPr txBox="1"/>
      </xdr:nvSpPr>
      <xdr:spPr>
        <a:xfrm>
          <a:off x="2527300" y="22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160490</xdr:rowOff>
    </xdr:from>
    <xdr:to>
      <xdr:col>4</xdr:col>
      <xdr:colOff>1117600</xdr:colOff>
      <xdr:row>35</xdr:row>
      <xdr:rowOff>315176</xdr:rowOff>
    </xdr:to>
    <xdr:cxnSp macro="">
      <xdr:nvCxnSpPr>
        <xdr:cNvPr id="114" name="直線コネクタ 113"/>
        <xdr:cNvCxnSpPr/>
      </xdr:nvCxnSpPr>
      <xdr:spPr bwMode="auto">
        <a:xfrm>
          <a:off x="5003800" y="6770840"/>
          <a:ext cx="647700" cy="15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160490</xdr:rowOff>
    </xdr:from>
    <xdr:to>
      <xdr:col>4</xdr:col>
      <xdr:colOff>469900</xdr:colOff>
      <xdr:row>35</xdr:row>
      <xdr:rowOff>190703</xdr:rowOff>
    </xdr:to>
    <xdr:cxnSp macro="">
      <xdr:nvCxnSpPr>
        <xdr:cNvPr id="117" name="直線コネクタ 116"/>
        <xdr:cNvCxnSpPr/>
      </xdr:nvCxnSpPr>
      <xdr:spPr bwMode="auto">
        <a:xfrm flipV="1">
          <a:off x="4305300" y="6770840"/>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155499</xdr:rowOff>
    </xdr:from>
    <xdr:to>
      <xdr:col>3</xdr:col>
      <xdr:colOff>904875</xdr:colOff>
      <xdr:row>35</xdr:row>
      <xdr:rowOff>190703</xdr:rowOff>
    </xdr:to>
    <xdr:cxnSp macro="">
      <xdr:nvCxnSpPr>
        <xdr:cNvPr id="120" name="直線コネクタ 119"/>
        <xdr:cNvCxnSpPr/>
      </xdr:nvCxnSpPr>
      <xdr:spPr bwMode="auto">
        <a:xfrm>
          <a:off x="3606800" y="6765849"/>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155499</xdr:rowOff>
    </xdr:from>
    <xdr:to>
      <xdr:col>3</xdr:col>
      <xdr:colOff>206375</xdr:colOff>
      <xdr:row>35</xdr:row>
      <xdr:rowOff>159385</xdr:rowOff>
    </xdr:to>
    <xdr:cxnSp macro="">
      <xdr:nvCxnSpPr>
        <xdr:cNvPr id="123" name="直線コネクタ 122"/>
        <xdr:cNvCxnSpPr/>
      </xdr:nvCxnSpPr>
      <xdr:spPr bwMode="auto">
        <a:xfrm flipV="1">
          <a:off x="2908300" y="6765849"/>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264376</xdr:rowOff>
    </xdr:from>
    <xdr:to>
      <xdr:col>5</xdr:col>
      <xdr:colOff>34925</xdr:colOff>
      <xdr:row>36</xdr:row>
      <xdr:rowOff>23076</xdr:rowOff>
    </xdr:to>
    <xdr:sp macro="" textlink="">
      <xdr:nvSpPr>
        <xdr:cNvPr id="133" name="円/楕円 132"/>
        <xdr:cNvSpPr/>
      </xdr:nvSpPr>
      <xdr:spPr bwMode="auto">
        <a:xfrm>
          <a:off x="56007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236453</xdr:rowOff>
    </xdr:from>
    <xdr:ext cx="762000" cy="259045"/>
    <xdr:sp macro="" textlink="">
      <xdr:nvSpPr>
        <xdr:cNvPr id="134" name="人口1人当たり決算額の推移該当値テキスト445"/>
        <xdr:cNvSpPr txBox="1"/>
      </xdr:nvSpPr>
      <xdr:spPr>
        <a:xfrm>
          <a:off x="5740400" y="68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109690</xdr:rowOff>
    </xdr:from>
    <xdr:to>
      <xdr:col>4</xdr:col>
      <xdr:colOff>520700</xdr:colOff>
      <xdr:row>35</xdr:row>
      <xdr:rowOff>211290</xdr:rowOff>
    </xdr:to>
    <xdr:sp macro="" textlink="">
      <xdr:nvSpPr>
        <xdr:cNvPr id="135" name="円/楕円 134"/>
        <xdr:cNvSpPr/>
      </xdr:nvSpPr>
      <xdr:spPr bwMode="auto">
        <a:xfrm>
          <a:off x="4953000" y="672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221467</xdr:rowOff>
    </xdr:from>
    <xdr:ext cx="736600" cy="259045"/>
    <xdr:sp macro="" textlink="">
      <xdr:nvSpPr>
        <xdr:cNvPr id="136" name="テキスト ボックス 135"/>
        <xdr:cNvSpPr txBox="1"/>
      </xdr:nvSpPr>
      <xdr:spPr>
        <a:xfrm>
          <a:off x="4622800" y="6488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139903</xdr:rowOff>
    </xdr:from>
    <xdr:to>
      <xdr:col>3</xdr:col>
      <xdr:colOff>955675</xdr:colOff>
      <xdr:row>35</xdr:row>
      <xdr:rowOff>241503</xdr:rowOff>
    </xdr:to>
    <xdr:sp macro="" textlink="">
      <xdr:nvSpPr>
        <xdr:cNvPr id="137" name="円/楕円 136"/>
        <xdr:cNvSpPr/>
      </xdr:nvSpPr>
      <xdr:spPr bwMode="auto">
        <a:xfrm>
          <a:off x="4254500" y="675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251680</xdr:rowOff>
    </xdr:from>
    <xdr:ext cx="762000" cy="259045"/>
    <xdr:sp macro="" textlink="">
      <xdr:nvSpPr>
        <xdr:cNvPr id="138" name="テキスト ボックス 137"/>
        <xdr:cNvSpPr txBox="1"/>
      </xdr:nvSpPr>
      <xdr:spPr>
        <a:xfrm>
          <a:off x="3924300" y="651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104699</xdr:rowOff>
    </xdr:from>
    <xdr:to>
      <xdr:col>3</xdr:col>
      <xdr:colOff>257175</xdr:colOff>
      <xdr:row>35</xdr:row>
      <xdr:rowOff>206299</xdr:rowOff>
    </xdr:to>
    <xdr:sp macro="" textlink="">
      <xdr:nvSpPr>
        <xdr:cNvPr id="139" name="円/楕円 138"/>
        <xdr:cNvSpPr/>
      </xdr:nvSpPr>
      <xdr:spPr bwMode="auto">
        <a:xfrm>
          <a:off x="3556000" y="671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216476</xdr:rowOff>
    </xdr:from>
    <xdr:ext cx="762000" cy="259045"/>
    <xdr:sp macro="" textlink="">
      <xdr:nvSpPr>
        <xdr:cNvPr id="140" name="テキスト ボックス 139"/>
        <xdr:cNvSpPr txBox="1"/>
      </xdr:nvSpPr>
      <xdr:spPr>
        <a:xfrm>
          <a:off x="3225800" y="64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108585</xdr:rowOff>
    </xdr:from>
    <xdr:to>
      <xdr:col>2</xdr:col>
      <xdr:colOff>692150</xdr:colOff>
      <xdr:row>35</xdr:row>
      <xdr:rowOff>210185</xdr:rowOff>
    </xdr:to>
    <xdr:sp macro="" textlink="">
      <xdr:nvSpPr>
        <xdr:cNvPr id="141" name="円/楕円 140"/>
        <xdr:cNvSpPr/>
      </xdr:nvSpPr>
      <xdr:spPr bwMode="auto">
        <a:xfrm>
          <a:off x="2857500" y="671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220362</xdr:rowOff>
    </xdr:from>
    <xdr:ext cx="762000" cy="259045"/>
    <xdr:sp macro="" textlink="">
      <xdr:nvSpPr>
        <xdr:cNvPr id="142" name="テキスト ボックス 141"/>
        <xdr:cNvSpPr txBox="1"/>
      </xdr:nvSpPr>
      <xdr:spPr>
        <a:xfrm>
          <a:off x="2527300" y="648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62597</xdr:rowOff>
    </xdr:from>
    <xdr:to>
      <xdr:col>6</xdr:col>
      <xdr:colOff>511175</xdr:colOff>
      <xdr:row>32</xdr:row>
      <xdr:rowOff>139700</xdr:rowOff>
    </xdr:to>
    <xdr:cxnSp macro="">
      <xdr:nvCxnSpPr>
        <xdr:cNvPr id="63" name="直線コネクタ 62"/>
        <xdr:cNvCxnSpPr/>
      </xdr:nvCxnSpPr>
      <xdr:spPr>
        <a:xfrm>
          <a:off x="3797300" y="5548997"/>
          <a:ext cx="8382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163176</xdr:rowOff>
    </xdr:from>
    <xdr:ext cx="534377" cy="259045"/>
    <xdr:sp macro="" textlink="">
      <xdr:nvSpPr>
        <xdr:cNvPr id="64" name="人件費平均値テキスト"/>
        <xdr:cNvSpPr txBox="1"/>
      </xdr:nvSpPr>
      <xdr:spPr>
        <a:xfrm>
          <a:off x="4686300" y="599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62597</xdr:rowOff>
    </xdr:from>
    <xdr:to>
      <xdr:col>5</xdr:col>
      <xdr:colOff>358775</xdr:colOff>
      <xdr:row>32</xdr:row>
      <xdr:rowOff>70206</xdr:rowOff>
    </xdr:to>
    <xdr:cxnSp macro="">
      <xdr:nvCxnSpPr>
        <xdr:cNvPr id="66" name="直線コネクタ 65"/>
        <xdr:cNvCxnSpPr/>
      </xdr:nvCxnSpPr>
      <xdr:spPr>
        <a:xfrm flipV="1">
          <a:off x="2908300" y="554899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70206</xdr:rowOff>
    </xdr:from>
    <xdr:to>
      <xdr:col>4</xdr:col>
      <xdr:colOff>155575</xdr:colOff>
      <xdr:row>32</xdr:row>
      <xdr:rowOff>76835</xdr:rowOff>
    </xdr:to>
    <xdr:cxnSp macro="">
      <xdr:nvCxnSpPr>
        <xdr:cNvPr id="69" name="直線コネクタ 68"/>
        <xdr:cNvCxnSpPr/>
      </xdr:nvCxnSpPr>
      <xdr:spPr>
        <a:xfrm flipV="1">
          <a:off x="2019300" y="555660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113150</xdr:rowOff>
    </xdr:from>
    <xdr:to>
      <xdr:col>2</xdr:col>
      <xdr:colOff>638175</xdr:colOff>
      <xdr:row>32</xdr:row>
      <xdr:rowOff>76835</xdr:rowOff>
    </xdr:to>
    <xdr:cxnSp macro="">
      <xdr:nvCxnSpPr>
        <xdr:cNvPr id="72" name="直線コネクタ 71"/>
        <xdr:cNvCxnSpPr/>
      </xdr:nvCxnSpPr>
      <xdr:spPr>
        <a:xfrm>
          <a:off x="1130300" y="5428100"/>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88900</xdr:rowOff>
    </xdr:from>
    <xdr:to>
      <xdr:col>6</xdr:col>
      <xdr:colOff>561975</xdr:colOff>
      <xdr:row>33</xdr:row>
      <xdr:rowOff>19050</xdr:rowOff>
    </xdr:to>
    <xdr:sp macro="" textlink="">
      <xdr:nvSpPr>
        <xdr:cNvPr id="82" name="円/楕円 81"/>
        <xdr:cNvSpPr/>
      </xdr:nvSpPr>
      <xdr:spPr>
        <a:xfrm>
          <a:off x="45847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111777</xdr:rowOff>
    </xdr:from>
    <xdr:ext cx="534377" cy="259045"/>
    <xdr:sp macro="" textlink="">
      <xdr:nvSpPr>
        <xdr:cNvPr id="83" name="人件費該当値テキスト"/>
        <xdr:cNvSpPr txBox="1"/>
      </xdr:nvSpPr>
      <xdr:spPr>
        <a:xfrm>
          <a:off x="4686300" y="54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11797</xdr:rowOff>
    </xdr:from>
    <xdr:to>
      <xdr:col>5</xdr:col>
      <xdr:colOff>409575</xdr:colOff>
      <xdr:row>32</xdr:row>
      <xdr:rowOff>113397</xdr:rowOff>
    </xdr:to>
    <xdr:sp macro="" textlink="">
      <xdr:nvSpPr>
        <xdr:cNvPr id="84" name="円/楕円 83"/>
        <xdr:cNvSpPr/>
      </xdr:nvSpPr>
      <xdr:spPr>
        <a:xfrm>
          <a:off x="3746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129924</xdr:rowOff>
    </xdr:from>
    <xdr:ext cx="534377" cy="259045"/>
    <xdr:sp macro="" textlink="">
      <xdr:nvSpPr>
        <xdr:cNvPr id="85" name="テキスト ボックス 84"/>
        <xdr:cNvSpPr txBox="1"/>
      </xdr:nvSpPr>
      <xdr:spPr>
        <a:xfrm>
          <a:off x="3530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77,861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19406</xdr:rowOff>
    </xdr:from>
    <xdr:to>
      <xdr:col>4</xdr:col>
      <xdr:colOff>206375</xdr:colOff>
      <xdr:row>32</xdr:row>
      <xdr:rowOff>121006</xdr:rowOff>
    </xdr:to>
    <xdr:sp macro="" textlink="">
      <xdr:nvSpPr>
        <xdr:cNvPr id="86" name="円/楕円 85"/>
        <xdr:cNvSpPr/>
      </xdr:nvSpPr>
      <xdr:spPr>
        <a:xfrm>
          <a:off x="2857500" y="55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137533</xdr:rowOff>
    </xdr:from>
    <xdr:ext cx="534377" cy="259045"/>
    <xdr:sp macro="" textlink="">
      <xdr:nvSpPr>
        <xdr:cNvPr id="87" name="テキスト ボックス 86"/>
        <xdr:cNvSpPr txBox="1"/>
      </xdr:nvSpPr>
      <xdr:spPr>
        <a:xfrm>
          <a:off x="2641111" y="5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26035</xdr:rowOff>
    </xdr:from>
    <xdr:to>
      <xdr:col>3</xdr:col>
      <xdr:colOff>3175</xdr:colOff>
      <xdr:row>32</xdr:row>
      <xdr:rowOff>127635</xdr:rowOff>
    </xdr:to>
    <xdr:sp macro="" textlink="">
      <xdr:nvSpPr>
        <xdr:cNvPr id="88" name="円/楕円 87"/>
        <xdr:cNvSpPr/>
      </xdr:nvSpPr>
      <xdr:spPr>
        <a:xfrm>
          <a:off x="1968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144162</xdr:rowOff>
    </xdr:from>
    <xdr:ext cx="534377" cy="259045"/>
    <xdr:sp macro="" textlink="">
      <xdr:nvSpPr>
        <xdr:cNvPr id="89" name="テキスト ボックス 88"/>
        <xdr:cNvSpPr txBox="1"/>
      </xdr:nvSpPr>
      <xdr:spPr>
        <a:xfrm>
          <a:off x="1752111" y="528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62350</xdr:rowOff>
    </xdr:from>
    <xdr:to>
      <xdr:col>1</xdr:col>
      <xdr:colOff>485775</xdr:colOff>
      <xdr:row>31</xdr:row>
      <xdr:rowOff>163950</xdr:rowOff>
    </xdr:to>
    <xdr:sp macro="" textlink="">
      <xdr:nvSpPr>
        <xdr:cNvPr id="90" name="円/楕円 89"/>
        <xdr:cNvSpPr/>
      </xdr:nvSpPr>
      <xdr:spPr>
        <a:xfrm>
          <a:off x="1079500" y="53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9027</xdr:rowOff>
    </xdr:from>
    <xdr:ext cx="534377" cy="259045"/>
    <xdr:sp macro="" textlink="">
      <xdr:nvSpPr>
        <xdr:cNvPr id="91" name="テキスト ボックス 90"/>
        <xdr:cNvSpPr txBox="1"/>
      </xdr:nvSpPr>
      <xdr:spPr>
        <a:xfrm>
          <a:off x="863111" y="51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94078</xdr:rowOff>
    </xdr:from>
    <xdr:to>
      <xdr:col>6</xdr:col>
      <xdr:colOff>511175</xdr:colOff>
      <xdr:row>55</xdr:row>
      <xdr:rowOff>101164</xdr:rowOff>
    </xdr:to>
    <xdr:cxnSp macro="">
      <xdr:nvCxnSpPr>
        <xdr:cNvPr id="123" name="直線コネクタ 122"/>
        <xdr:cNvCxnSpPr/>
      </xdr:nvCxnSpPr>
      <xdr:spPr>
        <a:xfrm flipV="1">
          <a:off x="3797300" y="952382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101164</xdr:rowOff>
    </xdr:from>
    <xdr:to>
      <xdr:col>5</xdr:col>
      <xdr:colOff>358775</xdr:colOff>
      <xdr:row>55</xdr:row>
      <xdr:rowOff>150934</xdr:rowOff>
    </xdr:to>
    <xdr:cxnSp macro="">
      <xdr:nvCxnSpPr>
        <xdr:cNvPr id="126" name="直線コネクタ 125"/>
        <xdr:cNvCxnSpPr/>
      </xdr:nvCxnSpPr>
      <xdr:spPr>
        <a:xfrm flipV="1">
          <a:off x="2908300" y="953091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150934</xdr:rowOff>
    </xdr:from>
    <xdr:to>
      <xdr:col>4</xdr:col>
      <xdr:colOff>155575</xdr:colOff>
      <xdr:row>56</xdr:row>
      <xdr:rowOff>55771</xdr:rowOff>
    </xdr:to>
    <xdr:cxnSp macro="">
      <xdr:nvCxnSpPr>
        <xdr:cNvPr id="129" name="直線コネクタ 128"/>
        <xdr:cNvCxnSpPr/>
      </xdr:nvCxnSpPr>
      <xdr:spPr>
        <a:xfrm flipV="1">
          <a:off x="2019300" y="9580684"/>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55771</xdr:rowOff>
    </xdr:from>
    <xdr:to>
      <xdr:col>2</xdr:col>
      <xdr:colOff>638175</xdr:colOff>
      <xdr:row>56</xdr:row>
      <xdr:rowOff>124775</xdr:rowOff>
    </xdr:to>
    <xdr:cxnSp macro="">
      <xdr:nvCxnSpPr>
        <xdr:cNvPr id="132" name="直線コネクタ 131"/>
        <xdr:cNvCxnSpPr/>
      </xdr:nvCxnSpPr>
      <xdr:spPr>
        <a:xfrm flipV="1">
          <a:off x="1130300" y="9656971"/>
          <a:ext cx="889000" cy="6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43278</xdr:rowOff>
    </xdr:from>
    <xdr:to>
      <xdr:col>6</xdr:col>
      <xdr:colOff>561975</xdr:colOff>
      <xdr:row>55</xdr:row>
      <xdr:rowOff>144878</xdr:rowOff>
    </xdr:to>
    <xdr:sp macro="" textlink="">
      <xdr:nvSpPr>
        <xdr:cNvPr id="142" name="円/楕円 141"/>
        <xdr:cNvSpPr/>
      </xdr:nvSpPr>
      <xdr:spPr>
        <a:xfrm>
          <a:off x="45847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66155</xdr:rowOff>
    </xdr:from>
    <xdr:ext cx="534377" cy="259045"/>
    <xdr:sp macro="" textlink="">
      <xdr:nvSpPr>
        <xdr:cNvPr id="143" name="物件費該当値テキスト"/>
        <xdr:cNvSpPr txBox="1"/>
      </xdr:nvSpPr>
      <xdr:spPr>
        <a:xfrm>
          <a:off x="4686300" y="93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61,147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50364</xdr:rowOff>
    </xdr:from>
    <xdr:to>
      <xdr:col>5</xdr:col>
      <xdr:colOff>409575</xdr:colOff>
      <xdr:row>55</xdr:row>
      <xdr:rowOff>151964</xdr:rowOff>
    </xdr:to>
    <xdr:sp macro="" textlink="">
      <xdr:nvSpPr>
        <xdr:cNvPr id="144" name="円/楕円 143"/>
        <xdr:cNvSpPr/>
      </xdr:nvSpPr>
      <xdr:spPr>
        <a:xfrm>
          <a:off x="3746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168491</xdr:rowOff>
    </xdr:from>
    <xdr:ext cx="534377" cy="259045"/>
    <xdr:sp macro="" textlink="">
      <xdr:nvSpPr>
        <xdr:cNvPr id="145" name="テキスト ボックス 144"/>
        <xdr:cNvSpPr txBox="1"/>
      </xdr:nvSpPr>
      <xdr:spPr>
        <a:xfrm>
          <a:off x="3530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100134</xdr:rowOff>
    </xdr:from>
    <xdr:to>
      <xdr:col>4</xdr:col>
      <xdr:colOff>206375</xdr:colOff>
      <xdr:row>56</xdr:row>
      <xdr:rowOff>30284</xdr:rowOff>
    </xdr:to>
    <xdr:sp macro="" textlink="">
      <xdr:nvSpPr>
        <xdr:cNvPr id="146" name="円/楕円 145"/>
        <xdr:cNvSpPr/>
      </xdr:nvSpPr>
      <xdr:spPr>
        <a:xfrm>
          <a:off x="28575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46811</xdr:rowOff>
    </xdr:from>
    <xdr:ext cx="534377" cy="259045"/>
    <xdr:sp macro="" textlink="">
      <xdr:nvSpPr>
        <xdr:cNvPr id="147" name="テキスト ボックス 146"/>
        <xdr:cNvSpPr txBox="1"/>
      </xdr:nvSpPr>
      <xdr:spPr>
        <a:xfrm>
          <a:off x="2641111" y="93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4971</xdr:rowOff>
    </xdr:from>
    <xdr:to>
      <xdr:col>3</xdr:col>
      <xdr:colOff>3175</xdr:colOff>
      <xdr:row>56</xdr:row>
      <xdr:rowOff>106571</xdr:rowOff>
    </xdr:to>
    <xdr:sp macro="" textlink="">
      <xdr:nvSpPr>
        <xdr:cNvPr id="148" name="円/楕円 147"/>
        <xdr:cNvSpPr/>
      </xdr:nvSpPr>
      <xdr:spPr>
        <a:xfrm>
          <a:off x="1968500" y="9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123098</xdr:rowOff>
    </xdr:from>
    <xdr:ext cx="534377" cy="259045"/>
    <xdr:sp macro="" textlink="">
      <xdr:nvSpPr>
        <xdr:cNvPr id="149" name="テキスト ボックス 148"/>
        <xdr:cNvSpPr txBox="1"/>
      </xdr:nvSpPr>
      <xdr:spPr>
        <a:xfrm>
          <a:off x="1752111" y="93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73975</xdr:rowOff>
    </xdr:from>
    <xdr:to>
      <xdr:col>1</xdr:col>
      <xdr:colOff>485775</xdr:colOff>
      <xdr:row>57</xdr:row>
      <xdr:rowOff>4125</xdr:rowOff>
    </xdr:to>
    <xdr:sp macro="" textlink="">
      <xdr:nvSpPr>
        <xdr:cNvPr id="150" name="円/楕円 149"/>
        <xdr:cNvSpPr/>
      </xdr:nvSpPr>
      <xdr:spPr>
        <a:xfrm>
          <a:off x="1079500" y="96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20652</xdr:rowOff>
    </xdr:from>
    <xdr:ext cx="534377" cy="259045"/>
    <xdr:sp macro="" textlink="">
      <xdr:nvSpPr>
        <xdr:cNvPr id="151" name="テキスト ボックス 150"/>
        <xdr:cNvSpPr txBox="1"/>
      </xdr:nvSpPr>
      <xdr:spPr>
        <a:xfrm>
          <a:off x="863111" y="94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31915</xdr:rowOff>
    </xdr:from>
    <xdr:to>
      <xdr:col>6</xdr:col>
      <xdr:colOff>511175</xdr:colOff>
      <xdr:row>74</xdr:row>
      <xdr:rowOff>74492</xdr:rowOff>
    </xdr:to>
    <xdr:cxnSp macro="">
      <xdr:nvCxnSpPr>
        <xdr:cNvPr id="176" name="直線コネクタ 175"/>
        <xdr:cNvCxnSpPr/>
      </xdr:nvCxnSpPr>
      <xdr:spPr>
        <a:xfrm flipV="1">
          <a:off x="3797300" y="12719215"/>
          <a:ext cx="8382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5263</xdr:rowOff>
    </xdr:from>
    <xdr:ext cx="469744" cy="259045"/>
    <xdr:sp macro="" textlink="">
      <xdr:nvSpPr>
        <xdr:cNvPr id="177" name="維持補修費平均値テキスト"/>
        <xdr:cNvSpPr txBox="1"/>
      </xdr:nvSpPr>
      <xdr:spPr>
        <a:xfrm>
          <a:off x="4686300" y="13035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56490</xdr:rowOff>
    </xdr:from>
    <xdr:to>
      <xdr:col>5</xdr:col>
      <xdr:colOff>358775</xdr:colOff>
      <xdr:row>74</xdr:row>
      <xdr:rowOff>74492</xdr:rowOff>
    </xdr:to>
    <xdr:cxnSp macro="">
      <xdr:nvCxnSpPr>
        <xdr:cNvPr id="179" name="直線コネクタ 178"/>
        <xdr:cNvCxnSpPr/>
      </xdr:nvCxnSpPr>
      <xdr:spPr>
        <a:xfrm>
          <a:off x="2908300" y="12743790"/>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56490</xdr:rowOff>
    </xdr:from>
    <xdr:to>
      <xdr:col>4</xdr:col>
      <xdr:colOff>155575</xdr:colOff>
      <xdr:row>74</xdr:row>
      <xdr:rowOff>131185</xdr:rowOff>
    </xdr:to>
    <xdr:cxnSp macro="">
      <xdr:nvCxnSpPr>
        <xdr:cNvPr id="182" name="直線コネクタ 181"/>
        <xdr:cNvCxnSpPr/>
      </xdr:nvCxnSpPr>
      <xdr:spPr>
        <a:xfrm flipV="1">
          <a:off x="2019300" y="12743790"/>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11892</xdr:rowOff>
    </xdr:from>
    <xdr:ext cx="469744" cy="259045"/>
    <xdr:sp macro="" textlink="">
      <xdr:nvSpPr>
        <xdr:cNvPr id="184" name="テキスト ボックス 183"/>
        <xdr:cNvSpPr txBox="1"/>
      </xdr:nvSpPr>
      <xdr:spPr>
        <a:xfrm>
          <a:off x="2673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134100</xdr:rowOff>
    </xdr:from>
    <xdr:to>
      <xdr:col>2</xdr:col>
      <xdr:colOff>638175</xdr:colOff>
      <xdr:row>74</xdr:row>
      <xdr:rowOff>131185</xdr:rowOff>
    </xdr:to>
    <xdr:cxnSp macro="">
      <xdr:nvCxnSpPr>
        <xdr:cNvPr id="185" name="直線コネクタ 184"/>
        <xdr:cNvCxnSpPr/>
      </xdr:nvCxnSpPr>
      <xdr:spPr>
        <a:xfrm>
          <a:off x="1130300" y="12649950"/>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24692</xdr:rowOff>
    </xdr:from>
    <xdr:ext cx="469744" cy="259045"/>
    <xdr:sp macro="" textlink="">
      <xdr:nvSpPr>
        <xdr:cNvPr id="187" name="テキスト ボックス 186"/>
        <xdr:cNvSpPr txBox="1"/>
      </xdr:nvSpPr>
      <xdr:spPr>
        <a:xfrm>
          <a:off x="1784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21950</xdr:rowOff>
    </xdr:from>
    <xdr:ext cx="469744" cy="259045"/>
    <xdr:sp macro="" textlink="">
      <xdr:nvSpPr>
        <xdr:cNvPr id="189" name="テキスト ボックス 188"/>
        <xdr:cNvSpPr txBox="1"/>
      </xdr:nvSpPr>
      <xdr:spPr>
        <a:xfrm>
          <a:off x="895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152565</xdr:rowOff>
    </xdr:from>
    <xdr:to>
      <xdr:col>6</xdr:col>
      <xdr:colOff>561975</xdr:colOff>
      <xdr:row>74</xdr:row>
      <xdr:rowOff>82715</xdr:rowOff>
    </xdr:to>
    <xdr:sp macro="" textlink="">
      <xdr:nvSpPr>
        <xdr:cNvPr id="195" name="円/楕円 194"/>
        <xdr:cNvSpPr/>
      </xdr:nvSpPr>
      <xdr:spPr>
        <a:xfrm>
          <a:off x="45847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3992</xdr:rowOff>
    </xdr:from>
    <xdr:ext cx="534377" cy="259045"/>
    <xdr:sp macro="" textlink="">
      <xdr:nvSpPr>
        <xdr:cNvPr id="196" name="維持補修費該当値テキスト"/>
        <xdr:cNvSpPr txBox="1"/>
      </xdr:nvSpPr>
      <xdr:spPr>
        <a:xfrm>
          <a:off x="4686300" y="125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23692</xdr:rowOff>
    </xdr:from>
    <xdr:to>
      <xdr:col>5</xdr:col>
      <xdr:colOff>409575</xdr:colOff>
      <xdr:row>74</xdr:row>
      <xdr:rowOff>125292</xdr:rowOff>
    </xdr:to>
    <xdr:sp macro="" textlink="">
      <xdr:nvSpPr>
        <xdr:cNvPr id="197" name="円/楕円 196"/>
        <xdr:cNvSpPr/>
      </xdr:nvSpPr>
      <xdr:spPr>
        <a:xfrm>
          <a:off x="3746500" y="127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141819</xdr:rowOff>
    </xdr:from>
    <xdr:ext cx="534377" cy="259045"/>
    <xdr:sp macro="" textlink="">
      <xdr:nvSpPr>
        <xdr:cNvPr id="198" name="テキスト ボックス 197"/>
        <xdr:cNvSpPr txBox="1"/>
      </xdr:nvSpPr>
      <xdr:spPr>
        <a:xfrm>
          <a:off x="3530111" y="12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5690</xdr:rowOff>
    </xdr:from>
    <xdr:to>
      <xdr:col>4</xdr:col>
      <xdr:colOff>206375</xdr:colOff>
      <xdr:row>74</xdr:row>
      <xdr:rowOff>107290</xdr:rowOff>
    </xdr:to>
    <xdr:sp macro="" textlink="">
      <xdr:nvSpPr>
        <xdr:cNvPr id="199" name="円/楕円 198"/>
        <xdr:cNvSpPr/>
      </xdr:nvSpPr>
      <xdr:spPr>
        <a:xfrm>
          <a:off x="2857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123817</xdr:rowOff>
    </xdr:from>
    <xdr:ext cx="534377" cy="259045"/>
    <xdr:sp macro="" textlink="">
      <xdr:nvSpPr>
        <xdr:cNvPr id="200" name="テキスト ボックス 199"/>
        <xdr:cNvSpPr txBox="1"/>
      </xdr:nvSpPr>
      <xdr:spPr>
        <a:xfrm>
          <a:off x="2641111" y="124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80385</xdr:rowOff>
    </xdr:from>
    <xdr:to>
      <xdr:col>3</xdr:col>
      <xdr:colOff>3175</xdr:colOff>
      <xdr:row>75</xdr:row>
      <xdr:rowOff>10535</xdr:rowOff>
    </xdr:to>
    <xdr:sp macro="" textlink="">
      <xdr:nvSpPr>
        <xdr:cNvPr id="201" name="円/楕円 200"/>
        <xdr:cNvSpPr/>
      </xdr:nvSpPr>
      <xdr:spPr>
        <a:xfrm>
          <a:off x="1968500" y="127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27062</xdr:rowOff>
    </xdr:from>
    <xdr:ext cx="534377" cy="259045"/>
    <xdr:sp macro="" textlink="">
      <xdr:nvSpPr>
        <xdr:cNvPr id="202" name="テキスト ボックス 201"/>
        <xdr:cNvSpPr txBox="1"/>
      </xdr:nvSpPr>
      <xdr:spPr>
        <a:xfrm>
          <a:off x="1752111" y="1254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83300</xdr:rowOff>
    </xdr:from>
    <xdr:to>
      <xdr:col>1</xdr:col>
      <xdr:colOff>485775</xdr:colOff>
      <xdr:row>74</xdr:row>
      <xdr:rowOff>13450</xdr:rowOff>
    </xdr:to>
    <xdr:sp macro="" textlink="">
      <xdr:nvSpPr>
        <xdr:cNvPr id="203" name="円/楕円 202"/>
        <xdr:cNvSpPr/>
      </xdr:nvSpPr>
      <xdr:spPr>
        <a:xfrm>
          <a:off x="1079500" y="12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29977</xdr:rowOff>
    </xdr:from>
    <xdr:ext cx="534377" cy="259045"/>
    <xdr:sp macro="" textlink="">
      <xdr:nvSpPr>
        <xdr:cNvPr id="204" name="テキスト ボックス 203"/>
        <xdr:cNvSpPr txBox="1"/>
      </xdr:nvSpPr>
      <xdr:spPr>
        <a:xfrm>
          <a:off x="863111" y="123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4646</xdr:rowOff>
    </xdr:from>
    <xdr:to>
      <xdr:col>6</xdr:col>
      <xdr:colOff>510540</xdr:colOff>
      <xdr:row>99</xdr:row>
      <xdr:rowOff>78925</xdr:rowOff>
    </xdr:to>
    <xdr:cxnSp macro="">
      <xdr:nvCxnSpPr>
        <xdr:cNvPr id="231" name="直線コネクタ 230"/>
        <xdr:cNvCxnSpPr/>
      </xdr:nvCxnSpPr>
      <xdr:spPr>
        <a:xfrm flipV="1">
          <a:off x="4633595" y="15606596"/>
          <a:ext cx="1270" cy="144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82752</xdr:rowOff>
    </xdr:from>
    <xdr:ext cx="534377" cy="259045"/>
    <xdr:sp macro="" textlink="">
      <xdr:nvSpPr>
        <xdr:cNvPr id="232" name="扶助費最小値テキスト"/>
        <xdr:cNvSpPr txBox="1"/>
      </xdr:nvSpPr>
      <xdr:spPr>
        <a:xfrm>
          <a:off x="4686300"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99</xdr:row>
      <xdr:rowOff>78925</xdr:rowOff>
    </xdr:from>
    <xdr:to>
      <xdr:col>6</xdr:col>
      <xdr:colOff>600075</xdr:colOff>
      <xdr:row>99</xdr:row>
      <xdr:rowOff>78925</xdr:rowOff>
    </xdr:to>
    <xdr:cxnSp macro="">
      <xdr:nvCxnSpPr>
        <xdr:cNvPr id="233" name="直線コネクタ 232"/>
        <xdr:cNvCxnSpPr/>
      </xdr:nvCxnSpPr>
      <xdr:spPr>
        <a:xfrm>
          <a:off x="4546600" y="1705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122773</xdr:rowOff>
    </xdr:from>
    <xdr:ext cx="599010" cy="259045"/>
    <xdr:sp macro="" textlink="">
      <xdr:nvSpPr>
        <xdr:cNvPr id="234" name="扶助費最大値テキスト"/>
        <xdr:cNvSpPr txBox="1"/>
      </xdr:nvSpPr>
      <xdr:spPr>
        <a:xfrm>
          <a:off x="4686300" y="153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4646</xdr:rowOff>
    </xdr:from>
    <xdr:to>
      <xdr:col>6</xdr:col>
      <xdr:colOff>600075</xdr:colOff>
      <xdr:row>91</xdr:row>
      <xdr:rowOff>4646</xdr:rowOff>
    </xdr:to>
    <xdr:cxnSp macro="">
      <xdr:nvCxnSpPr>
        <xdr:cNvPr id="235" name="直線コネクタ 234"/>
        <xdr:cNvCxnSpPr/>
      </xdr:nvCxnSpPr>
      <xdr:spPr>
        <a:xfrm>
          <a:off x="4546600" y="1560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92348</xdr:rowOff>
    </xdr:from>
    <xdr:to>
      <xdr:col>6</xdr:col>
      <xdr:colOff>511175</xdr:colOff>
      <xdr:row>98</xdr:row>
      <xdr:rowOff>52522</xdr:rowOff>
    </xdr:to>
    <xdr:cxnSp macro="">
      <xdr:nvCxnSpPr>
        <xdr:cNvPr id="236" name="直線コネクタ 235"/>
        <xdr:cNvCxnSpPr/>
      </xdr:nvCxnSpPr>
      <xdr:spPr>
        <a:xfrm flipV="1">
          <a:off x="3797300" y="16722998"/>
          <a:ext cx="838200" cy="1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138670</xdr:rowOff>
    </xdr:from>
    <xdr:ext cx="599010" cy="259045"/>
    <xdr:sp macro="" textlink="">
      <xdr:nvSpPr>
        <xdr:cNvPr id="237" name="扶助費平均値テキスト"/>
        <xdr:cNvSpPr txBox="1"/>
      </xdr:nvSpPr>
      <xdr:spPr>
        <a:xfrm>
          <a:off x="4686300" y="164264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115793</xdr:rowOff>
    </xdr:from>
    <xdr:to>
      <xdr:col>6</xdr:col>
      <xdr:colOff>561975</xdr:colOff>
      <xdr:row>97</xdr:row>
      <xdr:rowOff>45943</xdr:rowOff>
    </xdr:to>
    <xdr:sp macro="" textlink="">
      <xdr:nvSpPr>
        <xdr:cNvPr id="238" name="フローチャート : 判断 237"/>
        <xdr:cNvSpPr/>
      </xdr:nvSpPr>
      <xdr:spPr>
        <a:xfrm>
          <a:off x="4584700" y="165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52522</xdr:rowOff>
    </xdr:from>
    <xdr:to>
      <xdr:col>5</xdr:col>
      <xdr:colOff>358775</xdr:colOff>
      <xdr:row>98</xdr:row>
      <xdr:rowOff>129657</xdr:rowOff>
    </xdr:to>
    <xdr:cxnSp macro="">
      <xdr:nvCxnSpPr>
        <xdr:cNvPr id="239" name="直線コネクタ 238"/>
        <xdr:cNvCxnSpPr/>
      </xdr:nvCxnSpPr>
      <xdr:spPr>
        <a:xfrm flipV="1">
          <a:off x="2908300" y="16854622"/>
          <a:ext cx="889000" cy="7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18524</xdr:rowOff>
    </xdr:from>
    <xdr:to>
      <xdr:col>5</xdr:col>
      <xdr:colOff>409575</xdr:colOff>
      <xdr:row>97</xdr:row>
      <xdr:rowOff>120124</xdr:rowOff>
    </xdr:to>
    <xdr:sp macro="" textlink="">
      <xdr:nvSpPr>
        <xdr:cNvPr id="240" name="フローチャート : 判断 239"/>
        <xdr:cNvSpPr/>
      </xdr:nvSpPr>
      <xdr:spPr>
        <a:xfrm>
          <a:off x="3746500" y="166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136651</xdr:rowOff>
    </xdr:from>
    <xdr:ext cx="599010" cy="259045"/>
    <xdr:sp macro="" textlink="">
      <xdr:nvSpPr>
        <xdr:cNvPr id="241" name="テキスト ボックス 240"/>
        <xdr:cNvSpPr txBox="1"/>
      </xdr:nvSpPr>
      <xdr:spPr>
        <a:xfrm>
          <a:off x="3497794" y="1642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129657</xdr:rowOff>
    </xdr:from>
    <xdr:to>
      <xdr:col>4</xdr:col>
      <xdr:colOff>155575</xdr:colOff>
      <xdr:row>99</xdr:row>
      <xdr:rowOff>76296</xdr:rowOff>
    </xdr:to>
    <xdr:cxnSp macro="">
      <xdr:nvCxnSpPr>
        <xdr:cNvPr id="242" name="直線コネクタ 241"/>
        <xdr:cNvCxnSpPr/>
      </xdr:nvCxnSpPr>
      <xdr:spPr>
        <a:xfrm flipV="1">
          <a:off x="2019300" y="16931757"/>
          <a:ext cx="8890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120757</xdr:rowOff>
    </xdr:from>
    <xdr:to>
      <xdr:col>4</xdr:col>
      <xdr:colOff>206375</xdr:colOff>
      <xdr:row>99</xdr:row>
      <xdr:rowOff>50907</xdr:rowOff>
    </xdr:to>
    <xdr:sp macro="" textlink="">
      <xdr:nvSpPr>
        <xdr:cNvPr id="243" name="フローチャート : 判断 242"/>
        <xdr:cNvSpPr/>
      </xdr:nvSpPr>
      <xdr:spPr>
        <a:xfrm>
          <a:off x="2857500" y="1692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42034</xdr:rowOff>
    </xdr:from>
    <xdr:ext cx="534377" cy="259045"/>
    <xdr:sp macro="" textlink="">
      <xdr:nvSpPr>
        <xdr:cNvPr id="244" name="テキスト ボックス 243"/>
        <xdr:cNvSpPr txBox="1"/>
      </xdr:nvSpPr>
      <xdr:spPr>
        <a:xfrm>
          <a:off x="2641111" y="170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76296</xdr:rowOff>
    </xdr:from>
    <xdr:to>
      <xdr:col>2</xdr:col>
      <xdr:colOff>638175</xdr:colOff>
      <xdr:row>99</xdr:row>
      <xdr:rowOff>112252</xdr:rowOff>
    </xdr:to>
    <xdr:cxnSp macro="">
      <xdr:nvCxnSpPr>
        <xdr:cNvPr id="245" name="直線コネクタ 244"/>
        <xdr:cNvCxnSpPr/>
      </xdr:nvCxnSpPr>
      <xdr:spPr>
        <a:xfrm flipV="1">
          <a:off x="1130300" y="1704984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46935</xdr:rowOff>
    </xdr:from>
    <xdr:to>
      <xdr:col>3</xdr:col>
      <xdr:colOff>3175</xdr:colOff>
      <xdr:row>99</xdr:row>
      <xdr:rowOff>148535</xdr:rowOff>
    </xdr:to>
    <xdr:sp macro="" textlink="">
      <xdr:nvSpPr>
        <xdr:cNvPr id="246" name="フローチャート : 判断 245"/>
        <xdr:cNvSpPr/>
      </xdr:nvSpPr>
      <xdr:spPr>
        <a:xfrm>
          <a:off x="1968500" y="17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139662</xdr:rowOff>
    </xdr:from>
    <xdr:ext cx="534377" cy="259045"/>
    <xdr:sp macro="" textlink="">
      <xdr:nvSpPr>
        <xdr:cNvPr id="247" name="テキスト ボックス 246"/>
        <xdr:cNvSpPr txBox="1"/>
      </xdr:nvSpPr>
      <xdr:spPr>
        <a:xfrm>
          <a:off x="1752111" y="171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59198</xdr:rowOff>
    </xdr:from>
    <xdr:to>
      <xdr:col>1</xdr:col>
      <xdr:colOff>485775</xdr:colOff>
      <xdr:row>99</xdr:row>
      <xdr:rowOff>160798</xdr:rowOff>
    </xdr:to>
    <xdr:sp macro="" textlink="">
      <xdr:nvSpPr>
        <xdr:cNvPr id="248" name="フローチャート : 判断 247"/>
        <xdr:cNvSpPr/>
      </xdr:nvSpPr>
      <xdr:spPr>
        <a:xfrm>
          <a:off x="1079500" y="1703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5875</xdr:rowOff>
    </xdr:from>
    <xdr:ext cx="534377" cy="259045"/>
    <xdr:sp macro="" textlink="">
      <xdr:nvSpPr>
        <xdr:cNvPr id="249" name="テキスト ボックス 248"/>
        <xdr:cNvSpPr txBox="1"/>
      </xdr:nvSpPr>
      <xdr:spPr>
        <a:xfrm>
          <a:off x="863111" y="168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41548</xdr:rowOff>
    </xdr:from>
    <xdr:to>
      <xdr:col>6</xdr:col>
      <xdr:colOff>561975</xdr:colOff>
      <xdr:row>97</xdr:row>
      <xdr:rowOff>143148</xdr:rowOff>
    </xdr:to>
    <xdr:sp macro="" textlink="">
      <xdr:nvSpPr>
        <xdr:cNvPr id="255" name="円/楕円 254"/>
        <xdr:cNvSpPr/>
      </xdr:nvSpPr>
      <xdr:spPr>
        <a:xfrm>
          <a:off x="45847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19975</xdr:rowOff>
    </xdr:from>
    <xdr:ext cx="599010" cy="259045"/>
    <xdr:sp macro="" textlink="">
      <xdr:nvSpPr>
        <xdr:cNvPr id="256" name="扶助費該当値テキスト"/>
        <xdr:cNvSpPr txBox="1"/>
      </xdr:nvSpPr>
      <xdr:spPr>
        <a:xfrm>
          <a:off x="4686300" y="1665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1722</xdr:rowOff>
    </xdr:from>
    <xdr:to>
      <xdr:col>5</xdr:col>
      <xdr:colOff>409575</xdr:colOff>
      <xdr:row>98</xdr:row>
      <xdr:rowOff>103322</xdr:rowOff>
    </xdr:to>
    <xdr:sp macro="" textlink="">
      <xdr:nvSpPr>
        <xdr:cNvPr id="257" name="円/楕円 256"/>
        <xdr:cNvSpPr/>
      </xdr:nvSpPr>
      <xdr:spPr>
        <a:xfrm>
          <a:off x="3746500" y="168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94449</xdr:rowOff>
    </xdr:from>
    <xdr:ext cx="534377" cy="259045"/>
    <xdr:sp macro="" textlink="">
      <xdr:nvSpPr>
        <xdr:cNvPr id="258" name="テキスト ボックス 257"/>
        <xdr:cNvSpPr txBox="1"/>
      </xdr:nvSpPr>
      <xdr:spPr>
        <a:xfrm>
          <a:off x="3530111" y="168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78857</xdr:rowOff>
    </xdr:from>
    <xdr:to>
      <xdr:col>4</xdr:col>
      <xdr:colOff>206375</xdr:colOff>
      <xdr:row>99</xdr:row>
      <xdr:rowOff>9007</xdr:rowOff>
    </xdr:to>
    <xdr:sp macro="" textlink="">
      <xdr:nvSpPr>
        <xdr:cNvPr id="259" name="円/楕円 258"/>
        <xdr:cNvSpPr/>
      </xdr:nvSpPr>
      <xdr:spPr>
        <a:xfrm>
          <a:off x="2857500" y="168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25534</xdr:rowOff>
    </xdr:from>
    <xdr:ext cx="534377" cy="259045"/>
    <xdr:sp macro="" textlink="">
      <xdr:nvSpPr>
        <xdr:cNvPr id="260" name="テキスト ボックス 259"/>
        <xdr:cNvSpPr txBox="1"/>
      </xdr:nvSpPr>
      <xdr:spPr>
        <a:xfrm>
          <a:off x="2641111" y="166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25496</xdr:rowOff>
    </xdr:from>
    <xdr:to>
      <xdr:col>3</xdr:col>
      <xdr:colOff>3175</xdr:colOff>
      <xdr:row>99</xdr:row>
      <xdr:rowOff>127096</xdr:rowOff>
    </xdr:to>
    <xdr:sp macro="" textlink="">
      <xdr:nvSpPr>
        <xdr:cNvPr id="261" name="円/楕円 260"/>
        <xdr:cNvSpPr/>
      </xdr:nvSpPr>
      <xdr:spPr>
        <a:xfrm>
          <a:off x="1968500" y="169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143623</xdr:rowOff>
    </xdr:from>
    <xdr:ext cx="534377" cy="259045"/>
    <xdr:sp macro="" textlink="">
      <xdr:nvSpPr>
        <xdr:cNvPr id="262" name="テキスト ボックス 261"/>
        <xdr:cNvSpPr txBox="1"/>
      </xdr:nvSpPr>
      <xdr:spPr>
        <a:xfrm>
          <a:off x="1752111" y="167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61452</xdr:rowOff>
    </xdr:from>
    <xdr:to>
      <xdr:col>1</xdr:col>
      <xdr:colOff>485775</xdr:colOff>
      <xdr:row>99</xdr:row>
      <xdr:rowOff>163052</xdr:rowOff>
    </xdr:to>
    <xdr:sp macro="" textlink="">
      <xdr:nvSpPr>
        <xdr:cNvPr id="263" name="円/楕円 262"/>
        <xdr:cNvSpPr/>
      </xdr:nvSpPr>
      <xdr:spPr>
        <a:xfrm>
          <a:off x="1079500" y="170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154179</xdr:rowOff>
    </xdr:from>
    <xdr:ext cx="534377" cy="259045"/>
    <xdr:sp macro="" textlink="">
      <xdr:nvSpPr>
        <xdr:cNvPr id="264" name="テキスト ボックス 263"/>
        <xdr:cNvSpPr txBox="1"/>
      </xdr:nvSpPr>
      <xdr:spPr>
        <a:xfrm>
          <a:off x="863111" y="171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7" name="直線コネクタ 286"/>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8"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9" name="直線コネクタ 288"/>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0"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1" name="直線コネクタ 290"/>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150170</xdr:rowOff>
    </xdr:from>
    <xdr:to>
      <xdr:col>15</xdr:col>
      <xdr:colOff>180975</xdr:colOff>
      <xdr:row>34</xdr:row>
      <xdr:rowOff>31526</xdr:rowOff>
    </xdr:to>
    <xdr:cxnSp macro="">
      <xdr:nvCxnSpPr>
        <xdr:cNvPr id="292" name="直線コネクタ 291"/>
        <xdr:cNvCxnSpPr/>
      </xdr:nvCxnSpPr>
      <xdr:spPr>
        <a:xfrm flipV="1">
          <a:off x="9639300" y="5636570"/>
          <a:ext cx="8382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31185</xdr:rowOff>
    </xdr:from>
    <xdr:ext cx="534377" cy="259045"/>
    <xdr:sp macro="" textlink="">
      <xdr:nvSpPr>
        <xdr:cNvPr id="293" name="補助費等平均値テキスト"/>
        <xdr:cNvSpPr txBox="1"/>
      </xdr:nvSpPr>
      <xdr:spPr>
        <a:xfrm>
          <a:off x="10528300" y="6031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4" name="フローチャート : 判断 293"/>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31526</xdr:rowOff>
    </xdr:from>
    <xdr:to>
      <xdr:col>14</xdr:col>
      <xdr:colOff>28575</xdr:colOff>
      <xdr:row>36</xdr:row>
      <xdr:rowOff>2151</xdr:rowOff>
    </xdr:to>
    <xdr:cxnSp macro="">
      <xdr:nvCxnSpPr>
        <xdr:cNvPr id="295" name="直線コネクタ 294"/>
        <xdr:cNvCxnSpPr/>
      </xdr:nvCxnSpPr>
      <xdr:spPr>
        <a:xfrm flipV="1">
          <a:off x="8750300" y="5860826"/>
          <a:ext cx="889000" cy="3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6" name="フローチャート : 判断 295"/>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39712</xdr:rowOff>
    </xdr:from>
    <xdr:ext cx="534377" cy="259045"/>
    <xdr:sp macro="" textlink="">
      <xdr:nvSpPr>
        <xdr:cNvPr id="297" name="テキスト ボックス 296"/>
        <xdr:cNvSpPr txBox="1"/>
      </xdr:nvSpPr>
      <xdr:spPr>
        <a:xfrm>
          <a:off x="9372111" y="62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2151</xdr:rowOff>
    </xdr:from>
    <xdr:to>
      <xdr:col>12</xdr:col>
      <xdr:colOff>511175</xdr:colOff>
      <xdr:row>37</xdr:row>
      <xdr:rowOff>78069</xdr:rowOff>
    </xdr:to>
    <xdr:cxnSp macro="">
      <xdr:nvCxnSpPr>
        <xdr:cNvPr id="298" name="直線コネクタ 297"/>
        <xdr:cNvCxnSpPr/>
      </xdr:nvCxnSpPr>
      <xdr:spPr>
        <a:xfrm flipV="1">
          <a:off x="7861300" y="6174351"/>
          <a:ext cx="889000" cy="2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9" name="フローチャート : 判断 298"/>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300" name="テキスト ボックス 299"/>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76538</xdr:rowOff>
    </xdr:from>
    <xdr:to>
      <xdr:col>11</xdr:col>
      <xdr:colOff>307975</xdr:colOff>
      <xdr:row>37</xdr:row>
      <xdr:rowOff>78069</xdr:rowOff>
    </xdr:to>
    <xdr:cxnSp macro="">
      <xdr:nvCxnSpPr>
        <xdr:cNvPr id="301" name="直線コネクタ 300"/>
        <xdr:cNvCxnSpPr/>
      </xdr:nvCxnSpPr>
      <xdr:spPr>
        <a:xfrm>
          <a:off x="6972300" y="6420188"/>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2" name="フローチャート : 判断 301"/>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3" name="テキスト ボックス 302"/>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4" name="フローチャート : 判断 303"/>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5" name="テキスト ボックス 304"/>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99370</xdr:rowOff>
    </xdr:from>
    <xdr:to>
      <xdr:col>15</xdr:col>
      <xdr:colOff>231775</xdr:colOff>
      <xdr:row>33</xdr:row>
      <xdr:rowOff>29520</xdr:rowOff>
    </xdr:to>
    <xdr:sp macro="" textlink="">
      <xdr:nvSpPr>
        <xdr:cNvPr id="311" name="円/楕円 310"/>
        <xdr:cNvSpPr/>
      </xdr:nvSpPr>
      <xdr:spPr>
        <a:xfrm>
          <a:off x="10426700" y="55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122247</xdr:rowOff>
    </xdr:from>
    <xdr:ext cx="534377" cy="259045"/>
    <xdr:sp macro="" textlink="">
      <xdr:nvSpPr>
        <xdr:cNvPr id="312" name="補助費等該当値テキスト"/>
        <xdr:cNvSpPr txBox="1"/>
      </xdr:nvSpPr>
      <xdr:spPr>
        <a:xfrm>
          <a:off x="10528300" y="54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152176</xdr:rowOff>
    </xdr:from>
    <xdr:to>
      <xdr:col>14</xdr:col>
      <xdr:colOff>79375</xdr:colOff>
      <xdr:row>34</xdr:row>
      <xdr:rowOff>82326</xdr:rowOff>
    </xdr:to>
    <xdr:sp macro="" textlink="">
      <xdr:nvSpPr>
        <xdr:cNvPr id="313" name="円/楕円 312"/>
        <xdr:cNvSpPr/>
      </xdr:nvSpPr>
      <xdr:spPr>
        <a:xfrm>
          <a:off x="9588500" y="58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98853</xdr:rowOff>
    </xdr:from>
    <xdr:ext cx="534377" cy="259045"/>
    <xdr:sp macro="" textlink="">
      <xdr:nvSpPr>
        <xdr:cNvPr id="314" name="テキスト ボックス 313"/>
        <xdr:cNvSpPr txBox="1"/>
      </xdr:nvSpPr>
      <xdr:spPr>
        <a:xfrm>
          <a:off x="9372111" y="55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122801</xdr:rowOff>
    </xdr:from>
    <xdr:to>
      <xdr:col>12</xdr:col>
      <xdr:colOff>561975</xdr:colOff>
      <xdr:row>36</xdr:row>
      <xdr:rowOff>52951</xdr:rowOff>
    </xdr:to>
    <xdr:sp macro="" textlink="">
      <xdr:nvSpPr>
        <xdr:cNvPr id="315" name="円/楕円 314"/>
        <xdr:cNvSpPr/>
      </xdr:nvSpPr>
      <xdr:spPr>
        <a:xfrm>
          <a:off x="8699500" y="61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69478</xdr:rowOff>
    </xdr:from>
    <xdr:ext cx="534377" cy="259045"/>
    <xdr:sp macro="" textlink="">
      <xdr:nvSpPr>
        <xdr:cNvPr id="316" name="テキスト ボックス 315"/>
        <xdr:cNvSpPr txBox="1"/>
      </xdr:nvSpPr>
      <xdr:spPr>
        <a:xfrm>
          <a:off x="8483111" y="58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27269</xdr:rowOff>
    </xdr:from>
    <xdr:to>
      <xdr:col>11</xdr:col>
      <xdr:colOff>358775</xdr:colOff>
      <xdr:row>37</xdr:row>
      <xdr:rowOff>128869</xdr:rowOff>
    </xdr:to>
    <xdr:sp macro="" textlink="">
      <xdr:nvSpPr>
        <xdr:cNvPr id="317" name="円/楕円 316"/>
        <xdr:cNvSpPr/>
      </xdr:nvSpPr>
      <xdr:spPr>
        <a:xfrm>
          <a:off x="7810500" y="63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119996</xdr:rowOff>
    </xdr:from>
    <xdr:ext cx="534377" cy="259045"/>
    <xdr:sp macro="" textlink="">
      <xdr:nvSpPr>
        <xdr:cNvPr id="318" name="テキスト ボックス 317"/>
        <xdr:cNvSpPr txBox="1"/>
      </xdr:nvSpPr>
      <xdr:spPr>
        <a:xfrm>
          <a:off x="7594111" y="646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25738</xdr:rowOff>
    </xdr:from>
    <xdr:to>
      <xdr:col>10</xdr:col>
      <xdr:colOff>155575</xdr:colOff>
      <xdr:row>37</xdr:row>
      <xdr:rowOff>127338</xdr:rowOff>
    </xdr:to>
    <xdr:sp macro="" textlink="">
      <xdr:nvSpPr>
        <xdr:cNvPr id="319" name="円/楕円 318"/>
        <xdr:cNvSpPr/>
      </xdr:nvSpPr>
      <xdr:spPr>
        <a:xfrm>
          <a:off x="6921500" y="63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143865</xdr:rowOff>
    </xdr:from>
    <xdr:ext cx="534377" cy="259045"/>
    <xdr:sp macro="" textlink="">
      <xdr:nvSpPr>
        <xdr:cNvPr id="320" name="テキスト ボックス 319"/>
        <xdr:cNvSpPr txBox="1"/>
      </xdr:nvSpPr>
      <xdr:spPr>
        <a:xfrm>
          <a:off x="6705111" y="61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4" name="直線コネクタ 343"/>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5"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6" name="直線コネクタ 345"/>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7"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8" name="直線コネクタ 347"/>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92202</xdr:rowOff>
    </xdr:from>
    <xdr:to>
      <xdr:col>15</xdr:col>
      <xdr:colOff>180975</xdr:colOff>
      <xdr:row>55</xdr:row>
      <xdr:rowOff>81356</xdr:rowOff>
    </xdr:to>
    <xdr:cxnSp macro="">
      <xdr:nvCxnSpPr>
        <xdr:cNvPr id="349" name="直線コネクタ 348"/>
        <xdr:cNvCxnSpPr/>
      </xdr:nvCxnSpPr>
      <xdr:spPr>
        <a:xfrm flipV="1">
          <a:off x="9639300" y="9350502"/>
          <a:ext cx="838200" cy="1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50"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1" name="フローチャート : 判断 350"/>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63729</xdr:rowOff>
    </xdr:from>
    <xdr:to>
      <xdr:col>14</xdr:col>
      <xdr:colOff>28575</xdr:colOff>
      <xdr:row>55</xdr:row>
      <xdr:rowOff>81356</xdr:rowOff>
    </xdr:to>
    <xdr:cxnSp macro="">
      <xdr:nvCxnSpPr>
        <xdr:cNvPr id="352" name="直線コネクタ 351"/>
        <xdr:cNvCxnSpPr/>
      </xdr:nvCxnSpPr>
      <xdr:spPr>
        <a:xfrm>
          <a:off x="8750300" y="9322029"/>
          <a:ext cx="889000" cy="1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3" name="フローチャート : 判断 352"/>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4" name="テキスト ボックス 353"/>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130911</xdr:rowOff>
    </xdr:from>
    <xdr:to>
      <xdr:col>12</xdr:col>
      <xdr:colOff>511175</xdr:colOff>
      <xdr:row>54</xdr:row>
      <xdr:rowOff>63729</xdr:rowOff>
    </xdr:to>
    <xdr:cxnSp macro="">
      <xdr:nvCxnSpPr>
        <xdr:cNvPr id="355" name="直線コネクタ 354"/>
        <xdr:cNvCxnSpPr/>
      </xdr:nvCxnSpPr>
      <xdr:spPr>
        <a:xfrm>
          <a:off x="7861300" y="9217761"/>
          <a:ext cx="889000" cy="1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6" name="フローチャート : 判断 355"/>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7" name="テキスト ボックス 356"/>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130911</xdr:rowOff>
    </xdr:from>
    <xdr:to>
      <xdr:col>11</xdr:col>
      <xdr:colOff>307975</xdr:colOff>
      <xdr:row>55</xdr:row>
      <xdr:rowOff>8141</xdr:rowOff>
    </xdr:to>
    <xdr:cxnSp macro="">
      <xdr:nvCxnSpPr>
        <xdr:cNvPr id="358" name="直線コネクタ 357"/>
        <xdr:cNvCxnSpPr/>
      </xdr:nvCxnSpPr>
      <xdr:spPr>
        <a:xfrm flipV="1">
          <a:off x="6972300" y="9217761"/>
          <a:ext cx="889000" cy="2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9" name="フローチャート : 判断 358"/>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0" name="テキスト ボックス 359"/>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1" name="フローチャート : 判断 360"/>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2" name="テキスト ボックス 361"/>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41402</xdr:rowOff>
    </xdr:from>
    <xdr:to>
      <xdr:col>15</xdr:col>
      <xdr:colOff>231775</xdr:colOff>
      <xdr:row>54</xdr:row>
      <xdr:rowOff>143002</xdr:rowOff>
    </xdr:to>
    <xdr:sp macro="" textlink="">
      <xdr:nvSpPr>
        <xdr:cNvPr id="368" name="円/楕円 367"/>
        <xdr:cNvSpPr/>
      </xdr:nvSpPr>
      <xdr:spPr>
        <a:xfrm>
          <a:off x="10426700" y="9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19829</xdr:rowOff>
    </xdr:from>
    <xdr:ext cx="534377" cy="259045"/>
    <xdr:sp macro="" textlink="">
      <xdr:nvSpPr>
        <xdr:cNvPr id="369" name="普通建設事業費該当値テキスト"/>
        <xdr:cNvSpPr txBox="1"/>
      </xdr:nvSpPr>
      <xdr:spPr>
        <a:xfrm>
          <a:off x="10528300" y="92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30556</xdr:rowOff>
    </xdr:from>
    <xdr:to>
      <xdr:col>14</xdr:col>
      <xdr:colOff>79375</xdr:colOff>
      <xdr:row>55</xdr:row>
      <xdr:rowOff>132156</xdr:rowOff>
    </xdr:to>
    <xdr:sp macro="" textlink="">
      <xdr:nvSpPr>
        <xdr:cNvPr id="370" name="円/楕円 369"/>
        <xdr:cNvSpPr/>
      </xdr:nvSpPr>
      <xdr:spPr>
        <a:xfrm>
          <a:off x="9588500" y="94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123283</xdr:rowOff>
    </xdr:from>
    <xdr:ext cx="534377" cy="259045"/>
    <xdr:sp macro="" textlink="">
      <xdr:nvSpPr>
        <xdr:cNvPr id="371" name="テキスト ボックス 370"/>
        <xdr:cNvSpPr txBox="1"/>
      </xdr:nvSpPr>
      <xdr:spPr>
        <a:xfrm>
          <a:off x="9372111" y="95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12929</xdr:rowOff>
    </xdr:from>
    <xdr:to>
      <xdr:col>12</xdr:col>
      <xdr:colOff>561975</xdr:colOff>
      <xdr:row>54</xdr:row>
      <xdr:rowOff>114529</xdr:rowOff>
    </xdr:to>
    <xdr:sp macro="" textlink="">
      <xdr:nvSpPr>
        <xdr:cNvPr id="372" name="円/楕円 371"/>
        <xdr:cNvSpPr/>
      </xdr:nvSpPr>
      <xdr:spPr>
        <a:xfrm>
          <a:off x="8699500" y="92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131056</xdr:rowOff>
    </xdr:from>
    <xdr:ext cx="534377" cy="259045"/>
    <xdr:sp macro="" textlink="">
      <xdr:nvSpPr>
        <xdr:cNvPr id="373" name="テキスト ボックス 372"/>
        <xdr:cNvSpPr txBox="1"/>
      </xdr:nvSpPr>
      <xdr:spPr>
        <a:xfrm>
          <a:off x="8483111" y="904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80111</xdr:rowOff>
    </xdr:from>
    <xdr:to>
      <xdr:col>11</xdr:col>
      <xdr:colOff>358775</xdr:colOff>
      <xdr:row>54</xdr:row>
      <xdr:rowOff>10261</xdr:rowOff>
    </xdr:to>
    <xdr:sp macro="" textlink="">
      <xdr:nvSpPr>
        <xdr:cNvPr id="374" name="円/楕円 373"/>
        <xdr:cNvSpPr/>
      </xdr:nvSpPr>
      <xdr:spPr>
        <a:xfrm>
          <a:off x="7810500" y="91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26788</xdr:rowOff>
    </xdr:from>
    <xdr:ext cx="534377" cy="259045"/>
    <xdr:sp macro="" textlink="">
      <xdr:nvSpPr>
        <xdr:cNvPr id="375" name="テキスト ボックス 374"/>
        <xdr:cNvSpPr txBox="1"/>
      </xdr:nvSpPr>
      <xdr:spPr>
        <a:xfrm>
          <a:off x="7594111" y="89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128791</xdr:rowOff>
    </xdr:from>
    <xdr:to>
      <xdr:col>10</xdr:col>
      <xdr:colOff>155575</xdr:colOff>
      <xdr:row>55</xdr:row>
      <xdr:rowOff>58941</xdr:rowOff>
    </xdr:to>
    <xdr:sp macro="" textlink="">
      <xdr:nvSpPr>
        <xdr:cNvPr id="376" name="円/楕円 375"/>
        <xdr:cNvSpPr/>
      </xdr:nvSpPr>
      <xdr:spPr>
        <a:xfrm>
          <a:off x="6921500" y="9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75468</xdr:rowOff>
    </xdr:from>
    <xdr:ext cx="534377" cy="259045"/>
    <xdr:sp macro="" textlink="">
      <xdr:nvSpPr>
        <xdr:cNvPr id="377" name="テキスト ボックス 376"/>
        <xdr:cNvSpPr txBox="1"/>
      </xdr:nvSpPr>
      <xdr:spPr>
        <a:xfrm>
          <a:off x="6705111" y="91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1" name="直線コネクタ 400"/>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2"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3" name="直線コネクタ 402"/>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4"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5" name="直線コネクタ 404"/>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116269</xdr:rowOff>
    </xdr:from>
    <xdr:to>
      <xdr:col>15</xdr:col>
      <xdr:colOff>180975</xdr:colOff>
      <xdr:row>79</xdr:row>
      <xdr:rowOff>3759</xdr:rowOff>
    </xdr:to>
    <xdr:cxnSp macro="">
      <xdr:nvCxnSpPr>
        <xdr:cNvPr id="406" name="直線コネクタ 405"/>
        <xdr:cNvCxnSpPr/>
      </xdr:nvCxnSpPr>
      <xdr:spPr>
        <a:xfrm>
          <a:off x="9639300" y="13317919"/>
          <a:ext cx="838200" cy="2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7"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8" name="フローチャート : 判断 407"/>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85292</xdr:rowOff>
    </xdr:from>
    <xdr:to>
      <xdr:col>14</xdr:col>
      <xdr:colOff>28575</xdr:colOff>
      <xdr:row>77</xdr:row>
      <xdr:rowOff>116269</xdr:rowOff>
    </xdr:to>
    <xdr:cxnSp macro="">
      <xdr:nvCxnSpPr>
        <xdr:cNvPr id="409" name="直線コネクタ 408"/>
        <xdr:cNvCxnSpPr/>
      </xdr:nvCxnSpPr>
      <xdr:spPr>
        <a:xfrm>
          <a:off x="8750300" y="13286942"/>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0" name="フローチャート : 判断 409"/>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1" name="テキスト ボックス 410"/>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2" name="フローチャート : 判断 411"/>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3" name="テキスト ボックス 412"/>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124409</xdr:rowOff>
    </xdr:from>
    <xdr:to>
      <xdr:col>15</xdr:col>
      <xdr:colOff>231775</xdr:colOff>
      <xdr:row>79</xdr:row>
      <xdr:rowOff>54559</xdr:rowOff>
    </xdr:to>
    <xdr:sp macro="" textlink="">
      <xdr:nvSpPr>
        <xdr:cNvPr id="419" name="円/楕円 418"/>
        <xdr:cNvSpPr/>
      </xdr:nvSpPr>
      <xdr:spPr>
        <a:xfrm>
          <a:off x="104267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39336</xdr:rowOff>
    </xdr:from>
    <xdr:ext cx="469744" cy="259045"/>
    <xdr:sp macro="" textlink="">
      <xdr:nvSpPr>
        <xdr:cNvPr id="420" name="普通建設事業費 （ うち新規整備　）該当値テキスト"/>
        <xdr:cNvSpPr txBox="1"/>
      </xdr:nvSpPr>
      <xdr:spPr>
        <a:xfrm>
          <a:off x="10528300" y="134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65469</xdr:rowOff>
    </xdr:from>
    <xdr:to>
      <xdr:col>14</xdr:col>
      <xdr:colOff>79375</xdr:colOff>
      <xdr:row>77</xdr:row>
      <xdr:rowOff>167069</xdr:rowOff>
    </xdr:to>
    <xdr:sp macro="" textlink="">
      <xdr:nvSpPr>
        <xdr:cNvPr id="421" name="円/楕円 420"/>
        <xdr:cNvSpPr/>
      </xdr:nvSpPr>
      <xdr:spPr>
        <a:xfrm>
          <a:off x="9588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158196</xdr:rowOff>
    </xdr:from>
    <xdr:ext cx="469744" cy="259045"/>
    <xdr:sp macro="" textlink="">
      <xdr:nvSpPr>
        <xdr:cNvPr id="422" name="テキスト ボックス 421"/>
        <xdr:cNvSpPr txBox="1"/>
      </xdr:nvSpPr>
      <xdr:spPr>
        <a:xfrm>
          <a:off x="9404427" y="133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34492</xdr:rowOff>
    </xdr:from>
    <xdr:to>
      <xdr:col>12</xdr:col>
      <xdr:colOff>561975</xdr:colOff>
      <xdr:row>77</xdr:row>
      <xdr:rowOff>136092</xdr:rowOff>
    </xdr:to>
    <xdr:sp macro="" textlink="">
      <xdr:nvSpPr>
        <xdr:cNvPr id="423" name="円/楕円 422"/>
        <xdr:cNvSpPr/>
      </xdr:nvSpPr>
      <xdr:spPr>
        <a:xfrm>
          <a:off x="8699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127219</xdr:rowOff>
    </xdr:from>
    <xdr:ext cx="469744" cy="259045"/>
    <xdr:sp macro="" textlink="">
      <xdr:nvSpPr>
        <xdr:cNvPr id="424" name="テキスト ボックス 423"/>
        <xdr:cNvSpPr txBox="1"/>
      </xdr:nvSpPr>
      <xdr:spPr>
        <a:xfrm>
          <a:off x="8515427"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56649</xdr:rowOff>
    </xdr:from>
    <xdr:to>
      <xdr:col>15</xdr:col>
      <xdr:colOff>180975</xdr:colOff>
      <xdr:row>94</xdr:row>
      <xdr:rowOff>6381</xdr:rowOff>
    </xdr:to>
    <xdr:cxnSp macro="">
      <xdr:nvCxnSpPr>
        <xdr:cNvPr id="451" name="直線コネクタ 450"/>
        <xdr:cNvCxnSpPr/>
      </xdr:nvCxnSpPr>
      <xdr:spPr>
        <a:xfrm flipV="1">
          <a:off x="9639300" y="15830049"/>
          <a:ext cx="838200" cy="29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43483</xdr:rowOff>
    </xdr:from>
    <xdr:ext cx="534377" cy="259045"/>
    <xdr:sp macro="" textlink="">
      <xdr:nvSpPr>
        <xdr:cNvPr id="452" name="普通建設事業費 （ うち更新整備　）平均値テキスト"/>
        <xdr:cNvSpPr txBox="1"/>
      </xdr:nvSpPr>
      <xdr:spPr>
        <a:xfrm>
          <a:off x="10528300" y="16159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2952</xdr:rowOff>
    </xdr:from>
    <xdr:to>
      <xdr:col>14</xdr:col>
      <xdr:colOff>28575</xdr:colOff>
      <xdr:row>94</xdr:row>
      <xdr:rowOff>6381</xdr:rowOff>
    </xdr:to>
    <xdr:cxnSp macro="">
      <xdr:nvCxnSpPr>
        <xdr:cNvPr id="454" name="直線コネクタ 453"/>
        <xdr:cNvCxnSpPr/>
      </xdr:nvCxnSpPr>
      <xdr:spPr>
        <a:xfrm>
          <a:off x="8750300" y="15947802"/>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6" name="テキスト ボックス 455"/>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8" name="テキスト ボックス 457"/>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5849</xdr:rowOff>
    </xdr:from>
    <xdr:to>
      <xdr:col>15</xdr:col>
      <xdr:colOff>231775</xdr:colOff>
      <xdr:row>92</xdr:row>
      <xdr:rowOff>107449</xdr:rowOff>
    </xdr:to>
    <xdr:sp macro="" textlink="">
      <xdr:nvSpPr>
        <xdr:cNvPr id="464" name="円/楕円 463"/>
        <xdr:cNvSpPr/>
      </xdr:nvSpPr>
      <xdr:spPr>
        <a:xfrm>
          <a:off x="10426700" y="157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28726</xdr:rowOff>
    </xdr:from>
    <xdr:ext cx="534377" cy="259045"/>
    <xdr:sp macro="" textlink="">
      <xdr:nvSpPr>
        <xdr:cNvPr id="465" name="普通建設事業費 （ うち更新整備　）該当値テキスト"/>
        <xdr:cNvSpPr txBox="1"/>
      </xdr:nvSpPr>
      <xdr:spPr>
        <a:xfrm>
          <a:off x="10528300" y="156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127031</xdr:rowOff>
    </xdr:from>
    <xdr:to>
      <xdr:col>14</xdr:col>
      <xdr:colOff>79375</xdr:colOff>
      <xdr:row>94</xdr:row>
      <xdr:rowOff>57181</xdr:rowOff>
    </xdr:to>
    <xdr:sp macro="" textlink="">
      <xdr:nvSpPr>
        <xdr:cNvPr id="466" name="円/楕円 465"/>
        <xdr:cNvSpPr/>
      </xdr:nvSpPr>
      <xdr:spPr>
        <a:xfrm>
          <a:off x="9588500" y="160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73708</xdr:rowOff>
    </xdr:from>
    <xdr:ext cx="534377" cy="259045"/>
    <xdr:sp macro="" textlink="">
      <xdr:nvSpPr>
        <xdr:cNvPr id="467" name="テキスト ボックス 466"/>
        <xdr:cNvSpPr txBox="1"/>
      </xdr:nvSpPr>
      <xdr:spPr>
        <a:xfrm>
          <a:off x="9372111" y="158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35,832</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123602</xdr:rowOff>
    </xdr:from>
    <xdr:to>
      <xdr:col>12</xdr:col>
      <xdr:colOff>561975</xdr:colOff>
      <xdr:row>93</xdr:row>
      <xdr:rowOff>53752</xdr:rowOff>
    </xdr:to>
    <xdr:sp macro="" textlink="">
      <xdr:nvSpPr>
        <xdr:cNvPr id="468" name="円/楕円 467"/>
        <xdr:cNvSpPr/>
      </xdr:nvSpPr>
      <xdr:spPr>
        <a:xfrm>
          <a:off x="8699500" y="158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70279</xdr:rowOff>
    </xdr:from>
    <xdr:ext cx="534377" cy="259045"/>
    <xdr:sp macro="" textlink="">
      <xdr:nvSpPr>
        <xdr:cNvPr id="469" name="テキスト ボックス 468"/>
        <xdr:cNvSpPr txBox="1"/>
      </xdr:nvSpPr>
      <xdr:spPr>
        <a:xfrm>
          <a:off x="8483111" y="156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5" name="テキスト ボックス 48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7" name="テキスト ボックス 48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3" name="直線コネクタ 492"/>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6"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7" name="直線コネクタ 496"/>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108712</xdr:rowOff>
    </xdr:from>
    <xdr:to>
      <xdr:col>23</xdr:col>
      <xdr:colOff>517525</xdr:colOff>
      <xdr:row>38</xdr:row>
      <xdr:rowOff>156210</xdr:rowOff>
    </xdr:to>
    <xdr:cxnSp macro="">
      <xdr:nvCxnSpPr>
        <xdr:cNvPr id="498" name="直線コネクタ 497"/>
        <xdr:cNvCxnSpPr/>
      </xdr:nvCxnSpPr>
      <xdr:spPr>
        <a:xfrm flipV="1">
          <a:off x="15481300" y="6623812"/>
          <a:ext cx="838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9"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0" name="フローチャート : 判断 499"/>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123952</xdr:rowOff>
    </xdr:from>
    <xdr:to>
      <xdr:col>22</xdr:col>
      <xdr:colOff>365125</xdr:colOff>
      <xdr:row>38</xdr:row>
      <xdr:rowOff>156210</xdr:rowOff>
    </xdr:to>
    <xdr:cxnSp macro="">
      <xdr:nvCxnSpPr>
        <xdr:cNvPr id="501" name="直線コネクタ 500"/>
        <xdr:cNvCxnSpPr/>
      </xdr:nvCxnSpPr>
      <xdr:spPr>
        <a:xfrm>
          <a:off x="14592300" y="6296152"/>
          <a:ext cx="889000" cy="3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2" name="フローチャート : 判断 501"/>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3" name="テキスト ボックス 502"/>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105410</xdr:rowOff>
    </xdr:from>
    <xdr:to>
      <xdr:col>21</xdr:col>
      <xdr:colOff>161925</xdr:colOff>
      <xdr:row>36</xdr:row>
      <xdr:rowOff>123952</xdr:rowOff>
    </xdr:to>
    <xdr:cxnSp macro="">
      <xdr:nvCxnSpPr>
        <xdr:cNvPr id="504" name="直線コネクタ 503"/>
        <xdr:cNvCxnSpPr/>
      </xdr:nvCxnSpPr>
      <xdr:spPr>
        <a:xfrm>
          <a:off x="13703300" y="6277610"/>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5" name="フローチャート : 判断 504"/>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6" name="テキスト ボックス 505"/>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105410</xdr:rowOff>
    </xdr:from>
    <xdr:to>
      <xdr:col>19</xdr:col>
      <xdr:colOff>644525</xdr:colOff>
      <xdr:row>36</xdr:row>
      <xdr:rowOff>108077</xdr:rowOff>
    </xdr:to>
    <xdr:cxnSp macro="">
      <xdr:nvCxnSpPr>
        <xdr:cNvPr id="507" name="直線コネクタ 506"/>
        <xdr:cNvCxnSpPr/>
      </xdr:nvCxnSpPr>
      <xdr:spPr>
        <a:xfrm flipV="1">
          <a:off x="12814300" y="627761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8" name="フローチャート : 判断 507"/>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09" name="テキスト ボックス 508"/>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0" name="フローチャート : 判断 509"/>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104665</xdr:rowOff>
    </xdr:from>
    <xdr:ext cx="469744" cy="259045"/>
    <xdr:sp macro="" textlink="">
      <xdr:nvSpPr>
        <xdr:cNvPr id="511" name="テキスト ボックス 510"/>
        <xdr:cNvSpPr txBox="1"/>
      </xdr:nvSpPr>
      <xdr:spPr>
        <a:xfrm>
          <a:off x="12579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57912</xdr:rowOff>
    </xdr:from>
    <xdr:to>
      <xdr:col>23</xdr:col>
      <xdr:colOff>568325</xdr:colOff>
      <xdr:row>38</xdr:row>
      <xdr:rowOff>159512</xdr:rowOff>
    </xdr:to>
    <xdr:sp macro="" textlink="">
      <xdr:nvSpPr>
        <xdr:cNvPr id="517" name="円/楕円 516"/>
        <xdr:cNvSpPr/>
      </xdr:nvSpPr>
      <xdr:spPr>
        <a:xfrm>
          <a:off x="162687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144289</xdr:rowOff>
    </xdr:from>
    <xdr:ext cx="378565" cy="259045"/>
    <xdr:sp macro="" textlink="">
      <xdr:nvSpPr>
        <xdr:cNvPr id="518" name="災害復旧事業費該当値テキスト"/>
        <xdr:cNvSpPr txBox="1"/>
      </xdr:nvSpPr>
      <xdr:spPr>
        <a:xfrm>
          <a:off x="16370300" y="648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105410</xdr:rowOff>
    </xdr:from>
    <xdr:to>
      <xdr:col>22</xdr:col>
      <xdr:colOff>415925</xdr:colOff>
      <xdr:row>39</xdr:row>
      <xdr:rowOff>35560</xdr:rowOff>
    </xdr:to>
    <xdr:sp macro="" textlink="">
      <xdr:nvSpPr>
        <xdr:cNvPr id="519" name="円/楕円 518"/>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26687</xdr:rowOff>
    </xdr:from>
    <xdr:ext cx="378565" cy="259045"/>
    <xdr:sp macro="" textlink="">
      <xdr:nvSpPr>
        <xdr:cNvPr id="520" name="テキスト ボックス 519"/>
        <xdr:cNvSpPr txBox="1"/>
      </xdr:nvSpPr>
      <xdr:spPr>
        <a:xfrm>
          <a:off x="15292017" y="671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73152</xdr:rowOff>
    </xdr:from>
    <xdr:to>
      <xdr:col>21</xdr:col>
      <xdr:colOff>212725</xdr:colOff>
      <xdr:row>37</xdr:row>
      <xdr:rowOff>3302</xdr:rowOff>
    </xdr:to>
    <xdr:sp macro="" textlink="">
      <xdr:nvSpPr>
        <xdr:cNvPr id="521" name="円/楕円 520"/>
        <xdr:cNvSpPr/>
      </xdr:nvSpPr>
      <xdr:spPr>
        <a:xfrm>
          <a:off x="14541500" y="62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19829</xdr:rowOff>
    </xdr:from>
    <xdr:ext cx="469744" cy="259045"/>
    <xdr:sp macro="" textlink="">
      <xdr:nvSpPr>
        <xdr:cNvPr id="522" name="テキスト ボックス 521"/>
        <xdr:cNvSpPr txBox="1"/>
      </xdr:nvSpPr>
      <xdr:spPr>
        <a:xfrm>
          <a:off x="14357427" y="602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54610</xdr:rowOff>
    </xdr:from>
    <xdr:to>
      <xdr:col>20</xdr:col>
      <xdr:colOff>9525</xdr:colOff>
      <xdr:row>36</xdr:row>
      <xdr:rowOff>156210</xdr:rowOff>
    </xdr:to>
    <xdr:sp macro="" textlink="">
      <xdr:nvSpPr>
        <xdr:cNvPr id="523" name="円/楕円 522"/>
        <xdr:cNvSpPr/>
      </xdr:nvSpPr>
      <xdr:spPr>
        <a:xfrm>
          <a:off x="13652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1287</xdr:rowOff>
    </xdr:from>
    <xdr:ext cx="469744" cy="259045"/>
    <xdr:sp macro="" textlink="">
      <xdr:nvSpPr>
        <xdr:cNvPr id="524" name="テキスト ボックス 523"/>
        <xdr:cNvSpPr txBox="1"/>
      </xdr:nvSpPr>
      <xdr:spPr>
        <a:xfrm>
          <a:off x="13468427" y="60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57277</xdr:rowOff>
    </xdr:from>
    <xdr:to>
      <xdr:col>18</xdr:col>
      <xdr:colOff>492125</xdr:colOff>
      <xdr:row>36</xdr:row>
      <xdr:rowOff>158877</xdr:rowOff>
    </xdr:to>
    <xdr:sp macro="" textlink="">
      <xdr:nvSpPr>
        <xdr:cNvPr id="525" name="円/楕円 524"/>
        <xdr:cNvSpPr/>
      </xdr:nvSpPr>
      <xdr:spPr>
        <a:xfrm>
          <a:off x="12763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3954</xdr:rowOff>
    </xdr:from>
    <xdr:ext cx="469744" cy="259045"/>
    <xdr:sp macro="" textlink="">
      <xdr:nvSpPr>
        <xdr:cNvPr id="526" name="テキスト ボックス 525"/>
        <xdr:cNvSpPr txBox="1"/>
      </xdr:nvSpPr>
      <xdr:spPr>
        <a:xfrm>
          <a:off x="12579427" y="600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67576</xdr:rowOff>
    </xdr:from>
    <xdr:to>
      <xdr:col>23</xdr:col>
      <xdr:colOff>517525</xdr:colOff>
      <xdr:row>72</xdr:row>
      <xdr:rowOff>117297</xdr:rowOff>
    </xdr:to>
    <xdr:cxnSp macro="">
      <xdr:nvCxnSpPr>
        <xdr:cNvPr id="603" name="直線コネクタ 602"/>
        <xdr:cNvCxnSpPr/>
      </xdr:nvCxnSpPr>
      <xdr:spPr>
        <a:xfrm>
          <a:off x="15481300" y="12411976"/>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668</xdr:rowOff>
    </xdr:from>
    <xdr:ext cx="534377" cy="259045"/>
    <xdr:sp macro="" textlink="">
      <xdr:nvSpPr>
        <xdr:cNvPr id="604" name="公債費平均値テキスト"/>
        <xdr:cNvSpPr txBox="1"/>
      </xdr:nvSpPr>
      <xdr:spPr>
        <a:xfrm>
          <a:off x="16370300" y="12859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62982</xdr:rowOff>
    </xdr:from>
    <xdr:to>
      <xdr:col>22</xdr:col>
      <xdr:colOff>365125</xdr:colOff>
      <xdr:row>72</xdr:row>
      <xdr:rowOff>67576</xdr:rowOff>
    </xdr:to>
    <xdr:cxnSp macro="">
      <xdr:nvCxnSpPr>
        <xdr:cNvPr id="606" name="直線コネクタ 605"/>
        <xdr:cNvCxnSpPr/>
      </xdr:nvCxnSpPr>
      <xdr:spPr>
        <a:xfrm>
          <a:off x="14592300" y="1240738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8" name="テキスト ボックス 607"/>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62982</xdr:rowOff>
    </xdr:from>
    <xdr:to>
      <xdr:col>21</xdr:col>
      <xdr:colOff>161925</xdr:colOff>
      <xdr:row>73</xdr:row>
      <xdr:rowOff>7638</xdr:rowOff>
    </xdr:to>
    <xdr:cxnSp macro="">
      <xdr:nvCxnSpPr>
        <xdr:cNvPr id="609" name="直線コネクタ 608"/>
        <xdr:cNvCxnSpPr/>
      </xdr:nvCxnSpPr>
      <xdr:spPr>
        <a:xfrm flipV="1">
          <a:off x="13703300" y="12407382"/>
          <a:ext cx="8890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124955</xdr:rowOff>
    </xdr:from>
    <xdr:to>
      <xdr:col>19</xdr:col>
      <xdr:colOff>644525</xdr:colOff>
      <xdr:row>73</xdr:row>
      <xdr:rowOff>7638</xdr:rowOff>
    </xdr:to>
    <xdr:cxnSp macro="">
      <xdr:nvCxnSpPr>
        <xdr:cNvPr id="612" name="直線コネクタ 611"/>
        <xdr:cNvCxnSpPr/>
      </xdr:nvCxnSpPr>
      <xdr:spPr>
        <a:xfrm>
          <a:off x="12814300" y="12469355"/>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6" name="テキスト ボックス 615"/>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66497</xdr:rowOff>
    </xdr:from>
    <xdr:to>
      <xdr:col>23</xdr:col>
      <xdr:colOff>568325</xdr:colOff>
      <xdr:row>72</xdr:row>
      <xdr:rowOff>168097</xdr:rowOff>
    </xdr:to>
    <xdr:sp macro="" textlink="">
      <xdr:nvSpPr>
        <xdr:cNvPr id="622" name="円/楕円 621"/>
        <xdr:cNvSpPr/>
      </xdr:nvSpPr>
      <xdr:spPr>
        <a:xfrm>
          <a:off x="16268700" y="124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89374</xdr:rowOff>
    </xdr:from>
    <xdr:ext cx="534377" cy="259045"/>
    <xdr:sp macro="" textlink="">
      <xdr:nvSpPr>
        <xdr:cNvPr id="623" name="公債費該当値テキスト"/>
        <xdr:cNvSpPr txBox="1"/>
      </xdr:nvSpPr>
      <xdr:spPr>
        <a:xfrm>
          <a:off x="16370300" y="1226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16776</xdr:rowOff>
    </xdr:from>
    <xdr:to>
      <xdr:col>22</xdr:col>
      <xdr:colOff>415925</xdr:colOff>
      <xdr:row>72</xdr:row>
      <xdr:rowOff>118376</xdr:rowOff>
    </xdr:to>
    <xdr:sp macro="" textlink="">
      <xdr:nvSpPr>
        <xdr:cNvPr id="624" name="円/楕円 623"/>
        <xdr:cNvSpPr/>
      </xdr:nvSpPr>
      <xdr:spPr>
        <a:xfrm>
          <a:off x="15430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134903</xdr:rowOff>
    </xdr:from>
    <xdr:ext cx="534377" cy="259045"/>
    <xdr:sp macro="" textlink="">
      <xdr:nvSpPr>
        <xdr:cNvPr id="625" name="テキスト ボックス 624"/>
        <xdr:cNvSpPr txBox="1"/>
      </xdr:nvSpPr>
      <xdr:spPr>
        <a:xfrm>
          <a:off x="15214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12182</xdr:rowOff>
    </xdr:from>
    <xdr:to>
      <xdr:col>21</xdr:col>
      <xdr:colOff>212725</xdr:colOff>
      <xdr:row>72</xdr:row>
      <xdr:rowOff>113782</xdr:rowOff>
    </xdr:to>
    <xdr:sp macro="" textlink="">
      <xdr:nvSpPr>
        <xdr:cNvPr id="626" name="円/楕円 625"/>
        <xdr:cNvSpPr/>
      </xdr:nvSpPr>
      <xdr:spPr>
        <a:xfrm>
          <a:off x="14541500" y="12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130309</xdr:rowOff>
    </xdr:from>
    <xdr:ext cx="534377" cy="259045"/>
    <xdr:sp macro="" textlink="">
      <xdr:nvSpPr>
        <xdr:cNvPr id="627" name="テキスト ボックス 626"/>
        <xdr:cNvSpPr txBox="1"/>
      </xdr:nvSpPr>
      <xdr:spPr>
        <a:xfrm>
          <a:off x="14325111" y="121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128288</xdr:rowOff>
    </xdr:from>
    <xdr:to>
      <xdr:col>20</xdr:col>
      <xdr:colOff>9525</xdr:colOff>
      <xdr:row>73</xdr:row>
      <xdr:rowOff>58438</xdr:rowOff>
    </xdr:to>
    <xdr:sp macro="" textlink="">
      <xdr:nvSpPr>
        <xdr:cNvPr id="628" name="円/楕円 627"/>
        <xdr:cNvSpPr/>
      </xdr:nvSpPr>
      <xdr:spPr>
        <a:xfrm>
          <a:off x="13652500" y="12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74965</xdr:rowOff>
    </xdr:from>
    <xdr:ext cx="534377" cy="259045"/>
    <xdr:sp macro="" textlink="">
      <xdr:nvSpPr>
        <xdr:cNvPr id="629" name="テキスト ボックス 628"/>
        <xdr:cNvSpPr txBox="1"/>
      </xdr:nvSpPr>
      <xdr:spPr>
        <a:xfrm>
          <a:off x="13436111" y="122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74155</xdr:rowOff>
    </xdr:from>
    <xdr:to>
      <xdr:col>18</xdr:col>
      <xdr:colOff>492125</xdr:colOff>
      <xdr:row>73</xdr:row>
      <xdr:rowOff>4305</xdr:rowOff>
    </xdr:to>
    <xdr:sp macro="" textlink="">
      <xdr:nvSpPr>
        <xdr:cNvPr id="630" name="円/楕円 629"/>
        <xdr:cNvSpPr/>
      </xdr:nvSpPr>
      <xdr:spPr>
        <a:xfrm>
          <a:off x="12763500" y="124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20832</xdr:rowOff>
    </xdr:from>
    <xdr:ext cx="534377" cy="259045"/>
    <xdr:sp macro="" textlink="">
      <xdr:nvSpPr>
        <xdr:cNvPr id="631" name="テキスト ボックス 630"/>
        <xdr:cNvSpPr txBox="1"/>
      </xdr:nvSpPr>
      <xdr:spPr>
        <a:xfrm>
          <a:off x="12547111" y="121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169038</xdr:rowOff>
    </xdr:from>
    <xdr:to>
      <xdr:col>23</xdr:col>
      <xdr:colOff>517525</xdr:colOff>
      <xdr:row>96</xdr:row>
      <xdr:rowOff>2960</xdr:rowOff>
    </xdr:to>
    <xdr:cxnSp macro="">
      <xdr:nvCxnSpPr>
        <xdr:cNvPr id="660" name="直線コネクタ 659"/>
        <xdr:cNvCxnSpPr/>
      </xdr:nvCxnSpPr>
      <xdr:spPr>
        <a:xfrm flipV="1">
          <a:off x="15481300" y="1645678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1"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2960</xdr:rowOff>
    </xdr:from>
    <xdr:to>
      <xdr:col>22</xdr:col>
      <xdr:colOff>365125</xdr:colOff>
      <xdr:row>96</xdr:row>
      <xdr:rowOff>6807</xdr:rowOff>
    </xdr:to>
    <xdr:cxnSp macro="">
      <xdr:nvCxnSpPr>
        <xdr:cNvPr id="663" name="直線コネクタ 662"/>
        <xdr:cNvCxnSpPr/>
      </xdr:nvCxnSpPr>
      <xdr:spPr>
        <a:xfrm flipV="1">
          <a:off x="14592300" y="16462160"/>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5" name="テキスト ボックス 664"/>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130442</xdr:rowOff>
    </xdr:from>
    <xdr:to>
      <xdr:col>21</xdr:col>
      <xdr:colOff>161925</xdr:colOff>
      <xdr:row>96</xdr:row>
      <xdr:rowOff>6807</xdr:rowOff>
    </xdr:to>
    <xdr:cxnSp macro="">
      <xdr:nvCxnSpPr>
        <xdr:cNvPr id="666" name="直線コネクタ 665"/>
        <xdr:cNvCxnSpPr/>
      </xdr:nvCxnSpPr>
      <xdr:spPr>
        <a:xfrm>
          <a:off x="13703300" y="16246742"/>
          <a:ext cx="889000" cy="2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8" name="テキスト ボックス 667"/>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130442</xdr:rowOff>
    </xdr:from>
    <xdr:to>
      <xdr:col>19</xdr:col>
      <xdr:colOff>644525</xdr:colOff>
      <xdr:row>96</xdr:row>
      <xdr:rowOff>55004</xdr:rowOff>
    </xdr:to>
    <xdr:cxnSp macro="">
      <xdr:nvCxnSpPr>
        <xdr:cNvPr id="669" name="直線コネクタ 668"/>
        <xdr:cNvCxnSpPr/>
      </xdr:nvCxnSpPr>
      <xdr:spPr>
        <a:xfrm flipV="1">
          <a:off x="12814300" y="1624674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1" name="テキスト ボックス 670"/>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3" name="テキスト ボックス 672"/>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118238</xdr:rowOff>
    </xdr:from>
    <xdr:to>
      <xdr:col>23</xdr:col>
      <xdr:colOff>568325</xdr:colOff>
      <xdr:row>96</xdr:row>
      <xdr:rowOff>48388</xdr:rowOff>
    </xdr:to>
    <xdr:sp macro="" textlink="">
      <xdr:nvSpPr>
        <xdr:cNvPr id="679" name="円/楕円 678"/>
        <xdr:cNvSpPr/>
      </xdr:nvSpPr>
      <xdr:spPr>
        <a:xfrm>
          <a:off x="162687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96665</xdr:rowOff>
    </xdr:from>
    <xdr:ext cx="534377" cy="259045"/>
    <xdr:sp macro="" textlink="">
      <xdr:nvSpPr>
        <xdr:cNvPr id="680" name="積立金該当値テキスト"/>
        <xdr:cNvSpPr txBox="1"/>
      </xdr:nvSpPr>
      <xdr:spPr>
        <a:xfrm>
          <a:off x="16370300" y="163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123610</xdr:rowOff>
    </xdr:from>
    <xdr:to>
      <xdr:col>22</xdr:col>
      <xdr:colOff>415925</xdr:colOff>
      <xdr:row>96</xdr:row>
      <xdr:rowOff>53760</xdr:rowOff>
    </xdr:to>
    <xdr:sp macro="" textlink="">
      <xdr:nvSpPr>
        <xdr:cNvPr id="681" name="円/楕円 680"/>
        <xdr:cNvSpPr/>
      </xdr:nvSpPr>
      <xdr:spPr>
        <a:xfrm>
          <a:off x="15430500" y="164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70287</xdr:rowOff>
    </xdr:from>
    <xdr:ext cx="534377" cy="259045"/>
    <xdr:sp macro="" textlink="">
      <xdr:nvSpPr>
        <xdr:cNvPr id="682" name="テキスト ボックス 681"/>
        <xdr:cNvSpPr txBox="1"/>
      </xdr:nvSpPr>
      <xdr:spPr>
        <a:xfrm>
          <a:off x="15214111" y="161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127457</xdr:rowOff>
    </xdr:from>
    <xdr:to>
      <xdr:col>21</xdr:col>
      <xdr:colOff>212725</xdr:colOff>
      <xdr:row>96</xdr:row>
      <xdr:rowOff>57607</xdr:rowOff>
    </xdr:to>
    <xdr:sp macro="" textlink="">
      <xdr:nvSpPr>
        <xdr:cNvPr id="683" name="円/楕円 682"/>
        <xdr:cNvSpPr/>
      </xdr:nvSpPr>
      <xdr:spPr>
        <a:xfrm>
          <a:off x="14541500" y="164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74134</xdr:rowOff>
    </xdr:from>
    <xdr:ext cx="534377" cy="259045"/>
    <xdr:sp macro="" textlink="">
      <xdr:nvSpPr>
        <xdr:cNvPr id="684" name="テキスト ボックス 683"/>
        <xdr:cNvSpPr txBox="1"/>
      </xdr:nvSpPr>
      <xdr:spPr>
        <a:xfrm>
          <a:off x="14325111" y="161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79642</xdr:rowOff>
    </xdr:from>
    <xdr:to>
      <xdr:col>20</xdr:col>
      <xdr:colOff>9525</xdr:colOff>
      <xdr:row>95</xdr:row>
      <xdr:rowOff>9792</xdr:rowOff>
    </xdr:to>
    <xdr:sp macro="" textlink="">
      <xdr:nvSpPr>
        <xdr:cNvPr id="685" name="円/楕円 684"/>
        <xdr:cNvSpPr/>
      </xdr:nvSpPr>
      <xdr:spPr>
        <a:xfrm>
          <a:off x="13652500" y="16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26319</xdr:rowOff>
    </xdr:from>
    <xdr:ext cx="534377" cy="259045"/>
    <xdr:sp macro="" textlink="">
      <xdr:nvSpPr>
        <xdr:cNvPr id="686" name="テキスト ボックス 685"/>
        <xdr:cNvSpPr txBox="1"/>
      </xdr:nvSpPr>
      <xdr:spPr>
        <a:xfrm>
          <a:off x="13436111" y="159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4204</xdr:rowOff>
    </xdr:from>
    <xdr:to>
      <xdr:col>18</xdr:col>
      <xdr:colOff>492125</xdr:colOff>
      <xdr:row>96</xdr:row>
      <xdr:rowOff>105804</xdr:rowOff>
    </xdr:to>
    <xdr:sp macro="" textlink="">
      <xdr:nvSpPr>
        <xdr:cNvPr id="687" name="円/楕円 686"/>
        <xdr:cNvSpPr/>
      </xdr:nvSpPr>
      <xdr:spPr>
        <a:xfrm>
          <a:off x="12763500" y="164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122331</xdr:rowOff>
    </xdr:from>
    <xdr:ext cx="534377" cy="259045"/>
    <xdr:sp macro="" textlink="">
      <xdr:nvSpPr>
        <xdr:cNvPr id="688" name="テキスト ボックス 687"/>
        <xdr:cNvSpPr txBox="1"/>
      </xdr:nvSpPr>
      <xdr:spPr>
        <a:xfrm>
          <a:off x="12547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8" name="テキスト ボックス 70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96919</xdr:rowOff>
    </xdr:from>
    <xdr:to>
      <xdr:col>32</xdr:col>
      <xdr:colOff>186689</xdr:colOff>
      <xdr:row>39</xdr:row>
      <xdr:rowOff>98878</xdr:rowOff>
    </xdr:to>
    <xdr:cxnSp macro="">
      <xdr:nvCxnSpPr>
        <xdr:cNvPr id="714" name="直線コネクタ 713"/>
        <xdr:cNvCxnSpPr/>
      </xdr:nvCxnSpPr>
      <xdr:spPr>
        <a:xfrm flipV="1">
          <a:off x="22159595" y="5754769"/>
          <a:ext cx="1269" cy="103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43596</xdr:rowOff>
    </xdr:from>
    <xdr:ext cx="469744" cy="259045"/>
    <xdr:sp macro="" textlink="">
      <xdr:nvSpPr>
        <xdr:cNvPr id="717" name="投資及び出資金最大値テキスト"/>
        <xdr:cNvSpPr txBox="1"/>
      </xdr:nvSpPr>
      <xdr:spPr>
        <a:xfrm>
          <a:off x="22212300" y="55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33</xdr:row>
      <xdr:rowOff>96919</xdr:rowOff>
    </xdr:from>
    <xdr:to>
      <xdr:col>32</xdr:col>
      <xdr:colOff>276225</xdr:colOff>
      <xdr:row>33</xdr:row>
      <xdr:rowOff>96919</xdr:rowOff>
    </xdr:to>
    <xdr:cxnSp macro="">
      <xdr:nvCxnSpPr>
        <xdr:cNvPr id="718" name="直線コネクタ 717"/>
        <xdr:cNvCxnSpPr/>
      </xdr:nvCxnSpPr>
      <xdr:spPr>
        <a:xfrm>
          <a:off x="22072600" y="575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30625</xdr:rowOff>
    </xdr:from>
    <xdr:to>
      <xdr:col>32</xdr:col>
      <xdr:colOff>187325</xdr:colOff>
      <xdr:row>33</xdr:row>
      <xdr:rowOff>96919</xdr:rowOff>
    </xdr:to>
    <xdr:cxnSp macro="">
      <xdr:nvCxnSpPr>
        <xdr:cNvPr id="719" name="直線コネクタ 718"/>
        <xdr:cNvCxnSpPr/>
      </xdr:nvCxnSpPr>
      <xdr:spPr>
        <a:xfrm>
          <a:off x="21323300" y="5174125"/>
          <a:ext cx="8382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41854</xdr:rowOff>
    </xdr:from>
    <xdr:ext cx="469744" cy="259045"/>
    <xdr:sp macro="" textlink="">
      <xdr:nvSpPr>
        <xdr:cNvPr id="720" name="投資及び出資金平均値テキスト"/>
        <xdr:cNvSpPr txBox="1"/>
      </xdr:nvSpPr>
      <xdr:spPr>
        <a:xfrm>
          <a:off x="22212300" y="655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63427</xdr:rowOff>
    </xdr:from>
    <xdr:to>
      <xdr:col>32</xdr:col>
      <xdr:colOff>238125</xdr:colOff>
      <xdr:row>38</xdr:row>
      <xdr:rowOff>165027</xdr:rowOff>
    </xdr:to>
    <xdr:sp macro="" textlink="">
      <xdr:nvSpPr>
        <xdr:cNvPr id="721" name="フローチャート : 判断 720"/>
        <xdr:cNvSpPr/>
      </xdr:nvSpPr>
      <xdr:spPr>
        <a:xfrm>
          <a:off x="22110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30625</xdr:rowOff>
    </xdr:from>
    <xdr:to>
      <xdr:col>31</xdr:col>
      <xdr:colOff>34925</xdr:colOff>
      <xdr:row>39</xdr:row>
      <xdr:rowOff>67528</xdr:rowOff>
    </xdr:to>
    <xdr:cxnSp macro="">
      <xdr:nvCxnSpPr>
        <xdr:cNvPr id="722" name="直線コネクタ 721"/>
        <xdr:cNvCxnSpPr/>
      </xdr:nvCxnSpPr>
      <xdr:spPr>
        <a:xfrm flipV="1">
          <a:off x="20434300" y="5174125"/>
          <a:ext cx="889000" cy="15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111542</xdr:rowOff>
    </xdr:from>
    <xdr:to>
      <xdr:col>31</xdr:col>
      <xdr:colOff>85725</xdr:colOff>
      <xdr:row>39</xdr:row>
      <xdr:rowOff>41692</xdr:rowOff>
    </xdr:to>
    <xdr:sp macro="" textlink="">
      <xdr:nvSpPr>
        <xdr:cNvPr id="723" name="フローチャート : 判断 722"/>
        <xdr:cNvSpPr/>
      </xdr:nvSpPr>
      <xdr:spPr>
        <a:xfrm>
          <a:off x="21272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32819</xdr:rowOff>
    </xdr:from>
    <xdr:ext cx="378565" cy="259045"/>
    <xdr:sp macro="" textlink="">
      <xdr:nvSpPr>
        <xdr:cNvPr id="724" name="テキスト ボックス 723"/>
        <xdr:cNvSpPr txBox="1"/>
      </xdr:nvSpPr>
      <xdr:spPr>
        <a:xfrm>
          <a:off x="21134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42708</xdr:rowOff>
    </xdr:from>
    <xdr:to>
      <xdr:col>29</xdr:col>
      <xdr:colOff>517525</xdr:colOff>
      <xdr:row>39</xdr:row>
      <xdr:rowOff>67528</xdr:rowOff>
    </xdr:to>
    <xdr:cxnSp macro="">
      <xdr:nvCxnSpPr>
        <xdr:cNvPr id="725" name="直線コネクタ 724"/>
        <xdr:cNvCxnSpPr/>
      </xdr:nvCxnSpPr>
      <xdr:spPr>
        <a:xfrm>
          <a:off x="19545300" y="6214908"/>
          <a:ext cx="889000" cy="5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106535</xdr:rowOff>
    </xdr:from>
    <xdr:to>
      <xdr:col>29</xdr:col>
      <xdr:colOff>568325</xdr:colOff>
      <xdr:row>39</xdr:row>
      <xdr:rowOff>36685</xdr:rowOff>
    </xdr:to>
    <xdr:sp macro="" textlink="">
      <xdr:nvSpPr>
        <xdr:cNvPr id="726" name="フローチャート : 判断 725"/>
        <xdr:cNvSpPr/>
      </xdr:nvSpPr>
      <xdr:spPr>
        <a:xfrm>
          <a:off x="20383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53212</xdr:rowOff>
    </xdr:from>
    <xdr:ext cx="469744" cy="259045"/>
    <xdr:sp macro="" textlink="">
      <xdr:nvSpPr>
        <xdr:cNvPr id="727" name="テキスト ボックス 726"/>
        <xdr:cNvSpPr txBox="1"/>
      </xdr:nvSpPr>
      <xdr:spPr>
        <a:xfrm>
          <a:off x="20199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42708</xdr:rowOff>
    </xdr:from>
    <xdr:to>
      <xdr:col>28</xdr:col>
      <xdr:colOff>314325</xdr:colOff>
      <xdr:row>36</xdr:row>
      <xdr:rowOff>64698</xdr:rowOff>
    </xdr:to>
    <xdr:cxnSp macro="">
      <xdr:nvCxnSpPr>
        <xdr:cNvPr id="728" name="直線コネクタ 727"/>
        <xdr:cNvCxnSpPr/>
      </xdr:nvCxnSpPr>
      <xdr:spPr>
        <a:xfrm flipV="1">
          <a:off x="18656300" y="6214908"/>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56678</xdr:rowOff>
    </xdr:from>
    <xdr:to>
      <xdr:col>28</xdr:col>
      <xdr:colOff>365125</xdr:colOff>
      <xdr:row>38</xdr:row>
      <xdr:rowOff>158278</xdr:rowOff>
    </xdr:to>
    <xdr:sp macro="" textlink="">
      <xdr:nvSpPr>
        <xdr:cNvPr id="729" name="フローチャート : 判断 728"/>
        <xdr:cNvSpPr/>
      </xdr:nvSpPr>
      <xdr:spPr>
        <a:xfrm>
          <a:off x="19494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149405</xdr:rowOff>
    </xdr:from>
    <xdr:ext cx="469744" cy="259045"/>
    <xdr:sp macro="" textlink="">
      <xdr:nvSpPr>
        <xdr:cNvPr id="730" name="テキスト ボックス 729"/>
        <xdr:cNvSpPr txBox="1"/>
      </xdr:nvSpPr>
      <xdr:spPr>
        <a:xfrm>
          <a:off x="19310427" y="66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84328</xdr:rowOff>
    </xdr:from>
    <xdr:to>
      <xdr:col>27</xdr:col>
      <xdr:colOff>161925</xdr:colOff>
      <xdr:row>39</xdr:row>
      <xdr:rowOff>14478</xdr:rowOff>
    </xdr:to>
    <xdr:sp macro="" textlink="">
      <xdr:nvSpPr>
        <xdr:cNvPr id="731" name="フローチャート : 判断 730"/>
        <xdr:cNvSpPr/>
      </xdr:nvSpPr>
      <xdr:spPr>
        <a:xfrm>
          <a:off x="18605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5605</xdr:rowOff>
    </xdr:from>
    <xdr:ext cx="469744" cy="259045"/>
    <xdr:sp macro="" textlink="">
      <xdr:nvSpPr>
        <xdr:cNvPr id="732" name="テキスト ボックス 731"/>
        <xdr:cNvSpPr txBox="1"/>
      </xdr:nvSpPr>
      <xdr:spPr>
        <a:xfrm>
          <a:off x="18421427"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46119</xdr:rowOff>
    </xdr:from>
    <xdr:to>
      <xdr:col>32</xdr:col>
      <xdr:colOff>238125</xdr:colOff>
      <xdr:row>33</xdr:row>
      <xdr:rowOff>147719</xdr:rowOff>
    </xdr:to>
    <xdr:sp macro="" textlink="">
      <xdr:nvSpPr>
        <xdr:cNvPr id="738" name="円/楕円 737"/>
        <xdr:cNvSpPr/>
      </xdr:nvSpPr>
      <xdr:spPr>
        <a:xfrm>
          <a:off x="221107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170596</xdr:rowOff>
    </xdr:from>
    <xdr:ext cx="469744" cy="259045"/>
    <xdr:sp macro="" textlink="">
      <xdr:nvSpPr>
        <xdr:cNvPr id="739" name="投資及び出資金該当値テキスト"/>
        <xdr:cNvSpPr txBox="1"/>
      </xdr:nvSpPr>
      <xdr:spPr>
        <a:xfrm>
          <a:off x="22212300" y="56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151275</xdr:rowOff>
    </xdr:from>
    <xdr:to>
      <xdr:col>31</xdr:col>
      <xdr:colOff>85725</xdr:colOff>
      <xdr:row>30</xdr:row>
      <xdr:rowOff>81425</xdr:rowOff>
    </xdr:to>
    <xdr:sp macro="" textlink="">
      <xdr:nvSpPr>
        <xdr:cNvPr id="740" name="円/楕円 739"/>
        <xdr:cNvSpPr/>
      </xdr:nvSpPr>
      <xdr:spPr>
        <a:xfrm>
          <a:off x="21272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97952</xdr:rowOff>
    </xdr:from>
    <xdr:ext cx="534377" cy="259045"/>
    <xdr:sp macro="" textlink="">
      <xdr:nvSpPr>
        <xdr:cNvPr id="741" name="テキスト ボックス 740"/>
        <xdr:cNvSpPr txBox="1"/>
      </xdr:nvSpPr>
      <xdr:spPr>
        <a:xfrm>
          <a:off x="21056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16728</xdr:rowOff>
    </xdr:from>
    <xdr:to>
      <xdr:col>29</xdr:col>
      <xdr:colOff>568325</xdr:colOff>
      <xdr:row>39</xdr:row>
      <xdr:rowOff>118328</xdr:rowOff>
    </xdr:to>
    <xdr:sp macro="" textlink="">
      <xdr:nvSpPr>
        <xdr:cNvPr id="742" name="円/楕円 741"/>
        <xdr:cNvSpPr/>
      </xdr:nvSpPr>
      <xdr:spPr>
        <a:xfrm>
          <a:off x="20383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109455</xdr:rowOff>
    </xdr:from>
    <xdr:ext cx="378565" cy="259045"/>
    <xdr:sp macro="" textlink="">
      <xdr:nvSpPr>
        <xdr:cNvPr id="743" name="テキスト ボックス 742"/>
        <xdr:cNvSpPr txBox="1"/>
      </xdr:nvSpPr>
      <xdr:spPr>
        <a:xfrm>
          <a:off x="20245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163358</xdr:rowOff>
    </xdr:from>
    <xdr:to>
      <xdr:col>28</xdr:col>
      <xdr:colOff>365125</xdr:colOff>
      <xdr:row>36</xdr:row>
      <xdr:rowOff>93508</xdr:rowOff>
    </xdr:to>
    <xdr:sp macro="" textlink="">
      <xdr:nvSpPr>
        <xdr:cNvPr id="744" name="円/楕円 743"/>
        <xdr:cNvSpPr/>
      </xdr:nvSpPr>
      <xdr:spPr>
        <a:xfrm>
          <a:off x="19494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110035</xdr:rowOff>
    </xdr:from>
    <xdr:ext cx="469744" cy="259045"/>
    <xdr:sp macro="" textlink="">
      <xdr:nvSpPr>
        <xdr:cNvPr id="745" name="テキスト ボックス 744"/>
        <xdr:cNvSpPr txBox="1"/>
      </xdr:nvSpPr>
      <xdr:spPr>
        <a:xfrm>
          <a:off x="19310427" y="593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13898</xdr:rowOff>
    </xdr:from>
    <xdr:to>
      <xdr:col>27</xdr:col>
      <xdr:colOff>161925</xdr:colOff>
      <xdr:row>36</xdr:row>
      <xdr:rowOff>115498</xdr:rowOff>
    </xdr:to>
    <xdr:sp macro="" textlink="">
      <xdr:nvSpPr>
        <xdr:cNvPr id="746" name="円/楕円 745"/>
        <xdr:cNvSpPr/>
      </xdr:nvSpPr>
      <xdr:spPr>
        <a:xfrm>
          <a:off x="18605500" y="61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132025</xdr:rowOff>
    </xdr:from>
    <xdr:ext cx="469744" cy="259045"/>
    <xdr:sp macro="" textlink="">
      <xdr:nvSpPr>
        <xdr:cNvPr id="747" name="テキスト ボックス 746"/>
        <xdr:cNvSpPr txBox="1"/>
      </xdr:nvSpPr>
      <xdr:spPr>
        <a:xfrm>
          <a:off x="18421427" y="596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101562</xdr:rowOff>
    </xdr:from>
    <xdr:to>
      <xdr:col>32</xdr:col>
      <xdr:colOff>187325</xdr:colOff>
      <xdr:row>56</xdr:row>
      <xdr:rowOff>108496</xdr:rowOff>
    </xdr:to>
    <xdr:cxnSp macro="">
      <xdr:nvCxnSpPr>
        <xdr:cNvPr id="776" name="直線コネクタ 775"/>
        <xdr:cNvCxnSpPr/>
      </xdr:nvCxnSpPr>
      <xdr:spPr>
        <a:xfrm>
          <a:off x="21323300" y="9702762"/>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7"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101562</xdr:rowOff>
    </xdr:from>
    <xdr:to>
      <xdr:col>31</xdr:col>
      <xdr:colOff>34925</xdr:colOff>
      <xdr:row>56</xdr:row>
      <xdr:rowOff>141262</xdr:rowOff>
    </xdr:to>
    <xdr:cxnSp macro="">
      <xdr:nvCxnSpPr>
        <xdr:cNvPr id="779" name="直線コネクタ 778"/>
        <xdr:cNvCxnSpPr/>
      </xdr:nvCxnSpPr>
      <xdr:spPr>
        <a:xfrm flipV="1">
          <a:off x="20434300" y="9702762"/>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81" name="テキスト ボックス 780"/>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87617</xdr:rowOff>
    </xdr:from>
    <xdr:to>
      <xdr:col>29</xdr:col>
      <xdr:colOff>517525</xdr:colOff>
      <xdr:row>56</xdr:row>
      <xdr:rowOff>141262</xdr:rowOff>
    </xdr:to>
    <xdr:cxnSp macro="">
      <xdr:nvCxnSpPr>
        <xdr:cNvPr id="782" name="直線コネクタ 781"/>
        <xdr:cNvCxnSpPr/>
      </xdr:nvCxnSpPr>
      <xdr:spPr>
        <a:xfrm>
          <a:off x="19545300" y="9688817"/>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4" name="テキスト ボックス 783"/>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73749</xdr:rowOff>
    </xdr:from>
    <xdr:to>
      <xdr:col>28</xdr:col>
      <xdr:colOff>314325</xdr:colOff>
      <xdr:row>56</xdr:row>
      <xdr:rowOff>87617</xdr:rowOff>
    </xdr:to>
    <xdr:cxnSp macro="">
      <xdr:nvCxnSpPr>
        <xdr:cNvPr id="785" name="直線コネクタ 784"/>
        <xdr:cNvCxnSpPr/>
      </xdr:nvCxnSpPr>
      <xdr:spPr>
        <a:xfrm>
          <a:off x="18656300" y="967494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87" name="テキスト ボックス 786"/>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89" name="テキスト ボックス 788"/>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57696</xdr:rowOff>
    </xdr:from>
    <xdr:to>
      <xdr:col>32</xdr:col>
      <xdr:colOff>238125</xdr:colOff>
      <xdr:row>56</xdr:row>
      <xdr:rowOff>159296</xdr:rowOff>
    </xdr:to>
    <xdr:sp macro="" textlink="">
      <xdr:nvSpPr>
        <xdr:cNvPr id="795" name="円/楕円 794"/>
        <xdr:cNvSpPr/>
      </xdr:nvSpPr>
      <xdr:spPr>
        <a:xfrm>
          <a:off x="221107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80573</xdr:rowOff>
    </xdr:from>
    <xdr:ext cx="534377" cy="259045"/>
    <xdr:sp macro="" textlink="">
      <xdr:nvSpPr>
        <xdr:cNvPr id="796" name="貸付金該当値テキスト"/>
        <xdr:cNvSpPr txBox="1"/>
      </xdr:nvSpPr>
      <xdr:spPr>
        <a:xfrm>
          <a:off x="22212300" y="95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50762</xdr:rowOff>
    </xdr:from>
    <xdr:to>
      <xdr:col>31</xdr:col>
      <xdr:colOff>85725</xdr:colOff>
      <xdr:row>56</xdr:row>
      <xdr:rowOff>152362</xdr:rowOff>
    </xdr:to>
    <xdr:sp macro="" textlink="">
      <xdr:nvSpPr>
        <xdr:cNvPr id="797" name="円/楕円 796"/>
        <xdr:cNvSpPr/>
      </xdr:nvSpPr>
      <xdr:spPr>
        <a:xfrm>
          <a:off x="21272500" y="96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168889</xdr:rowOff>
    </xdr:from>
    <xdr:ext cx="534377" cy="259045"/>
    <xdr:sp macro="" textlink="">
      <xdr:nvSpPr>
        <xdr:cNvPr id="798" name="テキスト ボックス 797"/>
        <xdr:cNvSpPr txBox="1"/>
      </xdr:nvSpPr>
      <xdr:spPr>
        <a:xfrm>
          <a:off x="21056111" y="94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90462</xdr:rowOff>
    </xdr:from>
    <xdr:to>
      <xdr:col>29</xdr:col>
      <xdr:colOff>568325</xdr:colOff>
      <xdr:row>57</xdr:row>
      <xdr:rowOff>20612</xdr:rowOff>
    </xdr:to>
    <xdr:sp macro="" textlink="">
      <xdr:nvSpPr>
        <xdr:cNvPr id="799" name="円/楕円 798"/>
        <xdr:cNvSpPr/>
      </xdr:nvSpPr>
      <xdr:spPr>
        <a:xfrm>
          <a:off x="20383500" y="96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37139</xdr:rowOff>
    </xdr:from>
    <xdr:ext cx="534377" cy="259045"/>
    <xdr:sp macro="" textlink="">
      <xdr:nvSpPr>
        <xdr:cNvPr id="800" name="テキスト ボックス 799"/>
        <xdr:cNvSpPr txBox="1"/>
      </xdr:nvSpPr>
      <xdr:spPr>
        <a:xfrm>
          <a:off x="20167111" y="94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36817</xdr:rowOff>
    </xdr:from>
    <xdr:to>
      <xdr:col>28</xdr:col>
      <xdr:colOff>365125</xdr:colOff>
      <xdr:row>56</xdr:row>
      <xdr:rowOff>138417</xdr:rowOff>
    </xdr:to>
    <xdr:sp macro="" textlink="">
      <xdr:nvSpPr>
        <xdr:cNvPr id="801" name="円/楕円 800"/>
        <xdr:cNvSpPr/>
      </xdr:nvSpPr>
      <xdr:spPr>
        <a:xfrm>
          <a:off x="19494500" y="96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154944</xdr:rowOff>
    </xdr:from>
    <xdr:ext cx="534377" cy="259045"/>
    <xdr:sp macro="" textlink="">
      <xdr:nvSpPr>
        <xdr:cNvPr id="802" name="テキスト ボックス 801"/>
        <xdr:cNvSpPr txBox="1"/>
      </xdr:nvSpPr>
      <xdr:spPr>
        <a:xfrm>
          <a:off x="19278111" y="94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22949</xdr:rowOff>
    </xdr:from>
    <xdr:to>
      <xdr:col>27</xdr:col>
      <xdr:colOff>161925</xdr:colOff>
      <xdr:row>56</xdr:row>
      <xdr:rowOff>124549</xdr:rowOff>
    </xdr:to>
    <xdr:sp macro="" textlink="">
      <xdr:nvSpPr>
        <xdr:cNvPr id="803" name="円/楕円 802"/>
        <xdr:cNvSpPr/>
      </xdr:nvSpPr>
      <xdr:spPr>
        <a:xfrm>
          <a:off x="18605500" y="96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141076</xdr:rowOff>
    </xdr:from>
    <xdr:ext cx="534377" cy="259045"/>
    <xdr:sp macro="" textlink="">
      <xdr:nvSpPr>
        <xdr:cNvPr id="804" name="テキスト ボックス 803"/>
        <xdr:cNvSpPr txBox="1"/>
      </xdr:nvSpPr>
      <xdr:spPr>
        <a:xfrm>
          <a:off x="18389111" y="93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65862</xdr:rowOff>
    </xdr:from>
    <xdr:to>
      <xdr:col>32</xdr:col>
      <xdr:colOff>187325</xdr:colOff>
      <xdr:row>75</xdr:row>
      <xdr:rowOff>114391</xdr:rowOff>
    </xdr:to>
    <xdr:cxnSp macro="">
      <xdr:nvCxnSpPr>
        <xdr:cNvPr id="836" name="直線コネクタ 835"/>
        <xdr:cNvCxnSpPr/>
      </xdr:nvCxnSpPr>
      <xdr:spPr>
        <a:xfrm flipV="1">
          <a:off x="21323300" y="12924612"/>
          <a:ext cx="8382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7"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40651</xdr:rowOff>
    </xdr:from>
    <xdr:to>
      <xdr:col>31</xdr:col>
      <xdr:colOff>34925</xdr:colOff>
      <xdr:row>75</xdr:row>
      <xdr:rowOff>114391</xdr:rowOff>
    </xdr:to>
    <xdr:cxnSp macro="">
      <xdr:nvCxnSpPr>
        <xdr:cNvPr id="839" name="直線コネクタ 838"/>
        <xdr:cNvCxnSpPr/>
      </xdr:nvCxnSpPr>
      <xdr:spPr>
        <a:xfrm>
          <a:off x="20434300" y="12385051"/>
          <a:ext cx="889000" cy="5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1" name="テキスト ボックス 840"/>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40651</xdr:rowOff>
    </xdr:from>
    <xdr:to>
      <xdr:col>29</xdr:col>
      <xdr:colOff>517525</xdr:colOff>
      <xdr:row>72</xdr:row>
      <xdr:rowOff>144794</xdr:rowOff>
    </xdr:to>
    <xdr:cxnSp macro="">
      <xdr:nvCxnSpPr>
        <xdr:cNvPr id="842" name="直線コネクタ 841"/>
        <xdr:cNvCxnSpPr/>
      </xdr:nvCxnSpPr>
      <xdr:spPr>
        <a:xfrm flipV="1">
          <a:off x="19545300" y="12385051"/>
          <a:ext cx="889000" cy="1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114162</xdr:rowOff>
    </xdr:from>
    <xdr:to>
      <xdr:col>28</xdr:col>
      <xdr:colOff>314325</xdr:colOff>
      <xdr:row>72</xdr:row>
      <xdr:rowOff>144794</xdr:rowOff>
    </xdr:to>
    <xdr:cxnSp macro="">
      <xdr:nvCxnSpPr>
        <xdr:cNvPr id="845" name="直線コネクタ 844"/>
        <xdr:cNvCxnSpPr/>
      </xdr:nvCxnSpPr>
      <xdr:spPr>
        <a:xfrm>
          <a:off x="18656300" y="1245856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15062</xdr:rowOff>
    </xdr:from>
    <xdr:to>
      <xdr:col>32</xdr:col>
      <xdr:colOff>238125</xdr:colOff>
      <xdr:row>75</xdr:row>
      <xdr:rowOff>116662</xdr:rowOff>
    </xdr:to>
    <xdr:sp macro="" textlink="">
      <xdr:nvSpPr>
        <xdr:cNvPr id="855" name="円/楕円 854"/>
        <xdr:cNvSpPr/>
      </xdr:nvSpPr>
      <xdr:spPr>
        <a:xfrm>
          <a:off x="221107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164939</xdr:rowOff>
    </xdr:from>
    <xdr:ext cx="534377" cy="259045"/>
    <xdr:sp macro="" textlink="">
      <xdr:nvSpPr>
        <xdr:cNvPr id="856" name="繰出金該当値テキスト"/>
        <xdr:cNvSpPr txBox="1"/>
      </xdr:nvSpPr>
      <xdr:spPr>
        <a:xfrm>
          <a:off x="22212300" y="128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63591</xdr:rowOff>
    </xdr:from>
    <xdr:to>
      <xdr:col>31</xdr:col>
      <xdr:colOff>85725</xdr:colOff>
      <xdr:row>75</xdr:row>
      <xdr:rowOff>165190</xdr:rowOff>
    </xdr:to>
    <xdr:sp macro="" textlink="">
      <xdr:nvSpPr>
        <xdr:cNvPr id="857" name="円/楕円 856"/>
        <xdr:cNvSpPr/>
      </xdr:nvSpPr>
      <xdr:spPr>
        <a:xfrm>
          <a:off x="21272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156318</xdr:rowOff>
    </xdr:from>
    <xdr:ext cx="534377" cy="259045"/>
    <xdr:sp macro="" textlink="">
      <xdr:nvSpPr>
        <xdr:cNvPr id="858" name="テキスト ボックス 857"/>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161301</xdr:rowOff>
    </xdr:from>
    <xdr:to>
      <xdr:col>29</xdr:col>
      <xdr:colOff>568325</xdr:colOff>
      <xdr:row>72</xdr:row>
      <xdr:rowOff>91451</xdr:rowOff>
    </xdr:to>
    <xdr:sp macro="" textlink="">
      <xdr:nvSpPr>
        <xdr:cNvPr id="859" name="円/楕円 858"/>
        <xdr:cNvSpPr/>
      </xdr:nvSpPr>
      <xdr:spPr>
        <a:xfrm>
          <a:off x="20383500" y="123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107978</xdr:rowOff>
    </xdr:from>
    <xdr:ext cx="534377" cy="259045"/>
    <xdr:sp macro="" textlink="">
      <xdr:nvSpPr>
        <xdr:cNvPr id="860" name="テキスト ボックス 859"/>
        <xdr:cNvSpPr txBox="1"/>
      </xdr:nvSpPr>
      <xdr:spPr>
        <a:xfrm>
          <a:off x="20167111" y="12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93994</xdr:rowOff>
    </xdr:from>
    <xdr:to>
      <xdr:col>28</xdr:col>
      <xdr:colOff>365125</xdr:colOff>
      <xdr:row>73</xdr:row>
      <xdr:rowOff>24144</xdr:rowOff>
    </xdr:to>
    <xdr:sp macro="" textlink="">
      <xdr:nvSpPr>
        <xdr:cNvPr id="861" name="円/楕円 860"/>
        <xdr:cNvSpPr/>
      </xdr:nvSpPr>
      <xdr:spPr>
        <a:xfrm>
          <a:off x="19494500" y="124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40671</xdr:rowOff>
    </xdr:from>
    <xdr:ext cx="534377" cy="259045"/>
    <xdr:sp macro="" textlink="">
      <xdr:nvSpPr>
        <xdr:cNvPr id="862" name="テキスト ボックス 861"/>
        <xdr:cNvSpPr txBox="1"/>
      </xdr:nvSpPr>
      <xdr:spPr>
        <a:xfrm>
          <a:off x="19278111" y="122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63362</xdr:rowOff>
    </xdr:from>
    <xdr:to>
      <xdr:col>27</xdr:col>
      <xdr:colOff>161925</xdr:colOff>
      <xdr:row>72</xdr:row>
      <xdr:rowOff>164962</xdr:rowOff>
    </xdr:to>
    <xdr:sp macro="" textlink="">
      <xdr:nvSpPr>
        <xdr:cNvPr id="863" name="円/楕円 862"/>
        <xdr:cNvSpPr/>
      </xdr:nvSpPr>
      <xdr:spPr>
        <a:xfrm>
          <a:off x="18605500" y="124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10039</xdr:rowOff>
    </xdr:from>
    <xdr:ext cx="534377" cy="259045"/>
    <xdr:sp macro="" textlink="">
      <xdr:nvSpPr>
        <xdr:cNvPr id="864" name="テキスト ボックス 863"/>
        <xdr:cNvSpPr txBox="1"/>
      </xdr:nvSpPr>
      <xdr:spPr>
        <a:xfrm>
          <a:off x="18389111" y="121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主な構成項目である人件費は、住民一人当た</a:t>
          </a:r>
          <a:r>
            <a:rPr kumimoji="1" lang="en-US" altLang="ja-JP" sz="1300">
              <a:solidFill>
                <a:sysClr val="windowText" lastClr="000000"/>
              </a:solidFill>
              <a:latin typeface="ＭＳ Ｐゴシック"/>
            </a:rPr>
            <a:t>75,500</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年度の市町村合併以降、類似団体と比較して高い水準にあるが、引き続き、職員定数の適正化を着実に図っていく。</a:t>
          </a:r>
        </a:p>
        <a:p>
          <a:r>
            <a:rPr kumimoji="1" lang="ja-JP" altLang="en-US" sz="1300">
              <a:solidFill>
                <a:sysClr val="windowText" lastClr="000000"/>
              </a:solidFill>
              <a:latin typeface="ＭＳ Ｐゴシック"/>
            </a:rPr>
            <a:t>　また、扶助費は住民一人当たり</a:t>
          </a:r>
          <a:r>
            <a:rPr kumimoji="1" lang="en-US" altLang="ja-JP" sz="1300">
              <a:solidFill>
                <a:sysClr val="windowText" lastClr="000000"/>
              </a:solidFill>
              <a:latin typeface="ＭＳ Ｐゴシック"/>
            </a:rPr>
            <a:t>101,400</a:t>
          </a:r>
          <a:r>
            <a:rPr kumimoji="1" lang="ja-JP" altLang="en-US" sz="1300">
              <a:solidFill>
                <a:sysClr val="windowText" lastClr="000000"/>
              </a:solidFill>
              <a:latin typeface="ＭＳ Ｐゴシック"/>
            </a:rPr>
            <a:t>円となっており、過去</a:t>
          </a:r>
          <a:r>
            <a:rPr kumimoji="1" lang="en-US" altLang="ja-JP" sz="1300">
              <a:solidFill>
                <a:sysClr val="windowText" lastClr="000000"/>
              </a:solidFill>
              <a:latin typeface="ＭＳ Ｐゴシック"/>
            </a:rPr>
            <a:t>5</a:t>
          </a:r>
          <a:r>
            <a:rPr kumimoji="1" lang="ja-JP" altLang="en-US" sz="1300">
              <a:solidFill>
                <a:sysClr val="windowText" lastClr="000000"/>
              </a:solidFill>
              <a:latin typeface="ＭＳ Ｐゴシック"/>
            </a:rPr>
            <a:t>年連続で</a:t>
          </a:r>
          <a:r>
            <a:rPr kumimoji="1" lang="ja-JP" altLang="en-US" sz="1300">
              <a:latin typeface="ＭＳ Ｐゴシック"/>
            </a:rPr>
            <a:t>増加し、</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年度と比較して約</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割近く増加している。今後も自立支援給付費や生活保護費の伸びにより経費が増嵩するものと予測される。</a:t>
          </a:r>
        </a:p>
        <a:p>
          <a:r>
            <a:rPr kumimoji="1" lang="ja-JP" altLang="en-US" sz="1300">
              <a:solidFill>
                <a:sysClr val="windowText" lastClr="000000"/>
              </a:solidFill>
              <a:latin typeface="ＭＳ Ｐゴシック"/>
            </a:rPr>
            <a:t>　また、公債費は住民一人当たり</a:t>
          </a:r>
          <a:r>
            <a:rPr kumimoji="1" lang="en-US" altLang="ja-JP" sz="1300">
              <a:solidFill>
                <a:sysClr val="windowText" lastClr="000000"/>
              </a:solidFill>
              <a:latin typeface="ＭＳ Ｐゴシック"/>
            </a:rPr>
            <a:t>65,980</a:t>
          </a:r>
          <a:r>
            <a:rPr kumimoji="1" lang="ja-JP" altLang="en-US" sz="1300">
              <a:solidFill>
                <a:sysClr val="windowText" lastClr="000000"/>
              </a:solidFill>
              <a:latin typeface="ＭＳ Ｐゴシック"/>
            </a:rPr>
            <a:t>円となっており、近く大型投資事業を控えているため、今後は公債費の伸びが予想されることから、引き続き、既往債の繰上償還の実施を進めていく。</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ほか、普通建設事業費（うち新規整備）は、防災行政無線デジタル化や再生可能エネルギー等導入事業が減少する一方、普通建設事業費（うち更新整備）は、鶴岡第三中学校改築事業や地域密着型介護施設等整備支援の増などに伴い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なお、投資及び出資金が減少する一方、補助費等が増加しているが、下水道事業への繰出しに係る科目を出資金から補助費等へ一部変更したことによる減などによるものである。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山形県鶴岡市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130,108
129,445
1,311.53
72,260,433
68,055,323
4,048,955
39,451,849
72,309,768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135890</xdr:rowOff>
    </xdr:from>
    <xdr:to>
      <xdr:col>6</xdr:col>
      <xdr:colOff>511175</xdr:colOff>
      <xdr:row>34</xdr:row>
      <xdr:rowOff>131318</xdr:rowOff>
    </xdr:to>
    <xdr:cxnSp macro="">
      <xdr:nvCxnSpPr>
        <xdr:cNvPr id="61" name="直線コネクタ 60"/>
        <xdr:cNvCxnSpPr/>
      </xdr:nvCxnSpPr>
      <xdr:spPr>
        <a:xfrm>
          <a:off x="3797300" y="5793740"/>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135890</xdr:rowOff>
    </xdr:from>
    <xdr:to>
      <xdr:col>5</xdr:col>
      <xdr:colOff>358775</xdr:colOff>
      <xdr:row>34</xdr:row>
      <xdr:rowOff>1016</xdr:rowOff>
    </xdr:to>
    <xdr:cxnSp macro="">
      <xdr:nvCxnSpPr>
        <xdr:cNvPr id="64" name="直線コネクタ 63"/>
        <xdr:cNvCxnSpPr/>
      </xdr:nvCxnSpPr>
      <xdr:spPr>
        <a:xfrm flipV="1">
          <a:off x="2908300" y="5793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1016</xdr:rowOff>
    </xdr:from>
    <xdr:to>
      <xdr:col>4</xdr:col>
      <xdr:colOff>155575</xdr:colOff>
      <xdr:row>34</xdr:row>
      <xdr:rowOff>2540</xdr:rowOff>
    </xdr:to>
    <xdr:cxnSp macro="">
      <xdr:nvCxnSpPr>
        <xdr:cNvPr id="67" name="直線コネクタ 66"/>
        <xdr:cNvCxnSpPr/>
      </xdr:nvCxnSpPr>
      <xdr:spPr>
        <a:xfrm flipV="1">
          <a:off x="2019300" y="58303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37592</xdr:rowOff>
    </xdr:from>
    <xdr:to>
      <xdr:col>2</xdr:col>
      <xdr:colOff>638175</xdr:colOff>
      <xdr:row>34</xdr:row>
      <xdr:rowOff>2540</xdr:rowOff>
    </xdr:to>
    <xdr:cxnSp macro="">
      <xdr:nvCxnSpPr>
        <xdr:cNvPr id="70" name="直線コネクタ 69"/>
        <xdr:cNvCxnSpPr/>
      </xdr:nvCxnSpPr>
      <xdr:spPr>
        <a:xfrm>
          <a:off x="1130300" y="5695442"/>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80518</xdr:rowOff>
    </xdr:from>
    <xdr:to>
      <xdr:col>6</xdr:col>
      <xdr:colOff>561975</xdr:colOff>
      <xdr:row>35</xdr:row>
      <xdr:rowOff>10668</xdr:rowOff>
    </xdr:to>
    <xdr:sp macro="" textlink="">
      <xdr:nvSpPr>
        <xdr:cNvPr id="80" name="円/楕円 79"/>
        <xdr:cNvSpPr/>
      </xdr:nvSpPr>
      <xdr:spPr>
        <a:xfrm>
          <a:off x="45847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103395</xdr:rowOff>
    </xdr:from>
    <xdr:ext cx="469744" cy="259045"/>
    <xdr:sp macro="" textlink="">
      <xdr:nvSpPr>
        <xdr:cNvPr id="81" name="議会費該当値テキスト"/>
        <xdr:cNvSpPr txBox="1"/>
      </xdr:nvSpPr>
      <xdr:spPr>
        <a:xfrm>
          <a:off x="4686300"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85090</xdr:rowOff>
    </xdr:from>
    <xdr:to>
      <xdr:col>5</xdr:col>
      <xdr:colOff>409575</xdr:colOff>
      <xdr:row>34</xdr:row>
      <xdr:rowOff>15240</xdr:rowOff>
    </xdr:to>
    <xdr:sp macro="" textlink="">
      <xdr:nvSpPr>
        <xdr:cNvPr id="82" name="円/楕円 81"/>
        <xdr:cNvSpPr/>
      </xdr:nvSpPr>
      <xdr:spPr>
        <a:xfrm>
          <a:off x="3746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31767</xdr:rowOff>
    </xdr:from>
    <xdr:ext cx="469744" cy="259045"/>
    <xdr:sp macro="" textlink="">
      <xdr:nvSpPr>
        <xdr:cNvPr id="83" name="テキスト ボックス 82"/>
        <xdr:cNvSpPr txBox="1"/>
      </xdr:nvSpPr>
      <xdr:spPr>
        <a:xfrm>
          <a:off x="3562427"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121666</xdr:rowOff>
    </xdr:from>
    <xdr:to>
      <xdr:col>4</xdr:col>
      <xdr:colOff>206375</xdr:colOff>
      <xdr:row>34</xdr:row>
      <xdr:rowOff>51816</xdr:rowOff>
    </xdr:to>
    <xdr:sp macro="" textlink="">
      <xdr:nvSpPr>
        <xdr:cNvPr id="84" name="円/楕円 83"/>
        <xdr:cNvSpPr/>
      </xdr:nvSpPr>
      <xdr:spPr>
        <a:xfrm>
          <a:off x="2857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68343</xdr:rowOff>
    </xdr:from>
    <xdr:ext cx="469744" cy="259045"/>
    <xdr:sp macro="" textlink="">
      <xdr:nvSpPr>
        <xdr:cNvPr id="85" name="テキスト ボックス 84"/>
        <xdr:cNvSpPr txBox="1"/>
      </xdr:nvSpPr>
      <xdr:spPr>
        <a:xfrm>
          <a:off x="2673427"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123190</xdr:rowOff>
    </xdr:from>
    <xdr:to>
      <xdr:col>3</xdr:col>
      <xdr:colOff>3175</xdr:colOff>
      <xdr:row>34</xdr:row>
      <xdr:rowOff>53340</xdr:rowOff>
    </xdr:to>
    <xdr:sp macro="" textlink="">
      <xdr:nvSpPr>
        <xdr:cNvPr id="86" name="円/楕円 85"/>
        <xdr:cNvSpPr/>
      </xdr:nvSpPr>
      <xdr:spPr>
        <a:xfrm>
          <a:off x="1968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69867</xdr:rowOff>
    </xdr:from>
    <xdr:ext cx="469744" cy="259045"/>
    <xdr:sp macro="" textlink="">
      <xdr:nvSpPr>
        <xdr:cNvPr id="87" name="テキスト ボックス 86"/>
        <xdr:cNvSpPr txBox="1"/>
      </xdr:nvSpPr>
      <xdr:spPr>
        <a:xfrm>
          <a:off x="1784427"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158242</xdr:rowOff>
    </xdr:from>
    <xdr:to>
      <xdr:col>1</xdr:col>
      <xdr:colOff>485775</xdr:colOff>
      <xdr:row>33</xdr:row>
      <xdr:rowOff>88392</xdr:rowOff>
    </xdr:to>
    <xdr:sp macro="" textlink="">
      <xdr:nvSpPr>
        <xdr:cNvPr id="88" name="円/楕円 87"/>
        <xdr:cNvSpPr/>
      </xdr:nvSpPr>
      <xdr:spPr>
        <a:xfrm>
          <a:off x="1079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104919</xdr:rowOff>
    </xdr:from>
    <xdr:ext cx="469744" cy="259045"/>
    <xdr:sp macro="" textlink="">
      <xdr:nvSpPr>
        <xdr:cNvPr id="89" name="テキスト ボックス 88"/>
        <xdr:cNvSpPr txBox="1"/>
      </xdr:nvSpPr>
      <xdr:spPr>
        <a:xfrm>
          <a:off x="895427"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79197</xdr:rowOff>
    </xdr:from>
    <xdr:to>
      <xdr:col>6</xdr:col>
      <xdr:colOff>511175</xdr:colOff>
      <xdr:row>53</xdr:row>
      <xdr:rowOff>43117</xdr:rowOff>
    </xdr:to>
    <xdr:cxnSp macro="">
      <xdr:nvCxnSpPr>
        <xdr:cNvPr id="119" name="直線コネクタ 118"/>
        <xdr:cNvCxnSpPr/>
      </xdr:nvCxnSpPr>
      <xdr:spPr>
        <a:xfrm flipV="1">
          <a:off x="3797300" y="8994597"/>
          <a:ext cx="8382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43117</xdr:rowOff>
    </xdr:from>
    <xdr:to>
      <xdr:col>5</xdr:col>
      <xdr:colOff>358775</xdr:colOff>
      <xdr:row>53</xdr:row>
      <xdr:rowOff>128498</xdr:rowOff>
    </xdr:to>
    <xdr:cxnSp macro="">
      <xdr:nvCxnSpPr>
        <xdr:cNvPr id="122" name="直線コネクタ 121"/>
        <xdr:cNvCxnSpPr/>
      </xdr:nvCxnSpPr>
      <xdr:spPr>
        <a:xfrm flipV="1">
          <a:off x="2908300" y="9129967"/>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128498</xdr:rowOff>
    </xdr:from>
    <xdr:to>
      <xdr:col>4</xdr:col>
      <xdr:colOff>155575</xdr:colOff>
      <xdr:row>54</xdr:row>
      <xdr:rowOff>883</xdr:rowOff>
    </xdr:to>
    <xdr:cxnSp macro="">
      <xdr:nvCxnSpPr>
        <xdr:cNvPr id="125" name="直線コネクタ 124"/>
        <xdr:cNvCxnSpPr/>
      </xdr:nvCxnSpPr>
      <xdr:spPr>
        <a:xfrm flipV="1">
          <a:off x="2019300" y="9215348"/>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883</xdr:rowOff>
    </xdr:from>
    <xdr:to>
      <xdr:col>2</xdr:col>
      <xdr:colOff>638175</xdr:colOff>
      <xdr:row>55</xdr:row>
      <xdr:rowOff>49841</xdr:rowOff>
    </xdr:to>
    <xdr:cxnSp macro="">
      <xdr:nvCxnSpPr>
        <xdr:cNvPr id="128" name="直線コネクタ 127"/>
        <xdr:cNvCxnSpPr/>
      </xdr:nvCxnSpPr>
      <xdr:spPr>
        <a:xfrm flipV="1">
          <a:off x="1130300" y="9259183"/>
          <a:ext cx="889000" cy="2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28397</xdr:rowOff>
    </xdr:from>
    <xdr:to>
      <xdr:col>6</xdr:col>
      <xdr:colOff>561975</xdr:colOff>
      <xdr:row>52</xdr:row>
      <xdr:rowOff>129997</xdr:rowOff>
    </xdr:to>
    <xdr:sp macro="" textlink="">
      <xdr:nvSpPr>
        <xdr:cNvPr id="138" name="円/楕円 137"/>
        <xdr:cNvSpPr/>
      </xdr:nvSpPr>
      <xdr:spPr>
        <a:xfrm>
          <a:off x="45847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51274</xdr:rowOff>
    </xdr:from>
    <xdr:ext cx="534377" cy="259045"/>
    <xdr:sp macro="" textlink="">
      <xdr:nvSpPr>
        <xdr:cNvPr id="139" name="総務費該当値テキスト"/>
        <xdr:cNvSpPr txBox="1"/>
      </xdr:nvSpPr>
      <xdr:spPr>
        <a:xfrm>
          <a:off x="4686300" y="87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81,176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163767</xdr:rowOff>
    </xdr:from>
    <xdr:to>
      <xdr:col>5</xdr:col>
      <xdr:colOff>409575</xdr:colOff>
      <xdr:row>53</xdr:row>
      <xdr:rowOff>93917</xdr:rowOff>
    </xdr:to>
    <xdr:sp macro="" textlink="">
      <xdr:nvSpPr>
        <xdr:cNvPr id="140" name="円/楕円 139"/>
        <xdr:cNvSpPr/>
      </xdr:nvSpPr>
      <xdr:spPr>
        <a:xfrm>
          <a:off x="3746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110444</xdr:rowOff>
    </xdr:from>
    <xdr:ext cx="534377" cy="259045"/>
    <xdr:sp macro="" textlink="">
      <xdr:nvSpPr>
        <xdr:cNvPr id="141" name="テキスト ボックス 140"/>
        <xdr:cNvSpPr txBox="1"/>
      </xdr:nvSpPr>
      <xdr:spPr>
        <a:xfrm>
          <a:off x="3530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77698</xdr:rowOff>
    </xdr:from>
    <xdr:to>
      <xdr:col>4</xdr:col>
      <xdr:colOff>206375</xdr:colOff>
      <xdr:row>54</xdr:row>
      <xdr:rowOff>7848</xdr:rowOff>
    </xdr:to>
    <xdr:sp macro="" textlink="">
      <xdr:nvSpPr>
        <xdr:cNvPr id="142" name="円/楕円 141"/>
        <xdr:cNvSpPr/>
      </xdr:nvSpPr>
      <xdr:spPr>
        <a:xfrm>
          <a:off x="28575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24375</xdr:rowOff>
    </xdr:from>
    <xdr:ext cx="534377" cy="259045"/>
    <xdr:sp macro="" textlink="">
      <xdr:nvSpPr>
        <xdr:cNvPr id="143" name="テキスト ボックス 142"/>
        <xdr:cNvSpPr txBox="1"/>
      </xdr:nvSpPr>
      <xdr:spPr>
        <a:xfrm>
          <a:off x="2641111" y="89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121533</xdr:rowOff>
    </xdr:from>
    <xdr:to>
      <xdr:col>3</xdr:col>
      <xdr:colOff>3175</xdr:colOff>
      <xdr:row>54</xdr:row>
      <xdr:rowOff>51683</xdr:rowOff>
    </xdr:to>
    <xdr:sp macro="" textlink="">
      <xdr:nvSpPr>
        <xdr:cNvPr id="144" name="円/楕円 143"/>
        <xdr:cNvSpPr/>
      </xdr:nvSpPr>
      <xdr:spPr>
        <a:xfrm>
          <a:off x="1968500" y="92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68210</xdr:rowOff>
    </xdr:from>
    <xdr:ext cx="534377" cy="259045"/>
    <xdr:sp macro="" textlink="">
      <xdr:nvSpPr>
        <xdr:cNvPr id="145" name="テキスト ボックス 144"/>
        <xdr:cNvSpPr txBox="1"/>
      </xdr:nvSpPr>
      <xdr:spPr>
        <a:xfrm>
          <a:off x="1752111" y="89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170491</xdr:rowOff>
    </xdr:from>
    <xdr:to>
      <xdr:col>1</xdr:col>
      <xdr:colOff>485775</xdr:colOff>
      <xdr:row>55</xdr:row>
      <xdr:rowOff>100641</xdr:rowOff>
    </xdr:to>
    <xdr:sp macro="" textlink="">
      <xdr:nvSpPr>
        <xdr:cNvPr id="146" name="円/楕円 145"/>
        <xdr:cNvSpPr/>
      </xdr:nvSpPr>
      <xdr:spPr>
        <a:xfrm>
          <a:off x="1079500" y="94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117168</xdr:rowOff>
    </xdr:from>
    <xdr:ext cx="534377" cy="259045"/>
    <xdr:sp macro="" textlink="">
      <xdr:nvSpPr>
        <xdr:cNvPr id="147" name="テキスト ボックス 146"/>
        <xdr:cNvSpPr txBox="1"/>
      </xdr:nvSpPr>
      <xdr:spPr>
        <a:xfrm>
          <a:off x="863111" y="92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156857</xdr:rowOff>
    </xdr:from>
    <xdr:to>
      <xdr:col>6</xdr:col>
      <xdr:colOff>511175</xdr:colOff>
      <xdr:row>76</xdr:row>
      <xdr:rowOff>158814</xdr:rowOff>
    </xdr:to>
    <xdr:cxnSp macro="">
      <xdr:nvCxnSpPr>
        <xdr:cNvPr id="177" name="直線コネクタ 176"/>
        <xdr:cNvCxnSpPr/>
      </xdr:nvCxnSpPr>
      <xdr:spPr>
        <a:xfrm flipV="1">
          <a:off x="3797300" y="13015607"/>
          <a:ext cx="838200" cy="1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158814</xdr:rowOff>
    </xdr:from>
    <xdr:to>
      <xdr:col>5</xdr:col>
      <xdr:colOff>358775</xdr:colOff>
      <xdr:row>77</xdr:row>
      <xdr:rowOff>18923</xdr:rowOff>
    </xdr:to>
    <xdr:cxnSp macro="">
      <xdr:nvCxnSpPr>
        <xdr:cNvPr id="180" name="直線コネクタ 179"/>
        <xdr:cNvCxnSpPr/>
      </xdr:nvCxnSpPr>
      <xdr:spPr>
        <a:xfrm flipV="1">
          <a:off x="2908300" y="13189014"/>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18923</xdr:rowOff>
    </xdr:from>
    <xdr:to>
      <xdr:col>4</xdr:col>
      <xdr:colOff>155575</xdr:colOff>
      <xdr:row>77</xdr:row>
      <xdr:rowOff>152273</xdr:rowOff>
    </xdr:to>
    <xdr:cxnSp macro="">
      <xdr:nvCxnSpPr>
        <xdr:cNvPr id="183" name="直線コネクタ 182"/>
        <xdr:cNvCxnSpPr/>
      </xdr:nvCxnSpPr>
      <xdr:spPr>
        <a:xfrm flipV="1">
          <a:off x="2019300" y="13220573"/>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157827</xdr:rowOff>
    </xdr:from>
    <xdr:ext cx="599010" cy="259045"/>
    <xdr:sp macro="" textlink="">
      <xdr:nvSpPr>
        <xdr:cNvPr id="185" name="テキスト ボックス 184"/>
        <xdr:cNvSpPr txBox="1"/>
      </xdr:nvSpPr>
      <xdr:spPr>
        <a:xfrm>
          <a:off x="2608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152273</xdr:rowOff>
    </xdr:from>
    <xdr:to>
      <xdr:col>2</xdr:col>
      <xdr:colOff>638175</xdr:colOff>
      <xdr:row>77</xdr:row>
      <xdr:rowOff>169368</xdr:rowOff>
    </xdr:to>
    <xdr:cxnSp macro="">
      <xdr:nvCxnSpPr>
        <xdr:cNvPr id="186" name="直線コネクタ 185"/>
        <xdr:cNvCxnSpPr/>
      </xdr:nvCxnSpPr>
      <xdr:spPr>
        <a:xfrm flipV="1">
          <a:off x="1130300" y="13353923"/>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104894</xdr:rowOff>
    </xdr:from>
    <xdr:ext cx="599010" cy="259045"/>
    <xdr:sp macro="" textlink="">
      <xdr:nvSpPr>
        <xdr:cNvPr id="188" name="テキスト ボックス 187"/>
        <xdr:cNvSpPr txBox="1"/>
      </xdr:nvSpPr>
      <xdr:spPr>
        <a:xfrm>
          <a:off x="1719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131715</xdr:rowOff>
    </xdr:from>
    <xdr:ext cx="599010" cy="259045"/>
    <xdr:sp macro="" textlink="">
      <xdr:nvSpPr>
        <xdr:cNvPr id="190" name="テキスト ボックス 189"/>
        <xdr:cNvSpPr txBox="1"/>
      </xdr:nvSpPr>
      <xdr:spPr>
        <a:xfrm>
          <a:off x="830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106058</xdr:rowOff>
    </xdr:from>
    <xdr:to>
      <xdr:col>6</xdr:col>
      <xdr:colOff>561975</xdr:colOff>
      <xdr:row>76</xdr:row>
      <xdr:rowOff>36209</xdr:rowOff>
    </xdr:to>
    <xdr:sp macro="" textlink="">
      <xdr:nvSpPr>
        <xdr:cNvPr id="196" name="円/楕円 195"/>
        <xdr:cNvSpPr/>
      </xdr:nvSpPr>
      <xdr:spPr>
        <a:xfrm>
          <a:off x="4584700" y="12964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84485</xdr:rowOff>
    </xdr:from>
    <xdr:ext cx="599010" cy="259045"/>
    <xdr:sp macro="" textlink="">
      <xdr:nvSpPr>
        <xdr:cNvPr id="197" name="民生費該当値テキスト"/>
        <xdr:cNvSpPr txBox="1"/>
      </xdr:nvSpPr>
      <xdr:spPr>
        <a:xfrm>
          <a:off x="4686300" y="129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108014</xdr:rowOff>
    </xdr:from>
    <xdr:to>
      <xdr:col>5</xdr:col>
      <xdr:colOff>409575</xdr:colOff>
      <xdr:row>77</xdr:row>
      <xdr:rowOff>38164</xdr:rowOff>
    </xdr:to>
    <xdr:sp macro="" textlink="">
      <xdr:nvSpPr>
        <xdr:cNvPr id="198" name="円/楕円 197"/>
        <xdr:cNvSpPr/>
      </xdr:nvSpPr>
      <xdr:spPr>
        <a:xfrm>
          <a:off x="3746500" y="131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29291</xdr:rowOff>
    </xdr:from>
    <xdr:ext cx="599010" cy="259045"/>
    <xdr:sp macro="" textlink="">
      <xdr:nvSpPr>
        <xdr:cNvPr id="199" name="テキスト ボックス 198"/>
        <xdr:cNvSpPr txBox="1"/>
      </xdr:nvSpPr>
      <xdr:spPr>
        <a:xfrm>
          <a:off x="3497794" y="1323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139573</xdr:rowOff>
    </xdr:from>
    <xdr:to>
      <xdr:col>4</xdr:col>
      <xdr:colOff>206375</xdr:colOff>
      <xdr:row>77</xdr:row>
      <xdr:rowOff>69723</xdr:rowOff>
    </xdr:to>
    <xdr:sp macro="" textlink="">
      <xdr:nvSpPr>
        <xdr:cNvPr id="200" name="円/楕円 199"/>
        <xdr:cNvSpPr/>
      </xdr:nvSpPr>
      <xdr:spPr>
        <a:xfrm>
          <a:off x="2857500" y="131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86250</xdr:rowOff>
    </xdr:from>
    <xdr:ext cx="599010" cy="259045"/>
    <xdr:sp macro="" textlink="">
      <xdr:nvSpPr>
        <xdr:cNvPr id="201" name="テキスト ボックス 200"/>
        <xdr:cNvSpPr txBox="1"/>
      </xdr:nvSpPr>
      <xdr:spPr>
        <a:xfrm>
          <a:off x="2608794" y="1294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101473</xdr:rowOff>
    </xdr:from>
    <xdr:to>
      <xdr:col>3</xdr:col>
      <xdr:colOff>3175</xdr:colOff>
      <xdr:row>78</xdr:row>
      <xdr:rowOff>31623</xdr:rowOff>
    </xdr:to>
    <xdr:sp macro="" textlink="">
      <xdr:nvSpPr>
        <xdr:cNvPr id="202" name="円/楕円 201"/>
        <xdr:cNvSpPr/>
      </xdr:nvSpPr>
      <xdr:spPr>
        <a:xfrm>
          <a:off x="1968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48150</xdr:rowOff>
    </xdr:from>
    <xdr:ext cx="599010" cy="259045"/>
    <xdr:sp macro="" textlink="">
      <xdr:nvSpPr>
        <xdr:cNvPr id="203" name="テキスト ボックス 202"/>
        <xdr:cNvSpPr txBox="1"/>
      </xdr:nvSpPr>
      <xdr:spPr>
        <a:xfrm>
          <a:off x="1719794" y="130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118568</xdr:rowOff>
    </xdr:from>
    <xdr:to>
      <xdr:col>1</xdr:col>
      <xdr:colOff>485775</xdr:colOff>
      <xdr:row>78</xdr:row>
      <xdr:rowOff>48718</xdr:rowOff>
    </xdr:to>
    <xdr:sp macro="" textlink="">
      <xdr:nvSpPr>
        <xdr:cNvPr id="204" name="円/楕円 203"/>
        <xdr:cNvSpPr/>
      </xdr:nvSpPr>
      <xdr:spPr>
        <a:xfrm>
          <a:off x="1079500" y="133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65245</xdr:rowOff>
    </xdr:from>
    <xdr:ext cx="599010" cy="259045"/>
    <xdr:sp macro="" textlink="">
      <xdr:nvSpPr>
        <xdr:cNvPr id="205" name="テキスト ボックス 204"/>
        <xdr:cNvSpPr txBox="1"/>
      </xdr:nvSpPr>
      <xdr:spPr>
        <a:xfrm>
          <a:off x="830794" y="1309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128139</xdr:rowOff>
    </xdr:from>
    <xdr:to>
      <xdr:col>6</xdr:col>
      <xdr:colOff>511175</xdr:colOff>
      <xdr:row>95</xdr:row>
      <xdr:rowOff>86339</xdr:rowOff>
    </xdr:to>
    <xdr:cxnSp macro="">
      <xdr:nvCxnSpPr>
        <xdr:cNvPr id="237" name="直線コネクタ 236"/>
        <xdr:cNvCxnSpPr/>
      </xdr:nvCxnSpPr>
      <xdr:spPr>
        <a:xfrm flipV="1">
          <a:off x="3797300" y="16244439"/>
          <a:ext cx="838200" cy="1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76635</xdr:rowOff>
    </xdr:from>
    <xdr:ext cx="534377" cy="259045"/>
    <xdr:sp macro="" textlink="">
      <xdr:nvSpPr>
        <xdr:cNvPr id="238" name="衛生費平均値テキスト"/>
        <xdr:cNvSpPr txBox="1"/>
      </xdr:nvSpPr>
      <xdr:spPr>
        <a:xfrm>
          <a:off x="4686300" y="16192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72230</xdr:rowOff>
    </xdr:from>
    <xdr:to>
      <xdr:col>5</xdr:col>
      <xdr:colOff>358775</xdr:colOff>
      <xdr:row>95</xdr:row>
      <xdr:rowOff>86339</xdr:rowOff>
    </xdr:to>
    <xdr:cxnSp macro="">
      <xdr:nvCxnSpPr>
        <xdr:cNvPr id="240" name="直線コネクタ 239"/>
        <xdr:cNvCxnSpPr/>
      </xdr:nvCxnSpPr>
      <xdr:spPr>
        <a:xfrm>
          <a:off x="2908300" y="16359980"/>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72230</xdr:rowOff>
    </xdr:from>
    <xdr:to>
      <xdr:col>4</xdr:col>
      <xdr:colOff>155575</xdr:colOff>
      <xdr:row>95</xdr:row>
      <xdr:rowOff>139962</xdr:rowOff>
    </xdr:to>
    <xdr:cxnSp macro="">
      <xdr:nvCxnSpPr>
        <xdr:cNvPr id="243" name="直線コネクタ 242"/>
        <xdr:cNvCxnSpPr/>
      </xdr:nvCxnSpPr>
      <xdr:spPr>
        <a:xfrm flipV="1">
          <a:off x="2019300" y="16359980"/>
          <a:ext cx="889000" cy="6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106683</xdr:rowOff>
    </xdr:from>
    <xdr:to>
      <xdr:col>2</xdr:col>
      <xdr:colOff>638175</xdr:colOff>
      <xdr:row>95</xdr:row>
      <xdr:rowOff>139962</xdr:rowOff>
    </xdr:to>
    <xdr:cxnSp macro="">
      <xdr:nvCxnSpPr>
        <xdr:cNvPr id="246" name="直線コネクタ 245"/>
        <xdr:cNvCxnSpPr/>
      </xdr:nvCxnSpPr>
      <xdr:spPr>
        <a:xfrm>
          <a:off x="1130300" y="16394433"/>
          <a:ext cx="889000" cy="3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77339</xdr:rowOff>
    </xdr:from>
    <xdr:to>
      <xdr:col>6</xdr:col>
      <xdr:colOff>561975</xdr:colOff>
      <xdr:row>95</xdr:row>
      <xdr:rowOff>7489</xdr:rowOff>
    </xdr:to>
    <xdr:sp macro="" textlink="">
      <xdr:nvSpPr>
        <xdr:cNvPr id="256" name="円/楕円 255"/>
        <xdr:cNvSpPr/>
      </xdr:nvSpPr>
      <xdr:spPr>
        <a:xfrm>
          <a:off x="4584700" y="161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100216</xdr:rowOff>
    </xdr:from>
    <xdr:ext cx="534377" cy="259045"/>
    <xdr:sp macro="" textlink="">
      <xdr:nvSpPr>
        <xdr:cNvPr id="257" name="衛生費該当値テキスト"/>
        <xdr:cNvSpPr txBox="1"/>
      </xdr:nvSpPr>
      <xdr:spPr>
        <a:xfrm>
          <a:off x="4686300" y="160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35539</xdr:rowOff>
    </xdr:from>
    <xdr:to>
      <xdr:col>5</xdr:col>
      <xdr:colOff>409575</xdr:colOff>
      <xdr:row>95</xdr:row>
      <xdr:rowOff>137139</xdr:rowOff>
    </xdr:to>
    <xdr:sp macro="" textlink="">
      <xdr:nvSpPr>
        <xdr:cNvPr id="258" name="円/楕円 257"/>
        <xdr:cNvSpPr/>
      </xdr:nvSpPr>
      <xdr:spPr>
        <a:xfrm>
          <a:off x="3746500" y="163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128266</xdr:rowOff>
    </xdr:from>
    <xdr:ext cx="534377" cy="259045"/>
    <xdr:sp macro="" textlink="">
      <xdr:nvSpPr>
        <xdr:cNvPr id="259" name="テキスト ボックス 258"/>
        <xdr:cNvSpPr txBox="1"/>
      </xdr:nvSpPr>
      <xdr:spPr>
        <a:xfrm>
          <a:off x="3530111" y="164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21430</xdr:rowOff>
    </xdr:from>
    <xdr:to>
      <xdr:col>4</xdr:col>
      <xdr:colOff>206375</xdr:colOff>
      <xdr:row>95</xdr:row>
      <xdr:rowOff>123030</xdr:rowOff>
    </xdr:to>
    <xdr:sp macro="" textlink="">
      <xdr:nvSpPr>
        <xdr:cNvPr id="260" name="円/楕円 259"/>
        <xdr:cNvSpPr/>
      </xdr:nvSpPr>
      <xdr:spPr>
        <a:xfrm>
          <a:off x="2857500" y="163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114157</xdr:rowOff>
    </xdr:from>
    <xdr:ext cx="534377" cy="259045"/>
    <xdr:sp macro="" textlink="">
      <xdr:nvSpPr>
        <xdr:cNvPr id="261" name="テキスト ボックス 260"/>
        <xdr:cNvSpPr txBox="1"/>
      </xdr:nvSpPr>
      <xdr:spPr>
        <a:xfrm>
          <a:off x="2641111" y="164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89162</xdr:rowOff>
    </xdr:from>
    <xdr:to>
      <xdr:col>3</xdr:col>
      <xdr:colOff>3175</xdr:colOff>
      <xdr:row>96</xdr:row>
      <xdr:rowOff>19312</xdr:rowOff>
    </xdr:to>
    <xdr:sp macro="" textlink="">
      <xdr:nvSpPr>
        <xdr:cNvPr id="262" name="円/楕円 261"/>
        <xdr:cNvSpPr/>
      </xdr:nvSpPr>
      <xdr:spPr>
        <a:xfrm>
          <a:off x="1968500" y="16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10439</xdr:rowOff>
    </xdr:from>
    <xdr:ext cx="534377" cy="259045"/>
    <xdr:sp macro="" textlink="">
      <xdr:nvSpPr>
        <xdr:cNvPr id="263" name="テキスト ボックス 262"/>
        <xdr:cNvSpPr txBox="1"/>
      </xdr:nvSpPr>
      <xdr:spPr>
        <a:xfrm>
          <a:off x="1752111" y="164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55883</xdr:rowOff>
    </xdr:from>
    <xdr:to>
      <xdr:col>1</xdr:col>
      <xdr:colOff>485775</xdr:colOff>
      <xdr:row>95</xdr:row>
      <xdr:rowOff>157483</xdr:rowOff>
    </xdr:to>
    <xdr:sp macro="" textlink="">
      <xdr:nvSpPr>
        <xdr:cNvPr id="264" name="円/楕円 263"/>
        <xdr:cNvSpPr/>
      </xdr:nvSpPr>
      <xdr:spPr>
        <a:xfrm>
          <a:off x="1079500" y="163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148610</xdr:rowOff>
    </xdr:from>
    <xdr:ext cx="534377" cy="259045"/>
    <xdr:sp macro="" textlink="">
      <xdr:nvSpPr>
        <xdr:cNvPr id="265" name="テキスト ボックス 264"/>
        <xdr:cNvSpPr txBox="1"/>
      </xdr:nvSpPr>
      <xdr:spPr>
        <a:xfrm>
          <a:off x="863111" y="164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109474</xdr:rowOff>
    </xdr:from>
    <xdr:to>
      <xdr:col>15</xdr:col>
      <xdr:colOff>180975</xdr:colOff>
      <xdr:row>38</xdr:row>
      <xdr:rowOff>119126</xdr:rowOff>
    </xdr:to>
    <xdr:cxnSp macro="">
      <xdr:nvCxnSpPr>
        <xdr:cNvPr id="294" name="直線コネクタ 293"/>
        <xdr:cNvCxnSpPr/>
      </xdr:nvCxnSpPr>
      <xdr:spPr>
        <a:xfrm>
          <a:off x="9639300" y="66245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84709</xdr:rowOff>
    </xdr:from>
    <xdr:to>
      <xdr:col>14</xdr:col>
      <xdr:colOff>28575</xdr:colOff>
      <xdr:row>38</xdr:row>
      <xdr:rowOff>109474</xdr:rowOff>
    </xdr:to>
    <xdr:cxnSp macro="">
      <xdr:nvCxnSpPr>
        <xdr:cNvPr id="297" name="直線コネクタ 296"/>
        <xdr:cNvCxnSpPr/>
      </xdr:nvCxnSpPr>
      <xdr:spPr>
        <a:xfrm>
          <a:off x="8750300" y="659980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82423</xdr:rowOff>
    </xdr:from>
    <xdr:to>
      <xdr:col>12</xdr:col>
      <xdr:colOff>511175</xdr:colOff>
      <xdr:row>38</xdr:row>
      <xdr:rowOff>84709</xdr:rowOff>
    </xdr:to>
    <xdr:cxnSp macro="">
      <xdr:nvCxnSpPr>
        <xdr:cNvPr id="300" name="直線コネクタ 299"/>
        <xdr:cNvCxnSpPr/>
      </xdr:nvCxnSpPr>
      <xdr:spPr>
        <a:xfrm>
          <a:off x="7861300" y="6426073"/>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70485</xdr:rowOff>
    </xdr:from>
    <xdr:to>
      <xdr:col>11</xdr:col>
      <xdr:colOff>307975</xdr:colOff>
      <xdr:row>37</xdr:row>
      <xdr:rowOff>82423</xdr:rowOff>
    </xdr:to>
    <xdr:cxnSp macro="">
      <xdr:nvCxnSpPr>
        <xdr:cNvPr id="303" name="直線コネクタ 302"/>
        <xdr:cNvCxnSpPr/>
      </xdr:nvCxnSpPr>
      <xdr:spPr>
        <a:xfrm>
          <a:off x="6972300" y="6414135"/>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5" name="テキスト ボックス 304"/>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7" name="テキスト ボックス 306"/>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68326</xdr:rowOff>
    </xdr:from>
    <xdr:to>
      <xdr:col>15</xdr:col>
      <xdr:colOff>231775</xdr:colOff>
      <xdr:row>38</xdr:row>
      <xdr:rowOff>169926</xdr:rowOff>
    </xdr:to>
    <xdr:sp macro="" textlink="">
      <xdr:nvSpPr>
        <xdr:cNvPr id="313" name="円/楕円 312"/>
        <xdr:cNvSpPr/>
      </xdr:nvSpPr>
      <xdr:spPr>
        <a:xfrm>
          <a:off x="10426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154703</xdr:rowOff>
    </xdr:from>
    <xdr:ext cx="378565" cy="259045"/>
    <xdr:sp macro="" textlink="">
      <xdr:nvSpPr>
        <xdr:cNvPr id="314" name="労働費該当値テキスト"/>
        <xdr:cNvSpPr txBox="1"/>
      </xdr:nvSpPr>
      <xdr:spPr>
        <a:xfrm>
          <a:off x="10528300" y="649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58674</xdr:rowOff>
    </xdr:from>
    <xdr:to>
      <xdr:col>14</xdr:col>
      <xdr:colOff>79375</xdr:colOff>
      <xdr:row>38</xdr:row>
      <xdr:rowOff>160274</xdr:rowOff>
    </xdr:to>
    <xdr:sp macro="" textlink="">
      <xdr:nvSpPr>
        <xdr:cNvPr id="315" name="円/楕円 314"/>
        <xdr:cNvSpPr/>
      </xdr:nvSpPr>
      <xdr:spPr>
        <a:xfrm>
          <a:off x="9588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151401</xdr:rowOff>
    </xdr:from>
    <xdr:ext cx="378565" cy="259045"/>
    <xdr:sp macro="" textlink="">
      <xdr:nvSpPr>
        <xdr:cNvPr id="316" name="テキスト ボックス 315"/>
        <xdr:cNvSpPr txBox="1"/>
      </xdr:nvSpPr>
      <xdr:spPr>
        <a:xfrm>
          <a:off x="9450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33909</xdr:rowOff>
    </xdr:from>
    <xdr:to>
      <xdr:col>12</xdr:col>
      <xdr:colOff>561975</xdr:colOff>
      <xdr:row>38</xdr:row>
      <xdr:rowOff>135509</xdr:rowOff>
    </xdr:to>
    <xdr:sp macro="" textlink="">
      <xdr:nvSpPr>
        <xdr:cNvPr id="317" name="円/楕円 316"/>
        <xdr:cNvSpPr/>
      </xdr:nvSpPr>
      <xdr:spPr>
        <a:xfrm>
          <a:off x="8699500" y="6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126636</xdr:rowOff>
    </xdr:from>
    <xdr:ext cx="469744" cy="259045"/>
    <xdr:sp macro="" textlink="">
      <xdr:nvSpPr>
        <xdr:cNvPr id="318" name="テキスト ボックス 317"/>
        <xdr:cNvSpPr txBox="1"/>
      </xdr:nvSpPr>
      <xdr:spPr>
        <a:xfrm>
          <a:off x="8515427" y="66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31623</xdr:rowOff>
    </xdr:from>
    <xdr:to>
      <xdr:col>11</xdr:col>
      <xdr:colOff>358775</xdr:colOff>
      <xdr:row>37</xdr:row>
      <xdr:rowOff>133223</xdr:rowOff>
    </xdr:to>
    <xdr:sp macro="" textlink="">
      <xdr:nvSpPr>
        <xdr:cNvPr id="319" name="円/楕円 318"/>
        <xdr:cNvSpPr/>
      </xdr:nvSpPr>
      <xdr:spPr>
        <a:xfrm>
          <a:off x="78105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149750</xdr:rowOff>
    </xdr:from>
    <xdr:ext cx="469744" cy="259045"/>
    <xdr:sp macro="" textlink="">
      <xdr:nvSpPr>
        <xdr:cNvPr id="320" name="テキスト ボックス 319"/>
        <xdr:cNvSpPr txBox="1"/>
      </xdr:nvSpPr>
      <xdr:spPr>
        <a:xfrm>
          <a:off x="7626427" y="615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19685</xdr:rowOff>
    </xdr:from>
    <xdr:to>
      <xdr:col>10</xdr:col>
      <xdr:colOff>155575</xdr:colOff>
      <xdr:row>37</xdr:row>
      <xdr:rowOff>121285</xdr:rowOff>
    </xdr:to>
    <xdr:sp macro="" textlink="">
      <xdr:nvSpPr>
        <xdr:cNvPr id="321" name="円/楕円 320"/>
        <xdr:cNvSpPr/>
      </xdr:nvSpPr>
      <xdr:spPr>
        <a:xfrm>
          <a:off x="692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137812</xdr:rowOff>
    </xdr:from>
    <xdr:ext cx="469744" cy="259045"/>
    <xdr:sp macro="" textlink="">
      <xdr:nvSpPr>
        <xdr:cNvPr id="322" name="テキスト ボックス 321"/>
        <xdr:cNvSpPr txBox="1"/>
      </xdr:nvSpPr>
      <xdr:spPr>
        <a:xfrm>
          <a:off x="6737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10922</xdr:rowOff>
    </xdr:from>
    <xdr:to>
      <xdr:col>15</xdr:col>
      <xdr:colOff>180975</xdr:colOff>
      <xdr:row>52</xdr:row>
      <xdr:rowOff>49899</xdr:rowOff>
    </xdr:to>
    <xdr:cxnSp macro="">
      <xdr:nvCxnSpPr>
        <xdr:cNvPr id="351" name="直線コネクタ 350"/>
        <xdr:cNvCxnSpPr/>
      </xdr:nvCxnSpPr>
      <xdr:spPr>
        <a:xfrm>
          <a:off x="9639300" y="8926322"/>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163758</xdr:rowOff>
    </xdr:from>
    <xdr:ext cx="534377" cy="259045"/>
    <xdr:sp macro="" textlink="">
      <xdr:nvSpPr>
        <xdr:cNvPr id="352" name="農林水産業費平均値テキスト"/>
        <xdr:cNvSpPr txBox="1"/>
      </xdr:nvSpPr>
      <xdr:spPr>
        <a:xfrm>
          <a:off x="10528300" y="9422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10922</xdr:rowOff>
    </xdr:from>
    <xdr:to>
      <xdr:col>14</xdr:col>
      <xdr:colOff>28575</xdr:colOff>
      <xdr:row>52</xdr:row>
      <xdr:rowOff>125526</xdr:rowOff>
    </xdr:to>
    <xdr:cxnSp macro="">
      <xdr:nvCxnSpPr>
        <xdr:cNvPr id="354" name="直線コネクタ 353"/>
        <xdr:cNvCxnSpPr/>
      </xdr:nvCxnSpPr>
      <xdr:spPr>
        <a:xfrm flipV="1">
          <a:off x="8750300" y="8926322"/>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6" name="テキスト ボックス 355"/>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125526</xdr:rowOff>
    </xdr:from>
    <xdr:to>
      <xdr:col>12</xdr:col>
      <xdr:colOff>511175</xdr:colOff>
      <xdr:row>54</xdr:row>
      <xdr:rowOff>7226</xdr:rowOff>
    </xdr:to>
    <xdr:cxnSp macro="">
      <xdr:nvCxnSpPr>
        <xdr:cNvPr id="357" name="直線コネクタ 356"/>
        <xdr:cNvCxnSpPr/>
      </xdr:nvCxnSpPr>
      <xdr:spPr>
        <a:xfrm flipV="1">
          <a:off x="7861300" y="9040926"/>
          <a:ext cx="8890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7226</xdr:rowOff>
    </xdr:from>
    <xdr:to>
      <xdr:col>11</xdr:col>
      <xdr:colOff>307975</xdr:colOff>
      <xdr:row>54</xdr:row>
      <xdr:rowOff>13360</xdr:rowOff>
    </xdr:to>
    <xdr:cxnSp macro="">
      <xdr:nvCxnSpPr>
        <xdr:cNvPr id="360" name="直線コネクタ 359"/>
        <xdr:cNvCxnSpPr/>
      </xdr:nvCxnSpPr>
      <xdr:spPr>
        <a:xfrm flipV="1">
          <a:off x="6972300" y="926552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4" name="テキスト ボックス 363"/>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170549</xdr:rowOff>
    </xdr:from>
    <xdr:to>
      <xdr:col>15</xdr:col>
      <xdr:colOff>231775</xdr:colOff>
      <xdr:row>52</xdr:row>
      <xdr:rowOff>100699</xdr:rowOff>
    </xdr:to>
    <xdr:sp macro="" textlink="">
      <xdr:nvSpPr>
        <xdr:cNvPr id="370" name="円/楕円 369"/>
        <xdr:cNvSpPr/>
      </xdr:nvSpPr>
      <xdr:spPr>
        <a:xfrm>
          <a:off x="10426700" y="89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21976</xdr:rowOff>
    </xdr:from>
    <xdr:ext cx="534377" cy="259045"/>
    <xdr:sp macro="" textlink="">
      <xdr:nvSpPr>
        <xdr:cNvPr id="371" name="農林水産業費該当値テキスト"/>
        <xdr:cNvSpPr txBox="1"/>
      </xdr:nvSpPr>
      <xdr:spPr>
        <a:xfrm>
          <a:off x="10528300" y="8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131572</xdr:rowOff>
    </xdr:from>
    <xdr:to>
      <xdr:col>14</xdr:col>
      <xdr:colOff>79375</xdr:colOff>
      <xdr:row>52</xdr:row>
      <xdr:rowOff>61722</xdr:rowOff>
    </xdr:to>
    <xdr:sp macro="" textlink="">
      <xdr:nvSpPr>
        <xdr:cNvPr id="372" name="円/楕円 371"/>
        <xdr:cNvSpPr/>
      </xdr:nvSpPr>
      <xdr:spPr>
        <a:xfrm>
          <a:off x="9588500" y="88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78249</xdr:rowOff>
    </xdr:from>
    <xdr:ext cx="534377" cy="259045"/>
    <xdr:sp macro="" textlink="">
      <xdr:nvSpPr>
        <xdr:cNvPr id="373" name="テキスト ボックス 372"/>
        <xdr:cNvSpPr txBox="1"/>
      </xdr:nvSpPr>
      <xdr:spPr>
        <a:xfrm>
          <a:off x="9372111" y="8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74726</xdr:rowOff>
    </xdr:from>
    <xdr:to>
      <xdr:col>12</xdr:col>
      <xdr:colOff>561975</xdr:colOff>
      <xdr:row>53</xdr:row>
      <xdr:rowOff>4876</xdr:rowOff>
    </xdr:to>
    <xdr:sp macro="" textlink="">
      <xdr:nvSpPr>
        <xdr:cNvPr id="374" name="円/楕円 373"/>
        <xdr:cNvSpPr/>
      </xdr:nvSpPr>
      <xdr:spPr>
        <a:xfrm>
          <a:off x="8699500" y="89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21403</xdr:rowOff>
    </xdr:from>
    <xdr:ext cx="534377" cy="259045"/>
    <xdr:sp macro="" textlink="">
      <xdr:nvSpPr>
        <xdr:cNvPr id="375" name="テキスト ボックス 374"/>
        <xdr:cNvSpPr txBox="1"/>
      </xdr:nvSpPr>
      <xdr:spPr>
        <a:xfrm>
          <a:off x="8483111" y="87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127876</xdr:rowOff>
    </xdr:from>
    <xdr:to>
      <xdr:col>11</xdr:col>
      <xdr:colOff>358775</xdr:colOff>
      <xdr:row>54</xdr:row>
      <xdr:rowOff>58026</xdr:rowOff>
    </xdr:to>
    <xdr:sp macro="" textlink="">
      <xdr:nvSpPr>
        <xdr:cNvPr id="376" name="円/楕円 375"/>
        <xdr:cNvSpPr/>
      </xdr:nvSpPr>
      <xdr:spPr>
        <a:xfrm>
          <a:off x="7810500" y="92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74553</xdr:rowOff>
    </xdr:from>
    <xdr:ext cx="534377" cy="259045"/>
    <xdr:sp macro="" textlink="">
      <xdr:nvSpPr>
        <xdr:cNvPr id="377" name="テキスト ボックス 376"/>
        <xdr:cNvSpPr txBox="1"/>
      </xdr:nvSpPr>
      <xdr:spPr>
        <a:xfrm>
          <a:off x="7594111" y="898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134010</xdr:rowOff>
    </xdr:from>
    <xdr:to>
      <xdr:col>10</xdr:col>
      <xdr:colOff>155575</xdr:colOff>
      <xdr:row>54</xdr:row>
      <xdr:rowOff>64160</xdr:rowOff>
    </xdr:to>
    <xdr:sp macro="" textlink="">
      <xdr:nvSpPr>
        <xdr:cNvPr id="378" name="円/楕円 377"/>
        <xdr:cNvSpPr/>
      </xdr:nvSpPr>
      <xdr:spPr>
        <a:xfrm>
          <a:off x="6921500" y="92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80687</xdr:rowOff>
    </xdr:from>
    <xdr:ext cx="534377" cy="259045"/>
    <xdr:sp macro="" textlink="">
      <xdr:nvSpPr>
        <xdr:cNvPr id="379" name="テキスト ボックス 378"/>
        <xdr:cNvSpPr txBox="1"/>
      </xdr:nvSpPr>
      <xdr:spPr>
        <a:xfrm>
          <a:off x="6705111" y="89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33554</xdr:rowOff>
    </xdr:from>
    <xdr:to>
      <xdr:col>15</xdr:col>
      <xdr:colOff>180340</xdr:colOff>
      <xdr:row>79</xdr:row>
      <xdr:rowOff>26809</xdr:rowOff>
    </xdr:to>
    <xdr:cxnSp macro="">
      <xdr:nvCxnSpPr>
        <xdr:cNvPr id="403" name="直線コネクタ 402"/>
        <xdr:cNvCxnSpPr/>
      </xdr:nvCxnSpPr>
      <xdr:spPr>
        <a:xfrm flipV="1">
          <a:off x="10475595" y="12549404"/>
          <a:ext cx="1270" cy="102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30636</xdr:rowOff>
    </xdr:from>
    <xdr:ext cx="378565" cy="259045"/>
    <xdr:sp macro="" textlink="">
      <xdr:nvSpPr>
        <xdr:cNvPr id="404" name="商工費最小値テキスト"/>
        <xdr:cNvSpPr txBox="1"/>
      </xdr:nvSpPr>
      <xdr:spPr>
        <a:xfrm>
          <a:off x="10528300" y="13575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79</xdr:row>
      <xdr:rowOff>26809</xdr:rowOff>
    </xdr:from>
    <xdr:to>
      <xdr:col>15</xdr:col>
      <xdr:colOff>269875</xdr:colOff>
      <xdr:row>79</xdr:row>
      <xdr:rowOff>26809</xdr:rowOff>
    </xdr:to>
    <xdr:cxnSp macro="">
      <xdr:nvCxnSpPr>
        <xdr:cNvPr id="405" name="直線コネクタ 404"/>
        <xdr:cNvCxnSpPr/>
      </xdr:nvCxnSpPr>
      <xdr:spPr>
        <a:xfrm>
          <a:off x="10388600" y="13571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151681</xdr:rowOff>
    </xdr:from>
    <xdr:ext cx="534377" cy="259045"/>
    <xdr:sp macro="" textlink="">
      <xdr:nvSpPr>
        <xdr:cNvPr id="406" name="商工費最大値テキスト"/>
        <xdr:cNvSpPr txBox="1"/>
      </xdr:nvSpPr>
      <xdr:spPr>
        <a:xfrm>
          <a:off x="10528300" y="123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73</xdr:row>
      <xdr:rowOff>33554</xdr:rowOff>
    </xdr:from>
    <xdr:to>
      <xdr:col>15</xdr:col>
      <xdr:colOff>269875</xdr:colOff>
      <xdr:row>73</xdr:row>
      <xdr:rowOff>33554</xdr:rowOff>
    </xdr:to>
    <xdr:cxnSp macro="">
      <xdr:nvCxnSpPr>
        <xdr:cNvPr id="407" name="直線コネクタ 406"/>
        <xdr:cNvCxnSpPr/>
      </xdr:nvCxnSpPr>
      <xdr:spPr>
        <a:xfrm>
          <a:off x="10388600" y="1254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86779</xdr:rowOff>
    </xdr:from>
    <xdr:to>
      <xdr:col>15</xdr:col>
      <xdr:colOff>180975</xdr:colOff>
      <xdr:row>73</xdr:row>
      <xdr:rowOff>140348</xdr:rowOff>
    </xdr:to>
    <xdr:cxnSp macro="">
      <xdr:nvCxnSpPr>
        <xdr:cNvPr id="408" name="直線コネクタ 407"/>
        <xdr:cNvCxnSpPr/>
      </xdr:nvCxnSpPr>
      <xdr:spPr>
        <a:xfrm flipV="1">
          <a:off x="9639300" y="1260262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163186</xdr:rowOff>
    </xdr:from>
    <xdr:ext cx="534377" cy="259045"/>
    <xdr:sp macro="" textlink="">
      <xdr:nvSpPr>
        <xdr:cNvPr id="409" name="商工費平均値テキスト"/>
        <xdr:cNvSpPr txBox="1"/>
      </xdr:nvSpPr>
      <xdr:spPr>
        <a:xfrm>
          <a:off x="10528300" y="13021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13309</xdr:rowOff>
    </xdr:from>
    <xdr:to>
      <xdr:col>15</xdr:col>
      <xdr:colOff>231775</xdr:colOff>
      <xdr:row>76</xdr:row>
      <xdr:rowOff>114909</xdr:rowOff>
    </xdr:to>
    <xdr:sp macro="" textlink="">
      <xdr:nvSpPr>
        <xdr:cNvPr id="410" name="フローチャート : 判断 409"/>
        <xdr:cNvSpPr/>
      </xdr:nvSpPr>
      <xdr:spPr>
        <a:xfrm>
          <a:off x="104267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124955</xdr:rowOff>
    </xdr:from>
    <xdr:to>
      <xdr:col>14</xdr:col>
      <xdr:colOff>28575</xdr:colOff>
      <xdr:row>73</xdr:row>
      <xdr:rowOff>140348</xdr:rowOff>
    </xdr:to>
    <xdr:cxnSp macro="">
      <xdr:nvCxnSpPr>
        <xdr:cNvPr id="411" name="直線コネクタ 410"/>
        <xdr:cNvCxnSpPr/>
      </xdr:nvCxnSpPr>
      <xdr:spPr>
        <a:xfrm>
          <a:off x="8750300" y="1264080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56401</xdr:rowOff>
    </xdr:from>
    <xdr:to>
      <xdr:col>14</xdr:col>
      <xdr:colOff>79375</xdr:colOff>
      <xdr:row>76</xdr:row>
      <xdr:rowOff>158001</xdr:rowOff>
    </xdr:to>
    <xdr:sp macro="" textlink="">
      <xdr:nvSpPr>
        <xdr:cNvPr id="412" name="フローチャート : 判断 411"/>
        <xdr:cNvSpPr/>
      </xdr:nvSpPr>
      <xdr:spPr>
        <a:xfrm>
          <a:off x="9588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149128</xdr:rowOff>
    </xdr:from>
    <xdr:ext cx="534377" cy="259045"/>
    <xdr:sp macro="" textlink="">
      <xdr:nvSpPr>
        <xdr:cNvPr id="413" name="テキスト ボックス 412"/>
        <xdr:cNvSpPr txBox="1"/>
      </xdr:nvSpPr>
      <xdr:spPr>
        <a:xfrm>
          <a:off x="9372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103353</xdr:rowOff>
    </xdr:from>
    <xdr:to>
      <xdr:col>12</xdr:col>
      <xdr:colOff>511175</xdr:colOff>
      <xdr:row>73</xdr:row>
      <xdr:rowOff>124955</xdr:rowOff>
    </xdr:to>
    <xdr:cxnSp macro="">
      <xdr:nvCxnSpPr>
        <xdr:cNvPr id="414" name="直線コネクタ 413"/>
        <xdr:cNvCxnSpPr/>
      </xdr:nvCxnSpPr>
      <xdr:spPr>
        <a:xfrm>
          <a:off x="7861300" y="12276303"/>
          <a:ext cx="889000" cy="3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20244</xdr:rowOff>
    </xdr:from>
    <xdr:to>
      <xdr:col>12</xdr:col>
      <xdr:colOff>561975</xdr:colOff>
      <xdr:row>77</xdr:row>
      <xdr:rowOff>121844</xdr:rowOff>
    </xdr:to>
    <xdr:sp macro="" textlink="">
      <xdr:nvSpPr>
        <xdr:cNvPr id="415" name="フローチャート : 判断 414"/>
        <xdr:cNvSpPr/>
      </xdr:nvSpPr>
      <xdr:spPr>
        <a:xfrm>
          <a:off x="8699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112971</xdr:rowOff>
    </xdr:from>
    <xdr:ext cx="469744" cy="259045"/>
    <xdr:sp macro="" textlink="">
      <xdr:nvSpPr>
        <xdr:cNvPr id="416" name="テキスト ボックス 415"/>
        <xdr:cNvSpPr txBox="1"/>
      </xdr:nvSpPr>
      <xdr:spPr>
        <a:xfrm>
          <a:off x="8515427"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103353</xdr:rowOff>
    </xdr:from>
    <xdr:to>
      <xdr:col>11</xdr:col>
      <xdr:colOff>307975</xdr:colOff>
      <xdr:row>72</xdr:row>
      <xdr:rowOff>132118</xdr:rowOff>
    </xdr:to>
    <xdr:cxnSp macro="">
      <xdr:nvCxnSpPr>
        <xdr:cNvPr id="417" name="直線コネクタ 416"/>
        <xdr:cNvCxnSpPr/>
      </xdr:nvCxnSpPr>
      <xdr:spPr>
        <a:xfrm flipV="1">
          <a:off x="6972300" y="12276303"/>
          <a:ext cx="889000" cy="20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8700</xdr:rowOff>
    </xdr:from>
    <xdr:to>
      <xdr:col>11</xdr:col>
      <xdr:colOff>358775</xdr:colOff>
      <xdr:row>77</xdr:row>
      <xdr:rowOff>110300</xdr:rowOff>
    </xdr:to>
    <xdr:sp macro="" textlink="">
      <xdr:nvSpPr>
        <xdr:cNvPr id="418" name="フローチャート : 判断 417"/>
        <xdr:cNvSpPr/>
      </xdr:nvSpPr>
      <xdr:spPr>
        <a:xfrm>
          <a:off x="7810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101427</xdr:rowOff>
    </xdr:from>
    <xdr:ext cx="469744" cy="259045"/>
    <xdr:sp macro="" textlink="">
      <xdr:nvSpPr>
        <xdr:cNvPr id="419" name="テキスト ボックス 418"/>
        <xdr:cNvSpPr txBox="1"/>
      </xdr:nvSpPr>
      <xdr:spPr>
        <a:xfrm>
          <a:off x="7626427"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19520</xdr:rowOff>
    </xdr:from>
    <xdr:to>
      <xdr:col>10</xdr:col>
      <xdr:colOff>155575</xdr:colOff>
      <xdr:row>77</xdr:row>
      <xdr:rowOff>121120</xdr:rowOff>
    </xdr:to>
    <xdr:sp macro="" textlink="">
      <xdr:nvSpPr>
        <xdr:cNvPr id="420" name="フローチャート : 判断 419"/>
        <xdr:cNvSpPr/>
      </xdr:nvSpPr>
      <xdr:spPr>
        <a:xfrm>
          <a:off x="6921500" y="132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112247</xdr:rowOff>
    </xdr:from>
    <xdr:ext cx="469744" cy="259045"/>
    <xdr:sp macro="" textlink="">
      <xdr:nvSpPr>
        <xdr:cNvPr id="421" name="テキスト ボックス 420"/>
        <xdr:cNvSpPr txBox="1"/>
      </xdr:nvSpPr>
      <xdr:spPr>
        <a:xfrm>
          <a:off x="6737427" y="133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35979</xdr:rowOff>
    </xdr:from>
    <xdr:to>
      <xdr:col>15</xdr:col>
      <xdr:colOff>231775</xdr:colOff>
      <xdr:row>73</xdr:row>
      <xdr:rowOff>137579</xdr:rowOff>
    </xdr:to>
    <xdr:sp macro="" textlink="">
      <xdr:nvSpPr>
        <xdr:cNvPr id="427" name="円/楕円 426"/>
        <xdr:cNvSpPr/>
      </xdr:nvSpPr>
      <xdr:spPr>
        <a:xfrm>
          <a:off x="104267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122356</xdr:rowOff>
    </xdr:from>
    <xdr:ext cx="534377" cy="259045"/>
    <xdr:sp macro="" textlink="">
      <xdr:nvSpPr>
        <xdr:cNvPr id="428" name="商工費該当値テキスト"/>
        <xdr:cNvSpPr txBox="1"/>
      </xdr:nvSpPr>
      <xdr:spPr>
        <a:xfrm>
          <a:off x="10528300" y="124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89548</xdr:rowOff>
    </xdr:from>
    <xdr:to>
      <xdr:col>14</xdr:col>
      <xdr:colOff>79375</xdr:colOff>
      <xdr:row>74</xdr:row>
      <xdr:rowOff>19698</xdr:rowOff>
    </xdr:to>
    <xdr:sp macro="" textlink="">
      <xdr:nvSpPr>
        <xdr:cNvPr id="429" name="円/楕円 428"/>
        <xdr:cNvSpPr/>
      </xdr:nvSpPr>
      <xdr:spPr>
        <a:xfrm>
          <a:off x="9588500" y="12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36225</xdr:rowOff>
    </xdr:from>
    <xdr:ext cx="534377" cy="259045"/>
    <xdr:sp macro="" textlink="">
      <xdr:nvSpPr>
        <xdr:cNvPr id="430" name="テキスト ボックス 429"/>
        <xdr:cNvSpPr txBox="1"/>
      </xdr:nvSpPr>
      <xdr:spPr>
        <a:xfrm>
          <a:off x="9372111" y="123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74155</xdr:rowOff>
    </xdr:from>
    <xdr:to>
      <xdr:col>12</xdr:col>
      <xdr:colOff>561975</xdr:colOff>
      <xdr:row>74</xdr:row>
      <xdr:rowOff>4305</xdr:rowOff>
    </xdr:to>
    <xdr:sp macro="" textlink="">
      <xdr:nvSpPr>
        <xdr:cNvPr id="431" name="円/楕円 430"/>
        <xdr:cNvSpPr/>
      </xdr:nvSpPr>
      <xdr:spPr>
        <a:xfrm>
          <a:off x="8699500" y="125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20832</xdr:rowOff>
    </xdr:from>
    <xdr:ext cx="534377" cy="259045"/>
    <xdr:sp macro="" textlink="">
      <xdr:nvSpPr>
        <xdr:cNvPr id="432" name="テキスト ボックス 431"/>
        <xdr:cNvSpPr txBox="1"/>
      </xdr:nvSpPr>
      <xdr:spPr>
        <a:xfrm>
          <a:off x="8483111" y="1236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24,887</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52553</xdr:rowOff>
    </xdr:from>
    <xdr:to>
      <xdr:col>11</xdr:col>
      <xdr:colOff>358775</xdr:colOff>
      <xdr:row>71</xdr:row>
      <xdr:rowOff>154153</xdr:rowOff>
    </xdr:to>
    <xdr:sp macro="" textlink="">
      <xdr:nvSpPr>
        <xdr:cNvPr id="433" name="円/楕円 432"/>
        <xdr:cNvSpPr/>
      </xdr:nvSpPr>
      <xdr:spPr>
        <a:xfrm>
          <a:off x="7810500" y="122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170680</xdr:rowOff>
    </xdr:from>
    <xdr:ext cx="534377" cy="259045"/>
    <xdr:sp macro="" textlink="">
      <xdr:nvSpPr>
        <xdr:cNvPr id="434" name="テキスト ボックス 433"/>
        <xdr:cNvSpPr txBox="1"/>
      </xdr:nvSpPr>
      <xdr:spPr>
        <a:xfrm>
          <a:off x="7594111" y="120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81318</xdr:rowOff>
    </xdr:from>
    <xdr:to>
      <xdr:col>10</xdr:col>
      <xdr:colOff>155575</xdr:colOff>
      <xdr:row>73</xdr:row>
      <xdr:rowOff>11468</xdr:rowOff>
    </xdr:to>
    <xdr:sp macro="" textlink="">
      <xdr:nvSpPr>
        <xdr:cNvPr id="435" name="円/楕円 434"/>
        <xdr:cNvSpPr/>
      </xdr:nvSpPr>
      <xdr:spPr>
        <a:xfrm>
          <a:off x="6921500" y="124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27995</xdr:rowOff>
    </xdr:from>
    <xdr:ext cx="534377" cy="259045"/>
    <xdr:sp macro="" textlink="">
      <xdr:nvSpPr>
        <xdr:cNvPr id="436" name="テキスト ボックス 435"/>
        <xdr:cNvSpPr txBox="1"/>
      </xdr:nvSpPr>
      <xdr:spPr>
        <a:xfrm>
          <a:off x="6705111" y="122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61" name="直線コネクタ 460"/>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2"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3" name="直線コネクタ 462"/>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4"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5" name="直線コネクタ 464"/>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52299</xdr:rowOff>
    </xdr:from>
    <xdr:to>
      <xdr:col>15</xdr:col>
      <xdr:colOff>180975</xdr:colOff>
      <xdr:row>96</xdr:row>
      <xdr:rowOff>169608</xdr:rowOff>
    </xdr:to>
    <xdr:cxnSp macro="">
      <xdr:nvCxnSpPr>
        <xdr:cNvPr id="466" name="直線コネクタ 465"/>
        <xdr:cNvCxnSpPr/>
      </xdr:nvCxnSpPr>
      <xdr:spPr>
        <a:xfrm flipV="1">
          <a:off x="9639300" y="16511499"/>
          <a:ext cx="838200" cy="1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154215</xdr:rowOff>
    </xdr:from>
    <xdr:ext cx="534377" cy="259045"/>
    <xdr:sp macro="" textlink="">
      <xdr:nvSpPr>
        <xdr:cNvPr id="467" name="土木費平均値テキスト"/>
        <xdr:cNvSpPr txBox="1"/>
      </xdr:nvSpPr>
      <xdr:spPr>
        <a:xfrm>
          <a:off x="10528300" y="16441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8" name="フローチャート : 判断 467"/>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104096</xdr:rowOff>
    </xdr:from>
    <xdr:to>
      <xdr:col>14</xdr:col>
      <xdr:colOff>28575</xdr:colOff>
      <xdr:row>96</xdr:row>
      <xdr:rowOff>169608</xdr:rowOff>
    </xdr:to>
    <xdr:cxnSp macro="">
      <xdr:nvCxnSpPr>
        <xdr:cNvPr id="469" name="直線コネクタ 468"/>
        <xdr:cNvCxnSpPr/>
      </xdr:nvCxnSpPr>
      <xdr:spPr>
        <a:xfrm>
          <a:off x="8750300" y="16563296"/>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70" name="フローチャート : 判断 469"/>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71" name="テキスト ボックス 470"/>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48851</xdr:rowOff>
    </xdr:from>
    <xdr:to>
      <xdr:col>12</xdr:col>
      <xdr:colOff>511175</xdr:colOff>
      <xdr:row>96</xdr:row>
      <xdr:rowOff>104096</xdr:rowOff>
    </xdr:to>
    <xdr:cxnSp macro="">
      <xdr:nvCxnSpPr>
        <xdr:cNvPr id="472" name="直線コネクタ 471"/>
        <xdr:cNvCxnSpPr/>
      </xdr:nvCxnSpPr>
      <xdr:spPr>
        <a:xfrm>
          <a:off x="7861300" y="16508051"/>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3" name="フローチャート : 判断 472"/>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74" name="テキスト ボックス 473"/>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166770</xdr:rowOff>
    </xdr:from>
    <xdr:to>
      <xdr:col>11</xdr:col>
      <xdr:colOff>307975</xdr:colOff>
      <xdr:row>96</xdr:row>
      <xdr:rowOff>48851</xdr:rowOff>
    </xdr:to>
    <xdr:cxnSp macro="">
      <xdr:nvCxnSpPr>
        <xdr:cNvPr id="475" name="直線コネクタ 474"/>
        <xdr:cNvCxnSpPr/>
      </xdr:nvCxnSpPr>
      <xdr:spPr>
        <a:xfrm>
          <a:off x="6972300" y="16454520"/>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6" name="フローチャート : 判断 475"/>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7" name="テキスト ボックス 476"/>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8" name="フローチャート : 判断 477"/>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9" name="テキスト ボックス 478"/>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1499</xdr:rowOff>
    </xdr:from>
    <xdr:to>
      <xdr:col>15</xdr:col>
      <xdr:colOff>231775</xdr:colOff>
      <xdr:row>96</xdr:row>
      <xdr:rowOff>103099</xdr:rowOff>
    </xdr:to>
    <xdr:sp macro="" textlink="">
      <xdr:nvSpPr>
        <xdr:cNvPr id="485" name="円/楕円 484"/>
        <xdr:cNvSpPr/>
      </xdr:nvSpPr>
      <xdr:spPr>
        <a:xfrm>
          <a:off x="104267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24376</xdr:rowOff>
    </xdr:from>
    <xdr:ext cx="534377" cy="259045"/>
    <xdr:sp macro="" textlink="">
      <xdr:nvSpPr>
        <xdr:cNvPr id="486" name="土木費該当値テキスト"/>
        <xdr:cNvSpPr txBox="1"/>
      </xdr:nvSpPr>
      <xdr:spPr>
        <a:xfrm>
          <a:off x="10528300" y="163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118808</xdr:rowOff>
    </xdr:from>
    <xdr:to>
      <xdr:col>14</xdr:col>
      <xdr:colOff>79375</xdr:colOff>
      <xdr:row>97</xdr:row>
      <xdr:rowOff>48958</xdr:rowOff>
    </xdr:to>
    <xdr:sp macro="" textlink="">
      <xdr:nvSpPr>
        <xdr:cNvPr id="487" name="円/楕円 486"/>
        <xdr:cNvSpPr/>
      </xdr:nvSpPr>
      <xdr:spPr>
        <a:xfrm>
          <a:off x="95885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40085</xdr:rowOff>
    </xdr:from>
    <xdr:ext cx="534377" cy="259045"/>
    <xdr:sp macro="" textlink="">
      <xdr:nvSpPr>
        <xdr:cNvPr id="488" name="テキスト ボックス 487"/>
        <xdr:cNvSpPr txBox="1"/>
      </xdr:nvSpPr>
      <xdr:spPr>
        <a:xfrm>
          <a:off x="9372111" y="166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53296</xdr:rowOff>
    </xdr:from>
    <xdr:to>
      <xdr:col>12</xdr:col>
      <xdr:colOff>561975</xdr:colOff>
      <xdr:row>96</xdr:row>
      <xdr:rowOff>154896</xdr:rowOff>
    </xdr:to>
    <xdr:sp macro="" textlink="">
      <xdr:nvSpPr>
        <xdr:cNvPr id="489" name="円/楕円 488"/>
        <xdr:cNvSpPr/>
      </xdr:nvSpPr>
      <xdr:spPr>
        <a:xfrm>
          <a:off x="8699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171423</xdr:rowOff>
    </xdr:from>
    <xdr:ext cx="534377" cy="259045"/>
    <xdr:sp macro="" textlink="">
      <xdr:nvSpPr>
        <xdr:cNvPr id="490" name="テキスト ボックス 489"/>
        <xdr:cNvSpPr txBox="1"/>
      </xdr:nvSpPr>
      <xdr:spPr>
        <a:xfrm>
          <a:off x="8483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169501</xdr:rowOff>
    </xdr:from>
    <xdr:to>
      <xdr:col>11</xdr:col>
      <xdr:colOff>358775</xdr:colOff>
      <xdr:row>96</xdr:row>
      <xdr:rowOff>99651</xdr:rowOff>
    </xdr:to>
    <xdr:sp macro="" textlink="">
      <xdr:nvSpPr>
        <xdr:cNvPr id="491" name="円/楕円 490"/>
        <xdr:cNvSpPr/>
      </xdr:nvSpPr>
      <xdr:spPr>
        <a:xfrm>
          <a:off x="7810500" y="16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116178</xdr:rowOff>
    </xdr:from>
    <xdr:ext cx="534377" cy="259045"/>
    <xdr:sp macro="" textlink="">
      <xdr:nvSpPr>
        <xdr:cNvPr id="492" name="テキスト ボックス 491"/>
        <xdr:cNvSpPr txBox="1"/>
      </xdr:nvSpPr>
      <xdr:spPr>
        <a:xfrm>
          <a:off x="7594111" y="162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115970</xdr:rowOff>
    </xdr:from>
    <xdr:to>
      <xdr:col>10</xdr:col>
      <xdr:colOff>155575</xdr:colOff>
      <xdr:row>96</xdr:row>
      <xdr:rowOff>46120</xdr:rowOff>
    </xdr:to>
    <xdr:sp macro="" textlink="">
      <xdr:nvSpPr>
        <xdr:cNvPr id="493" name="円/楕円 492"/>
        <xdr:cNvSpPr/>
      </xdr:nvSpPr>
      <xdr:spPr>
        <a:xfrm>
          <a:off x="6921500" y="164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62647</xdr:rowOff>
    </xdr:from>
    <xdr:ext cx="534377" cy="259045"/>
    <xdr:sp macro="" textlink="">
      <xdr:nvSpPr>
        <xdr:cNvPr id="494" name="テキスト ボックス 493"/>
        <xdr:cNvSpPr txBox="1"/>
      </xdr:nvSpPr>
      <xdr:spPr>
        <a:xfrm>
          <a:off x="6705111" y="161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7" name="直線コネクタ 516"/>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8"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9" name="直線コネクタ 518"/>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20"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21" name="直線コネクタ 520"/>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143815</xdr:rowOff>
    </xdr:from>
    <xdr:to>
      <xdr:col>23</xdr:col>
      <xdr:colOff>517525</xdr:colOff>
      <xdr:row>35</xdr:row>
      <xdr:rowOff>128087</xdr:rowOff>
    </xdr:to>
    <xdr:cxnSp macro="">
      <xdr:nvCxnSpPr>
        <xdr:cNvPr id="522" name="直線コネクタ 521"/>
        <xdr:cNvCxnSpPr/>
      </xdr:nvCxnSpPr>
      <xdr:spPr>
        <a:xfrm>
          <a:off x="15481300" y="5458765"/>
          <a:ext cx="838200" cy="6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69521</xdr:rowOff>
    </xdr:from>
    <xdr:ext cx="534377" cy="259045"/>
    <xdr:sp macro="" textlink="">
      <xdr:nvSpPr>
        <xdr:cNvPr id="523" name="消防費平均値テキスト"/>
        <xdr:cNvSpPr txBox="1"/>
      </xdr:nvSpPr>
      <xdr:spPr>
        <a:xfrm>
          <a:off x="16370300" y="6070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4" name="フローチャート : 判断 523"/>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143815</xdr:rowOff>
    </xdr:from>
    <xdr:to>
      <xdr:col>22</xdr:col>
      <xdr:colOff>365125</xdr:colOff>
      <xdr:row>32</xdr:row>
      <xdr:rowOff>99466</xdr:rowOff>
    </xdr:to>
    <xdr:cxnSp macro="">
      <xdr:nvCxnSpPr>
        <xdr:cNvPr id="525" name="直線コネクタ 524"/>
        <xdr:cNvCxnSpPr/>
      </xdr:nvCxnSpPr>
      <xdr:spPr>
        <a:xfrm flipV="1">
          <a:off x="14592300" y="5458765"/>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6" name="フローチャート : 判断 525"/>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7" name="テキスト ボックス 526"/>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99466</xdr:rowOff>
    </xdr:from>
    <xdr:to>
      <xdr:col>21</xdr:col>
      <xdr:colOff>161925</xdr:colOff>
      <xdr:row>34</xdr:row>
      <xdr:rowOff>7386</xdr:rowOff>
    </xdr:to>
    <xdr:cxnSp macro="">
      <xdr:nvCxnSpPr>
        <xdr:cNvPr id="528" name="直線コネクタ 527"/>
        <xdr:cNvCxnSpPr/>
      </xdr:nvCxnSpPr>
      <xdr:spPr>
        <a:xfrm flipV="1">
          <a:off x="13703300" y="5585866"/>
          <a:ext cx="889000" cy="25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9" name="フローチャート : 判断 528"/>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30" name="テキスト ボックス 529"/>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7386</xdr:rowOff>
    </xdr:from>
    <xdr:to>
      <xdr:col>19</xdr:col>
      <xdr:colOff>644525</xdr:colOff>
      <xdr:row>35</xdr:row>
      <xdr:rowOff>25309</xdr:rowOff>
    </xdr:to>
    <xdr:cxnSp macro="">
      <xdr:nvCxnSpPr>
        <xdr:cNvPr id="531" name="直線コネクタ 530"/>
        <xdr:cNvCxnSpPr/>
      </xdr:nvCxnSpPr>
      <xdr:spPr>
        <a:xfrm flipV="1">
          <a:off x="12814300" y="5836686"/>
          <a:ext cx="889000" cy="18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2" name="フローチャート : 判断 531"/>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3" name="テキスト ボックス 532"/>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4" name="フローチャート : 判断 533"/>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35" name="テキスト ボックス 534"/>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77287</xdr:rowOff>
    </xdr:from>
    <xdr:to>
      <xdr:col>23</xdr:col>
      <xdr:colOff>568325</xdr:colOff>
      <xdr:row>36</xdr:row>
      <xdr:rowOff>7437</xdr:rowOff>
    </xdr:to>
    <xdr:sp macro="" textlink="">
      <xdr:nvSpPr>
        <xdr:cNvPr id="541" name="円/楕円 540"/>
        <xdr:cNvSpPr/>
      </xdr:nvSpPr>
      <xdr:spPr>
        <a:xfrm>
          <a:off x="16268700" y="60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100164</xdr:rowOff>
    </xdr:from>
    <xdr:ext cx="534377" cy="259045"/>
    <xdr:sp macro="" textlink="">
      <xdr:nvSpPr>
        <xdr:cNvPr id="542" name="消防費該当値テキスト"/>
        <xdr:cNvSpPr txBox="1"/>
      </xdr:nvSpPr>
      <xdr:spPr>
        <a:xfrm>
          <a:off x="16370300" y="59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93015</xdr:rowOff>
    </xdr:from>
    <xdr:to>
      <xdr:col>22</xdr:col>
      <xdr:colOff>415925</xdr:colOff>
      <xdr:row>32</xdr:row>
      <xdr:rowOff>23165</xdr:rowOff>
    </xdr:to>
    <xdr:sp macro="" textlink="">
      <xdr:nvSpPr>
        <xdr:cNvPr id="543" name="円/楕円 542"/>
        <xdr:cNvSpPr/>
      </xdr:nvSpPr>
      <xdr:spPr>
        <a:xfrm>
          <a:off x="15430500" y="54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39692</xdr:rowOff>
    </xdr:from>
    <xdr:ext cx="534377" cy="259045"/>
    <xdr:sp macro="" textlink="">
      <xdr:nvSpPr>
        <xdr:cNvPr id="544" name="テキスト ボックス 543"/>
        <xdr:cNvSpPr txBox="1"/>
      </xdr:nvSpPr>
      <xdr:spPr>
        <a:xfrm>
          <a:off x="15214111" y="51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48666</xdr:rowOff>
    </xdr:from>
    <xdr:to>
      <xdr:col>21</xdr:col>
      <xdr:colOff>212725</xdr:colOff>
      <xdr:row>32</xdr:row>
      <xdr:rowOff>150266</xdr:rowOff>
    </xdr:to>
    <xdr:sp macro="" textlink="">
      <xdr:nvSpPr>
        <xdr:cNvPr id="545" name="円/楕円 544"/>
        <xdr:cNvSpPr/>
      </xdr:nvSpPr>
      <xdr:spPr>
        <a:xfrm>
          <a:off x="14541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166793</xdr:rowOff>
    </xdr:from>
    <xdr:ext cx="534377" cy="259045"/>
    <xdr:sp macro="" textlink="">
      <xdr:nvSpPr>
        <xdr:cNvPr id="546" name="テキスト ボックス 545"/>
        <xdr:cNvSpPr txBox="1"/>
      </xdr:nvSpPr>
      <xdr:spPr>
        <a:xfrm>
          <a:off x="14325111" y="53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128036</xdr:rowOff>
    </xdr:from>
    <xdr:to>
      <xdr:col>20</xdr:col>
      <xdr:colOff>9525</xdr:colOff>
      <xdr:row>34</xdr:row>
      <xdr:rowOff>58186</xdr:rowOff>
    </xdr:to>
    <xdr:sp macro="" textlink="">
      <xdr:nvSpPr>
        <xdr:cNvPr id="547" name="円/楕円 546"/>
        <xdr:cNvSpPr/>
      </xdr:nvSpPr>
      <xdr:spPr>
        <a:xfrm>
          <a:off x="13652500" y="57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74713</xdr:rowOff>
    </xdr:from>
    <xdr:ext cx="534377" cy="259045"/>
    <xdr:sp macro="" textlink="">
      <xdr:nvSpPr>
        <xdr:cNvPr id="548" name="テキスト ボックス 547"/>
        <xdr:cNvSpPr txBox="1"/>
      </xdr:nvSpPr>
      <xdr:spPr>
        <a:xfrm>
          <a:off x="13436111" y="556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145959</xdr:rowOff>
    </xdr:from>
    <xdr:to>
      <xdr:col>18</xdr:col>
      <xdr:colOff>492125</xdr:colOff>
      <xdr:row>35</xdr:row>
      <xdr:rowOff>76109</xdr:rowOff>
    </xdr:to>
    <xdr:sp macro="" textlink="">
      <xdr:nvSpPr>
        <xdr:cNvPr id="549" name="円/楕円 548"/>
        <xdr:cNvSpPr/>
      </xdr:nvSpPr>
      <xdr:spPr>
        <a:xfrm>
          <a:off x="12763500" y="59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92636</xdr:rowOff>
    </xdr:from>
    <xdr:ext cx="534377" cy="259045"/>
    <xdr:sp macro="" textlink="">
      <xdr:nvSpPr>
        <xdr:cNvPr id="550" name="テキスト ボックス 549"/>
        <xdr:cNvSpPr txBox="1"/>
      </xdr:nvSpPr>
      <xdr:spPr>
        <a:xfrm>
          <a:off x="12547111" y="57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112177</xdr:rowOff>
    </xdr:from>
    <xdr:to>
      <xdr:col>23</xdr:col>
      <xdr:colOff>517525</xdr:colOff>
      <xdr:row>54</xdr:row>
      <xdr:rowOff>148570</xdr:rowOff>
    </xdr:to>
    <xdr:cxnSp macro="">
      <xdr:nvCxnSpPr>
        <xdr:cNvPr id="578" name="直線コネクタ 577"/>
        <xdr:cNvCxnSpPr/>
      </xdr:nvCxnSpPr>
      <xdr:spPr>
        <a:xfrm flipV="1">
          <a:off x="15481300" y="9370477"/>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9"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50798</xdr:rowOff>
    </xdr:from>
    <xdr:to>
      <xdr:col>22</xdr:col>
      <xdr:colOff>365125</xdr:colOff>
      <xdr:row>54</xdr:row>
      <xdr:rowOff>148570</xdr:rowOff>
    </xdr:to>
    <xdr:cxnSp macro="">
      <xdr:nvCxnSpPr>
        <xdr:cNvPr id="581" name="直線コネクタ 580"/>
        <xdr:cNvCxnSpPr/>
      </xdr:nvCxnSpPr>
      <xdr:spPr>
        <a:xfrm>
          <a:off x="14592300" y="9309098"/>
          <a:ext cx="889000" cy="9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3" name="テキスト ボックス 582"/>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109662</xdr:rowOff>
    </xdr:from>
    <xdr:to>
      <xdr:col>21</xdr:col>
      <xdr:colOff>161925</xdr:colOff>
      <xdr:row>54</xdr:row>
      <xdr:rowOff>50798</xdr:rowOff>
    </xdr:to>
    <xdr:cxnSp macro="">
      <xdr:nvCxnSpPr>
        <xdr:cNvPr id="584" name="直線コネクタ 583"/>
        <xdr:cNvCxnSpPr/>
      </xdr:nvCxnSpPr>
      <xdr:spPr>
        <a:xfrm>
          <a:off x="13703300" y="9196512"/>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109662</xdr:rowOff>
    </xdr:from>
    <xdr:to>
      <xdr:col>19</xdr:col>
      <xdr:colOff>644525</xdr:colOff>
      <xdr:row>54</xdr:row>
      <xdr:rowOff>31572</xdr:rowOff>
    </xdr:to>
    <xdr:cxnSp macro="">
      <xdr:nvCxnSpPr>
        <xdr:cNvPr id="587" name="直線コネクタ 586"/>
        <xdr:cNvCxnSpPr/>
      </xdr:nvCxnSpPr>
      <xdr:spPr>
        <a:xfrm flipV="1">
          <a:off x="12814300" y="9196512"/>
          <a:ext cx="889000" cy="9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61377</xdr:rowOff>
    </xdr:from>
    <xdr:to>
      <xdr:col>23</xdr:col>
      <xdr:colOff>568325</xdr:colOff>
      <xdr:row>54</xdr:row>
      <xdr:rowOff>162977</xdr:rowOff>
    </xdr:to>
    <xdr:sp macro="" textlink="">
      <xdr:nvSpPr>
        <xdr:cNvPr id="597" name="円/楕円 596"/>
        <xdr:cNvSpPr/>
      </xdr:nvSpPr>
      <xdr:spPr>
        <a:xfrm>
          <a:off x="16268700" y="9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39804</xdr:rowOff>
    </xdr:from>
    <xdr:ext cx="534377" cy="259045"/>
    <xdr:sp macro="" textlink="">
      <xdr:nvSpPr>
        <xdr:cNvPr id="598" name="教育費該当値テキスト"/>
        <xdr:cNvSpPr txBox="1"/>
      </xdr:nvSpPr>
      <xdr:spPr>
        <a:xfrm>
          <a:off x="16370300" y="92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97770</xdr:rowOff>
    </xdr:from>
    <xdr:to>
      <xdr:col>22</xdr:col>
      <xdr:colOff>415925</xdr:colOff>
      <xdr:row>55</xdr:row>
      <xdr:rowOff>27920</xdr:rowOff>
    </xdr:to>
    <xdr:sp macro="" textlink="">
      <xdr:nvSpPr>
        <xdr:cNvPr id="599" name="円/楕円 598"/>
        <xdr:cNvSpPr/>
      </xdr:nvSpPr>
      <xdr:spPr>
        <a:xfrm>
          <a:off x="15430500" y="93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44447</xdr:rowOff>
    </xdr:from>
    <xdr:ext cx="534377" cy="259045"/>
    <xdr:sp macro="" textlink="">
      <xdr:nvSpPr>
        <xdr:cNvPr id="600" name="テキスト ボックス 599"/>
        <xdr:cNvSpPr txBox="1"/>
      </xdr:nvSpPr>
      <xdr:spPr>
        <a:xfrm>
          <a:off x="15214111" y="91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171448</xdr:rowOff>
    </xdr:from>
    <xdr:to>
      <xdr:col>21</xdr:col>
      <xdr:colOff>212725</xdr:colOff>
      <xdr:row>54</xdr:row>
      <xdr:rowOff>101598</xdr:rowOff>
    </xdr:to>
    <xdr:sp macro="" textlink="">
      <xdr:nvSpPr>
        <xdr:cNvPr id="601" name="円/楕円 600"/>
        <xdr:cNvSpPr/>
      </xdr:nvSpPr>
      <xdr:spPr>
        <a:xfrm>
          <a:off x="14541500" y="92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118125</xdr:rowOff>
    </xdr:from>
    <xdr:ext cx="534377" cy="259045"/>
    <xdr:sp macro="" textlink="">
      <xdr:nvSpPr>
        <xdr:cNvPr id="602" name="テキスト ボックス 601"/>
        <xdr:cNvSpPr txBox="1"/>
      </xdr:nvSpPr>
      <xdr:spPr>
        <a:xfrm>
          <a:off x="14325111" y="90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58862</xdr:rowOff>
    </xdr:from>
    <xdr:to>
      <xdr:col>20</xdr:col>
      <xdr:colOff>9525</xdr:colOff>
      <xdr:row>53</xdr:row>
      <xdr:rowOff>160462</xdr:rowOff>
    </xdr:to>
    <xdr:sp macro="" textlink="">
      <xdr:nvSpPr>
        <xdr:cNvPr id="603" name="円/楕円 602"/>
        <xdr:cNvSpPr/>
      </xdr:nvSpPr>
      <xdr:spPr>
        <a:xfrm>
          <a:off x="13652500" y="91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5539</xdr:rowOff>
    </xdr:from>
    <xdr:ext cx="534377" cy="259045"/>
    <xdr:sp macro="" textlink="">
      <xdr:nvSpPr>
        <xdr:cNvPr id="604" name="テキスト ボックス 603"/>
        <xdr:cNvSpPr txBox="1"/>
      </xdr:nvSpPr>
      <xdr:spPr>
        <a:xfrm>
          <a:off x="13436111" y="892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152222</xdr:rowOff>
    </xdr:from>
    <xdr:to>
      <xdr:col>18</xdr:col>
      <xdr:colOff>492125</xdr:colOff>
      <xdr:row>54</xdr:row>
      <xdr:rowOff>82372</xdr:rowOff>
    </xdr:to>
    <xdr:sp macro="" textlink="">
      <xdr:nvSpPr>
        <xdr:cNvPr id="605" name="円/楕円 604"/>
        <xdr:cNvSpPr/>
      </xdr:nvSpPr>
      <xdr:spPr>
        <a:xfrm>
          <a:off x="12763500" y="92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98899</xdr:rowOff>
    </xdr:from>
    <xdr:ext cx="534377" cy="259045"/>
    <xdr:sp macro="" textlink="">
      <xdr:nvSpPr>
        <xdr:cNvPr id="606" name="テキスト ボックス 605"/>
        <xdr:cNvSpPr txBox="1"/>
      </xdr:nvSpPr>
      <xdr:spPr>
        <a:xfrm>
          <a:off x="12547111" y="90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108713</xdr:rowOff>
    </xdr:from>
    <xdr:to>
      <xdr:col>23</xdr:col>
      <xdr:colOff>517525</xdr:colOff>
      <xdr:row>78</xdr:row>
      <xdr:rowOff>156211</xdr:rowOff>
    </xdr:to>
    <xdr:cxnSp macro="">
      <xdr:nvCxnSpPr>
        <xdr:cNvPr id="635" name="直線コネクタ 634"/>
        <xdr:cNvCxnSpPr/>
      </xdr:nvCxnSpPr>
      <xdr:spPr>
        <a:xfrm flipV="1">
          <a:off x="15481300" y="13481813"/>
          <a:ext cx="838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123952</xdr:rowOff>
    </xdr:from>
    <xdr:to>
      <xdr:col>22</xdr:col>
      <xdr:colOff>365125</xdr:colOff>
      <xdr:row>78</xdr:row>
      <xdr:rowOff>156211</xdr:rowOff>
    </xdr:to>
    <xdr:cxnSp macro="">
      <xdr:nvCxnSpPr>
        <xdr:cNvPr id="638" name="直線コネクタ 637"/>
        <xdr:cNvCxnSpPr/>
      </xdr:nvCxnSpPr>
      <xdr:spPr>
        <a:xfrm>
          <a:off x="14592300" y="13154152"/>
          <a:ext cx="889000" cy="37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40" name="テキスト ボックス 639"/>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105411</xdr:rowOff>
    </xdr:from>
    <xdr:to>
      <xdr:col>21</xdr:col>
      <xdr:colOff>161925</xdr:colOff>
      <xdr:row>76</xdr:row>
      <xdr:rowOff>123952</xdr:rowOff>
    </xdr:to>
    <xdr:cxnSp macro="">
      <xdr:nvCxnSpPr>
        <xdr:cNvPr id="641" name="直線コネクタ 640"/>
        <xdr:cNvCxnSpPr/>
      </xdr:nvCxnSpPr>
      <xdr:spPr>
        <a:xfrm>
          <a:off x="13703300" y="13135611"/>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3" name="テキスト ボックス 642"/>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105411</xdr:rowOff>
    </xdr:from>
    <xdr:to>
      <xdr:col>19</xdr:col>
      <xdr:colOff>644525</xdr:colOff>
      <xdr:row>76</xdr:row>
      <xdr:rowOff>108077</xdr:rowOff>
    </xdr:to>
    <xdr:cxnSp macro="">
      <xdr:nvCxnSpPr>
        <xdr:cNvPr id="644" name="直線コネクタ 643"/>
        <xdr:cNvCxnSpPr/>
      </xdr:nvCxnSpPr>
      <xdr:spPr>
        <a:xfrm flipV="1">
          <a:off x="12814300" y="1313561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6" name="テキスト ボックス 645"/>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104664</xdr:rowOff>
    </xdr:from>
    <xdr:ext cx="469744" cy="259045"/>
    <xdr:sp macro="" textlink="">
      <xdr:nvSpPr>
        <xdr:cNvPr id="648" name="テキスト ボックス 647"/>
        <xdr:cNvSpPr txBox="1"/>
      </xdr:nvSpPr>
      <xdr:spPr>
        <a:xfrm>
          <a:off x="12579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57913</xdr:rowOff>
    </xdr:from>
    <xdr:to>
      <xdr:col>23</xdr:col>
      <xdr:colOff>568325</xdr:colOff>
      <xdr:row>78</xdr:row>
      <xdr:rowOff>159513</xdr:rowOff>
    </xdr:to>
    <xdr:sp macro="" textlink="">
      <xdr:nvSpPr>
        <xdr:cNvPr id="654" name="円/楕円 653"/>
        <xdr:cNvSpPr/>
      </xdr:nvSpPr>
      <xdr:spPr>
        <a:xfrm>
          <a:off x="162687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144290</xdr:rowOff>
    </xdr:from>
    <xdr:ext cx="378565" cy="259045"/>
    <xdr:sp macro="" textlink="">
      <xdr:nvSpPr>
        <xdr:cNvPr id="655" name="災害復旧費該当値テキスト"/>
        <xdr:cNvSpPr txBox="1"/>
      </xdr:nvSpPr>
      <xdr:spPr>
        <a:xfrm>
          <a:off x="16370300" y="133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105411</xdr:rowOff>
    </xdr:from>
    <xdr:to>
      <xdr:col>22</xdr:col>
      <xdr:colOff>415925</xdr:colOff>
      <xdr:row>79</xdr:row>
      <xdr:rowOff>35561</xdr:rowOff>
    </xdr:to>
    <xdr:sp macro="" textlink="">
      <xdr:nvSpPr>
        <xdr:cNvPr id="656" name="円/楕円 655"/>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26688</xdr:rowOff>
    </xdr:from>
    <xdr:ext cx="378565" cy="259045"/>
    <xdr:sp macro="" textlink="">
      <xdr:nvSpPr>
        <xdr:cNvPr id="657" name="テキスト ボックス 656"/>
        <xdr:cNvSpPr txBox="1"/>
      </xdr:nvSpPr>
      <xdr:spPr>
        <a:xfrm>
          <a:off x="15292017" y="1357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73152</xdr:rowOff>
    </xdr:from>
    <xdr:to>
      <xdr:col>21</xdr:col>
      <xdr:colOff>212725</xdr:colOff>
      <xdr:row>77</xdr:row>
      <xdr:rowOff>3302</xdr:rowOff>
    </xdr:to>
    <xdr:sp macro="" textlink="">
      <xdr:nvSpPr>
        <xdr:cNvPr id="658" name="円/楕円 657"/>
        <xdr:cNvSpPr/>
      </xdr:nvSpPr>
      <xdr:spPr>
        <a:xfrm>
          <a:off x="14541500" y="13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19829</xdr:rowOff>
    </xdr:from>
    <xdr:ext cx="469744" cy="259045"/>
    <xdr:sp macro="" textlink="">
      <xdr:nvSpPr>
        <xdr:cNvPr id="659" name="テキスト ボックス 658"/>
        <xdr:cNvSpPr txBox="1"/>
      </xdr:nvSpPr>
      <xdr:spPr>
        <a:xfrm>
          <a:off x="14357427" y="1287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54611</xdr:rowOff>
    </xdr:from>
    <xdr:to>
      <xdr:col>20</xdr:col>
      <xdr:colOff>9525</xdr:colOff>
      <xdr:row>76</xdr:row>
      <xdr:rowOff>156211</xdr:rowOff>
    </xdr:to>
    <xdr:sp macro="" textlink="">
      <xdr:nvSpPr>
        <xdr:cNvPr id="660" name="円/楕円 659"/>
        <xdr:cNvSpPr/>
      </xdr:nvSpPr>
      <xdr:spPr>
        <a:xfrm>
          <a:off x="13652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1287</xdr:rowOff>
    </xdr:from>
    <xdr:ext cx="469744" cy="259045"/>
    <xdr:sp macro="" textlink="">
      <xdr:nvSpPr>
        <xdr:cNvPr id="661" name="テキスト ボックス 660"/>
        <xdr:cNvSpPr txBox="1"/>
      </xdr:nvSpPr>
      <xdr:spPr>
        <a:xfrm>
          <a:off x="13468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57277</xdr:rowOff>
    </xdr:from>
    <xdr:to>
      <xdr:col>18</xdr:col>
      <xdr:colOff>492125</xdr:colOff>
      <xdr:row>76</xdr:row>
      <xdr:rowOff>158877</xdr:rowOff>
    </xdr:to>
    <xdr:sp macro="" textlink="">
      <xdr:nvSpPr>
        <xdr:cNvPr id="662" name="円/楕円 661"/>
        <xdr:cNvSpPr/>
      </xdr:nvSpPr>
      <xdr:spPr>
        <a:xfrm>
          <a:off x="12763500" y="130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3954</xdr:rowOff>
    </xdr:from>
    <xdr:ext cx="469744" cy="259045"/>
    <xdr:sp macro="" textlink="">
      <xdr:nvSpPr>
        <xdr:cNvPr id="663" name="テキスト ボックス 662"/>
        <xdr:cNvSpPr txBox="1"/>
      </xdr:nvSpPr>
      <xdr:spPr>
        <a:xfrm>
          <a:off x="12579427" y="1286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67303</xdr:rowOff>
    </xdr:from>
    <xdr:to>
      <xdr:col>23</xdr:col>
      <xdr:colOff>517525</xdr:colOff>
      <xdr:row>92</xdr:row>
      <xdr:rowOff>117297</xdr:rowOff>
    </xdr:to>
    <xdr:cxnSp macro="">
      <xdr:nvCxnSpPr>
        <xdr:cNvPr id="691" name="直線コネクタ 690"/>
        <xdr:cNvCxnSpPr/>
      </xdr:nvCxnSpPr>
      <xdr:spPr>
        <a:xfrm>
          <a:off x="15481300" y="15840703"/>
          <a:ext cx="8382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668</xdr:rowOff>
    </xdr:from>
    <xdr:ext cx="534377" cy="259045"/>
    <xdr:sp macro="" textlink="">
      <xdr:nvSpPr>
        <xdr:cNvPr id="692" name="公債費平均値テキスト"/>
        <xdr:cNvSpPr txBox="1"/>
      </xdr:nvSpPr>
      <xdr:spPr>
        <a:xfrm>
          <a:off x="16370300" y="16288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62204</xdr:rowOff>
    </xdr:from>
    <xdr:to>
      <xdr:col>22</xdr:col>
      <xdr:colOff>365125</xdr:colOff>
      <xdr:row>92</xdr:row>
      <xdr:rowOff>67303</xdr:rowOff>
    </xdr:to>
    <xdr:cxnSp macro="">
      <xdr:nvCxnSpPr>
        <xdr:cNvPr id="694" name="直線コネクタ 693"/>
        <xdr:cNvCxnSpPr/>
      </xdr:nvCxnSpPr>
      <xdr:spPr>
        <a:xfrm>
          <a:off x="14592300" y="1583560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6" name="テキスト ボックス 695"/>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62204</xdr:rowOff>
    </xdr:from>
    <xdr:to>
      <xdr:col>21</xdr:col>
      <xdr:colOff>161925</xdr:colOff>
      <xdr:row>93</xdr:row>
      <xdr:rowOff>6998</xdr:rowOff>
    </xdr:to>
    <xdr:cxnSp macro="">
      <xdr:nvCxnSpPr>
        <xdr:cNvPr id="697" name="直線コネクタ 696"/>
        <xdr:cNvCxnSpPr/>
      </xdr:nvCxnSpPr>
      <xdr:spPr>
        <a:xfrm flipV="1">
          <a:off x="13703300" y="15835604"/>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9" name="テキスト ボックス 698"/>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124955</xdr:rowOff>
    </xdr:from>
    <xdr:to>
      <xdr:col>19</xdr:col>
      <xdr:colOff>644525</xdr:colOff>
      <xdr:row>93</xdr:row>
      <xdr:rowOff>6998</xdr:rowOff>
    </xdr:to>
    <xdr:cxnSp macro="">
      <xdr:nvCxnSpPr>
        <xdr:cNvPr id="700" name="直線コネクタ 699"/>
        <xdr:cNvCxnSpPr/>
      </xdr:nvCxnSpPr>
      <xdr:spPr>
        <a:xfrm>
          <a:off x="12814300" y="15898355"/>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2" name="テキスト ボックス 701"/>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4" name="テキスト ボックス 703"/>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66497</xdr:rowOff>
    </xdr:from>
    <xdr:to>
      <xdr:col>23</xdr:col>
      <xdr:colOff>568325</xdr:colOff>
      <xdr:row>92</xdr:row>
      <xdr:rowOff>168097</xdr:rowOff>
    </xdr:to>
    <xdr:sp macro="" textlink="">
      <xdr:nvSpPr>
        <xdr:cNvPr id="710" name="円/楕円 709"/>
        <xdr:cNvSpPr/>
      </xdr:nvSpPr>
      <xdr:spPr>
        <a:xfrm>
          <a:off x="16268700" y="15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89374</xdr:rowOff>
    </xdr:from>
    <xdr:ext cx="534377" cy="259045"/>
    <xdr:sp macro="" textlink="">
      <xdr:nvSpPr>
        <xdr:cNvPr id="711" name="公債費該当値テキスト"/>
        <xdr:cNvSpPr txBox="1"/>
      </xdr:nvSpPr>
      <xdr:spPr>
        <a:xfrm>
          <a:off x="16370300" y="156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65,980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16503</xdr:rowOff>
    </xdr:from>
    <xdr:to>
      <xdr:col>22</xdr:col>
      <xdr:colOff>415925</xdr:colOff>
      <xdr:row>92</xdr:row>
      <xdr:rowOff>118103</xdr:rowOff>
    </xdr:to>
    <xdr:sp macro="" textlink="">
      <xdr:nvSpPr>
        <xdr:cNvPr id="712" name="円/楕円 711"/>
        <xdr:cNvSpPr/>
      </xdr:nvSpPr>
      <xdr:spPr>
        <a:xfrm>
          <a:off x="15430500" y="15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134630</xdr:rowOff>
    </xdr:from>
    <xdr:ext cx="534377" cy="259045"/>
    <xdr:sp macro="" textlink="">
      <xdr:nvSpPr>
        <xdr:cNvPr id="713" name="テキスト ボックス 712"/>
        <xdr:cNvSpPr txBox="1"/>
      </xdr:nvSpPr>
      <xdr:spPr>
        <a:xfrm>
          <a:off x="15214111" y="15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11404</xdr:rowOff>
    </xdr:from>
    <xdr:to>
      <xdr:col>21</xdr:col>
      <xdr:colOff>212725</xdr:colOff>
      <xdr:row>92</xdr:row>
      <xdr:rowOff>113004</xdr:rowOff>
    </xdr:to>
    <xdr:sp macro="" textlink="">
      <xdr:nvSpPr>
        <xdr:cNvPr id="714" name="円/楕円 713"/>
        <xdr:cNvSpPr/>
      </xdr:nvSpPr>
      <xdr:spPr>
        <a:xfrm>
          <a:off x="14541500" y="15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129531</xdr:rowOff>
    </xdr:from>
    <xdr:ext cx="534377" cy="259045"/>
    <xdr:sp macro="" textlink="">
      <xdr:nvSpPr>
        <xdr:cNvPr id="715" name="テキスト ボックス 714"/>
        <xdr:cNvSpPr txBox="1"/>
      </xdr:nvSpPr>
      <xdr:spPr>
        <a:xfrm>
          <a:off x="14325111" y="15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127648</xdr:rowOff>
    </xdr:from>
    <xdr:to>
      <xdr:col>20</xdr:col>
      <xdr:colOff>9525</xdr:colOff>
      <xdr:row>93</xdr:row>
      <xdr:rowOff>57798</xdr:rowOff>
    </xdr:to>
    <xdr:sp macro="" textlink="">
      <xdr:nvSpPr>
        <xdr:cNvPr id="716" name="円/楕円 715"/>
        <xdr:cNvSpPr/>
      </xdr:nvSpPr>
      <xdr:spPr>
        <a:xfrm>
          <a:off x="13652500" y="159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74325</xdr:rowOff>
    </xdr:from>
    <xdr:ext cx="534377" cy="259045"/>
    <xdr:sp macro="" textlink="">
      <xdr:nvSpPr>
        <xdr:cNvPr id="717" name="テキスト ボックス 716"/>
        <xdr:cNvSpPr txBox="1"/>
      </xdr:nvSpPr>
      <xdr:spPr>
        <a:xfrm>
          <a:off x="13436111" y="156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74155</xdr:rowOff>
    </xdr:from>
    <xdr:to>
      <xdr:col>18</xdr:col>
      <xdr:colOff>492125</xdr:colOff>
      <xdr:row>93</xdr:row>
      <xdr:rowOff>4305</xdr:rowOff>
    </xdr:to>
    <xdr:sp macro="" textlink="">
      <xdr:nvSpPr>
        <xdr:cNvPr id="718" name="円/楕円 717"/>
        <xdr:cNvSpPr/>
      </xdr:nvSpPr>
      <xdr:spPr>
        <a:xfrm>
          <a:off x="12763500" y="158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20832</xdr:rowOff>
    </xdr:from>
    <xdr:ext cx="534377" cy="259045"/>
    <xdr:sp macro="" textlink="">
      <xdr:nvSpPr>
        <xdr:cNvPr id="719" name="テキスト ボックス 718"/>
        <xdr:cNvSpPr txBox="1"/>
      </xdr:nvSpPr>
      <xdr:spPr>
        <a:xfrm>
          <a:off x="12547111" y="15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a:t>
          </a:r>
          <a:r>
            <a:rPr kumimoji="1" lang="en-US" altLang="ja-JP" sz="1300">
              <a:latin typeface="ＭＳ Ｐゴシック"/>
            </a:rPr>
            <a:t>165,149</a:t>
          </a:r>
          <a:r>
            <a:rPr kumimoji="1" lang="ja-JP" altLang="en-US" sz="1300">
              <a:latin typeface="ＭＳ Ｐゴシック"/>
            </a:rPr>
            <a:t>円となっており、目的別歳出では全体の約</a:t>
          </a:r>
          <a:r>
            <a:rPr kumimoji="1" lang="en-US" altLang="ja-JP" sz="1300">
              <a:latin typeface="ＭＳ Ｐゴシック"/>
            </a:rPr>
            <a:t>3</a:t>
          </a:r>
          <a:r>
            <a:rPr kumimoji="1" lang="ja-JP" altLang="en-US" sz="1300">
              <a:latin typeface="ＭＳ Ｐゴシック"/>
            </a:rPr>
            <a:t>割を占めている。過去</a:t>
          </a:r>
          <a:r>
            <a:rPr kumimoji="1" lang="en-US" altLang="ja-JP" sz="1300">
              <a:latin typeface="ＭＳ Ｐゴシック"/>
            </a:rPr>
            <a:t>5</a:t>
          </a:r>
          <a:r>
            <a:rPr kumimoji="1" lang="ja-JP" altLang="en-US" sz="1300">
              <a:latin typeface="ＭＳ Ｐゴシック"/>
            </a:rPr>
            <a:t>年連続で増加しており、今後も自立支援給付費や生活保護費の伸びにより、更なる経費の増大が予測される。</a:t>
          </a:r>
        </a:p>
        <a:p>
          <a:r>
            <a:rPr kumimoji="1" lang="ja-JP" altLang="en-US" sz="1300">
              <a:latin typeface="ＭＳ Ｐゴシック"/>
            </a:rPr>
            <a:t>　そのほか、前年度から増加した項目として、総務費については、ふるさと寄附金事業の返礼品の増や羽黒庁舎改築事業の本格化などにより</a:t>
          </a:r>
          <a:r>
            <a:rPr kumimoji="1" lang="en-US" altLang="ja-JP" sz="1300">
              <a:latin typeface="ＭＳ Ｐゴシック"/>
            </a:rPr>
            <a:t>7,106</a:t>
          </a:r>
          <a:r>
            <a:rPr kumimoji="1" lang="ja-JP" altLang="en-US" sz="1300">
              <a:latin typeface="ＭＳ Ｐゴシック"/>
            </a:rPr>
            <a:t>円の増となった。また、土木費については、市街地再開発事業や道路公共事業などの増により</a:t>
          </a:r>
          <a:r>
            <a:rPr kumimoji="1" lang="en-US" altLang="ja-JP" sz="1300">
              <a:latin typeface="ＭＳ Ｐゴシック"/>
            </a:rPr>
            <a:t>6,158</a:t>
          </a:r>
          <a:r>
            <a:rPr kumimoji="1" lang="ja-JP" altLang="en-US" sz="1300">
              <a:latin typeface="ＭＳ Ｐゴシック"/>
            </a:rPr>
            <a:t>円の増となった。また、衛生費については、病院事業会計への負担金や温泉街未利用熱活用事業などの増により</a:t>
          </a:r>
          <a:r>
            <a:rPr kumimoji="1" lang="en-US" altLang="ja-JP" sz="1300">
              <a:latin typeface="ＭＳ Ｐゴシック"/>
            </a:rPr>
            <a:t>3,970</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一方、減少した項目としては、消防費については、防災行政無線デジタル化や再生可能エネルギー等導入事業、北分署庁舎移転新築事業の完了などにともない</a:t>
          </a:r>
          <a:r>
            <a:rPr kumimoji="1" lang="en-US" altLang="ja-JP" sz="1300">
              <a:latin typeface="ＭＳ Ｐゴシック"/>
            </a:rPr>
            <a:t>7,328</a:t>
          </a:r>
          <a:r>
            <a:rPr kumimoji="1" lang="ja-JP" altLang="en-US" sz="1300">
              <a:latin typeface="ＭＳ Ｐゴシック"/>
            </a:rPr>
            <a:t>円の減となった。また、農林水産費については、農地集積推進事業や木質バイオマス利用促進事業、土地利用型作物生産振興事業などの減により</a:t>
          </a:r>
          <a:r>
            <a:rPr kumimoji="1" lang="en-US" altLang="ja-JP" sz="1300">
              <a:latin typeface="ＭＳ Ｐゴシック"/>
            </a:rPr>
            <a:t>1,023</a:t>
          </a:r>
          <a:r>
            <a:rPr kumimoji="1" lang="ja-JP" altLang="en-US" sz="1300">
              <a:latin typeface="ＭＳ Ｐゴシック"/>
            </a:rPr>
            <a:t>円の減となった。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財政調整基金については、合併特例期間終了後の財政運営を見据え、鶴岡市行財政改革大綱に基づき計画的に拡充を図った。</a:t>
          </a:r>
        </a:p>
        <a:p>
          <a:r>
            <a:rPr kumimoji="1" lang="ja-JP" altLang="en-US" sz="1400">
              <a:latin typeface="ＭＳ ゴシック" pitchFamily="49" charset="-128"/>
              <a:ea typeface="ＭＳ ゴシック" pitchFamily="49" charset="-128"/>
            </a:rPr>
            <a:t>　実質収支額、実質単年度収支については、平成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年度以降は堅調に改善しつつあり平成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年度は下降に転じたものの実質単年度収支額は継続的に黒字を確保している。今後とも市債の繰上償還を実施し、将来負担の軽減を図っていく。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72260433</v>
      </c>
      <c r="BO4" s="381"/>
      <c r="BP4" s="381"/>
      <c r="BQ4" s="381"/>
      <c r="BR4" s="381"/>
      <c r="BS4" s="381"/>
      <c r="BT4" s="381"/>
      <c r="BU4" s="382"/>
      <c r="BV4" s="380">
        <v>70533373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10.3</v>
      </c>
      <c r="CU4" s="387"/>
      <c r="CV4" s="387"/>
      <c r="CW4" s="387"/>
      <c r="CX4" s="387"/>
      <c r="CY4" s="387"/>
      <c r="CZ4" s="387"/>
      <c r="DA4" s="388"/>
      <c r="DB4" s="386">
        <v>11.6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68055323</v>
      </c>
      <c r="BO5" s="418"/>
      <c r="BP5" s="418"/>
      <c r="BQ5" s="418"/>
      <c r="BR5" s="418"/>
      <c r="BS5" s="418"/>
      <c r="BT5" s="418"/>
      <c r="BU5" s="419"/>
      <c r="BV5" s="417">
        <v>65831411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89.4</v>
      </c>
      <c r="CU5" s="415"/>
      <c r="CV5" s="415"/>
      <c r="CW5" s="415"/>
      <c r="CX5" s="415"/>
      <c r="CY5" s="415"/>
      <c r="CZ5" s="415"/>
      <c r="DA5" s="416"/>
      <c r="DB5" s="414">
        <v>89.7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4205110</v>
      </c>
      <c r="BO6" s="418"/>
      <c r="BP6" s="418"/>
      <c r="BQ6" s="418"/>
      <c r="BR6" s="418"/>
      <c r="BS6" s="418"/>
      <c r="BT6" s="418"/>
      <c r="BU6" s="419"/>
      <c r="BV6" s="417">
        <v>4701962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95.5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156155</v>
      </c>
      <c r="BO7" s="418"/>
      <c r="BP7" s="418"/>
      <c r="BQ7" s="418"/>
      <c r="BR7" s="418"/>
      <c r="BS7" s="418"/>
      <c r="BT7" s="418"/>
      <c r="BU7" s="419"/>
      <c r="BV7" s="417">
        <v>88188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39451849</v>
      </c>
      <c r="CU7" s="418"/>
      <c r="CV7" s="418"/>
      <c r="CW7" s="418"/>
      <c r="CX7" s="418"/>
      <c r="CY7" s="418"/>
      <c r="CZ7" s="418"/>
      <c r="DA7" s="419"/>
      <c r="DB7" s="417">
        <v>39633434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4048955</v>
      </c>
      <c r="BO8" s="418"/>
      <c r="BP8" s="418"/>
      <c r="BQ8" s="418"/>
      <c r="BR8" s="418"/>
      <c r="BS8" s="418"/>
      <c r="BT8" s="418"/>
      <c r="BU8" s="419"/>
      <c r="BV8" s="417">
        <v>4613774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129652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-564819</v>
      </c>
      <c r="BO9" s="418"/>
      <c r="BP9" s="418"/>
      <c r="BQ9" s="418"/>
      <c r="BR9" s="418"/>
      <c r="BS9" s="418"/>
      <c r="BT9" s="418"/>
      <c r="BU9" s="419"/>
      <c r="BV9" s="417">
        <v>707223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17.3</v>
      </c>
      <c r="CU9" s="415"/>
      <c r="CV9" s="415"/>
      <c r="CW9" s="415"/>
      <c r="CX9" s="415"/>
      <c r="CY9" s="415"/>
      <c r="CZ9" s="415"/>
      <c r="DA9" s="416"/>
      <c r="DB9" s="414">
        <v>18.2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136623</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19272</v>
      </c>
      <c r="BO10" s="418"/>
      <c r="BP10" s="418"/>
      <c r="BQ10" s="418"/>
      <c r="BR10" s="418"/>
      <c r="BS10" s="418"/>
      <c r="BT10" s="418"/>
      <c r="BU10" s="419"/>
      <c r="BV10" s="417">
        <v>24523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v>904458</v>
      </c>
      <c r="BO11" s="418"/>
      <c r="BP11" s="418"/>
      <c r="BQ11" s="418"/>
      <c r="BR11" s="418"/>
      <c r="BS11" s="418"/>
      <c r="BT11" s="418"/>
      <c r="BU11" s="419"/>
      <c r="BV11" s="417">
        <v>941103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115</v>
      </c>
      <c r="CU11" s="458"/>
      <c r="CV11" s="458"/>
      <c r="CW11" s="458"/>
      <c r="CX11" s="458"/>
      <c r="CY11" s="458"/>
      <c r="CZ11" s="458"/>
      <c r="DA11" s="459"/>
      <c r="DB11" s="457" t="s">
        <v>115</v>
      </c>
      <c r="DC11" s="458"/>
      <c r="DD11" s="458"/>
      <c r="DE11" s="458"/>
      <c r="DF11" s="458"/>
      <c r="DG11" s="458"/>
      <c r="DH11" s="458"/>
      <c r="DI11" s="459"/>
      <c r="DJ11" s="139"/>
      <c r="DK11" s="139"/>
      <c r="DL11" s="139"/>
      <c r="DM11" s="139"/>
      <c r="DN11" s="139"/>
      <c r="DO11" s="139"/>
    </row>
    <row r="12" spans="1:119" ht="18.75" customHeight="1">
      <c r="A12" s="140"/>
      <c r="B12" s="477" t="s">
        <v>116</v>
      </c>
      <c r="C12" s="478"/>
      <c r="D12" s="478"/>
      <c r="E12" s="478"/>
      <c r="F12" s="478"/>
      <c r="G12" s="478"/>
      <c r="H12" s="478"/>
      <c r="I12" s="478"/>
      <c r="J12" s="478"/>
      <c r="K12" s="479"/>
      <c r="L12" s="486" t="s">
        <v>117</v>
      </c>
      <c r="M12" s="487"/>
      <c r="N12" s="487"/>
      <c r="O12" s="487"/>
      <c r="P12" s="487"/>
      <c r="Q12" s="488"/>
      <c r="R12" s="489">
        <v>130108</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125</v>
      </c>
      <c r="N13" s="506"/>
      <c r="O13" s="506"/>
      <c r="P13" s="506"/>
      <c r="Q13" s="507"/>
      <c r="R13" s="498">
        <v>129445</v>
      </c>
      <c r="S13" s="499"/>
      <c r="T13" s="499"/>
      <c r="U13" s="499"/>
      <c r="V13" s="500"/>
      <c r="W13" s="433" t="s">
        <v>126</v>
      </c>
      <c r="X13" s="434"/>
      <c r="Y13" s="434"/>
      <c r="Z13" s="434"/>
      <c r="AA13" s="434"/>
      <c r="AB13" s="424"/>
      <c r="AC13" s="468">
        <v>6095</v>
      </c>
      <c r="AD13" s="469"/>
      <c r="AE13" s="469"/>
      <c r="AF13" s="469"/>
      <c r="AG13" s="508"/>
      <c r="AH13" s="468">
        <v>6566</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358911</v>
      </c>
      <c r="BO13" s="418"/>
      <c r="BP13" s="418"/>
      <c r="BQ13" s="418"/>
      <c r="BR13" s="418"/>
      <c r="BS13" s="418"/>
      <c r="BT13" s="418"/>
      <c r="BU13" s="419"/>
      <c r="BV13" s="417">
        <v>1672849</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131</v>
      </c>
      <c r="M14" s="496"/>
      <c r="N14" s="496"/>
      <c r="O14" s="496"/>
      <c r="P14" s="496"/>
      <c r="Q14" s="497"/>
      <c r="R14" s="498">
        <v>131758</v>
      </c>
      <c r="S14" s="499"/>
      <c r="T14" s="499"/>
      <c r="U14" s="499"/>
      <c r="V14" s="500"/>
      <c r="W14" s="407"/>
      <c r="X14" s="408"/>
      <c r="Y14" s="408"/>
      <c r="Z14" s="408"/>
      <c r="AA14" s="408"/>
      <c r="AB14" s="397"/>
      <c r="AC14" s="501">
        <v>9.6</v>
      </c>
      <c r="AD14" s="502"/>
      <c r="AE14" s="502"/>
      <c r="AF14" s="502"/>
      <c r="AG14" s="503"/>
      <c r="AH14" s="501">
        <v>10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61.2</v>
      </c>
      <c r="CU14" s="513"/>
      <c r="CV14" s="513"/>
      <c r="CW14" s="513"/>
      <c r="CX14" s="513"/>
      <c r="CY14" s="513"/>
      <c r="CZ14" s="513"/>
      <c r="DA14" s="514"/>
      <c r="DB14" s="512">
        <v>61.5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125</v>
      </c>
      <c r="N15" s="506"/>
      <c r="O15" s="506"/>
      <c r="P15" s="506"/>
      <c r="Q15" s="507"/>
      <c r="R15" s="498">
        <v>131134</v>
      </c>
      <c r="S15" s="499"/>
      <c r="T15" s="499"/>
      <c r="U15" s="499"/>
      <c r="V15" s="500"/>
      <c r="W15" s="433" t="s">
        <v>133</v>
      </c>
      <c r="X15" s="434"/>
      <c r="Y15" s="434"/>
      <c r="Z15" s="434"/>
      <c r="AA15" s="434"/>
      <c r="AB15" s="424"/>
      <c r="AC15" s="468">
        <v>18457</v>
      </c>
      <c r="AD15" s="469"/>
      <c r="AE15" s="469"/>
      <c r="AF15" s="469"/>
      <c r="AG15" s="508"/>
      <c r="AH15" s="468">
        <v>19645</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13137513</v>
      </c>
      <c r="BO15" s="381"/>
      <c r="BP15" s="381"/>
      <c r="BQ15" s="381"/>
      <c r="BR15" s="381"/>
      <c r="BS15" s="381"/>
      <c r="BT15" s="381"/>
      <c r="BU15" s="382"/>
      <c r="BV15" s="380">
        <v>12823963</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29</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31655998</v>
      </c>
      <c r="BO16" s="418"/>
      <c r="BP16" s="418"/>
      <c r="BQ16" s="418"/>
      <c r="BR16" s="418"/>
      <c r="BS16" s="418"/>
      <c r="BT16" s="418"/>
      <c r="BU16" s="419"/>
      <c r="BV16" s="417">
        <v>30862889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139</v>
      </c>
      <c r="N17" s="522"/>
      <c r="O17" s="522"/>
      <c r="P17" s="522"/>
      <c r="Q17" s="523"/>
      <c r="R17" s="518" t="s">
        <v>137</v>
      </c>
      <c r="S17" s="519"/>
      <c r="T17" s="519"/>
      <c r="U17" s="519"/>
      <c r="V17" s="520"/>
      <c r="W17" s="433" t="s">
        <v>140</v>
      </c>
      <c r="X17" s="434"/>
      <c r="Y17" s="434"/>
      <c r="Z17" s="434"/>
      <c r="AA17" s="434"/>
      <c r="AB17" s="424"/>
      <c r="AC17" s="468">
        <v>39089</v>
      </c>
      <c r="AD17" s="469"/>
      <c r="AE17" s="469"/>
      <c r="AF17" s="469"/>
      <c r="AG17" s="508"/>
      <c r="AH17" s="468">
        <v>39298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16625586</v>
      </c>
      <c r="BO17" s="418"/>
      <c r="BP17" s="418"/>
      <c r="BQ17" s="418"/>
      <c r="BR17" s="418"/>
      <c r="BS17" s="418"/>
      <c r="BT17" s="418"/>
      <c r="BU17" s="419"/>
      <c r="BV17" s="417">
        <v>16186382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1311.53</v>
      </c>
      <c r="M18" s="530"/>
      <c r="N18" s="530"/>
      <c r="O18" s="530"/>
      <c r="P18" s="530"/>
      <c r="Q18" s="530"/>
      <c r="R18" s="531"/>
      <c r="S18" s="531"/>
      <c r="T18" s="531"/>
      <c r="U18" s="531"/>
      <c r="V18" s="532"/>
      <c r="W18" s="435"/>
      <c r="X18" s="436"/>
      <c r="Y18" s="436"/>
      <c r="Z18" s="436"/>
      <c r="AA18" s="436"/>
      <c r="AB18" s="427"/>
      <c r="AC18" s="533">
        <v>61.4</v>
      </c>
      <c r="AD18" s="534"/>
      <c r="AE18" s="534"/>
      <c r="AF18" s="534"/>
      <c r="AG18" s="535"/>
      <c r="AH18" s="533">
        <v>60</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35511087</v>
      </c>
      <c r="BO18" s="418"/>
      <c r="BP18" s="418"/>
      <c r="BQ18" s="418"/>
      <c r="BR18" s="418"/>
      <c r="BS18" s="418"/>
      <c r="BT18" s="418"/>
      <c r="BU18" s="419"/>
      <c r="BV18" s="417">
        <v>36155290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99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48299883</v>
      </c>
      <c r="BO19" s="418"/>
      <c r="BP19" s="418"/>
      <c r="BQ19" s="418"/>
      <c r="BR19" s="418"/>
      <c r="BS19" s="418"/>
      <c r="BT19" s="418"/>
      <c r="BU19" s="419"/>
      <c r="BV19" s="417">
        <v>48271082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45339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72309768</v>
      </c>
      <c r="BO23" s="418"/>
      <c r="BP23" s="418"/>
      <c r="BQ23" s="418"/>
      <c r="BR23" s="418"/>
      <c r="BS23" s="418"/>
      <c r="BT23" s="418"/>
      <c r="BU23" s="419"/>
      <c r="BV23" s="417">
        <v>73142055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9140</v>
      </c>
      <c r="R24" s="469"/>
      <c r="S24" s="469"/>
      <c r="T24" s="469"/>
      <c r="U24" s="469"/>
      <c r="V24" s="508"/>
      <c r="W24" s="563"/>
      <c r="X24" s="551"/>
      <c r="Y24" s="552"/>
      <c r="Z24" s="467" t="s">
        <v>156</v>
      </c>
      <c r="AA24" s="447"/>
      <c r="AB24" s="447"/>
      <c r="AC24" s="447"/>
      <c r="AD24" s="447"/>
      <c r="AE24" s="447"/>
      <c r="AF24" s="447"/>
      <c r="AG24" s="448"/>
      <c r="AH24" s="468">
        <v>1127</v>
      </c>
      <c r="AI24" s="469"/>
      <c r="AJ24" s="469"/>
      <c r="AK24" s="469"/>
      <c r="AL24" s="508"/>
      <c r="AM24" s="468">
        <v>3770942</v>
      </c>
      <c r="AN24" s="469"/>
      <c r="AO24" s="469"/>
      <c r="AP24" s="469"/>
      <c r="AQ24" s="469"/>
      <c r="AR24" s="508"/>
      <c r="AS24" s="468">
        <v>3346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30126130</v>
      </c>
      <c r="BO24" s="418"/>
      <c r="BP24" s="418"/>
      <c r="BQ24" s="418"/>
      <c r="BR24" s="418"/>
      <c r="BS24" s="418"/>
      <c r="BT24" s="418"/>
      <c r="BU24" s="419"/>
      <c r="BV24" s="417">
        <v>33158049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7180</v>
      </c>
      <c r="R25" s="469"/>
      <c r="S25" s="469"/>
      <c r="T25" s="469"/>
      <c r="U25" s="469"/>
      <c r="V25" s="508"/>
      <c r="W25" s="563"/>
      <c r="X25" s="551"/>
      <c r="Y25" s="552"/>
      <c r="Z25" s="467" t="s">
        <v>159</v>
      </c>
      <c r="AA25" s="447"/>
      <c r="AB25" s="447"/>
      <c r="AC25" s="447"/>
      <c r="AD25" s="447"/>
      <c r="AE25" s="447"/>
      <c r="AF25" s="447"/>
      <c r="AG25" s="448"/>
      <c r="AH25" s="468">
        <v>201</v>
      </c>
      <c r="AI25" s="469"/>
      <c r="AJ25" s="469"/>
      <c r="AK25" s="469"/>
      <c r="AL25" s="508"/>
      <c r="AM25" s="468">
        <v>612447</v>
      </c>
      <c r="AN25" s="469"/>
      <c r="AO25" s="469"/>
      <c r="AP25" s="469"/>
      <c r="AQ25" s="469"/>
      <c r="AR25" s="508"/>
      <c r="AS25" s="468">
        <v>3047</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6190798</v>
      </c>
      <c r="BO25" s="381"/>
      <c r="BP25" s="381"/>
      <c r="BQ25" s="381"/>
      <c r="BR25" s="381"/>
      <c r="BS25" s="381"/>
      <c r="BT25" s="381"/>
      <c r="BU25" s="382"/>
      <c r="BV25" s="380">
        <v>5591264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6350</v>
      </c>
      <c r="R26" s="469"/>
      <c r="S26" s="469"/>
      <c r="T26" s="469"/>
      <c r="U26" s="469"/>
      <c r="V26" s="508"/>
      <c r="W26" s="563"/>
      <c r="X26" s="551"/>
      <c r="Y26" s="552"/>
      <c r="Z26" s="467" t="s">
        <v>162</v>
      </c>
      <c r="AA26" s="573"/>
      <c r="AB26" s="573"/>
      <c r="AC26" s="573"/>
      <c r="AD26" s="573"/>
      <c r="AE26" s="573"/>
      <c r="AF26" s="573"/>
      <c r="AG26" s="574"/>
      <c r="AH26" s="468">
        <v>102</v>
      </c>
      <c r="AI26" s="469"/>
      <c r="AJ26" s="469"/>
      <c r="AK26" s="469"/>
      <c r="AL26" s="508"/>
      <c r="AM26" s="468">
        <v>364446</v>
      </c>
      <c r="AN26" s="469"/>
      <c r="AO26" s="469"/>
      <c r="AP26" s="469"/>
      <c r="AQ26" s="469"/>
      <c r="AR26" s="508"/>
      <c r="AS26" s="468">
        <v>3573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5100</v>
      </c>
      <c r="R27" s="469"/>
      <c r="S27" s="469"/>
      <c r="T27" s="469"/>
      <c r="U27" s="469"/>
      <c r="V27" s="508"/>
      <c r="W27" s="563"/>
      <c r="X27" s="551"/>
      <c r="Y27" s="552"/>
      <c r="Z27" s="467" t="s">
        <v>165</v>
      </c>
      <c r="AA27" s="447"/>
      <c r="AB27" s="447"/>
      <c r="AC27" s="447"/>
      <c r="AD27" s="447"/>
      <c r="AE27" s="447"/>
      <c r="AF27" s="447"/>
      <c r="AG27" s="448"/>
      <c r="AH27" s="468">
        <v>25</v>
      </c>
      <c r="AI27" s="469"/>
      <c r="AJ27" s="469"/>
      <c r="AK27" s="469"/>
      <c r="AL27" s="508"/>
      <c r="AM27" s="468">
        <v>92345</v>
      </c>
      <c r="AN27" s="469"/>
      <c r="AO27" s="469"/>
      <c r="AP27" s="469"/>
      <c r="AQ27" s="469"/>
      <c r="AR27" s="508"/>
      <c r="AS27" s="468">
        <v>3694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4700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5029446</v>
      </c>
      <c r="BO28" s="381"/>
      <c r="BP28" s="381"/>
      <c r="BQ28" s="381"/>
      <c r="BR28" s="381"/>
      <c r="BS28" s="381"/>
      <c r="BT28" s="381"/>
      <c r="BU28" s="382"/>
      <c r="BV28" s="380">
        <v>5010174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30</v>
      </c>
      <c r="M29" s="469"/>
      <c r="N29" s="469"/>
      <c r="O29" s="469"/>
      <c r="P29" s="508"/>
      <c r="Q29" s="468">
        <v>4450</v>
      </c>
      <c r="R29" s="469"/>
      <c r="S29" s="469"/>
      <c r="T29" s="469"/>
      <c r="U29" s="469"/>
      <c r="V29" s="508"/>
      <c r="W29" s="564"/>
      <c r="X29" s="565"/>
      <c r="Y29" s="566"/>
      <c r="Z29" s="467" t="s">
        <v>172</v>
      </c>
      <c r="AA29" s="447"/>
      <c r="AB29" s="447"/>
      <c r="AC29" s="447"/>
      <c r="AD29" s="447"/>
      <c r="AE29" s="447"/>
      <c r="AF29" s="447"/>
      <c r="AG29" s="448"/>
      <c r="AH29" s="468">
        <v>1152</v>
      </c>
      <c r="AI29" s="469"/>
      <c r="AJ29" s="469"/>
      <c r="AK29" s="469"/>
      <c r="AL29" s="508"/>
      <c r="AM29" s="468">
        <v>3863287</v>
      </c>
      <c r="AN29" s="469"/>
      <c r="AO29" s="469"/>
      <c r="AP29" s="469"/>
      <c r="AQ29" s="469"/>
      <c r="AR29" s="508"/>
      <c r="AS29" s="468">
        <v>3354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4173629</v>
      </c>
      <c r="BO29" s="418"/>
      <c r="BP29" s="418"/>
      <c r="BQ29" s="418"/>
      <c r="BR29" s="418"/>
      <c r="BS29" s="418"/>
      <c r="BT29" s="418"/>
      <c r="BU29" s="419"/>
      <c r="BV29" s="417">
        <v>3442103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7976424</v>
      </c>
      <c r="BO30" s="587"/>
      <c r="BP30" s="587"/>
      <c r="BQ30" s="587"/>
      <c r="BR30" s="587"/>
      <c r="BS30" s="587"/>
      <c r="BT30" s="587"/>
      <c r="BU30" s="588"/>
      <c r="BV30" s="586">
        <v>7212395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山形県消防補償等組合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鶴岡市開発公社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休日夜間診療所特別会計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山形県自治会館管理組合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庄内地域産業振興センター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墓園事業特別会計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山形県市町村職員退職手当組合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出羽庄内国際交流財団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集落排水事業会計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庄内広域行政組合（普通会計分）</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藤島文化スポーツ事業団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12</v>
      </c>
      <c r="AN38" s="598"/>
      <c r="AO38" s="599" t="str">
        <f>IF('各会計、関係団体の財政状況及び健全化判断比率'!B36="","",'各会計、関係団体の財政状況及び健全化判断比率'!B36)</f>
        <v>浄化槽事業会計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庄内広域行政組合（青果市場事業特別会計）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ふじの里振興</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庄内広域行政組合（庄内食肉流通センター事業特別会計）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ゆぽか</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山形県後期高齢者医療広域連合（普通会計分）</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月山畜産振興公社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山形県後期高齢者医療広域連合（事業会計分）</v>
      </c>
      <c r="BZ41" s="599"/>
      <c r="CA41" s="599"/>
      <c r="CB41" s="599"/>
      <c r="CC41" s="599"/>
      <c r="CD41" s="599"/>
      <c r="CE41" s="599"/>
      <c r="CF41" s="599"/>
      <c r="CG41" s="599"/>
      <c r="CH41" s="599"/>
      <c r="CI41" s="599"/>
      <c r="CJ41" s="599"/>
      <c r="CK41" s="599"/>
      <c r="CL41" s="599"/>
      <c r="CM41" s="599"/>
      <c r="CN41" s="167"/>
      <c r="CO41" s="598">
        <f t="shared" si="3"/>
        <v>28</v>
      </c>
      <c r="CP41" s="598"/>
      <c r="CQ41" s="599" t="str">
        <f>IF('各会計、関係団体の財政状況及び健全化判断比率'!BS14="","",'各会計、関係団体の財政状況及び健全化判断比率'!BS14)</f>
        <v>くしびきふるさと振興公社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29</v>
      </c>
      <c r="CP42" s="598"/>
      <c r="CQ42" s="599" t="str">
        <f>IF('各会計、関係団体の財政状況及び健全化判断比率'!BS15="","",'各会計、関係団体の財政状況及び健全化判断比率'!BS15)</f>
        <v>月山あさひ振興公社</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30</v>
      </c>
      <c r="CP43" s="598"/>
      <c r="CQ43" s="599" t="str">
        <f>IF('各会計、関係団体の財政状況及び健全化判断比率'!BS16="","",'各会計、関係団体の財政状況及び健全化判断比率'!BS16)</f>
        <v>クアポリス温海</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184" t="s">
        <v>541</v>
      </c>
      <c r="D34" s="1184"/>
      <c r="E34" s="1185"/>
      <c r="F34" s="32">
        <v>7.68</v>
      </c>
      <c r="G34" s="33">
        <v>8.42</v>
      </c>
      <c r="H34" s="33">
        <v>9.35</v>
      </c>
      <c r="I34" s="33">
        <v>10.050000000000001</v>
      </c>
      <c r="J34" s="34">
        <v>11.55</v>
      </c>
      <c r="K34" s="22"/>
      <c r="L34" s="22"/>
      <c r="M34" s="22"/>
      <c r="N34" s="22"/>
      <c r="O34" s="22"/>
      <c r="P34" s="22"/>
    </row>
    <row r="35" spans="1:16" ht="39" customHeight="1">
      <c r="A35" s="22"/>
      <c r="B35" s="35"/>
      <c r="C35" s="1178" t="s">
        <v>542</v>
      </c>
      <c r="D35" s="1179"/>
      <c r="E35" s="1180"/>
      <c r="F35" s="36">
        <v>12.22</v>
      </c>
      <c r="G35" s="37">
        <v>10.53</v>
      </c>
      <c r="H35" s="37">
        <v>9.68</v>
      </c>
      <c r="I35" s="37">
        <v>11.5</v>
      </c>
      <c r="J35" s="38">
        <v>10.11</v>
      </c>
      <c r="K35" s="22"/>
      <c r="L35" s="22"/>
      <c r="M35" s="22"/>
      <c r="N35" s="22"/>
      <c r="O35" s="22"/>
      <c r="P35" s="22"/>
    </row>
    <row r="36" spans="1:16" ht="39" customHeight="1">
      <c r="A36" s="22"/>
      <c r="B36" s="35"/>
      <c r="C36" s="1178" t="s">
        <v>543</v>
      </c>
      <c r="D36" s="1179"/>
      <c r="E36" s="1180"/>
      <c r="F36" s="36">
        <v>7.26</v>
      </c>
      <c r="G36" s="37">
        <v>6.94</v>
      </c>
      <c r="H36" s="37">
        <v>6.33</v>
      </c>
      <c r="I36" s="37">
        <v>6.23</v>
      </c>
      <c r="J36" s="38">
        <v>5.04</v>
      </c>
      <c r="K36" s="22"/>
      <c r="L36" s="22"/>
      <c r="M36" s="22"/>
      <c r="N36" s="22"/>
      <c r="O36" s="22"/>
      <c r="P36" s="22"/>
    </row>
    <row r="37" spans="1:16" ht="39" customHeight="1">
      <c r="A37" s="22"/>
      <c r="B37" s="35"/>
      <c r="C37" s="1178" t="s">
        <v>544</v>
      </c>
      <c r="D37" s="1179"/>
      <c r="E37" s="1180"/>
      <c r="F37" s="36">
        <v>0.36</v>
      </c>
      <c r="G37" s="37">
        <v>0.59</v>
      </c>
      <c r="H37" s="37">
        <v>0.13</v>
      </c>
      <c r="I37" s="37">
        <v>0.21</v>
      </c>
      <c r="J37" s="38">
        <v>1.75</v>
      </c>
      <c r="K37" s="22"/>
      <c r="L37" s="22"/>
      <c r="M37" s="22"/>
      <c r="N37" s="22"/>
      <c r="O37" s="22"/>
      <c r="P37" s="22"/>
    </row>
    <row r="38" spans="1:16" ht="39" customHeight="1">
      <c r="A38" s="22"/>
      <c r="B38" s="35"/>
      <c r="C38" s="1178" t="s">
        <v>545</v>
      </c>
      <c r="D38" s="1179"/>
      <c r="E38" s="1180"/>
      <c r="F38" s="36" t="s">
        <v>497</v>
      </c>
      <c r="G38" s="37" t="s">
        <v>497</v>
      </c>
      <c r="H38" s="37" t="s">
        <v>497</v>
      </c>
      <c r="I38" s="37">
        <v>1.25</v>
      </c>
      <c r="J38" s="38">
        <v>1.42</v>
      </c>
      <c r="K38" s="22"/>
      <c r="L38" s="22"/>
      <c r="M38" s="22"/>
      <c r="N38" s="22"/>
      <c r="O38" s="22"/>
      <c r="P38" s="22"/>
    </row>
    <row r="39" spans="1:16" ht="39" customHeight="1">
      <c r="A39" s="22"/>
      <c r="B39" s="35"/>
      <c r="C39" s="1178" t="s">
        <v>546</v>
      </c>
      <c r="D39" s="1179"/>
      <c r="E39" s="1180"/>
      <c r="F39" s="36">
        <v>0.18</v>
      </c>
      <c r="G39" s="37">
        <v>0.13</v>
      </c>
      <c r="H39" s="37">
        <v>0.26</v>
      </c>
      <c r="I39" s="37">
        <v>0.66</v>
      </c>
      <c r="J39" s="38">
        <v>0.87</v>
      </c>
      <c r="K39" s="22"/>
      <c r="L39" s="22"/>
      <c r="M39" s="22"/>
      <c r="N39" s="22"/>
      <c r="O39" s="22"/>
      <c r="P39" s="22"/>
    </row>
    <row r="40" spans="1:16" ht="39" customHeight="1">
      <c r="A40" s="22"/>
      <c r="B40" s="35"/>
      <c r="C40" s="1178" t="s">
        <v>547</v>
      </c>
      <c r="D40" s="1179"/>
      <c r="E40" s="1180"/>
      <c r="F40" s="36" t="s">
        <v>497</v>
      </c>
      <c r="G40" s="37" t="s">
        <v>497</v>
      </c>
      <c r="H40" s="37" t="s">
        <v>497</v>
      </c>
      <c r="I40" s="37">
        <v>0.08</v>
      </c>
      <c r="J40" s="38">
        <v>0.35</v>
      </c>
      <c r="K40" s="22"/>
      <c r="L40" s="22"/>
      <c r="M40" s="22"/>
      <c r="N40" s="22"/>
      <c r="O40" s="22"/>
      <c r="P40" s="22"/>
    </row>
    <row r="41" spans="1:16" ht="39" customHeight="1">
      <c r="A41" s="22"/>
      <c r="B41" s="35"/>
      <c r="C41" s="1178" t="s">
        <v>548</v>
      </c>
      <c r="D41" s="1179"/>
      <c r="E41" s="1180"/>
      <c r="F41" s="36">
        <v>0.09</v>
      </c>
      <c r="G41" s="37">
        <v>0.09</v>
      </c>
      <c r="H41" s="37">
        <v>0.1</v>
      </c>
      <c r="I41" s="37">
        <v>0.09</v>
      </c>
      <c r="J41" s="38">
        <v>0.1</v>
      </c>
      <c r="K41" s="22"/>
      <c r="L41" s="22"/>
      <c r="M41" s="22"/>
      <c r="N41" s="22"/>
      <c r="O41" s="22"/>
      <c r="P41" s="22"/>
    </row>
    <row r="42" spans="1:16" ht="39" customHeight="1">
      <c r="A42" s="22"/>
      <c r="B42" s="39"/>
      <c r="C42" s="1178" t="s">
        <v>549</v>
      </c>
      <c r="D42" s="1179"/>
      <c r="E42" s="1180"/>
      <c r="F42" s="36" t="s">
        <v>497</v>
      </c>
      <c r="G42" s="37" t="s">
        <v>497</v>
      </c>
      <c r="H42" s="37" t="s">
        <v>497</v>
      </c>
      <c r="I42" s="37" t="s">
        <v>497</v>
      </c>
      <c r="J42" s="38" t="s">
        <v>497</v>
      </c>
      <c r="K42" s="22"/>
      <c r="L42" s="22"/>
      <c r="M42" s="22"/>
      <c r="N42" s="22"/>
      <c r="O42" s="22"/>
      <c r="P42" s="22"/>
    </row>
    <row r="43" spans="1:16" ht="39" customHeight="1" thickBot="1">
      <c r="A43" s="22"/>
      <c r="B43" s="40"/>
      <c r="C43" s="1181" t="s">
        <v>550</v>
      </c>
      <c r="D43" s="1182"/>
      <c r="E43" s="1183"/>
      <c r="F43" s="41">
        <v>0.16</v>
      </c>
      <c r="G43" s="42">
        <v>0.2</v>
      </c>
      <c r="H43" s="42">
        <v>0.83</v>
      </c>
      <c r="I43" s="42">
        <v>7.0000000000000007E-2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194" t="s">
        <v>11</v>
      </c>
      <c r="C45" s="1195"/>
      <c r="D45" s="58"/>
      <c r="E45" s="1200" t="s">
        <v>12</v>
      </c>
      <c r="F45" s="1200"/>
      <c r="G45" s="1200"/>
      <c r="H45" s="1200"/>
      <c r="I45" s="1200"/>
      <c r="J45" s="1201"/>
      <c r="K45" s="59">
        <v>7616</v>
      </c>
      <c r="L45" s="60">
        <v>7872</v>
      </c>
      <c r="M45" s="60">
        <v>8330</v>
      </c>
      <c r="N45" s="60">
        <v>8039</v>
      </c>
      <c r="O45" s="61">
        <v>7680</v>
      </c>
      <c r="P45" s="48"/>
      <c r="Q45" s="48"/>
      <c r="R45" s="48"/>
      <c r="S45" s="48"/>
      <c r="T45" s="48"/>
      <c r="U45" s="48"/>
    </row>
    <row r="46" spans="1:21" ht="30.75" customHeight="1">
      <c r="A46" s="48"/>
      <c r="B46" s="1196"/>
      <c r="C46" s="1197"/>
      <c r="D46" s="62"/>
      <c r="E46" s="1188" t="s">
        <v>13</v>
      </c>
      <c r="F46" s="1188"/>
      <c r="G46" s="1188"/>
      <c r="H46" s="1188"/>
      <c r="I46" s="1188"/>
      <c r="J46" s="1189"/>
      <c r="K46" s="63" t="s">
        <v>497</v>
      </c>
      <c r="L46" s="64" t="s">
        <v>497</v>
      </c>
      <c r="M46" s="64" t="s">
        <v>497</v>
      </c>
      <c r="N46" s="64" t="s">
        <v>497</v>
      </c>
      <c r="O46" s="65" t="s">
        <v>497</v>
      </c>
      <c r="P46" s="48"/>
      <c r="Q46" s="48"/>
      <c r="R46" s="48"/>
      <c r="S46" s="48"/>
      <c r="T46" s="48"/>
      <c r="U46" s="48"/>
    </row>
    <row r="47" spans="1:21" ht="30.75" customHeight="1">
      <c r="A47" s="48"/>
      <c r="B47" s="1196"/>
      <c r="C47" s="1197"/>
      <c r="D47" s="62"/>
      <c r="E47" s="1188" t="s">
        <v>14</v>
      </c>
      <c r="F47" s="1188"/>
      <c r="G47" s="1188"/>
      <c r="H47" s="1188"/>
      <c r="I47" s="1188"/>
      <c r="J47" s="1189"/>
      <c r="K47" s="63" t="s">
        <v>497</v>
      </c>
      <c r="L47" s="64">
        <v>10</v>
      </c>
      <c r="M47" s="64">
        <v>30</v>
      </c>
      <c r="N47" s="64">
        <v>30</v>
      </c>
      <c r="O47" s="65">
        <v>30</v>
      </c>
      <c r="P47" s="48"/>
      <c r="Q47" s="48"/>
      <c r="R47" s="48"/>
      <c r="S47" s="48"/>
      <c r="T47" s="48"/>
      <c r="U47" s="48"/>
    </row>
    <row r="48" spans="1:21" ht="30.75" customHeight="1">
      <c r="A48" s="48"/>
      <c r="B48" s="1196"/>
      <c r="C48" s="1197"/>
      <c r="D48" s="62"/>
      <c r="E48" s="1188" t="s">
        <v>15</v>
      </c>
      <c r="F48" s="1188"/>
      <c r="G48" s="1188"/>
      <c r="H48" s="1188"/>
      <c r="I48" s="1188"/>
      <c r="J48" s="1189"/>
      <c r="K48" s="63">
        <v>3266</v>
      </c>
      <c r="L48" s="64">
        <v>3466</v>
      </c>
      <c r="M48" s="64">
        <v>3407</v>
      </c>
      <c r="N48" s="64">
        <v>3437</v>
      </c>
      <c r="O48" s="65">
        <v>3390</v>
      </c>
      <c r="P48" s="48"/>
      <c r="Q48" s="48"/>
      <c r="R48" s="48"/>
      <c r="S48" s="48"/>
      <c r="T48" s="48"/>
      <c r="U48" s="48"/>
    </row>
    <row r="49" spans="1:21" ht="30.75" customHeight="1">
      <c r="A49" s="48"/>
      <c r="B49" s="1196"/>
      <c r="C49" s="1197"/>
      <c r="D49" s="62"/>
      <c r="E49" s="1188" t="s">
        <v>16</v>
      </c>
      <c r="F49" s="1188"/>
      <c r="G49" s="1188"/>
      <c r="H49" s="1188"/>
      <c r="I49" s="1188"/>
      <c r="J49" s="1189"/>
      <c r="K49" s="63">
        <v>35</v>
      </c>
      <c r="L49" s="64">
        <v>34</v>
      </c>
      <c r="M49" s="64">
        <v>35</v>
      </c>
      <c r="N49" s="64">
        <v>36</v>
      </c>
      <c r="O49" s="65">
        <v>36</v>
      </c>
      <c r="P49" s="48"/>
      <c r="Q49" s="48"/>
      <c r="R49" s="48"/>
      <c r="S49" s="48"/>
      <c r="T49" s="48"/>
      <c r="U49" s="48"/>
    </row>
    <row r="50" spans="1:21" ht="30.75" customHeight="1">
      <c r="A50" s="48"/>
      <c r="B50" s="1196"/>
      <c r="C50" s="1197"/>
      <c r="D50" s="62"/>
      <c r="E50" s="1188" t="s">
        <v>17</v>
      </c>
      <c r="F50" s="1188"/>
      <c r="G50" s="1188"/>
      <c r="H50" s="1188"/>
      <c r="I50" s="1188"/>
      <c r="J50" s="1189"/>
      <c r="K50" s="63">
        <v>169</v>
      </c>
      <c r="L50" s="64">
        <v>150</v>
      </c>
      <c r="M50" s="64">
        <v>103</v>
      </c>
      <c r="N50" s="64">
        <v>94</v>
      </c>
      <c r="O50" s="65">
        <v>59</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497</v>
      </c>
      <c r="O51" s="65" t="s">
        <v>497</v>
      </c>
      <c r="P51" s="48"/>
      <c r="Q51" s="48"/>
      <c r="R51" s="48"/>
      <c r="S51" s="48"/>
      <c r="T51" s="48"/>
      <c r="U51" s="48"/>
    </row>
    <row r="52" spans="1:21" ht="30.75" customHeight="1">
      <c r="A52" s="48"/>
      <c r="B52" s="1186" t="s">
        <v>19</v>
      </c>
      <c r="C52" s="1187"/>
      <c r="D52" s="66"/>
      <c r="E52" s="1188" t="s">
        <v>20</v>
      </c>
      <c r="F52" s="1188"/>
      <c r="G52" s="1188"/>
      <c r="H52" s="1188"/>
      <c r="I52" s="1188"/>
      <c r="J52" s="1189"/>
      <c r="K52" s="63">
        <v>8290</v>
      </c>
      <c r="L52" s="64">
        <v>8739</v>
      </c>
      <c r="M52" s="64">
        <v>9264</v>
      </c>
      <c r="N52" s="64">
        <v>8919</v>
      </c>
      <c r="O52" s="65">
        <v>9041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2796</v>
      </c>
      <c r="L53" s="69">
        <v>2793</v>
      </c>
      <c r="M53" s="69">
        <v>2641</v>
      </c>
      <c r="N53" s="69">
        <v>2717</v>
      </c>
      <c r="O53" s="70">
        <v>2154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02" t="s">
        <v>24</v>
      </c>
      <c r="C41" s="1203"/>
      <c r="D41" s="81"/>
      <c r="E41" s="1208" t="s">
        <v>25</v>
      </c>
      <c r="F41" s="1208"/>
      <c r="G41" s="1208"/>
      <c r="H41" s="1209"/>
      <c r="I41" s="82">
        <v>76637</v>
      </c>
      <c r="J41" s="83">
        <v>76254</v>
      </c>
      <c r="K41" s="83">
        <v>75515</v>
      </c>
      <c r="L41" s="83">
        <v>73228</v>
      </c>
      <c r="M41" s="84">
        <v>72460</v>
      </c>
    </row>
    <row r="42" spans="2:13" ht="27.75" customHeight="1">
      <c r="B42" s="1204"/>
      <c r="C42" s="1205"/>
      <c r="D42" s="85"/>
      <c r="E42" s="1210" t="s">
        <v>26</v>
      </c>
      <c r="F42" s="1210"/>
      <c r="G42" s="1210"/>
      <c r="H42" s="1211"/>
      <c r="I42" s="86">
        <v>462</v>
      </c>
      <c r="J42" s="87">
        <v>320</v>
      </c>
      <c r="K42" s="87">
        <v>223</v>
      </c>
      <c r="L42" s="87">
        <v>132</v>
      </c>
      <c r="M42" s="88">
        <v>75</v>
      </c>
    </row>
    <row r="43" spans="2:13" ht="27.75" customHeight="1">
      <c r="B43" s="1204"/>
      <c r="C43" s="1205"/>
      <c r="D43" s="85"/>
      <c r="E43" s="1210" t="s">
        <v>27</v>
      </c>
      <c r="F43" s="1210"/>
      <c r="G43" s="1210"/>
      <c r="H43" s="1211"/>
      <c r="I43" s="86">
        <v>41507</v>
      </c>
      <c r="J43" s="87">
        <v>40405</v>
      </c>
      <c r="K43" s="87">
        <v>39784</v>
      </c>
      <c r="L43" s="87">
        <v>39873</v>
      </c>
      <c r="M43" s="88">
        <v>38159</v>
      </c>
    </row>
    <row r="44" spans="2:13" ht="27.75" customHeight="1">
      <c r="B44" s="1204"/>
      <c r="C44" s="1205"/>
      <c r="D44" s="85"/>
      <c r="E44" s="1210" t="s">
        <v>28</v>
      </c>
      <c r="F44" s="1210"/>
      <c r="G44" s="1210"/>
      <c r="H44" s="1211"/>
      <c r="I44" s="86">
        <v>294</v>
      </c>
      <c r="J44" s="87">
        <v>241</v>
      </c>
      <c r="K44" s="87">
        <v>196</v>
      </c>
      <c r="L44" s="87">
        <v>164</v>
      </c>
      <c r="M44" s="88">
        <v>146</v>
      </c>
    </row>
    <row r="45" spans="2:13" ht="27.75" customHeight="1">
      <c r="B45" s="1204"/>
      <c r="C45" s="1205"/>
      <c r="D45" s="85"/>
      <c r="E45" s="1210" t="s">
        <v>29</v>
      </c>
      <c r="F45" s="1210"/>
      <c r="G45" s="1210"/>
      <c r="H45" s="1211"/>
      <c r="I45" s="86">
        <v>13395</v>
      </c>
      <c r="J45" s="87">
        <v>12909</v>
      </c>
      <c r="K45" s="87">
        <v>11846</v>
      </c>
      <c r="L45" s="87">
        <v>11369</v>
      </c>
      <c r="M45" s="88">
        <v>11011</v>
      </c>
    </row>
    <row r="46" spans="2:13" ht="27.75" customHeight="1">
      <c r="B46" s="1204"/>
      <c r="C46" s="1205"/>
      <c r="D46" s="89"/>
      <c r="E46" s="1210" t="s">
        <v>30</v>
      </c>
      <c r="F46" s="1210"/>
      <c r="G46" s="1210"/>
      <c r="H46" s="1211"/>
      <c r="I46" s="86">
        <v>724</v>
      </c>
      <c r="J46" s="87">
        <v>749</v>
      </c>
      <c r="K46" s="87">
        <v>683</v>
      </c>
      <c r="L46" s="87">
        <v>670</v>
      </c>
      <c r="M46" s="88">
        <v>684</v>
      </c>
    </row>
    <row r="47" spans="2:13" ht="27.75" customHeight="1">
      <c r="B47" s="1204"/>
      <c r="C47" s="1205"/>
      <c r="D47" s="90"/>
      <c r="E47" s="1212" t="s">
        <v>31</v>
      </c>
      <c r="F47" s="1213"/>
      <c r="G47" s="1213"/>
      <c r="H47" s="1214"/>
      <c r="I47" s="86" t="s">
        <v>497</v>
      </c>
      <c r="J47" s="87" t="s">
        <v>497</v>
      </c>
      <c r="K47" s="87" t="s">
        <v>497</v>
      </c>
      <c r="L47" s="87" t="s">
        <v>497</v>
      </c>
      <c r="M47" s="88" t="s">
        <v>497</v>
      </c>
    </row>
    <row r="48" spans="2:13" ht="27.75" customHeight="1">
      <c r="B48" s="1204"/>
      <c r="C48" s="1205"/>
      <c r="D48" s="85"/>
      <c r="E48" s="1210" t="s">
        <v>32</v>
      </c>
      <c r="F48" s="1210"/>
      <c r="G48" s="1210"/>
      <c r="H48" s="1211"/>
      <c r="I48" s="86" t="s">
        <v>497</v>
      </c>
      <c r="J48" s="87" t="s">
        <v>497</v>
      </c>
      <c r="K48" s="87" t="s">
        <v>497</v>
      </c>
      <c r="L48" s="87" t="s">
        <v>497</v>
      </c>
      <c r="M48" s="88" t="s">
        <v>497</v>
      </c>
    </row>
    <row r="49" spans="2:13" ht="27.75" customHeight="1">
      <c r="B49" s="1206"/>
      <c r="C49" s="1207"/>
      <c r="D49" s="85"/>
      <c r="E49" s="1210" t="s">
        <v>33</v>
      </c>
      <c r="F49" s="1210"/>
      <c r="G49" s="1210"/>
      <c r="H49" s="1211"/>
      <c r="I49" s="86" t="s">
        <v>497</v>
      </c>
      <c r="J49" s="87" t="s">
        <v>497</v>
      </c>
      <c r="K49" s="87" t="s">
        <v>497</v>
      </c>
      <c r="L49" s="87" t="s">
        <v>497</v>
      </c>
      <c r="M49" s="88" t="s">
        <v>497</v>
      </c>
    </row>
    <row r="50" spans="2:13" ht="27.75" customHeight="1">
      <c r="B50" s="1215" t="s">
        <v>34</v>
      </c>
      <c r="C50" s="1216"/>
      <c r="D50" s="91"/>
      <c r="E50" s="1210" t="s">
        <v>35</v>
      </c>
      <c r="F50" s="1210"/>
      <c r="G50" s="1210"/>
      <c r="H50" s="1211"/>
      <c r="I50" s="86">
        <v>7446</v>
      </c>
      <c r="J50" s="87">
        <v>10087</v>
      </c>
      <c r="K50" s="87">
        <v>11821</v>
      </c>
      <c r="L50" s="87">
        <v>12220</v>
      </c>
      <c r="M50" s="88">
        <v>13960</v>
      </c>
    </row>
    <row r="51" spans="2:13" ht="27.75" customHeight="1">
      <c r="B51" s="1204"/>
      <c r="C51" s="1205"/>
      <c r="D51" s="85"/>
      <c r="E51" s="1210" t="s">
        <v>36</v>
      </c>
      <c r="F51" s="1210"/>
      <c r="G51" s="1210"/>
      <c r="H51" s="1211"/>
      <c r="I51" s="86">
        <v>9213</v>
      </c>
      <c r="J51" s="87">
        <v>9435</v>
      </c>
      <c r="K51" s="87">
        <v>10730</v>
      </c>
      <c r="L51" s="87">
        <v>9297</v>
      </c>
      <c r="M51" s="88">
        <v>5589</v>
      </c>
    </row>
    <row r="52" spans="2:13" ht="27.75" customHeight="1">
      <c r="B52" s="1206"/>
      <c r="C52" s="1207"/>
      <c r="D52" s="85"/>
      <c r="E52" s="1210" t="s">
        <v>37</v>
      </c>
      <c r="F52" s="1210"/>
      <c r="G52" s="1210"/>
      <c r="H52" s="1211"/>
      <c r="I52" s="86">
        <v>86404</v>
      </c>
      <c r="J52" s="87">
        <v>85682</v>
      </c>
      <c r="K52" s="87">
        <v>85095</v>
      </c>
      <c r="L52" s="87">
        <v>84397</v>
      </c>
      <c r="M52" s="88">
        <v>83750</v>
      </c>
    </row>
    <row r="53" spans="2:13" ht="27.75" customHeight="1" thickBot="1">
      <c r="B53" s="1217" t="s">
        <v>38</v>
      </c>
      <c r="C53" s="1218"/>
      <c r="D53" s="92"/>
      <c r="E53" s="1219" t="s">
        <v>39</v>
      </c>
      <c r="F53" s="1219"/>
      <c r="G53" s="1219"/>
      <c r="H53" s="1220"/>
      <c r="I53" s="93">
        <v>29956</v>
      </c>
      <c r="J53" s="94">
        <v>25674</v>
      </c>
      <c r="K53" s="94">
        <v>20602</v>
      </c>
      <c r="L53" s="94">
        <v>19521</v>
      </c>
      <c r="M53" s="95">
        <v>19237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577</v>
      </c>
      <c r="C41" s="248"/>
      <c r="D41" s="248"/>
      <c r="E41" s="248"/>
      <c r="F41" s="248"/>
      <c r="G41" s="248"/>
      <c r="H41" s="248"/>
      <c r="I41" s="248"/>
      <c r="J41" s="248"/>
      <c r="K41" s="248"/>
      <c r="L41" s="248"/>
      <c r="M41" s="248"/>
      <c r="N41" s="248"/>
      <c r="O41" s="248"/>
      <c r="P41" s="249"/>
    </row>
    <row r="42" spans="2:17">
      <c r="B42" s="250"/>
      <c r="C42" s="246"/>
      <c r="D42" s="246"/>
      <c r="E42" s="246"/>
      <c r="F42" s="246"/>
      <c r="G42" s="353" t="s">
        <v>578</v>
      </c>
      <c r="I42" s="354"/>
      <c r="J42" s="354"/>
      <c r="K42" s="354"/>
      <c r="L42" s="246"/>
      <c r="M42" s="246"/>
      <c r="N42" s="246"/>
      <c r="O42" s="246"/>
    </row>
    <row r="43" spans="2:17">
      <c r="B43" s="250"/>
      <c r="C43" s="246"/>
      <c r="D43" s="246"/>
      <c r="E43" s="246"/>
      <c r="F43" s="246"/>
      <c r="G43" s="1221" t="s">
        <v>579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580</v>
      </c>
    </row>
    <row r="50" spans="1:17">
      <c r="B50" s="250"/>
      <c r="C50" s="246"/>
      <c r="D50" s="246"/>
      <c r="E50" s="246"/>
      <c r="F50" s="246"/>
      <c r="G50" s="1230"/>
      <c r="H50" s="1231"/>
      <c r="I50" s="1231"/>
      <c r="J50" s="1232"/>
      <c r="K50" s="356" t="s">
        <v>536</v>
      </c>
      <c r="L50" s="356" t="s">
        <v>537</v>
      </c>
      <c r="M50" s="356" t="s">
        <v>538</v>
      </c>
      <c r="N50" s="356" t="s">
        <v>539</v>
      </c>
      <c r="O50" s="356" t="s">
        <v>540</v>
      </c>
    </row>
    <row r="51" spans="1:17">
      <c r="B51" s="250"/>
      <c r="C51" s="246"/>
      <c r="D51" s="246"/>
      <c r="E51" s="246"/>
      <c r="F51" s="246"/>
      <c r="G51" s="1233" t="s">
        <v>581</v>
      </c>
      <c r="H51" s="1234"/>
      <c r="I51" s="1239" t="s">
        <v>582</v>
      </c>
      <c r="J51" s="1239"/>
      <c r="K51" s="1241"/>
      <c r="L51" s="1241"/>
      <c r="M51" s="1241"/>
      <c r="N51" s="1242">
        <v>61.5</v>
      </c>
      <c r="O51" s="1242">
        <v>61.2</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583</v>
      </c>
      <c r="J53" s="1243"/>
      <c r="K53" s="1250"/>
      <c r="L53" s="1250"/>
      <c r="M53" s="1250"/>
      <c r="N53" s="1252">
        <v>59</v>
      </c>
      <c r="O53" s="1252">
        <v>60.3</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584</v>
      </c>
      <c r="H55" s="1245"/>
      <c r="I55" s="1243" t="s">
        <v>582</v>
      </c>
      <c r="J55" s="1243"/>
      <c r="K55" s="1241"/>
      <c r="L55" s="1241"/>
      <c r="M55" s="1241"/>
      <c r="N55" s="1242">
        <v>34.9</v>
      </c>
      <c r="O55" s="1242">
        <v>53.1</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583</v>
      </c>
      <c r="J57" s="1253"/>
      <c r="K57" s="1250"/>
      <c r="L57" s="1250"/>
      <c r="M57" s="1250"/>
      <c r="N57" s="1252">
        <v>60.2</v>
      </c>
      <c r="O57" s="1252">
        <v>58.3</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585</v>
      </c>
      <c r="C63" s="246"/>
      <c r="D63" s="246"/>
      <c r="E63" s="246"/>
      <c r="F63" s="246"/>
      <c r="G63" s="246"/>
      <c r="H63" s="246"/>
      <c r="I63" s="246"/>
      <c r="J63" s="246"/>
      <c r="K63" s="246"/>
      <c r="L63" s="246"/>
      <c r="M63" s="246"/>
      <c r="N63" s="246"/>
      <c r="O63" s="246"/>
    </row>
    <row r="64" spans="1:17">
      <c r="B64" s="250"/>
      <c r="C64" s="246"/>
      <c r="D64" s="246"/>
      <c r="E64" s="246"/>
      <c r="F64" s="246"/>
      <c r="G64" s="353" t="s">
        <v>578</v>
      </c>
      <c r="I64" s="354"/>
      <c r="J64" s="354"/>
      <c r="K64" s="354"/>
      <c r="L64" s="246"/>
      <c r="M64" s="246"/>
      <c r="N64" s="246"/>
      <c r="O64" s="246"/>
    </row>
    <row r="65" spans="2:30">
      <c r="B65" s="250"/>
      <c r="C65" s="246"/>
      <c r="D65" s="246"/>
      <c r="E65" s="246"/>
      <c r="F65" s="246"/>
      <c r="G65" s="1221" t="s">
        <v>586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587</v>
      </c>
      <c r="I71" s="370"/>
      <c r="J71" s="366"/>
      <c r="K71" s="366"/>
      <c r="L71" s="367"/>
      <c r="M71" s="366"/>
      <c r="N71" s="367"/>
      <c r="O71" s="368"/>
    </row>
    <row r="72" spans="2:30">
      <c r="B72" s="250"/>
      <c r="C72" s="246"/>
      <c r="D72" s="246"/>
      <c r="E72" s="246"/>
      <c r="F72" s="246"/>
      <c r="G72" s="1230"/>
      <c r="H72" s="1231"/>
      <c r="I72" s="1231"/>
      <c r="J72" s="1232"/>
      <c r="K72" s="356" t="s">
        <v>536</v>
      </c>
      <c r="L72" s="356" t="s">
        <v>537</v>
      </c>
      <c r="M72" s="356" t="s">
        <v>538</v>
      </c>
      <c r="N72" s="356" t="s">
        <v>539</v>
      </c>
      <c r="O72" s="356" t="s">
        <v>540</v>
      </c>
    </row>
    <row r="73" spans="2:30">
      <c r="B73" s="250"/>
      <c r="C73" s="246"/>
      <c r="D73" s="246"/>
      <c r="E73" s="246"/>
      <c r="F73" s="246"/>
      <c r="G73" s="1233" t="s">
        <v>581</v>
      </c>
      <c r="H73" s="1234"/>
      <c r="I73" s="1239" t="s">
        <v>582</v>
      </c>
      <c r="J73" s="1239"/>
      <c r="K73" s="1254">
        <v>93.4</v>
      </c>
      <c r="L73" s="1254">
        <v>79.400000000000006</v>
      </c>
      <c r="M73" s="1242">
        <v>65.3</v>
      </c>
      <c r="N73" s="1242">
        <v>61.5</v>
      </c>
      <c r="O73" s="1242">
        <v>61.2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588</v>
      </c>
      <c r="J75" s="1243"/>
      <c r="K75" s="1252">
        <v>10.4</v>
      </c>
      <c r="L75" s="1252">
        <v>9</v>
      </c>
      <c r="M75" s="1252">
        <v>8.5</v>
      </c>
      <c r="N75" s="1252">
        <v>8.5</v>
      </c>
      <c r="O75" s="1252">
        <v>7.9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584</v>
      </c>
      <c r="H77" s="1245"/>
      <c r="I77" s="1243" t="s">
        <v>582</v>
      </c>
      <c r="J77" s="1243"/>
      <c r="K77" s="1254">
        <v>46.1</v>
      </c>
      <c r="L77" s="1254">
        <v>37.6</v>
      </c>
      <c r="M77" s="1242">
        <v>33.799999999999997</v>
      </c>
      <c r="N77" s="1242">
        <v>34.9</v>
      </c>
      <c r="O77" s="1242">
        <v>53.1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588</v>
      </c>
      <c r="J79" s="1253"/>
      <c r="K79" s="1256">
        <v>8.5</v>
      </c>
      <c r="L79" s="1256">
        <v>7.9</v>
      </c>
      <c r="M79" s="1256">
        <v>7.1</v>
      </c>
      <c r="N79" s="1256">
        <v>7.2</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535</v>
      </c>
      <c r="G2" s="113"/>
      <c r="H2" s="114"/>
    </row>
    <row r="3" spans="1:8">
      <c r="A3" s="110" t="s">
        <v>528</v>
      </c>
      <c r="B3" s="115"/>
      <c r="C3" s="116"/>
      <c r="D3" s="117">
        <v>56859</v>
      </c>
      <c r="E3" s="118"/>
      <c r="F3" s="119">
        <v>43493</v>
      </c>
      <c r="G3" s="120"/>
      <c r="H3" s="121"/>
    </row>
    <row r="4" spans="1:8">
      <c r="A4" s="122"/>
      <c r="B4" s="123"/>
      <c r="C4" s="124"/>
      <c r="D4" s="125">
        <v>37142</v>
      </c>
      <c r="E4" s="126"/>
      <c r="F4" s="127">
        <v>23254</v>
      </c>
      <c r="G4" s="128"/>
      <c r="H4" s="129"/>
    </row>
    <row r="5" spans="1:8">
      <c r="A5" s="110" t="s">
        <v>530</v>
      </c>
      <c r="B5" s="115"/>
      <c r="C5" s="116"/>
      <c r="D5" s="117">
        <v>74192</v>
      </c>
      <c r="E5" s="118"/>
      <c r="F5" s="119">
        <v>50840</v>
      </c>
      <c r="G5" s="120"/>
      <c r="H5" s="121"/>
    </row>
    <row r="6" spans="1:8">
      <c r="A6" s="122"/>
      <c r="B6" s="123"/>
      <c r="C6" s="124"/>
      <c r="D6" s="125">
        <v>44866</v>
      </c>
      <c r="E6" s="126"/>
      <c r="F6" s="127">
        <v>25367</v>
      </c>
      <c r="G6" s="128"/>
      <c r="H6" s="129"/>
    </row>
    <row r="7" spans="1:8">
      <c r="A7" s="110" t="s">
        <v>531</v>
      </c>
      <c r="B7" s="115"/>
      <c r="C7" s="116"/>
      <c r="D7" s="117">
        <v>65982</v>
      </c>
      <c r="E7" s="118"/>
      <c r="F7" s="119">
        <v>53605</v>
      </c>
      <c r="G7" s="120"/>
      <c r="H7" s="121"/>
    </row>
    <row r="8" spans="1:8">
      <c r="A8" s="122"/>
      <c r="B8" s="123"/>
      <c r="C8" s="124"/>
      <c r="D8" s="125">
        <v>41677</v>
      </c>
      <c r="E8" s="126"/>
      <c r="F8" s="127">
        <v>28343</v>
      </c>
      <c r="G8" s="128"/>
      <c r="H8" s="129"/>
    </row>
    <row r="9" spans="1:8">
      <c r="A9" s="110" t="s">
        <v>532</v>
      </c>
      <c r="B9" s="115"/>
      <c r="C9" s="116"/>
      <c r="D9" s="117">
        <v>51094</v>
      </c>
      <c r="E9" s="118"/>
      <c r="F9" s="119">
        <v>58051</v>
      </c>
      <c r="G9" s="120"/>
      <c r="H9" s="121"/>
    </row>
    <row r="10" spans="1:8">
      <c r="A10" s="122"/>
      <c r="B10" s="123"/>
      <c r="C10" s="124"/>
      <c r="D10" s="125">
        <v>37297</v>
      </c>
      <c r="E10" s="126"/>
      <c r="F10" s="127">
        <v>32143</v>
      </c>
      <c r="G10" s="128"/>
      <c r="H10" s="129"/>
    </row>
    <row r="11" spans="1:8">
      <c r="A11" s="110" t="s">
        <v>533</v>
      </c>
      <c r="B11" s="115"/>
      <c r="C11" s="116"/>
      <c r="D11" s="117">
        <v>63740</v>
      </c>
      <c r="E11" s="118"/>
      <c r="F11" s="119">
        <v>65942</v>
      </c>
      <c r="G11" s="120"/>
      <c r="H11" s="121"/>
    </row>
    <row r="12" spans="1:8">
      <c r="A12" s="122"/>
      <c r="B12" s="123"/>
      <c r="C12" s="130"/>
      <c r="D12" s="125">
        <v>41782</v>
      </c>
      <c r="E12" s="126"/>
      <c r="F12" s="127">
        <v>32778</v>
      </c>
      <c r="G12" s="128"/>
      <c r="H12" s="129"/>
    </row>
    <row r="13" spans="1:8">
      <c r="A13" s="110"/>
      <c r="B13" s="115"/>
      <c r="C13" s="131"/>
      <c r="D13" s="132">
        <v>62373</v>
      </c>
      <c r="E13" s="133"/>
      <c r="F13" s="134">
        <v>54386</v>
      </c>
      <c r="G13" s="135"/>
      <c r="H13" s="121"/>
    </row>
    <row r="14" spans="1:8">
      <c r="A14" s="122"/>
      <c r="B14" s="123"/>
      <c r="C14" s="124"/>
      <c r="D14" s="125">
        <v>40553</v>
      </c>
      <c r="E14" s="126"/>
      <c r="F14" s="127">
        <v>28377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12.37</v>
      </c>
      <c r="C19" s="136">
        <f>ROUND(VALUE(SUBSTITUTE(実質収支比率等に係る経年分析!G$48,"▲","-")),2)</f>
        <v>10.69</v>
      </c>
      <c r="D19" s="136">
        <f>ROUND(VALUE(SUBSTITUTE(実質収支比率等に係る経年分析!H$48,"▲","-")),2)</f>
        <v>9.83</v>
      </c>
      <c r="E19" s="136">
        <f>ROUND(VALUE(SUBSTITUTE(実質収支比率等に係る経年分析!I$48,"▲","-")),2)</f>
        <v>11.64</v>
      </c>
      <c r="F19" s="136">
        <f>ROUND(VALUE(SUBSTITUTE(実質収支比率等に係る経年分析!J$48,"▲","-")),2)</f>
        <v>10.26</v>
      </c>
    </row>
    <row r="20" spans="1:11">
      <c r="A20" s="136" t="s">
        <v>44</v>
      </c>
      <c r="B20" s="136">
        <f>ROUND(VALUE(SUBSTITUTE(実質収支比率等に係る経年分析!F$47,"▲","-")),2)</f>
        <v>9.5299999999999994</v>
      </c>
      <c r="C20" s="136">
        <f>ROUND(VALUE(SUBSTITUTE(実質収支比率等に係る経年分析!G$47,"▲","-")),2)</f>
        <v>10.9</v>
      </c>
      <c r="D20" s="136">
        <f>ROUND(VALUE(SUBSTITUTE(実質収支比率等に係る経年分析!H$47,"▲","-")),2)</f>
        <v>12.54</v>
      </c>
      <c r="E20" s="136">
        <f>ROUND(VALUE(SUBSTITUTE(実質収支比率等に係る経年分析!I$47,"▲","-")),2)</f>
        <v>12.64</v>
      </c>
      <c r="F20" s="136">
        <f>ROUND(VALUE(SUBSTITUTE(実質収支比率等に係る経年分析!J$47,"▲","-")),2)</f>
        <v>12.75</v>
      </c>
    </row>
    <row r="21" spans="1:11">
      <c r="A21" s="136" t="s">
        <v>45</v>
      </c>
      <c r="B21" s="136">
        <f>IF(ISNUMBER(VALUE(SUBSTITUTE(実質収支比率等に係る経年分析!F$49,"▲","-"))),ROUND(VALUE(SUBSTITUTE(実質収支比率等に係る経年分析!F$49,"▲","-")),2),NA())</f>
        <v>4.62</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2.57</v>
      </c>
      <c r="E21" s="136">
        <f>IF(ISNUMBER(VALUE(SUBSTITUTE(実質収支比率等に係る経年分析!I$49,"▲","-"))),ROUND(VALUE(SUBSTITUTE(実質収支比率等に係る経年分析!I$49,"▲","-")),2),NA())</f>
        <v>4.22</v>
      </c>
      <c r="F21" s="136">
        <f>IF(ISNUMBER(VALUE(SUBSTITUTE(実質収支比率等に係る経年分析!J$49,"▲","-"))),ROUND(VALUE(SUBSTITUTE(実質収支比率等に係る経年分析!J$49,"▲","-")),2),NA())</f>
        <v>0.91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休日夜間診療所特別会計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集落排水事業会計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0.35</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0.87</v>
      </c>
    </row>
    <row r="32" spans="1:11">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1.75</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10.11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8290</v>
      </c>
      <c r="E42" s="138"/>
      <c r="F42" s="138"/>
      <c r="G42" s="138">
        <f>'実質公債費比率（分子）の構造'!L$52</f>
        <v>8739</v>
      </c>
      <c r="H42" s="138"/>
      <c r="I42" s="138"/>
      <c r="J42" s="138">
        <f>'実質公債費比率（分子）の構造'!M$52</f>
        <v>9264</v>
      </c>
      <c r="K42" s="138"/>
      <c r="L42" s="138"/>
      <c r="M42" s="138">
        <f>'実質公債費比率（分子）の構造'!N$52</f>
        <v>8919</v>
      </c>
      <c r="N42" s="138"/>
      <c r="O42" s="138"/>
      <c r="P42" s="138">
        <f>'実質公債費比率（分子）の構造'!O$52</f>
        <v>9041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169</v>
      </c>
      <c r="C44" s="138"/>
      <c r="D44" s="138"/>
      <c r="E44" s="138">
        <f>'実質公債費比率（分子）の構造'!L$50</f>
        <v>150</v>
      </c>
      <c r="F44" s="138"/>
      <c r="G44" s="138"/>
      <c r="H44" s="138">
        <f>'実質公債費比率（分子）の構造'!M$50</f>
        <v>103</v>
      </c>
      <c r="I44" s="138"/>
      <c r="J44" s="138"/>
      <c r="K44" s="138">
        <f>'実質公債費比率（分子）の構造'!N$50</f>
        <v>94</v>
      </c>
      <c r="L44" s="138"/>
      <c r="M44" s="138"/>
      <c r="N44" s="138">
        <f>'実質公債費比率（分子）の構造'!O$50</f>
        <v>59</v>
      </c>
      <c r="O44" s="138"/>
      <c r="P44" s="138"/>
    </row>
    <row r="45" spans="1:16">
      <c r="A45" s="138" t="s">
        <v>55</v>
      </c>
      <c r="B45" s="138">
        <f>'実質公債費比率（分子）の構造'!K$49</f>
        <v>35</v>
      </c>
      <c r="C45" s="138"/>
      <c r="D45" s="138"/>
      <c r="E45" s="138">
        <f>'実質公債費比率（分子）の構造'!L$49</f>
        <v>34</v>
      </c>
      <c r="F45" s="138"/>
      <c r="G45" s="138"/>
      <c r="H45" s="138">
        <f>'実質公債費比率（分子）の構造'!M$49</f>
        <v>35</v>
      </c>
      <c r="I45" s="138"/>
      <c r="J45" s="138"/>
      <c r="K45" s="138">
        <f>'実質公債費比率（分子）の構造'!N$49</f>
        <v>36</v>
      </c>
      <c r="L45" s="138"/>
      <c r="M45" s="138"/>
      <c r="N45" s="138">
        <f>'実質公債費比率（分子）の構造'!O$49</f>
        <v>36</v>
      </c>
      <c r="O45" s="138"/>
      <c r="P45" s="138"/>
    </row>
    <row r="46" spans="1:16">
      <c r="A46" s="138" t="s">
        <v>56</v>
      </c>
      <c r="B46" s="138">
        <f>'実質公債費比率（分子）の構造'!K$48</f>
        <v>3266</v>
      </c>
      <c r="C46" s="138"/>
      <c r="D46" s="138"/>
      <c r="E46" s="138">
        <f>'実質公債費比率（分子）の構造'!L$48</f>
        <v>3466</v>
      </c>
      <c r="F46" s="138"/>
      <c r="G46" s="138"/>
      <c r="H46" s="138">
        <f>'実質公債費比率（分子）の構造'!M$48</f>
        <v>3407</v>
      </c>
      <c r="I46" s="138"/>
      <c r="J46" s="138"/>
      <c r="K46" s="138">
        <f>'実質公債費比率（分子）の構造'!N$48</f>
        <v>3437</v>
      </c>
      <c r="L46" s="138"/>
      <c r="M46" s="138"/>
      <c r="N46" s="138">
        <f>'実質公債費比率（分子）の構造'!O$48</f>
        <v>3390</v>
      </c>
      <c r="O46" s="138"/>
      <c r="P46" s="138"/>
    </row>
    <row r="47" spans="1:16">
      <c r="A47" s="138" t="s">
        <v>57</v>
      </c>
      <c r="B47" s="138" t="str">
        <f>'実質公債費比率（分子）の構造'!K$47</f>
        <v>-</v>
      </c>
      <c r="C47" s="138"/>
      <c r="D47" s="138"/>
      <c r="E47" s="138">
        <f>'実質公債費比率（分子）の構造'!L$47</f>
        <v>10</v>
      </c>
      <c r="F47" s="138"/>
      <c r="G47" s="138"/>
      <c r="H47" s="138">
        <f>'実質公債費比率（分子）の構造'!M$47</f>
        <v>30</v>
      </c>
      <c r="I47" s="138"/>
      <c r="J47" s="138"/>
      <c r="K47" s="138">
        <f>'実質公債費比率（分子）の構造'!N$47</f>
        <v>30</v>
      </c>
      <c r="L47" s="138"/>
      <c r="M47" s="138"/>
      <c r="N47" s="138">
        <f>'実質公債費比率（分子）の構造'!O$47</f>
        <v>30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7616</v>
      </c>
      <c r="C49" s="138"/>
      <c r="D49" s="138"/>
      <c r="E49" s="138">
        <f>'実質公債費比率（分子）の構造'!L$45</f>
        <v>7872</v>
      </c>
      <c r="F49" s="138"/>
      <c r="G49" s="138"/>
      <c r="H49" s="138">
        <f>'実質公債費比率（分子）の構造'!M$45</f>
        <v>8330</v>
      </c>
      <c r="I49" s="138"/>
      <c r="J49" s="138"/>
      <c r="K49" s="138">
        <f>'実質公債費比率（分子）の構造'!N$45</f>
        <v>8039</v>
      </c>
      <c r="L49" s="138"/>
      <c r="M49" s="138"/>
      <c r="N49" s="138">
        <f>'実質公債費比率（分子）の構造'!O$45</f>
        <v>7680</v>
      </c>
      <c r="O49" s="138"/>
      <c r="P49" s="138"/>
    </row>
    <row r="50" spans="1:16">
      <c r="A50" s="138" t="s">
        <v>60</v>
      </c>
      <c r="B50" s="138" t="e">
        <f>NA()</f>
        <v>#N/A</v>
      </c>
      <c r="C50" s="138">
        <f>IF(ISNUMBER('実質公債費比率（分子）の構造'!K$53),'実質公債費比率（分子）の構造'!K$53,NA())</f>
        <v>2796</v>
      </c>
      <c r="D50" s="138" t="e">
        <f>NA()</f>
        <v>#N/A</v>
      </c>
      <c r="E50" s="138" t="e">
        <f>NA()</f>
        <v>#N/A</v>
      </c>
      <c r="F50" s="138">
        <f>IF(ISNUMBER('実質公債費比率（分子）の構造'!L$53),'実質公債費比率（分子）の構造'!L$53,NA())</f>
        <v>2793</v>
      </c>
      <c r="G50" s="138" t="e">
        <f>NA()</f>
        <v>#N/A</v>
      </c>
      <c r="H50" s="138" t="e">
        <f>NA()</f>
        <v>#N/A</v>
      </c>
      <c r="I50" s="138">
        <f>IF(ISNUMBER('実質公債費比率（分子）の構造'!M$53),'実質公債費比率（分子）の構造'!M$53,NA())</f>
        <v>2641</v>
      </c>
      <c r="J50" s="138" t="e">
        <f>NA()</f>
        <v>#N/A</v>
      </c>
      <c r="K50" s="138" t="e">
        <f>NA()</f>
        <v>#N/A</v>
      </c>
      <c r="L50" s="138">
        <f>IF(ISNUMBER('実質公債費比率（分子）の構造'!N$53),'実質公債費比率（分子）の構造'!N$53,NA())</f>
        <v>2717</v>
      </c>
      <c r="M50" s="138" t="e">
        <f>NA()</f>
        <v>#N/A</v>
      </c>
      <c r="N50" s="138" t="e">
        <f>NA()</f>
        <v>#N/A</v>
      </c>
      <c r="O50" s="138">
        <f>IF(ISNUMBER('実質公債費比率（分子）の構造'!O$53),'実質公債費比率（分子）の構造'!O$53,NA())</f>
        <v>2154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86404</v>
      </c>
      <c r="E56" s="137"/>
      <c r="F56" s="137"/>
      <c r="G56" s="137">
        <f>'将来負担比率（分子）の構造'!J$52</f>
        <v>85682</v>
      </c>
      <c r="H56" s="137"/>
      <c r="I56" s="137"/>
      <c r="J56" s="137">
        <f>'将来負担比率（分子）の構造'!K$52</f>
        <v>85095</v>
      </c>
      <c r="K56" s="137"/>
      <c r="L56" s="137"/>
      <c r="M56" s="137">
        <f>'将来負担比率（分子）の構造'!L$52</f>
        <v>84397</v>
      </c>
      <c r="N56" s="137"/>
      <c r="O56" s="137"/>
      <c r="P56" s="137">
        <f>'将来負担比率（分子）の構造'!M$52</f>
        <v>83750</v>
      </c>
    </row>
    <row r="57" spans="1:16">
      <c r="A57" s="137" t="s">
        <v>36</v>
      </c>
      <c r="B57" s="137"/>
      <c r="C57" s="137"/>
      <c r="D57" s="137">
        <f>'将来負担比率（分子）の構造'!I$51</f>
        <v>9213</v>
      </c>
      <c r="E57" s="137"/>
      <c r="F57" s="137"/>
      <c r="G57" s="137">
        <f>'将来負担比率（分子）の構造'!J$51</f>
        <v>9435</v>
      </c>
      <c r="H57" s="137"/>
      <c r="I57" s="137"/>
      <c r="J57" s="137">
        <f>'将来負担比率（分子）の構造'!K$51</f>
        <v>10730</v>
      </c>
      <c r="K57" s="137"/>
      <c r="L57" s="137"/>
      <c r="M57" s="137">
        <f>'将来負担比率（分子）の構造'!L$51</f>
        <v>9297</v>
      </c>
      <c r="N57" s="137"/>
      <c r="O57" s="137"/>
      <c r="P57" s="137">
        <f>'将来負担比率（分子）の構造'!M$51</f>
        <v>5589</v>
      </c>
    </row>
    <row r="58" spans="1:16">
      <c r="A58" s="137" t="s">
        <v>35</v>
      </c>
      <c r="B58" s="137"/>
      <c r="C58" s="137"/>
      <c r="D58" s="137">
        <f>'将来負担比率（分子）の構造'!I$50</f>
        <v>7446</v>
      </c>
      <c r="E58" s="137"/>
      <c r="F58" s="137"/>
      <c r="G58" s="137">
        <f>'将来負担比率（分子）の構造'!J$50</f>
        <v>10087</v>
      </c>
      <c r="H58" s="137"/>
      <c r="I58" s="137"/>
      <c r="J58" s="137">
        <f>'将来負担比率（分子）の構造'!K$50</f>
        <v>11821</v>
      </c>
      <c r="K58" s="137"/>
      <c r="L58" s="137"/>
      <c r="M58" s="137">
        <f>'将来負担比率（分子）の構造'!L$50</f>
        <v>12220</v>
      </c>
      <c r="N58" s="137"/>
      <c r="O58" s="137"/>
      <c r="P58" s="137">
        <f>'将来負担比率（分子）の構造'!M$50</f>
        <v>13960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724</v>
      </c>
      <c r="C61" s="137"/>
      <c r="D61" s="137"/>
      <c r="E61" s="137">
        <f>'将来負担比率（分子）の構造'!J$46</f>
        <v>749</v>
      </c>
      <c r="F61" s="137"/>
      <c r="G61" s="137"/>
      <c r="H61" s="137">
        <f>'将来負担比率（分子）の構造'!K$46</f>
        <v>683</v>
      </c>
      <c r="I61" s="137"/>
      <c r="J61" s="137"/>
      <c r="K61" s="137">
        <f>'将来負担比率（分子）の構造'!L$46</f>
        <v>670</v>
      </c>
      <c r="L61" s="137"/>
      <c r="M61" s="137"/>
      <c r="N61" s="137">
        <f>'将来負担比率（分子）の構造'!M$46</f>
        <v>684</v>
      </c>
      <c r="O61" s="137"/>
      <c r="P61" s="137"/>
    </row>
    <row r="62" spans="1:16">
      <c r="A62" s="137" t="s">
        <v>29</v>
      </c>
      <c r="B62" s="137">
        <f>'将来負担比率（分子）の構造'!I$45</f>
        <v>13395</v>
      </c>
      <c r="C62" s="137"/>
      <c r="D62" s="137"/>
      <c r="E62" s="137">
        <f>'将来負担比率（分子）の構造'!J$45</f>
        <v>12909</v>
      </c>
      <c r="F62" s="137"/>
      <c r="G62" s="137"/>
      <c r="H62" s="137">
        <f>'将来負担比率（分子）の構造'!K$45</f>
        <v>11846</v>
      </c>
      <c r="I62" s="137"/>
      <c r="J62" s="137"/>
      <c r="K62" s="137">
        <f>'将来負担比率（分子）の構造'!L$45</f>
        <v>11369</v>
      </c>
      <c r="L62" s="137"/>
      <c r="M62" s="137"/>
      <c r="N62" s="137">
        <f>'将来負担比率（分子）の構造'!M$45</f>
        <v>11011</v>
      </c>
      <c r="O62" s="137"/>
      <c r="P62" s="137"/>
    </row>
    <row r="63" spans="1:16">
      <c r="A63" s="137" t="s">
        <v>28</v>
      </c>
      <c r="B63" s="137">
        <f>'将来負担比率（分子）の構造'!I$44</f>
        <v>294</v>
      </c>
      <c r="C63" s="137"/>
      <c r="D63" s="137"/>
      <c r="E63" s="137">
        <f>'将来負担比率（分子）の構造'!J$44</f>
        <v>241</v>
      </c>
      <c r="F63" s="137"/>
      <c r="G63" s="137"/>
      <c r="H63" s="137">
        <f>'将来負担比率（分子）の構造'!K$44</f>
        <v>196</v>
      </c>
      <c r="I63" s="137"/>
      <c r="J63" s="137"/>
      <c r="K63" s="137">
        <f>'将来負担比率（分子）の構造'!L$44</f>
        <v>164</v>
      </c>
      <c r="L63" s="137"/>
      <c r="M63" s="137"/>
      <c r="N63" s="137">
        <f>'将来負担比率（分子）の構造'!M$44</f>
        <v>146</v>
      </c>
      <c r="O63" s="137"/>
      <c r="P63" s="137"/>
    </row>
    <row r="64" spans="1:16">
      <c r="A64" s="137" t="s">
        <v>27</v>
      </c>
      <c r="B64" s="137">
        <f>'将来負担比率（分子）の構造'!I$43</f>
        <v>41507</v>
      </c>
      <c r="C64" s="137"/>
      <c r="D64" s="137"/>
      <c r="E64" s="137">
        <f>'将来負担比率（分子）の構造'!J$43</f>
        <v>40405</v>
      </c>
      <c r="F64" s="137"/>
      <c r="G64" s="137"/>
      <c r="H64" s="137">
        <f>'将来負担比率（分子）の構造'!K$43</f>
        <v>39784</v>
      </c>
      <c r="I64" s="137"/>
      <c r="J64" s="137"/>
      <c r="K64" s="137">
        <f>'将来負担比率（分子）の構造'!L$43</f>
        <v>39873</v>
      </c>
      <c r="L64" s="137"/>
      <c r="M64" s="137"/>
      <c r="N64" s="137">
        <f>'将来負担比率（分子）の構造'!M$43</f>
        <v>38159</v>
      </c>
      <c r="O64" s="137"/>
      <c r="P64" s="137"/>
    </row>
    <row r="65" spans="1:16">
      <c r="A65" s="137" t="s">
        <v>26</v>
      </c>
      <c r="B65" s="137">
        <f>'将来負担比率（分子）の構造'!I$42</f>
        <v>462</v>
      </c>
      <c r="C65" s="137"/>
      <c r="D65" s="137"/>
      <c r="E65" s="137">
        <f>'将来負担比率（分子）の構造'!J$42</f>
        <v>320</v>
      </c>
      <c r="F65" s="137"/>
      <c r="G65" s="137"/>
      <c r="H65" s="137">
        <f>'将来負担比率（分子）の構造'!K$42</f>
        <v>223</v>
      </c>
      <c r="I65" s="137"/>
      <c r="J65" s="137"/>
      <c r="K65" s="137">
        <f>'将来負担比率（分子）の構造'!L$42</f>
        <v>132</v>
      </c>
      <c r="L65" s="137"/>
      <c r="M65" s="137"/>
      <c r="N65" s="137">
        <f>'将来負担比率（分子）の構造'!M$42</f>
        <v>75</v>
      </c>
      <c r="O65" s="137"/>
      <c r="P65" s="137"/>
    </row>
    <row r="66" spans="1:16">
      <c r="A66" s="137" t="s">
        <v>25</v>
      </c>
      <c r="B66" s="137">
        <f>'将来負担比率（分子）の構造'!I$41</f>
        <v>76637</v>
      </c>
      <c r="C66" s="137"/>
      <c r="D66" s="137"/>
      <c r="E66" s="137">
        <f>'将来負担比率（分子）の構造'!J$41</f>
        <v>76254</v>
      </c>
      <c r="F66" s="137"/>
      <c r="G66" s="137"/>
      <c r="H66" s="137">
        <f>'将来負担比率（分子）の構造'!K$41</f>
        <v>75515</v>
      </c>
      <c r="I66" s="137"/>
      <c r="J66" s="137"/>
      <c r="K66" s="137">
        <f>'将来負担比率（分子）の構造'!L$41</f>
        <v>73228</v>
      </c>
      <c r="L66" s="137"/>
      <c r="M66" s="137"/>
      <c r="N66" s="137">
        <f>'将来負担比率（分子）の構造'!M$41</f>
        <v>72460</v>
      </c>
      <c r="O66" s="137"/>
      <c r="P66" s="137"/>
    </row>
    <row r="67" spans="1:16">
      <c r="A67" s="137" t="s">
        <v>64</v>
      </c>
      <c r="B67" s="137" t="e">
        <f>NA()</f>
        <v>#N/A</v>
      </c>
      <c r="C67" s="137">
        <f>IF(ISNUMBER('将来負担比率（分子）の構造'!I$53), IF('将来負担比率（分子）の構造'!I$53 &lt; 0, 0, '将来負担比率（分子）の構造'!I$53), NA())</f>
        <v>29956</v>
      </c>
      <c r="D67" s="137" t="e">
        <f>NA()</f>
        <v>#N/A</v>
      </c>
      <c r="E67" s="137" t="e">
        <f>NA()</f>
        <v>#N/A</v>
      </c>
      <c r="F67" s="137">
        <f>IF(ISNUMBER('将来負担比率（分子）の構造'!J$53), IF('将来負担比率（分子）の構造'!J$53 &lt; 0, 0, '将来負担比率（分子）の構造'!J$53), NA())</f>
        <v>25674</v>
      </c>
      <c r="G67" s="137" t="e">
        <f>NA()</f>
        <v>#N/A</v>
      </c>
      <c r="H67" s="137" t="e">
        <f>NA()</f>
        <v>#N/A</v>
      </c>
      <c r="I67" s="137">
        <f>IF(ISNUMBER('将来負担比率（分子）の構造'!K$53), IF('将来負担比率（分子）の構造'!K$53 &lt; 0, 0, '将来負担比率（分子）の構造'!K$53), NA())</f>
        <v>20602</v>
      </c>
      <c r="J67" s="137" t="e">
        <f>NA()</f>
        <v>#N/A</v>
      </c>
      <c r="K67" s="137" t="e">
        <f>NA()</f>
        <v>#N/A</v>
      </c>
      <c r="L67" s="137">
        <f>IF(ISNUMBER('将来負担比率（分子）の構造'!L$53), IF('将来負担比率（分子）の構造'!L$53 &lt; 0, 0, '将来負担比率（分子）の構造'!L$53), NA())</f>
        <v>19521</v>
      </c>
      <c r="M67" s="137" t="e">
        <f>NA()</f>
        <v>#N/A</v>
      </c>
      <c r="N67" s="137" t="e">
        <f>NA()</f>
        <v>#N/A</v>
      </c>
      <c r="O67" s="137">
        <f>IF(ISNUMBER('将来負担比率（分子）の構造'!M$53), IF('将来負担比率（分子）の構造'!M$53 &lt; 0, 0, '将来負担比率（分子）の構造'!M$53), NA())</f>
        <v>19237</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14656229</v>
      </c>
      <c r="S5" s="615"/>
      <c r="T5" s="615"/>
      <c r="U5" s="615"/>
      <c r="V5" s="615"/>
      <c r="W5" s="615"/>
      <c r="X5" s="615"/>
      <c r="Y5" s="616"/>
      <c r="Z5" s="617">
        <v>20.3</v>
      </c>
      <c r="AA5" s="617"/>
      <c r="AB5" s="617"/>
      <c r="AC5" s="617"/>
      <c r="AD5" s="618">
        <v>13855045</v>
      </c>
      <c r="AE5" s="618"/>
      <c r="AF5" s="618"/>
      <c r="AG5" s="618"/>
      <c r="AH5" s="618"/>
      <c r="AI5" s="618"/>
      <c r="AJ5" s="618"/>
      <c r="AK5" s="618"/>
      <c r="AL5" s="619">
        <v>36.700000000000003</v>
      </c>
      <c r="AM5" s="620"/>
      <c r="AN5" s="620"/>
      <c r="AO5" s="621"/>
      <c r="AP5" s="611" t="s">
        <v>211</v>
      </c>
      <c r="AQ5" s="612"/>
      <c r="AR5" s="612"/>
      <c r="AS5" s="612"/>
      <c r="AT5" s="612"/>
      <c r="AU5" s="612"/>
      <c r="AV5" s="612"/>
      <c r="AW5" s="612"/>
      <c r="AX5" s="612"/>
      <c r="AY5" s="612"/>
      <c r="AZ5" s="612"/>
      <c r="BA5" s="612"/>
      <c r="BB5" s="612"/>
      <c r="BC5" s="612"/>
      <c r="BD5" s="612"/>
      <c r="BE5" s="612"/>
      <c r="BF5" s="613"/>
      <c r="BG5" s="625">
        <v>13730192</v>
      </c>
      <c r="BH5" s="626"/>
      <c r="BI5" s="626"/>
      <c r="BJ5" s="626"/>
      <c r="BK5" s="626"/>
      <c r="BL5" s="626"/>
      <c r="BM5" s="626"/>
      <c r="BN5" s="627"/>
      <c r="BO5" s="628">
        <v>93.7</v>
      </c>
      <c r="BP5" s="628"/>
      <c r="BQ5" s="628"/>
      <c r="BR5" s="628"/>
      <c r="BS5" s="629">
        <v>117618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551597</v>
      </c>
      <c r="S6" s="626"/>
      <c r="T6" s="626"/>
      <c r="U6" s="626"/>
      <c r="V6" s="626"/>
      <c r="W6" s="626"/>
      <c r="X6" s="626"/>
      <c r="Y6" s="627"/>
      <c r="Z6" s="628">
        <v>0.8</v>
      </c>
      <c r="AA6" s="628"/>
      <c r="AB6" s="628"/>
      <c r="AC6" s="628"/>
      <c r="AD6" s="629">
        <v>551597</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13730192</v>
      </c>
      <c r="BH6" s="626"/>
      <c r="BI6" s="626"/>
      <c r="BJ6" s="626"/>
      <c r="BK6" s="626"/>
      <c r="BL6" s="626"/>
      <c r="BM6" s="626"/>
      <c r="BN6" s="627"/>
      <c r="BO6" s="628">
        <v>93.7</v>
      </c>
      <c r="BP6" s="628"/>
      <c r="BQ6" s="628"/>
      <c r="BR6" s="628"/>
      <c r="BS6" s="629">
        <v>117618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391820</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391788</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18621</v>
      </c>
      <c r="S7" s="626"/>
      <c r="T7" s="626"/>
      <c r="U7" s="626"/>
      <c r="V7" s="626"/>
      <c r="W7" s="626"/>
      <c r="X7" s="626"/>
      <c r="Y7" s="627"/>
      <c r="Z7" s="628">
        <v>0</v>
      </c>
      <c r="AA7" s="628"/>
      <c r="AB7" s="628"/>
      <c r="AC7" s="628"/>
      <c r="AD7" s="629">
        <v>18621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6082544</v>
      </c>
      <c r="BH7" s="626"/>
      <c r="BI7" s="626"/>
      <c r="BJ7" s="626"/>
      <c r="BK7" s="626"/>
      <c r="BL7" s="626"/>
      <c r="BM7" s="626"/>
      <c r="BN7" s="627"/>
      <c r="BO7" s="628">
        <v>41.5</v>
      </c>
      <c r="BP7" s="628"/>
      <c r="BQ7" s="628"/>
      <c r="BR7" s="628"/>
      <c r="BS7" s="629">
        <v>117618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10561705</v>
      </c>
      <c r="CS7" s="626"/>
      <c r="CT7" s="626"/>
      <c r="CU7" s="626"/>
      <c r="CV7" s="626"/>
      <c r="CW7" s="626"/>
      <c r="CX7" s="626"/>
      <c r="CY7" s="627"/>
      <c r="CZ7" s="628">
        <v>15.5</v>
      </c>
      <c r="DA7" s="628"/>
      <c r="DB7" s="628"/>
      <c r="DC7" s="628"/>
      <c r="DD7" s="634">
        <v>2942222</v>
      </c>
      <c r="DE7" s="626"/>
      <c r="DF7" s="626"/>
      <c r="DG7" s="626"/>
      <c r="DH7" s="626"/>
      <c r="DI7" s="626"/>
      <c r="DJ7" s="626"/>
      <c r="DK7" s="626"/>
      <c r="DL7" s="626"/>
      <c r="DM7" s="626"/>
      <c r="DN7" s="626"/>
      <c r="DO7" s="626"/>
      <c r="DP7" s="627"/>
      <c r="DQ7" s="634">
        <v>6858716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29548</v>
      </c>
      <c r="S8" s="626"/>
      <c r="T8" s="626"/>
      <c r="U8" s="626"/>
      <c r="V8" s="626"/>
      <c r="W8" s="626"/>
      <c r="X8" s="626"/>
      <c r="Y8" s="627"/>
      <c r="Z8" s="628">
        <v>0</v>
      </c>
      <c r="AA8" s="628"/>
      <c r="AB8" s="628"/>
      <c r="AC8" s="628"/>
      <c r="AD8" s="629">
        <v>29548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225197</v>
      </c>
      <c r="BH8" s="626"/>
      <c r="BI8" s="626"/>
      <c r="BJ8" s="626"/>
      <c r="BK8" s="626"/>
      <c r="BL8" s="626"/>
      <c r="BM8" s="626"/>
      <c r="BN8" s="627"/>
      <c r="BO8" s="628">
        <v>1.5</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21487249</v>
      </c>
      <c r="CS8" s="626"/>
      <c r="CT8" s="626"/>
      <c r="CU8" s="626"/>
      <c r="CV8" s="626"/>
      <c r="CW8" s="626"/>
      <c r="CX8" s="626"/>
      <c r="CY8" s="627"/>
      <c r="CZ8" s="628">
        <v>31.6</v>
      </c>
      <c r="DA8" s="628"/>
      <c r="DB8" s="628"/>
      <c r="DC8" s="628"/>
      <c r="DD8" s="634">
        <v>544242</v>
      </c>
      <c r="DE8" s="626"/>
      <c r="DF8" s="626"/>
      <c r="DG8" s="626"/>
      <c r="DH8" s="626"/>
      <c r="DI8" s="626"/>
      <c r="DJ8" s="626"/>
      <c r="DK8" s="626"/>
      <c r="DL8" s="626"/>
      <c r="DM8" s="626"/>
      <c r="DN8" s="626"/>
      <c r="DO8" s="626"/>
      <c r="DP8" s="627"/>
      <c r="DQ8" s="634">
        <v>10736782</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15180</v>
      </c>
      <c r="S9" s="626"/>
      <c r="T9" s="626"/>
      <c r="U9" s="626"/>
      <c r="V9" s="626"/>
      <c r="W9" s="626"/>
      <c r="X9" s="626"/>
      <c r="Y9" s="627"/>
      <c r="Z9" s="628">
        <v>0</v>
      </c>
      <c r="AA9" s="628"/>
      <c r="AB9" s="628"/>
      <c r="AC9" s="628"/>
      <c r="AD9" s="629">
        <v>15180</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4946700</v>
      </c>
      <c r="BH9" s="626"/>
      <c r="BI9" s="626"/>
      <c r="BJ9" s="626"/>
      <c r="BK9" s="626"/>
      <c r="BL9" s="626"/>
      <c r="BM9" s="626"/>
      <c r="BN9" s="627"/>
      <c r="BO9" s="628">
        <v>33.799999999999997</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4599809</v>
      </c>
      <c r="CS9" s="626"/>
      <c r="CT9" s="626"/>
      <c r="CU9" s="626"/>
      <c r="CV9" s="626"/>
      <c r="CW9" s="626"/>
      <c r="CX9" s="626"/>
      <c r="CY9" s="627"/>
      <c r="CZ9" s="628">
        <v>6.8</v>
      </c>
      <c r="DA9" s="628"/>
      <c r="DB9" s="628"/>
      <c r="DC9" s="628"/>
      <c r="DD9" s="634">
        <v>323743</v>
      </c>
      <c r="DE9" s="626"/>
      <c r="DF9" s="626"/>
      <c r="DG9" s="626"/>
      <c r="DH9" s="626"/>
      <c r="DI9" s="626"/>
      <c r="DJ9" s="626"/>
      <c r="DK9" s="626"/>
      <c r="DL9" s="626"/>
      <c r="DM9" s="626"/>
      <c r="DN9" s="626"/>
      <c r="DO9" s="626"/>
      <c r="DP9" s="627"/>
      <c r="DQ9" s="634">
        <v>3770959</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2190234</v>
      </c>
      <c r="S10" s="626"/>
      <c r="T10" s="626"/>
      <c r="U10" s="626"/>
      <c r="V10" s="626"/>
      <c r="W10" s="626"/>
      <c r="X10" s="626"/>
      <c r="Y10" s="627"/>
      <c r="Z10" s="628">
        <v>3</v>
      </c>
      <c r="AA10" s="628"/>
      <c r="AB10" s="628"/>
      <c r="AC10" s="628"/>
      <c r="AD10" s="629">
        <v>2190234</v>
      </c>
      <c r="AE10" s="629"/>
      <c r="AF10" s="629"/>
      <c r="AG10" s="629"/>
      <c r="AH10" s="629"/>
      <c r="AI10" s="629"/>
      <c r="AJ10" s="629"/>
      <c r="AK10" s="629"/>
      <c r="AL10" s="630">
        <v>5.8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313632</v>
      </c>
      <c r="BH10" s="626"/>
      <c r="BI10" s="626"/>
      <c r="BJ10" s="626"/>
      <c r="BK10" s="626"/>
      <c r="BL10" s="626"/>
      <c r="BM10" s="626"/>
      <c r="BN10" s="627"/>
      <c r="BO10" s="628">
        <v>2.1</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99133</v>
      </c>
      <c r="CS10" s="626"/>
      <c r="CT10" s="626"/>
      <c r="CU10" s="626"/>
      <c r="CV10" s="626"/>
      <c r="CW10" s="626"/>
      <c r="CX10" s="626"/>
      <c r="CY10" s="627"/>
      <c r="CZ10" s="628">
        <v>0.1</v>
      </c>
      <c r="DA10" s="628"/>
      <c r="DB10" s="628"/>
      <c r="DC10" s="628"/>
      <c r="DD10" s="634" t="s">
        <v>224</v>
      </c>
      <c r="DE10" s="626"/>
      <c r="DF10" s="626"/>
      <c r="DG10" s="626"/>
      <c r="DH10" s="626"/>
      <c r="DI10" s="626"/>
      <c r="DJ10" s="626"/>
      <c r="DK10" s="626"/>
      <c r="DL10" s="626"/>
      <c r="DM10" s="626"/>
      <c r="DN10" s="626"/>
      <c r="DO10" s="626"/>
      <c r="DP10" s="627"/>
      <c r="DQ10" s="634">
        <v>48672</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v>8839</v>
      </c>
      <c r="S11" s="626"/>
      <c r="T11" s="626"/>
      <c r="U11" s="626"/>
      <c r="V11" s="626"/>
      <c r="W11" s="626"/>
      <c r="X11" s="626"/>
      <c r="Y11" s="627"/>
      <c r="Z11" s="628">
        <v>0</v>
      </c>
      <c r="AA11" s="628"/>
      <c r="AB11" s="628"/>
      <c r="AC11" s="628"/>
      <c r="AD11" s="629">
        <v>8839</v>
      </c>
      <c r="AE11" s="629"/>
      <c r="AF11" s="629"/>
      <c r="AG11" s="629"/>
      <c r="AH11" s="629"/>
      <c r="AI11" s="629"/>
      <c r="AJ11" s="629"/>
      <c r="AK11" s="629"/>
      <c r="AL11" s="630">
        <v>0</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597015</v>
      </c>
      <c r="BH11" s="626"/>
      <c r="BI11" s="626"/>
      <c r="BJ11" s="626"/>
      <c r="BK11" s="626"/>
      <c r="BL11" s="626"/>
      <c r="BM11" s="626"/>
      <c r="BN11" s="627"/>
      <c r="BO11" s="628">
        <v>4.0999999999999996</v>
      </c>
      <c r="BP11" s="628"/>
      <c r="BQ11" s="628"/>
      <c r="BR11" s="628"/>
      <c r="BS11" s="634">
        <v>117618</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4079746</v>
      </c>
      <c r="CS11" s="626"/>
      <c r="CT11" s="626"/>
      <c r="CU11" s="626"/>
      <c r="CV11" s="626"/>
      <c r="CW11" s="626"/>
      <c r="CX11" s="626"/>
      <c r="CY11" s="627"/>
      <c r="CZ11" s="628">
        <v>6</v>
      </c>
      <c r="DA11" s="628"/>
      <c r="DB11" s="628"/>
      <c r="DC11" s="628"/>
      <c r="DD11" s="634">
        <v>650162</v>
      </c>
      <c r="DE11" s="626"/>
      <c r="DF11" s="626"/>
      <c r="DG11" s="626"/>
      <c r="DH11" s="626"/>
      <c r="DI11" s="626"/>
      <c r="DJ11" s="626"/>
      <c r="DK11" s="626"/>
      <c r="DL11" s="626"/>
      <c r="DM11" s="626"/>
      <c r="DN11" s="626"/>
      <c r="DO11" s="626"/>
      <c r="DP11" s="627"/>
      <c r="DQ11" s="634">
        <v>2092691</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6438720</v>
      </c>
      <c r="BH12" s="626"/>
      <c r="BI12" s="626"/>
      <c r="BJ12" s="626"/>
      <c r="BK12" s="626"/>
      <c r="BL12" s="626"/>
      <c r="BM12" s="626"/>
      <c r="BN12" s="627"/>
      <c r="BO12" s="628">
        <v>43.9</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3368332</v>
      </c>
      <c r="CS12" s="626"/>
      <c r="CT12" s="626"/>
      <c r="CU12" s="626"/>
      <c r="CV12" s="626"/>
      <c r="CW12" s="626"/>
      <c r="CX12" s="626"/>
      <c r="CY12" s="627"/>
      <c r="CZ12" s="628">
        <v>4.9000000000000004</v>
      </c>
      <c r="DA12" s="628"/>
      <c r="DB12" s="628"/>
      <c r="DC12" s="628"/>
      <c r="DD12" s="634">
        <v>338593</v>
      </c>
      <c r="DE12" s="626"/>
      <c r="DF12" s="626"/>
      <c r="DG12" s="626"/>
      <c r="DH12" s="626"/>
      <c r="DI12" s="626"/>
      <c r="DJ12" s="626"/>
      <c r="DK12" s="626"/>
      <c r="DL12" s="626"/>
      <c r="DM12" s="626"/>
      <c r="DN12" s="626"/>
      <c r="DO12" s="626"/>
      <c r="DP12" s="627"/>
      <c r="DQ12" s="634">
        <v>1146677</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115296</v>
      </c>
      <c r="S13" s="626"/>
      <c r="T13" s="626"/>
      <c r="U13" s="626"/>
      <c r="V13" s="626"/>
      <c r="W13" s="626"/>
      <c r="X13" s="626"/>
      <c r="Y13" s="627"/>
      <c r="Z13" s="628">
        <v>0.2</v>
      </c>
      <c r="AA13" s="628"/>
      <c r="AB13" s="628"/>
      <c r="AC13" s="628"/>
      <c r="AD13" s="629">
        <v>115296</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6311195</v>
      </c>
      <c r="BH13" s="626"/>
      <c r="BI13" s="626"/>
      <c r="BJ13" s="626"/>
      <c r="BK13" s="626"/>
      <c r="BL13" s="626"/>
      <c r="BM13" s="626"/>
      <c r="BN13" s="627"/>
      <c r="BO13" s="628">
        <v>43.1</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6061497</v>
      </c>
      <c r="CS13" s="626"/>
      <c r="CT13" s="626"/>
      <c r="CU13" s="626"/>
      <c r="CV13" s="626"/>
      <c r="CW13" s="626"/>
      <c r="CX13" s="626"/>
      <c r="CY13" s="627"/>
      <c r="CZ13" s="628">
        <v>8.9</v>
      </c>
      <c r="DA13" s="628"/>
      <c r="DB13" s="628"/>
      <c r="DC13" s="628"/>
      <c r="DD13" s="634">
        <v>1969403</v>
      </c>
      <c r="DE13" s="626"/>
      <c r="DF13" s="626"/>
      <c r="DG13" s="626"/>
      <c r="DH13" s="626"/>
      <c r="DI13" s="626"/>
      <c r="DJ13" s="626"/>
      <c r="DK13" s="626"/>
      <c r="DL13" s="626"/>
      <c r="DM13" s="626"/>
      <c r="DN13" s="626"/>
      <c r="DO13" s="626"/>
      <c r="DP13" s="627"/>
      <c r="DQ13" s="634">
        <v>4232158</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381981</v>
      </c>
      <c r="BH14" s="626"/>
      <c r="BI14" s="626"/>
      <c r="BJ14" s="626"/>
      <c r="BK14" s="626"/>
      <c r="BL14" s="626"/>
      <c r="BM14" s="626"/>
      <c r="BN14" s="627"/>
      <c r="BO14" s="628">
        <v>2.6</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2049507</v>
      </c>
      <c r="CS14" s="626"/>
      <c r="CT14" s="626"/>
      <c r="CU14" s="626"/>
      <c r="CV14" s="626"/>
      <c r="CW14" s="626"/>
      <c r="CX14" s="626"/>
      <c r="CY14" s="627"/>
      <c r="CZ14" s="628">
        <v>3</v>
      </c>
      <c r="DA14" s="628"/>
      <c r="DB14" s="628"/>
      <c r="DC14" s="628"/>
      <c r="DD14" s="634">
        <v>139377</v>
      </c>
      <c r="DE14" s="626"/>
      <c r="DF14" s="626"/>
      <c r="DG14" s="626"/>
      <c r="DH14" s="626"/>
      <c r="DI14" s="626"/>
      <c r="DJ14" s="626"/>
      <c r="DK14" s="626"/>
      <c r="DL14" s="626"/>
      <c r="DM14" s="626"/>
      <c r="DN14" s="626"/>
      <c r="DO14" s="626"/>
      <c r="DP14" s="627"/>
      <c r="DQ14" s="634">
        <v>1759894</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48938</v>
      </c>
      <c r="S15" s="626"/>
      <c r="T15" s="626"/>
      <c r="U15" s="626"/>
      <c r="V15" s="626"/>
      <c r="W15" s="626"/>
      <c r="X15" s="626"/>
      <c r="Y15" s="627"/>
      <c r="Z15" s="628">
        <v>0.1</v>
      </c>
      <c r="AA15" s="628"/>
      <c r="AB15" s="628"/>
      <c r="AC15" s="628"/>
      <c r="AD15" s="629">
        <v>48938</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826947</v>
      </c>
      <c r="BH15" s="626"/>
      <c r="BI15" s="626"/>
      <c r="BJ15" s="626"/>
      <c r="BK15" s="626"/>
      <c r="BL15" s="626"/>
      <c r="BM15" s="626"/>
      <c r="BN15" s="627"/>
      <c r="BO15" s="628">
        <v>5.6</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6662112</v>
      </c>
      <c r="CS15" s="626"/>
      <c r="CT15" s="626"/>
      <c r="CU15" s="626"/>
      <c r="CV15" s="626"/>
      <c r="CW15" s="626"/>
      <c r="CX15" s="626"/>
      <c r="CY15" s="627"/>
      <c r="CZ15" s="628">
        <v>9.8000000000000007</v>
      </c>
      <c r="DA15" s="628"/>
      <c r="DB15" s="628"/>
      <c r="DC15" s="628"/>
      <c r="DD15" s="634">
        <v>1385341</v>
      </c>
      <c r="DE15" s="626"/>
      <c r="DF15" s="626"/>
      <c r="DG15" s="626"/>
      <c r="DH15" s="626"/>
      <c r="DI15" s="626"/>
      <c r="DJ15" s="626"/>
      <c r="DK15" s="626"/>
      <c r="DL15" s="626"/>
      <c r="DM15" s="626"/>
      <c r="DN15" s="626"/>
      <c r="DO15" s="626"/>
      <c r="DP15" s="627"/>
      <c r="DQ15" s="634">
        <v>4601831</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22915838</v>
      </c>
      <c r="S16" s="626"/>
      <c r="T16" s="626"/>
      <c r="U16" s="626"/>
      <c r="V16" s="626"/>
      <c r="W16" s="626"/>
      <c r="X16" s="626"/>
      <c r="Y16" s="627"/>
      <c r="Z16" s="628">
        <v>31.7</v>
      </c>
      <c r="AA16" s="628"/>
      <c r="AB16" s="628"/>
      <c r="AC16" s="628"/>
      <c r="AD16" s="629">
        <v>20897455</v>
      </c>
      <c r="AE16" s="629"/>
      <c r="AF16" s="629"/>
      <c r="AG16" s="629"/>
      <c r="AH16" s="629"/>
      <c r="AI16" s="629"/>
      <c r="AJ16" s="629"/>
      <c r="AK16" s="629"/>
      <c r="AL16" s="630">
        <v>55.3</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109824</v>
      </c>
      <c r="CS16" s="626"/>
      <c r="CT16" s="626"/>
      <c r="CU16" s="626"/>
      <c r="CV16" s="626"/>
      <c r="CW16" s="626"/>
      <c r="CX16" s="626"/>
      <c r="CY16" s="627"/>
      <c r="CZ16" s="628">
        <v>0.2</v>
      </c>
      <c r="DA16" s="628"/>
      <c r="DB16" s="628"/>
      <c r="DC16" s="628"/>
      <c r="DD16" s="634" t="s">
        <v>224</v>
      </c>
      <c r="DE16" s="626"/>
      <c r="DF16" s="626"/>
      <c r="DG16" s="626"/>
      <c r="DH16" s="626"/>
      <c r="DI16" s="626"/>
      <c r="DJ16" s="626"/>
      <c r="DK16" s="626"/>
      <c r="DL16" s="626"/>
      <c r="DM16" s="626"/>
      <c r="DN16" s="626"/>
      <c r="DO16" s="626"/>
      <c r="DP16" s="627"/>
      <c r="DQ16" s="634">
        <v>80069</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20897455</v>
      </c>
      <c r="S17" s="626"/>
      <c r="T17" s="626"/>
      <c r="U17" s="626"/>
      <c r="V17" s="626"/>
      <c r="W17" s="626"/>
      <c r="X17" s="626"/>
      <c r="Y17" s="627"/>
      <c r="Z17" s="628">
        <v>28.9</v>
      </c>
      <c r="AA17" s="628"/>
      <c r="AB17" s="628"/>
      <c r="AC17" s="628"/>
      <c r="AD17" s="629">
        <v>20897455</v>
      </c>
      <c r="AE17" s="629"/>
      <c r="AF17" s="629"/>
      <c r="AG17" s="629"/>
      <c r="AH17" s="629"/>
      <c r="AI17" s="629"/>
      <c r="AJ17" s="629"/>
      <c r="AK17" s="629"/>
      <c r="AL17" s="630">
        <v>55.3</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8584589</v>
      </c>
      <c r="CS17" s="626"/>
      <c r="CT17" s="626"/>
      <c r="CU17" s="626"/>
      <c r="CV17" s="626"/>
      <c r="CW17" s="626"/>
      <c r="CX17" s="626"/>
      <c r="CY17" s="627"/>
      <c r="CZ17" s="628">
        <v>12.6</v>
      </c>
      <c r="DA17" s="628"/>
      <c r="DB17" s="628"/>
      <c r="DC17" s="628"/>
      <c r="DD17" s="634" t="s">
        <v>224</v>
      </c>
      <c r="DE17" s="626"/>
      <c r="DF17" s="626"/>
      <c r="DG17" s="626"/>
      <c r="DH17" s="626"/>
      <c r="DI17" s="626"/>
      <c r="DJ17" s="626"/>
      <c r="DK17" s="626"/>
      <c r="DL17" s="626"/>
      <c r="DM17" s="626"/>
      <c r="DN17" s="626"/>
      <c r="DO17" s="626"/>
      <c r="DP17" s="627"/>
      <c r="DQ17" s="634">
        <v>8374536</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2015511</v>
      </c>
      <c r="S18" s="626"/>
      <c r="T18" s="626"/>
      <c r="U18" s="626"/>
      <c r="V18" s="626"/>
      <c r="W18" s="626"/>
      <c r="X18" s="626"/>
      <c r="Y18" s="627"/>
      <c r="Z18" s="628">
        <v>2.8</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v>2872</v>
      </c>
      <c r="S19" s="626"/>
      <c r="T19" s="626"/>
      <c r="U19" s="626"/>
      <c r="V19" s="626"/>
      <c r="W19" s="626"/>
      <c r="X19" s="626"/>
      <c r="Y19" s="627"/>
      <c r="Z19" s="628">
        <v>0</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926037</v>
      </c>
      <c r="BH19" s="626"/>
      <c r="BI19" s="626"/>
      <c r="BJ19" s="626"/>
      <c r="BK19" s="626"/>
      <c r="BL19" s="626"/>
      <c r="BM19" s="626"/>
      <c r="BN19" s="627"/>
      <c r="BO19" s="628">
        <v>6.3</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40550320</v>
      </c>
      <c r="S20" s="626"/>
      <c r="T20" s="626"/>
      <c r="U20" s="626"/>
      <c r="V20" s="626"/>
      <c r="W20" s="626"/>
      <c r="X20" s="626"/>
      <c r="Y20" s="627"/>
      <c r="Z20" s="628">
        <v>56.1</v>
      </c>
      <c r="AA20" s="628"/>
      <c r="AB20" s="628"/>
      <c r="AC20" s="628"/>
      <c r="AD20" s="629">
        <v>37730753</v>
      </c>
      <c r="AE20" s="629"/>
      <c r="AF20" s="629"/>
      <c r="AG20" s="629"/>
      <c r="AH20" s="629"/>
      <c r="AI20" s="629"/>
      <c r="AJ20" s="629"/>
      <c r="AK20" s="629"/>
      <c r="AL20" s="630">
        <v>99.8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926037</v>
      </c>
      <c r="BH20" s="626"/>
      <c r="BI20" s="626"/>
      <c r="BJ20" s="626"/>
      <c r="BK20" s="626"/>
      <c r="BL20" s="626"/>
      <c r="BM20" s="626"/>
      <c r="BN20" s="627"/>
      <c r="BO20" s="628">
        <v>6.3</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68055323</v>
      </c>
      <c r="CS20" s="626"/>
      <c r="CT20" s="626"/>
      <c r="CU20" s="626"/>
      <c r="CV20" s="626"/>
      <c r="CW20" s="626"/>
      <c r="CX20" s="626"/>
      <c r="CY20" s="627"/>
      <c r="CZ20" s="628">
        <v>100</v>
      </c>
      <c r="DA20" s="628"/>
      <c r="DB20" s="628"/>
      <c r="DC20" s="628"/>
      <c r="DD20" s="634">
        <v>8293083</v>
      </c>
      <c r="DE20" s="626"/>
      <c r="DF20" s="626"/>
      <c r="DG20" s="626"/>
      <c r="DH20" s="626"/>
      <c r="DI20" s="626"/>
      <c r="DJ20" s="626"/>
      <c r="DK20" s="626"/>
      <c r="DL20" s="626"/>
      <c r="DM20" s="626"/>
      <c r="DN20" s="626"/>
      <c r="DO20" s="626"/>
      <c r="DP20" s="627"/>
      <c r="DQ20" s="634">
        <v>44094773</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24382</v>
      </c>
      <c r="S21" s="626"/>
      <c r="T21" s="626"/>
      <c r="U21" s="626"/>
      <c r="V21" s="626"/>
      <c r="W21" s="626"/>
      <c r="X21" s="626"/>
      <c r="Y21" s="627"/>
      <c r="Z21" s="628">
        <v>0</v>
      </c>
      <c r="AA21" s="628"/>
      <c r="AB21" s="628"/>
      <c r="AC21" s="628"/>
      <c r="AD21" s="629">
        <v>24382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124853</v>
      </c>
      <c r="BH21" s="626"/>
      <c r="BI21" s="626"/>
      <c r="BJ21" s="626"/>
      <c r="BK21" s="626"/>
      <c r="BL21" s="626"/>
      <c r="BM21" s="626"/>
      <c r="BN21" s="627"/>
      <c r="BO21" s="628">
        <v>0.9</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781208</v>
      </c>
      <c r="S22" s="626"/>
      <c r="T22" s="626"/>
      <c r="U22" s="626"/>
      <c r="V22" s="626"/>
      <c r="W22" s="626"/>
      <c r="X22" s="626"/>
      <c r="Y22" s="627"/>
      <c r="Z22" s="628">
        <v>1.1000000000000001</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1136495</v>
      </c>
      <c r="S23" s="626"/>
      <c r="T23" s="626"/>
      <c r="U23" s="626"/>
      <c r="V23" s="626"/>
      <c r="W23" s="626"/>
      <c r="X23" s="626"/>
      <c r="Y23" s="627"/>
      <c r="Z23" s="628">
        <v>1.6</v>
      </c>
      <c r="AA23" s="628"/>
      <c r="AB23" s="628"/>
      <c r="AC23" s="628"/>
      <c r="AD23" s="629">
        <v>31339</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801184</v>
      </c>
      <c r="BH23" s="626"/>
      <c r="BI23" s="626"/>
      <c r="BJ23" s="626"/>
      <c r="BK23" s="626"/>
      <c r="BL23" s="626"/>
      <c r="BM23" s="626"/>
      <c r="BN23" s="627"/>
      <c r="BO23" s="628">
        <v>5.5</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271925</v>
      </c>
      <c r="S24" s="626"/>
      <c r="T24" s="626"/>
      <c r="U24" s="626"/>
      <c r="V24" s="626"/>
      <c r="W24" s="626"/>
      <c r="X24" s="626"/>
      <c r="Y24" s="627"/>
      <c r="Z24" s="628">
        <v>0.4</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31600738</v>
      </c>
      <c r="CS24" s="615"/>
      <c r="CT24" s="615"/>
      <c r="CU24" s="615"/>
      <c r="CV24" s="615"/>
      <c r="CW24" s="615"/>
      <c r="CX24" s="615"/>
      <c r="CY24" s="616"/>
      <c r="CZ24" s="652">
        <v>46.4</v>
      </c>
      <c r="DA24" s="653"/>
      <c r="DB24" s="653"/>
      <c r="DC24" s="654"/>
      <c r="DD24" s="651">
        <v>22069546</v>
      </c>
      <c r="DE24" s="615"/>
      <c r="DF24" s="615"/>
      <c r="DG24" s="615"/>
      <c r="DH24" s="615"/>
      <c r="DI24" s="615"/>
      <c r="DJ24" s="615"/>
      <c r="DK24" s="616"/>
      <c r="DL24" s="651">
        <v>21050487</v>
      </c>
      <c r="DM24" s="615"/>
      <c r="DN24" s="615"/>
      <c r="DO24" s="615"/>
      <c r="DP24" s="615"/>
      <c r="DQ24" s="615"/>
      <c r="DR24" s="615"/>
      <c r="DS24" s="615"/>
      <c r="DT24" s="615"/>
      <c r="DU24" s="615"/>
      <c r="DV24" s="616"/>
      <c r="DW24" s="619">
        <v>53</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7905585</v>
      </c>
      <c r="S25" s="626"/>
      <c r="T25" s="626"/>
      <c r="U25" s="626"/>
      <c r="V25" s="626"/>
      <c r="W25" s="626"/>
      <c r="X25" s="626"/>
      <c r="Y25" s="627"/>
      <c r="Z25" s="628">
        <v>10.9</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9823211</v>
      </c>
      <c r="CS25" s="657"/>
      <c r="CT25" s="657"/>
      <c r="CU25" s="657"/>
      <c r="CV25" s="657"/>
      <c r="CW25" s="657"/>
      <c r="CX25" s="657"/>
      <c r="CY25" s="658"/>
      <c r="CZ25" s="659">
        <v>14.4</v>
      </c>
      <c r="DA25" s="660"/>
      <c r="DB25" s="660"/>
      <c r="DC25" s="661"/>
      <c r="DD25" s="634">
        <v>9111083</v>
      </c>
      <c r="DE25" s="657"/>
      <c r="DF25" s="657"/>
      <c r="DG25" s="657"/>
      <c r="DH25" s="657"/>
      <c r="DI25" s="657"/>
      <c r="DJ25" s="657"/>
      <c r="DK25" s="658"/>
      <c r="DL25" s="634">
        <v>8997042</v>
      </c>
      <c r="DM25" s="657"/>
      <c r="DN25" s="657"/>
      <c r="DO25" s="657"/>
      <c r="DP25" s="657"/>
      <c r="DQ25" s="657"/>
      <c r="DR25" s="657"/>
      <c r="DS25" s="657"/>
      <c r="DT25" s="657"/>
      <c r="DU25" s="657"/>
      <c r="DV25" s="658"/>
      <c r="DW25" s="630">
        <v>22.7</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6801941</v>
      </c>
      <c r="CS26" s="626"/>
      <c r="CT26" s="626"/>
      <c r="CU26" s="626"/>
      <c r="CV26" s="626"/>
      <c r="CW26" s="626"/>
      <c r="CX26" s="626"/>
      <c r="CY26" s="627"/>
      <c r="CZ26" s="659">
        <v>10</v>
      </c>
      <c r="DA26" s="660"/>
      <c r="DB26" s="660"/>
      <c r="DC26" s="661"/>
      <c r="DD26" s="634">
        <v>6123727</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5290391</v>
      </c>
      <c r="S27" s="626"/>
      <c r="T27" s="626"/>
      <c r="U27" s="626"/>
      <c r="V27" s="626"/>
      <c r="W27" s="626"/>
      <c r="X27" s="626"/>
      <c r="Y27" s="627"/>
      <c r="Z27" s="628">
        <v>7.3</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14656229</v>
      </c>
      <c r="BH27" s="626"/>
      <c r="BI27" s="626"/>
      <c r="BJ27" s="626"/>
      <c r="BK27" s="626"/>
      <c r="BL27" s="626"/>
      <c r="BM27" s="626"/>
      <c r="BN27" s="627"/>
      <c r="BO27" s="628">
        <v>100</v>
      </c>
      <c r="BP27" s="628"/>
      <c r="BQ27" s="628"/>
      <c r="BR27" s="628"/>
      <c r="BS27" s="634">
        <v>117618</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13192948</v>
      </c>
      <c r="CS27" s="657"/>
      <c r="CT27" s="657"/>
      <c r="CU27" s="657"/>
      <c r="CV27" s="657"/>
      <c r="CW27" s="657"/>
      <c r="CX27" s="657"/>
      <c r="CY27" s="658"/>
      <c r="CZ27" s="659">
        <v>19.399999999999999</v>
      </c>
      <c r="DA27" s="660"/>
      <c r="DB27" s="660"/>
      <c r="DC27" s="661"/>
      <c r="DD27" s="634">
        <v>4583937</v>
      </c>
      <c r="DE27" s="657"/>
      <c r="DF27" s="657"/>
      <c r="DG27" s="657"/>
      <c r="DH27" s="657"/>
      <c r="DI27" s="657"/>
      <c r="DJ27" s="657"/>
      <c r="DK27" s="658"/>
      <c r="DL27" s="634">
        <v>4583377</v>
      </c>
      <c r="DM27" s="657"/>
      <c r="DN27" s="657"/>
      <c r="DO27" s="657"/>
      <c r="DP27" s="657"/>
      <c r="DQ27" s="657"/>
      <c r="DR27" s="657"/>
      <c r="DS27" s="657"/>
      <c r="DT27" s="657"/>
      <c r="DU27" s="657"/>
      <c r="DV27" s="658"/>
      <c r="DW27" s="630">
        <v>11.5</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286970</v>
      </c>
      <c r="S28" s="626"/>
      <c r="T28" s="626"/>
      <c r="U28" s="626"/>
      <c r="V28" s="626"/>
      <c r="W28" s="626"/>
      <c r="X28" s="626"/>
      <c r="Y28" s="627"/>
      <c r="Z28" s="628">
        <v>0.4</v>
      </c>
      <c r="AA28" s="628"/>
      <c r="AB28" s="628"/>
      <c r="AC28" s="628"/>
      <c r="AD28" s="629" t="s">
        <v>224</v>
      </c>
      <c r="AE28" s="629"/>
      <c r="AF28" s="629"/>
      <c r="AG28" s="629"/>
      <c r="AH28" s="629"/>
      <c r="AI28" s="629"/>
      <c r="AJ28" s="629"/>
      <c r="AK28" s="629"/>
      <c r="AL28" s="630" t="s">
        <v>224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8584579</v>
      </c>
      <c r="CS28" s="626"/>
      <c r="CT28" s="626"/>
      <c r="CU28" s="626"/>
      <c r="CV28" s="626"/>
      <c r="CW28" s="626"/>
      <c r="CX28" s="626"/>
      <c r="CY28" s="627"/>
      <c r="CZ28" s="659">
        <v>12.6</v>
      </c>
      <c r="DA28" s="660"/>
      <c r="DB28" s="660"/>
      <c r="DC28" s="661"/>
      <c r="DD28" s="634">
        <v>8374526</v>
      </c>
      <c r="DE28" s="626"/>
      <c r="DF28" s="626"/>
      <c r="DG28" s="626"/>
      <c r="DH28" s="626"/>
      <c r="DI28" s="626"/>
      <c r="DJ28" s="626"/>
      <c r="DK28" s="627"/>
      <c r="DL28" s="634">
        <v>7470068</v>
      </c>
      <c r="DM28" s="626"/>
      <c r="DN28" s="626"/>
      <c r="DO28" s="626"/>
      <c r="DP28" s="626"/>
      <c r="DQ28" s="626"/>
      <c r="DR28" s="626"/>
      <c r="DS28" s="626"/>
      <c r="DT28" s="626"/>
      <c r="DU28" s="626"/>
      <c r="DV28" s="627"/>
      <c r="DW28" s="630">
        <v>18.8</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943470</v>
      </c>
      <c r="S29" s="626"/>
      <c r="T29" s="626"/>
      <c r="U29" s="626"/>
      <c r="V29" s="626"/>
      <c r="W29" s="626"/>
      <c r="X29" s="626"/>
      <c r="Y29" s="627"/>
      <c r="Z29" s="628">
        <v>1.3</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8584579</v>
      </c>
      <c r="CS29" s="657"/>
      <c r="CT29" s="657"/>
      <c r="CU29" s="657"/>
      <c r="CV29" s="657"/>
      <c r="CW29" s="657"/>
      <c r="CX29" s="657"/>
      <c r="CY29" s="658"/>
      <c r="CZ29" s="659">
        <v>12.6</v>
      </c>
      <c r="DA29" s="660"/>
      <c r="DB29" s="660"/>
      <c r="DC29" s="661"/>
      <c r="DD29" s="634">
        <v>8374526</v>
      </c>
      <c r="DE29" s="657"/>
      <c r="DF29" s="657"/>
      <c r="DG29" s="657"/>
      <c r="DH29" s="657"/>
      <c r="DI29" s="657"/>
      <c r="DJ29" s="657"/>
      <c r="DK29" s="658"/>
      <c r="DL29" s="634">
        <v>7470068</v>
      </c>
      <c r="DM29" s="657"/>
      <c r="DN29" s="657"/>
      <c r="DO29" s="657"/>
      <c r="DP29" s="657"/>
      <c r="DQ29" s="657"/>
      <c r="DR29" s="657"/>
      <c r="DS29" s="657"/>
      <c r="DT29" s="657"/>
      <c r="DU29" s="657"/>
      <c r="DV29" s="658"/>
      <c r="DW29" s="630">
        <v>18.8</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649674</v>
      </c>
      <c r="S30" s="626"/>
      <c r="T30" s="626"/>
      <c r="U30" s="626"/>
      <c r="V30" s="626"/>
      <c r="W30" s="626"/>
      <c r="X30" s="626"/>
      <c r="Y30" s="627"/>
      <c r="Z30" s="628">
        <v>0.9</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98.6</v>
      </c>
      <c r="BH30" s="684"/>
      <c r="BI30" s="684"/>
      <c r="BJ30" s="684"/>
      <c r="BK30" s="684"/>
      <c r="BL30" s="684"/>
      <c r="BM30" s="620">
        <v>94.2</v>
      </c>
      <c r="BN30" s="684"/>
      <c r="BO30" s="684"/>
      <c r="BP30" s="684"/>
      <c r="BQ30" s="685"/>
      <c r="BR30" s="683">
        <v>98.5</v>
      </c>
      <c r="BS30" s="684"/>
      <c r="BT30" s="684"/>
      <c r="BU30" s="684"/>
      <c r="BV30" s="684"/>
      <c r="BW30" s="684"/>
      <c r="BX30" s="620">
        <v>91.6</v>
      </c>
      <c r="BY30" s="684"/>
      <c r="BZ30" s="684"/>
      <c r="CA30" s="684"/>
      <c r="CB30" s="685"/>
      <c r="CD30" s="688"/>
      <c r="CE30" s="689"/>
      <c r="CF30" s="639" t="s">
        <v>295</v>
      </c>
      <c r="CG30" s="640"/>
      <c r="CH30" s="640"/>
      <c r="CI30" s="640"/>
      <c r="CJ30" s="640"/>
      <c r="CK30" s="640"/>
      <c r="CL30" s="640"/>
      <c r="CM30" s="640"/>
      <c r="CN30" s="640"/>
      <c r="CO30" s="640"/>
      <c r="CP30" s="640"/>
      <c r="CQ30" s="641"/>
      <c r="CR30" s="625">
        <v>7962887</v>
      </c>
      <c r="CS30" s="626"/>
      <c r="CT30" s="626"/>
      <c r="CU30" s="626"/>
      <c r="CV30" s="626"/>
      <c r="CW30" s="626"/>
      <c r="CX30" s="626"/>
      <c r="CY30" s="627"/>
      <c r="CZ30" s="659">
        <v>11.7</v>
      </c>
      <c r="DA30" s="660"/>
      <c r="DB30" s="660"/>
      <c r="DC30" s="661"/>
      <c r="DD30" s="634">
        <v>7782751</v>
      </c>
      <c r="DE30" s="626"/>
      <c r="DF30" s="626"/>
      <c r="DG30" s="626"/>
      <c r="DH30" s="626"/>
      <c r="DI30" s="626"/>
      <c r="DJ30" s="626"/>
      <c r="DK30" s="627"/>
      <c r="DL30" s="634">
        <v>6878293</v>
      </c>
      <c r="DM30" s="626"/>
      <c r="DN30" s="626"/>
      <c r="DO30" s="626"/>
      <c r="DP30" s="626"/>
      <c r="DQ30" s="626"/>
      <c r="DR30" s="626"/>
      <c r="DS30" s="626"/>
      <c r="DT30" s="626"/>
      <c r="DU30" s="626"/>
      <c r="DV30" s="627"/>
      <c r="DW30" s="630">
        <v>17.3</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4701962</v>
      </c>
      <c r="S31" s="626"/>
      <c r="T31" s="626"/>
      <c r="U31" s="626"/>
      <c r="V31" s="626"/>
      <c r="W31" s="626"/>
      <c r="X31" s="626"/>
      <c r="Y31" s="627"/>
      <c r="Z31" s="628">
        <v>6.5</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99.1</v>
      </c>
      <c r="BH31" s="657"/>
      <c r="BI31" s="657"/>
      <c r="BJ31" s="657"/>
      <c r="BK31" s="657"/>
      <c r="BL31" s="657"/>
      <c r="BM31" s="631">
        <v>96.3</v>
      </c>
      <c r="BN31" s="681"/>
      <c r="BO31" s="681"/>
      <c r="BP31" s="681"/>
      <c r="BQ31" s="682"/>
      <c r="BR31" s="680">
        <v>99</v>
      </c>
      <c r="BS31" s="657"/>
      <c r="BT31" s="657"/>
      <c r="BU31" s="657"/>
      <c r="BV31" s="657"/>
      <c r="BW31" s="657"/>
      <c r="BX31" s="631">
        <v>95.4</v>
      </c>
      <c r="BY31" s="681"/>
      <c r="BZ31" s="681"/>
      <c r="CA31" s="681"/>
      <c r="CB31" s="682"/>
      <c r="CD31" s="688"/>
      <c r="CE31" s="689"/>
      <c r="CF31" s="639" t="s">
        <v>299</v>
      </c>
      <c r="CG31" s="640"/>
      <c r="CH31" s="640"/>
      <c r="CI31" s="640"/>
      <c r="CJ31" s="640"/>
      <c r="CK31" s="640"/>
      <c r="CL31" s="640"/>
      <c r="CM31" s="640"/>
      <c r="CN31" s="640"/>
      <c r="CO31" s="640"/>
      <c r="CP31" s="640"/>
      <c r="CQ31" s="641"/>
      <c r="CR31" s="625">
        <v>621692</v>
      </c>
      <c r="CS31" s="657"/>
      <c r="CT31" s="657"/>
      <c r="CU31" s="657"/>
      <c r="CV31" s="657"/>
      <c r="CW31" s="657"/>
      <c r="CX31" s="657"/>
      <c r="CY31" s="658"/>
      <c r="CZ31" s="659">
        <v>0.9</v>
      </c>
      <c r="DA31" s="660"/>
      <c r="DB31" s="660"/>
      <c r="DC31" s="661"/>
      <c r="DD31" s="634">
        <v>591775</v>
      </c>
      <c r="DE31" s="657"/>
      <c r="DF31" s="657"/>
      <c r="DG31" s="657"/>
      <c r="DH31" s="657"/>
      <c r="DI31" s="657"/>
      <c r="DJ31" s="657"/>
      <c r="DK31" s="658"/>
      <c r="DL31" s="634">
        <v>591775</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2587451</v>
      </c>
      <c r="S32" s="626"/>
      <c r="T32" s="626"/>
      <c r="U32" s="626"/>
      <c r="V32" s="626"/>
      <c r="W32" s="626"/>
      <c r="X32" s="626"/>
      <c r="Y32" s="627"/>
      <c r="Z32" s="628">
        <v>3.6</v>
      </c>
      <c r="AA32" s="628"/>
      <c r="AB32" s="628"/>
      <c r="AC32" s="628"/>
      <c r="AD32" s="629">
        <v>4505</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v>
      </c>
      <c r="BH32" s="693"/>
      <c r="BI32" s="693"/>
      <c r="BJ32" s="693"/>
      <c r="BK32" s="693"/>
      <c r="BL32" s="693"/>
      <c r="BM32" s="694">
        <v>91.7</v>
      </c>
      <c r="BN32" s="693"/>
      <c r="BO32" s="693"/>
      <c r="BP32" s="693"/>
      <c r="BQ32" s="695"/>
      <c r="BR32" s="692">
        <v>97.8</v>
      </c>
      <c r="BS32" s="693"/>
      <c r="BT32" s="693"/>
      <c r="BU32" s="693"/>
      <c r="BV32" s="693"/>
      <c r="BW32" s="693"/>
      <c r="BX32" s="694">
        <v>87.6</v>
      </c>
      <c r="BY32" s="693"/>
      <c r="BZ32" s="693"/>
      <c r="CA32" s="693"/>
      <c r="CB32" s="695"/>
      <c r="CD32" s="690"/>
      <c r="CE32" s="691"/>
      <c r="CF32" s="639" t="s">
        <v>302</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7130600</v>
      </c>
      <c r="S33" s="626"/>
      <c r="T33" s="626"/>
      <c r="U33" s="626"/>
      <c r="V33" s="626"/>
      <c r="W33" s="626"/>
      <c r="X33" s="626"/>
      <c r="Y33" s="627"/>
      <c r="Z33" s="628">
        <v>9.9</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28051678</v>
      </c>
      <c r="CS33" s="657"/>
      <c r="CT33" s="657"/>
      <c r="CU33" s="657"/>
      <c r="CV33" s="657"/>
      <c r="CW33" s="657"/>
      <c r="CX33" s="657"/>
      <c r="CY33" s="658"/>
      <c r="CZ33" s="659">
        <v>41.2</v>
      </c>
      <c r="DA33" s="660"/>
      <c r="DB33" s="660"/>
      <c r="DC33" s="661"/>
      <c r="DD33" s="634">
        <v>20841415</v>
      </c>
      <c r="DE33" s="657"/>
      <c r="DF33" s="657"/>
      <c r="DG33" s="657"/>
      <c r="DH33" s="657"/>
      <c r="DI33" s="657"/>
      <c r="DJ33" s="657"/>
      <c r="DK33" s="658"/>
      <c r="DL33" s="634">
        <v>14460600</v>
      </c>
      <c r="DM33" s="657"/>
      <c r="DN33" s="657"/>
      <c r="DO33" s="657"/>
      <c r="DP33" s="657"/>
      <c r="DQ33" s="657"/>
      <c r="DR33" s="657"/>
      <c r="DS33" s="657"/>
      <c r="DT33" s="657"/>
      <c r="DU33" s="657"/>
      <c r="DV33" s="658"/>
      <c r="DW33" s="630">
        <v>36.4</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7955657</v>
      </c>
      <c r="CS34" s="626"/>
      <c r="CT34" s="626"/>
      <c r="CU34" s="626"/>
      <c r="CV34" s="626"/>
      <c r="CW34" s="626"/>
      <c r="CX34" s="626"/>
      <c r="CY34" s="627"/>
      <c r="CZ34" s="659">
        <v>11.7</v>
      </c>
      <c r="DA34" s="660"/>
      <c r="DB34" s="660"/>
      <c r="DC34" s="661"/>
      <c r="DD34" s="634">
        <v>5642197</v>
      </c>
      <c r="DE34" s="626"/>
      <c r="DF34" s="626"/>
      <c r="DG34" s="626"/>
      <c r="DH34" s="626"/>
      <c r="DI34" s="626"/>
      <c r="DJ34" s="626"/>
      <c r="DK34" s="627"/>
      <c r="DL34" s="634">
        <v>5175540</v>
      </c>
      <c r="DM34" s="626"/>
      <c r="DN34" s="626"/>
      <c r="DO34" s="626"/>
      <c r="DP34" s="626"/>
      <c r="DQ34" s="626"/>
      <c r="DR34" s="626"/>
      <c r="DS34" s="626"/>
      <c r="DT34" s="626"/>
      <c r="DU34" s="626"/>
      <c r="DV34" s="627"/>
      <c r="DW34" s="630">
        <v>13</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1928800</v>
      </c>
      <c r="S35" s="626"/>
      <c r="T35" s="626"/>
      <c r="U35" s="626"/>
      <c r="V35" s="626"/>
      <c r="W35" s="626"/>
      <c r="X35" s="626"/>
      <c r="Y35" s="627"/>
      <c r="Z35" s="628">
        <v>2.7</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9787119</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693649</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1546463</v>
      </c>
      <c r="CS35" s="657"/>
      <c r="CT35" s="657"/>
      <c r="CU35" s="657"/>
      <c r="CV35" s="657"/>
      <c r="CW35" s="657"/>
      <c r="CX35" s="657"/>
      <c r="CY35" s="658"/>
      <c r="CZ35" s="659">
        <v>2.2999999999999998</v>
      </c>
      <c r="DA35" s="660"/>
      <c r="DB35" s="660"/>
      <c r="DC35" s="661"/>
      <c r="DD35" s="634">
        <v>1437192</v>
      </c>
      <c r="DE35" s="657"/>
      <c r="DF35" s="657"/>
      <c r="DG35" s="657"/>
      <c r="DH35" s="657"/>
      <c r="DI35" s="657"/>
      <c r="DJ35" s="657"/>
      <c r="DK35" s="658"/>
      <c r="DL35" s="634">
        <v>1281472</v>
      </c>
      <c r="DM35" s="657"/>
      <c r="DN35" s="657"/>
      <c r="DO35" s="657"/>
      <c r="DP35" s="657"/>
      <c r="DQ35" s="657"/>
      <c r="DR35" s="657"/>
      <c r="DS35" s="657"/>
      <c r="DT35" s="657"/>
      <c r="DU35" s="657"/>
      <c r="DV35" s="658"/>
      <c r="DW35" s="630">
        <v>3.2</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72260433</v>
      </c>
      <c r="S36" s="698"/>
      <c r="T36" s="698"/>
      <c r="U36" s="698"/>
      <c r="V36" s="698"/>
      <c r="W36" s="698"/>
      <c r="X36" s="698"/>
      <c r="Y36" s="699"/>
      <c r="Z36" s="700">
        <v>100</v>
      </c>
      <c r="AA36" s="700"/>
      <c r="AB36" s="700"/>
      <c r="AC36" s="700"/>
      <c r="AD36" s="701">
        <v>37790979</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2544413</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653404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8397445</v>
      </c>
      <c r="CS36" s="626"/>
      <c r="CT36" s="626"/>
      <c r="CU36" s="626"/>
      <c r="CV36" s="626"/>
      <c r="CW36" s="626"/>
      <c r="CX36" s="626"/>
      <c r="CY36" s="627"/>
      <c r="CZ36" s="659">
        <v>12.3</v>
      </c>
      <c r="DA36" s="660"/>
      <c r="DB36" s="660"/>
      <c r="DC36" s="661"/>
      <c r="DD36" s="634">
        <v>6459575</v>
      </c>
      <c r="DE36" s="626"/>
      <c r="DF36" s="626"/>
      <c r="DG36" s="626"/>
      <c r="DH36" s="626"/>
      <c r="DI36" s="626"/>
      <c r="DJ36" s="626"/>
      <c r="DK36" s="627"/>
      <c r="DL36" s="634">
        <v>3658465</v>
      </c>
      <c r="DM36" s="626"/>
      <c r="DN36" s="626"/>
      <c r="DO36" s="626"/>
      <c r="DP36" s="626"/>
      <c r="DQ36" s="626"/>
      <c r="DR36" s="626"/>
      <c r="DS36" s="626"/>
      <c r="DT36" s="626"/>
      <c r="DU36" s="626"/>
      <c r="DV36" s="627"/>
      <c r="DW36" s="630">
        <v>9.1999999999999993</v>
      </c>
      <c r="DX36" s="655"/>
      <c r="DY36" s="655"/>
      <c r="DZ36" s="655"/>
      <c r="EA36" s="655"/>
      <c r="EB36" s="655"/>
      <c r="EC36" s="656"/>
    </row>
    <row r="37" spans="2:133" ht="11.25" customHeight="1">
      <c r="AQ37" s="704" t="s">
        <v>317</v>
      </c>
      <c r="AR37" s="705"/>
      <c r="AS37" s="705"/>
      <c r="AT37" s="705"/>
      <c r="AU37" s="705"/>
      <c r="AV37" s="705"/>
      <c r="AW37" s="705"/>
      <c r="AX37" s="705"/>
      <c r="AY37" s="706"/>
      <c r="AZ37" s="625">
        <v>1655790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18013</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88186</v>
      </c>
      <c r="CS37" s="657"/>
      <c r="CT37" s="657"/>
      <c r="CU37" s="657"/>
      <c r="CV37" s="657"/>
      <c r="CW37" s="657"/>
      <c r="CX37" s="657"/>
      <c r="CY37" s="658"/>
      <c r="CZ37" s="659">
        <v>0.1</v>
      </c>
      <c r="DA37" s="660"/>
      <c r="DB37" s="660"/>
      <c r="DC37" s="661"/>
      <c r="DD37" s="634">
        <v>88186</v>
      </c>
      <c r="DE37" s="657"/>
      <c r="DF37" s="657"/>
      <c r="DG37" s="657"/>
      <c r="DH37" s="657"/>
      <c r="DI37" s="657"/>
      <c r="DJ37" s="657"/>
      <c r="DK37" s="658"/>
      <c r="DL37" s="634">
        <v>88186</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320</v>
      </c>
      <c r="AR38" s="705"/>
      <c r="AS38" s="705"/>
      <c r="AT38" s="705"/>
      <c r="AU38" s="705"/>
      <c r="AV38" s="705"/>
      <c r="AW38" s="705"/>
      <c r="AX38" s="705"/>
      <c r="AY38" s="706"/>
      <c r="AZ38" s="625">
        <v>120993</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29761</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5465923</v>
      </c>
      <c r="CS38" s="626"/>
      <c r="CT38" s="626"/>
      <c r="CU38" s="626"/>
      <c r="CV38" s="626"/>
      <c r="CW38" s="626"/>
      <c r="CX38" s="626"/>
      <c r="CY38" s="627"/>
      <c r="CZ38" s="659">
        <v>8</v>
      </c>
      <c r="DA38" s="660"/>
      <c r="DB38" s="660"/>
      <c r="DC38" s="661"/>
      <c r="DD38" s="634">
        <v>4561881</v>
      </c>
      <c r="DE38" s="626"/>
      <c r="DF38" s="626"/>
      <c r="DG38" s="626"/>
      <c r="DH38" s="626"/>
      <c r="DI38" s="626"/>
      <c r="DJ38" s="626"/>
      <c r="DK38" s="627"/>
      <c r="DL38" s="634">
        <v>4345123</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323</v>
      </c>
      <c r="AR39" s="705"/>
      <c r="AS39" s="705"/>
      <c r="AT39" s="705"/>
      <c r="AU39" s="705"/>
      <c r="AV39" s="705"/>
      <c r="AW39" s="705"/>
      <c r="AX39" s="705"/>
      <c r="AY39" s="706"/>
      <c r="AZ39" s="625">
        <v>47482</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1916481</v>
      </c>
      <c r="CS39" s="657"/>
      <c r="CT39" s="657"/>
      <c r="CU39" s="657"/>
      <c r="CV39" s="657"/>
      <c r="CW39" s="657"/>
      <c r="CX39" s="657"/>
      <c r="CY39" s="658"/>
      <c r="CZ39" s="659">
        <v>2.8</v>
      </c>
      <c r="DA39" s="660"/>
      <c r="DB39" s="660"/>
      <c r="DC39" s="661"/>
      <c r="DD39" s="634">
        <v>1508661</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1141302</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107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2769709</v>
      </c>
      <c r="CS40" s="626"/>
      <c r="CT40" s="626"/>
      <c r="CU40" s="626"/>
      <c r="CV40" s="626"/>
      <c r="CW40" s="626"/>
      <c r="CX40" s="626"/>
      <c r="CY40" s="627"/>
      <c r="CZ40" s="659">
        <v>4.0999999999999996</v>
      </c>
      <c r="DA40" s="660"/>
      <c r="DB40" s="660"/>
      <c r="DC40" s="661"/>
      <c r="DD40" s="634">
        <v>1231909</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4277139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294</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8402907</v>
      </c>
      <c r="CS42" s="626"/>
      <c r="CT42" s="626"/>
      <c r="CU42" s="626"/>
      <c r="CV42" s="626"/>
      <c r="CW42" s="626"/>
      <c r="CX42" s="626"/>
      <c r="CY42" s="627"/>
      <c r="CZ42" s="659">
        <v>12.3</v>
      </c>
      <c r="DA42" s="708"/>
      <c r="DB42" s="708"/>
      <c r="DC42" s="709"/>
      <c r="DD42" s="634">
        <v>1183812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231876</v>
      </c>
      <c r="CS43" s="657"/>
      <c r="CT43" s="657"/>
      <c r="CU43" s="657"/>
      <c r="CV43" s="657"/>
      <c r="CW43" s="657"/>
      <c r="CX43" s="657"/>
      <c r="CY43" s="658"/>
      <c r="CZ43" s="659">
        <v>0.3</v>
      </c>
      <c r="DA43" s="660"/>
      <c r="DB43" s="660"/>
      <c r="DC43" s="661"/>
      <c r="DD43" s="634">
        <v>224276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8293083</v>
      </c>
      <c r="CS44" s="626"/>
      <c r="CT44" s="626"/>
      <c r="CU44" s="626"/>
      <c r="CV44" s="626"/>
      <c r="CW44" s="626"/>
      <c r="CX44" s="626"/>
      <c r="CY44" s="627"/>
      <c r="CZ44" s="659">
        <v>12.2</v>
      </c>
      <c r="DA44" s="708"/>
      <c r="DB44" s="708"/>
      <c r="DC44" s="709"/>
      <c r="DD44" s="634">
        <v>1103743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2393351</v>
      </c>
      <c r="CS45" s="657"/>
      <c r="CT45" s="657"/>
      <c r="CU45" s="657"/>
      <c r="CV45" s="657"/>
      <c r="CW45" s="657"/>
      <c r="CX45" s="657"/>
      <c r="CY45" s="658"/>
      <c r="CZ45" s="659">
        <v>3.5</v>
      </c>
      <c r="DA45" s="660"/>
      <c r="DB45" s="660"/>
      <c r="DC45" s="661"/>
      <c r="DD45" s="634">
        <v>194671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5436157</v>
      </c>
      <c r="CS46" s="626"/>
      <c r="CT46" s="626"/>
      <c r="CU46" s="626"/>
      <c r="CV46" s="626"/>
      <c r="CW46" s="626"/>
      <c r="CX46" s="626"/>
      <c r="CY46" s="627"/>
      <c r="CZ46" s="659">
        <v>8</v>
      </c>
      <c r="DA46" s="708"/>
      <c r="DB46" s="708"/>
      <c r="DC46" s="709"/>
      <c r="DD46" s="634">
        <v>847695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109824</v>
      </c>
      <c r="CS47" s="657"/>
      <c r="CT47" s="657"/>
      <c r="CU47" s="657"/>
      <c r="CV47" s="657"/>
      <c r="CW47" s="657"/>
      <c r="CX47" s="657"/>
      <c r="CY47" s="658"/>
      <c r="CZ47" s="659">
        <v>0.2</v>
      </c>
      <c r="DA47" s="660"/>
      <c r="DB47" s="660"/>
      <c r="DC47" s="661"/>
      <c r="DD47" s="634">
        <v>80069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68055323</v>
      </c>
      <c r="CS49" s="693"/>
      <c r="CT49" s="693"/>
      <c r="CU49" s="693"/>
      <c r="CV49" s="693"/>
      <c r="CW49" s="693"/>
      <c r="CX49" s="693"/>
      <c r="CY49" s="720"/>
      <c r="CZ49" s="721">
        <v>100</v>
      </c>
      <c r="DA49" s="722"/>
      <c r="DB49" s="722"/>
      <c r="DC49" s="723"/>
      <c r="DD49" s="724">
        <v>44094773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72160</v>
      </c>
      <c r="R7" s="755"/>
      <c r="S7" s="755"/>
      <c r="T7" s="755"/>
      <c r="U7" s="755"/>
      <c r="V7" s="755">
        <v>68012</v>
      </c>
      <c r="W7" s="755"/>
      <c r="X7" s="755"/>
      <c r="Y7" s="755"/>
      <c r="Z7" s="755"/>
      <c r="AA7" s="755">
        <v>4148</v>
      </c>
      <c r="AB7" s="755"/>
      <c r="AC7" s="755"/>
      <c r="AD7" s="755"/>
      <c r="AE7" s="756"/>
      <c r="AF7" s="757">
        <v>3992</v>
      </c>
      <c r="AG7" s="758"/>
      <c r="AH7" s="758"/>
      <c r="AI7" s="758"/>
      <c r="AJ7" s="759"/>
      <c r="AK7" s="794">
        <v>457</v>
      </c>
      <c r="AL7" s="795"/>
      <c r="AM7" s="795"/>
      <c r="AN7" s="795"/>
      <c r="AO7" s="795"/>
      <c r="AP7" s="795">
        <v>72460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575</v>
      </c>
      <c r="BS7" s="798" t="s">
        <v>562</v>
      </c>
      <c r="BT7" s="799"/>
      <c r="BU7" s="799"/>
      <c r="BV7" s="799"/>
      <c r="BW7" s="799"/>
      <c r="BX7" s="799"/>
      <c r="BY7" s="799"/>
      <c r="BZ7" s="799"/>
      <c r="CA7" s="799"/>
      <c r="CB7" s="799"/>
      <c r="CC7" s="799"/>
      <c r="CD7" s="799"/>
      <c r="CE7" s="799"/>
      <c r="CF7" s="799"/>
      <c r="CG7" s="800"/>
      <c r="CH7" s="791">
        <v>17</v>
      </c>
      <c r="CI7" s="792"/>
      <c r="CJ7" s="792"/>
      <c r="CK7" s="792"/>
      <c r="CL7" s="793"/>
      <c r="CM7" s="791">
        <v>431</v>
      </c>
      <c r="CN7" s="792"/>
      <c r="CO7" s="792"/>
      <c r="CP7" s="792"/>
      <c r="CQ7" s="793"/>
      <c r="CR7" s="791">
        <v>5</v>
      </c>
      <c r="CS7" s="792"/>
      <c r="CT7" s="792"/>
      <c r="CU7" s="792"/>
      <c r="CV7" s="793"/>
      <c r="CW7" s="791" t="s">
        <v>553</v>
      </c>
      <c r="CX7" s="792"/>
      <c r="CY7" s="792"/>
      <c r="CZ7" s="792"/>
      <c r="DA7" s="793"/>
      <c r="DB7" s="791" t="s">
        <v>553</v>
      </c>
      <c r="DC7" s="792"/>
      <c r="DD7" s="792"/>
      <c r="DE7" s="792"/>
      <c r="DF7" s="793"/>
      <c r="DG7" s="791" t="s">
        <v>552</v>
      </c>
      <c r="DH7" s="792"/>
      <c r="DI7" s="792"/>
      <c r="DJ7" s="792"/>
      <c r="DK7" s="793"/>
      <c r="DL7" s="791">
        <v>3418</v>
      </c>
      <c r="DM7" s="792"/>
      <c r="DN7" s="792"/>
      <c r="DO7" s="792"/>
      <c r="DP7" s="793"/>
      <c r="DQ7" s="791">
        <v>684</v>
      </c>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109</v>
      </c>
      <c r="R8" s="779"/>
      <c r="S8" s="779"/>
      <c r="T8" s="779"/>
      <c r="U8" s="779"/>
      <c r="V8" s="779">
        <v>67</v>
      </c>
      <c r="W8" s="779"/>
      <c r="X8" s="779"/>
      <c r="Y8" s="779"/>
      <c r="Z8" s="779"/>
      <c r="AA8" s="779">
        <v>42</v>
      </c>
      <c r="AB8" s="779"/>
      <c r="AC8" s="779"/>
      <c r="AD8" s="779"/>
      <c r="AE8" s="780"/>
      <c r="AF8" s="781">
        <v>42</v>
      </c>
      <c r="AG8" s="782"/>
      <c r="AH8" s="782"/>
      <c r="AI8" s="782"/>
      <c r="AJ8" s="783"/>
      <c r="AK8" s="784" t="s">
        <v>551</v>
      </c>
      <c r="AL8" s="785"/>
      <c r="AM8" s="785"/>
      <c r="AN8" s="785"/>
      <c r="AO8" s="785"/>
      <c r="AP8" s="785" t="s">
        <v>552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563</v>
      </c>
      <c r="BT8" s="789"/>
      <c r="BU8" s="789"/>
      <c r="BV8" s="789"/>
      <c r="BW8" s="789"/>
      <c r="BX8" s="789"/>
      <c r="BY8" s="789"/>
      <c r="BZ8" s="789"/>
      <c r="CA8" s="789"/>
      <c r="CB8" s="789"/>
      <c r="CC8" s="789"/>
      <c r="CD8" s="789"/>
      <c r="CE8" s="789"/>
      <c r="CF8" s="789"/>
      <c r="CG8" s="790"/>
      <c r="CH8" s="801">
        <v>-5</v>
      </c>
      <c r="CI8" s="802"/>
      <c r="CJ8" s="802"/>
      <c r="CK8" s="802"/>
      <c r="CL8" s="803"/>
      <c r="CM8" s="801">
        <v>317</v>
      </c>
      <c r="CN8" s="802"/>
      <c r="CO8" s="802"/>
      <c r="CP8" s="802"/>
      <c r="CQ8" s="803"/>
      <c r="CR8" s="801">
        <v>71</v>
      </c>
      <c r="CS8" s="802"/>
      <c r="CT8" s="802"/>
      <c r="CU8" s="802"/>
      <c r="CV8" s="803"/>
      <c r="CW8" s="801">
        <v>55</v>
      </c>
      <c r="CX8" s="802"/>
      <c r="CY8" s="802"/>
      <c r="CZ8" s="802"/>
      <c r="DA8" s="803"/>
      <c r="DB8" s="801" t="s">
        <v>552</v>
      </c>
      <c r="DC8" s="802"/>
      <c r="DD8" s="802"/>
      <c r="DE8" s="802"/>
      <c r="DF8" s="803"/>
      <c r="DG8" s="801" t="s">
        <v>552</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c r="A9" s="214">
        <v>3</v>
      </c>
      <c r="B9" s="775" t="s">
        <v>370</v>
      </c>
      <c r="C9" s="776"/>
      <c r="D9" s="776"/>
      <c r="E9" s="776"/>
      <c r="F9" s="776"/>
      <c r="G9" s="776"/>
      <c r="H9" s="776"/>
      <c r="I9" s="776"/>
      <c r="J9" s="776"/>
      <c r="K9" s="776"/>
      <c r="L9" s="776"/>
      <c r="M9" s="776"/>
      <c r="N9" s="776"/>
      <c r="O9" s="776"/>
      <c r="P9" s="777"/>
      <c r="Q9" s="778">
        <v>19</v>
      </c>
      <c r="R9" s="779"/>
      <c r="S9" s="779"/>
      <c r="T9" s="779"/>
      <c r="U9" s="779"/>
      <c r="V9" s="779">
        <v>4</v>
      </c>
      <c r="W9" s="779"/>
      <c r="X9" s="779"/>
      <c r="Y9" s="779"/>
      <c r="Z9" s="779"/>
      <c r="AA9" s="779">
        <v>15</v>
      </c>
      <c r="AB9" s="779"/>
      <c r="AC9" s="779"/>
      <c r="AD9" s="779"/>
      <c r="AE9" s="780"/>
      <c r="AF9" s="781">
        <v>15</v>
      </c>
      <c r="AG9" s="782"/>
      <c r="AH9" s="782"/>
      <c r="AI9" s="782"/>
      <c r="AJ9" s="783"/>
      <c r="AK9" s="784" t="s">
        <v>552</v>
      </c>
      <c r="AL9" s="785"/>
      <c r="AM9" s="785"/>
      <c r="AN9" s="785"/>
      <c r="AO9" s="785"/>
      <c r="AP9" s="785" t="s">
        <v>552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564</v>
      </c>
      <c r="BT9" s="789"/>
      <c r="BU9" s="789"/>
      <c r="BV9" s="789"/>
      <c r="BW9" s="789"/>
      <c r="BX9" s="789"/>
      <c r="BY9" s="789"/>
      <c r="BZ9" s="789"/>
      <c r="CA9" s="789"/>
      <c r="CB9" s="789"/>
      <c r="CC9" s="789"/>
      <c r="CD9" s="789"/>
      <c r="CE9" s="789"/>
      <c r="CF9" s="789"/>
      <c r="CG9" s="790"/>
      <c r="CH9" s="801">
        <v>1</v>
      </c>
      <c r="CI9" s="802"/>
      <c r="CJ9" s="802"/>
      <c r="CK9" s="802"/>
      <c r="CL9" s="803"/>
      <c r="CM9" s="801">
        <v>65</v>
      </c>
      <c r="CN9" s="802"/>
      <c r="CO9" s="802"/>
      <c r="CP9" s="802"/>
      <c r="CQ9" s="803"/>
      <c r="CR9" s="801">
        <v>57</v>
      </c>
      <c r="CS9" s="802"/>
      <c r="CT9" s="802"/>
      <c r="CU9" s="802"/>
      <c r="CV9" s="803"/>
      <c r="CW9" s="801">
        <v>20</v>
      </c>
      <c r="CX9" s="802"/>
      <c r="CY9" s="802"/>
      <c r="CZ9" s="802"/>
      <c r="DA9" s="803"/>
      <c r="DB9" s="801" t="s">
        <v>552</v>
      </c>
      <c r="DC9" s="802"/>
      <c r="DD9" s="802"/>
      <c r="DE9" s="802"/>
      <c r="DF9" s="803"/>
      <c r="DG9" s="801" t="s">
        <v>552</v>
      </c>
      <c r="DH9" s="802"/>
      <c r="DI9" s="802"/>
      <c r="DJ9" s="802"/>
      <c r="DK9" s="803"/>
      <c r="DL9" s="801" t="s">
        <v>552</v>
      </c>
      <c r="DM9" s="802"/>
      <c r="DN9" s="802"/>
      <c r="DO9" s="802"/>
      <c r="DP9" s="803"/>
      <c r="DQ9" s="801" t="s">
        <v>552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565</v>
      </c>
      <c r="BT10" s="789"/>
      <c r="BU10" s="789"/>
      <c r="BV10" s="789"/>
      <c r="BW10" s="789"/>
      <c r="BX10" s="789"/>
      <c r="BY10" s="789"/>
      <c r="BZ10" s="789"/>
      <c r="CA10" s="789"/>
      <c r="CB10" s="789"/>
      <c r="CC10" s="789"/>
      <c r="CD10" s="789"/>
      <c r="CE10" s="789"/>
      <c r="CF10" s="789"/>
      <c r="CG10" s="790"/>
      <c r="CH10" s="801">
        <v>0</v>
      </c>
      <c r="CI10" s="802"/>
      <c r="CJ10" s="802"/>
      <c r="CK10" s="802"/>
      <c r="CL10" s="803"/>
      <c r="CM10" s="801">
        <v>84</v>
      </c>
      <c r="CN10" s="802"/>
      <c r="CO10" s="802"/>
      <c r="CP10" s="802"/>
      <c r="CQ10" s="803"/>
      <c r="CR10" s="801">
        <v>80</v>
      </c>
      <c r="CS10" s="802"/>
      <c r="CT10" s="802"/>
      <c r="CU10" s="802"/>
      <c r="CV10" s="803"/>
      <c r="CW10" s="801">
        <v>10</v>
      </c>
      <c r="CX10" s="802"/>
      <c r="CY10" s="802"/>
      <c r="CZ10" s="802"/>
      <c r="DA10" s="803"/>
      <c r="DB10" s="801" t="s">
        <v>552</v>
      </c>
      <c r="DC10" s="802"/>
      <c r="DD10" s="802"/>
      <c r="DE10" s="802"/>
      <c r="DF10" s="803"/>
      <c r="DG10" s="801" t="s">
        <v>552</v>
      </c>
      <c r="DH10" s="802"/>
      <c r="DI10" s="802"/>
      <c r="DJ10" s="802"/>
      <c r="DK10" s="803"/>
      <c r="DL10" s="801" t="s">
        <v>552</v>
      </c>
      <c r="DM10" s="802"/>
      <c r="DN10" s="802"/>
      <c r="DO10" s="802"/>
      <c r="DP10" s="803"/>
      <c r="DQ10" s="801" t="s">
        <v>552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566</v>
      </c>
      <c r="BT11" s="789"/>
      <c r="BU11" s="789"/>
      <c r="BV11" s="789"/>
      <c r="BW11" s="789"/>
      <c r="BX11" s="789"/>
      <c r="BY11" s="789"/>
      <c r="BZ11" s="789"/>
      <c r="CA11" s="789"/>
      <c r="CB11" s="789"/>
      <c r="CC11" s="789"/>
      <c r="CD11" s="789"/>
      <c r="CE11" s="789"/>
      <c r="CF11" s="789"/>
      <c r="CG11" s="790"/>
      <c r="CH11" s="801">
        <v>2</v>
      </c>
      <c r="CI11" s="802"/>
      <c r="CJ11" s="802"/>
      <c r="CK11" s="802"/>
      <c r="CL11" s="803"/>
      <c r="CM11" s="801">
        <v>12</v>
      </c>
      <c r="CN11" s="802"/>
      <c r="CO11" s="802"/>
      <c r="CP11" s="802"/>
      <c r="CQ11" s="803"/>
      <c r="CR11" s="801">
        <v>15</v>
      </c>
      <c r="CS11" s="802"/>
      <c r="CT11" s="802"/>
      <c r="CU11" s="802"/>
      <c r="CV11" s="803"/>
      <c r="CW11" s="801" t="s">
        <v>573</v>
      </c>
      <c r="CX11" s="802"/>
      <c r="CY11" s="802"/>
      <c r="CZ11" s="802"/>
      <c r="DA11" s="803"/>
      <c r="DB11" s="801" t="s">
        <v>552</v>
      </c>
      <c r="DC11" s="802"/>
      <c r="DD11" s="802"/>
      <c r="DE11" s="802"/>
      <c r="DF11" s="803"/>
      <c r="DG11" s="801" t="s">
        <v>552</v>
      </c>
      <c r="DH11" s="802"/>
      <c r="DI11" s="802"/>
      <c r="DJ11" s="802"/>
      <c r="DK11" s="803"/>
      <c r="DL11" s="801" t="s">
        <v>552</v>
      </c>
      <c r="DM11" s="802"/>
      <c r="DN11" s="802"/>
      <c r="DO11" s="802"/>
      <c r="DP11" s="803"/>
      <c r="DQ11" s="801" t="s">
        <v>552</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567</v>
      </c>
      <c r="BT12" s="789"/>
      <c r="BU12" s="789"/>
      <c r="BV12" s="789"/>
      <c r="BW12" s="789"/>
      <c r="BX12" s="789"/>
      <c r="BY12" s="789"/>
      <c r="BZ12" s="789"/>
      <c r="CA12" s="789"/>
      <c r="CB12" s="789"/>
      <c r="CC12" s="789"/>
      <c r="CD12" s="789"/>
      <c r="CE12" s="789"/>
      <c r="CF12" s="789"/>
      <c r="CG12" s="790"/>
      <c r="CH12" s="801">
        <v>1</v>
      </c>
      <c r="CI12" s="802"/>
      <c r="CJ12" s="802"/>
      <c r="CK12" s="802"/>
      <c r="CL12" s="803"/>
      <c r="CM12" s="801">
        <v>39</v>
      </c>
      <c r="CN12" s="802"/>
      <c r="CO12" s="802"/>
      <c r="CP12" s="802"/>
      <c r="CQ12" s="803"/>
      <c r="CR12" s="801">
        <v>15</v>
      </c>
      <c r="CS12" s="802"/>
      <c r="CT12" s="802"/>
      <c r="CU12" s="802"/>
      <c r="CV12" s="803"/>
      <c r="CW12" s="801" t="s">
        <v>552</v>
      </c>
      <c r="CX12" s="802"/>
      <c r="CY12" s="802"/>
      <c r="CZ12" s="802"/>
      <c r="DA12" s="803"/>
      <c r="DB12" s="801" t="s">
        <v>552</v>
      </c>
      <c r="DC12" s="802"/>
      <c r="DD12" s="802"/>
      <c r="DE12" s="802"/>
      <c r="DF12" s="803"/>
      <c r="DG12" s="801" t="s">
        <v>552</v>
      </c>
      <c r="DH12" s="802"/>
      <c r="DI12" s="802"/>
      <c r="DJ12" s="802"/>
      <c r="DK12" s="803"/>
      <c r="DL12" s="801" t="s">
        <v>552</v>
      </c>
      <c r="DM12" s="802"/>
      <c r="DN12" s="802"/>
      <c r="DO12" s="802"/>
      <c r="DP12" s="803"/>
      <c r="DQ12" s="801" t="s">
        <v>552</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568</v>
      </c>
      <c r="BT13" s="789"/>
      <c r="BU13" s="789"/>
      <c r="BV13" s="789"/>
      <c r="BW13" s="789"/>
      <c r="BX13" s="789"/>
      <c r="BY13" s="789"/>
      <c r="BZ13" s="789"/>
      <c r="CA13" s="789"/>
      <c r="CB13" s="789"/>
      <c r="CC13" s="789"/>
      <c r="CD13" s="789"/>
      <c r="CE13" s="789"/>
      <c r="CF13" s="789"/>
      <c r="CG13" s="790"/>
      <c r="CH13" s="801">
        <v>1</v>
      </c>
      <c r="CI13" s="802"/>
      <c r="CJ13" s="802"/>
      <c r="CK13" s="802"/>
      <c r="CL13" s="803"/>
      <c r="CM13" s="801">
        <v>39</v>
      </c>
      <c r="CN13" s="802"/>
      <c r="CO13" s="802"/>
      <c r="CP13" s="802"/>
      <c r="CQ13" s="803"/>
      <c r="CR13" s="801">
        <v>6</v>
      </c>
      <c r="CS13" s="802"/>
      <c r="CT13" s="802"/>
      <c r="CU13" s="802"/>
      <c r="CV13" s="803"/>
      <c r="CW13" s="801" t="s">
        <v>553</v>
      </c>
      <c r="CX13" s="802"/>
      <c r="CY13" s="802"/>
      <c r="CZ13" s="802"/>
      <c r="DA13" s="803"/>
      <c r="DB13" s="801" t="s">
        <v>552</v>
      </c>
      <c r="DC13" s="802"/>
      <c r="DD13" s="802"/>
      <c r="DE13" s="802"/>
      <c r="DF13" s="803"/>
      <c r="DG13" s="801" t="s">
        <v>552</v>
      </c>
      <c r="DH13" s="802"/>
      <c r="DI13" s="802"/>
      <c r="DJ13" s="802"/>
      <c r="DK13" s="803"/>
      <c r="DL13" s="801" t="s">
        <v>552</v>
      </c>
      <c r="DM13" s="802"/>
      <c r="DN13" s="802"/>
      <c r="DO13" s="802"/>
      <c r="DP13" s="803"/>
      <c r="DQ13" s="801" t="s">
        <v>552</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569</v>
      </c>
      <c r="BT14" s="789"/>
      <c r="BU14" s="789"/>
      <c r="BV14" s="789"/>
      <c r="BW14" s="789"/>
      <c r="BX14" s="789"/>
      <c r="BY14" s="789"/>
      <c r="BZ14" s="789"/>
      <c r="CA14" s="789"/>
      <c r="CB14" s="789"/>
      <c r="CC14" s="789"/>
      <c r="CD14" s="789"/>
      <c r="CE14" s="789"/>
      <c r="CF14" s="789"/>
      <c r="CG14" s="790"/>
      <c r="CH14" s="801">
        <v>1</v>
      </c>
      <c r="CI14" s="802"/>
      <c r="CJ14" s="802"/>
      <c r="CK14" s="802"/>
      <c r="CL14" s="803"/>
      <c r="CM14" s="801">
        <v>20</v>
      </c>
      <c r="CN14" s="802"/>
      <c r="CO14" s="802"/>
      <c r="CP14" s="802"/>
      <c r="CQ14" s="803"/>
      <c r="CR14" s="801">
        <v>15</v>
      </c>
      <c r="CS14" s="802"/>
      <c r="CT14" s="802"/>
      <c r="CU14" s="802"/>
      <c r="CV14" s="803"/>
      <c r="CW14" s="801" t="s">
        <v>552</v>
      </c>
      <c r="CX14" s="802"/>
      <c r="CY14" s="802"/>
      <c r="CZ14" s="802"/>
      <c r="DA14" s="803"/>
      <c r="DB14" s="801" t="s">
        <v>552</v>
      </c>
      <c r="DC14" s="802"/>
      <c r="DD14" s="802"/>
      <c r="DE14" s="802"/>
      <c r="DF14" s="803"/>
      <c r="DG14" s="801" t="s">
        <v>552</v>
      </c>
      <c r="DH14" s="802"/>
      <c r="DI14" s="802"/>
      <c r="DJ14" s="802"/>
      <c r="DK14" s="803"/>
      <c r="DL14" s="801" t="s">
        <v>552</v>
      </c>
      <c r="DM14" s="802"/>
      <c r="DN14" s="802"/>
      <c r="DO14" s="802"/>
      <c r="DP14" s="803"/>
      <c r="DQ14" s="801" t="s">
        <v>552</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570</v>
      </c>
      <c r="BT15" s="789"/>
      <c r="BU15" s="789"/>
      <c r="BV15" s="789"/>
      <c r="BW15" s="789"/>
      <c r="BX15" s="789"/>
      <c r="BY15" s="789"/>
      <c r="BZ15" s="789"/>
      <c r="CA15" s="789"/>
      <c r="CB15" s="789"/>
      <c r="CC15" s="789"/>
      <c r="CD15" s="789"/>
      <c r="CE15" s="789"/>
      <c r="CF15" s="789"/>
      <c r="CG15" s="790"/>
      <c r="CH15" s="801">
        <v>2</v>
      </c>
      <c r="CI15" s="802"/>
      <c r="CJ15" s="802"/>
      <c r="CK15" s="802"/>
      <c r="CL15" s="803"/>
      <c r="CM15" s="801">
        <v>60</v>
      </c>
      <c r="CN15" s="802"/>
      <c r="CO15" s="802"/>
      <c r="CP15" s="802"/>
      <c r="CQ15" s="803"/>
      <c r="CR15" s="801">
        <v>37</v>
      </c>
      <c r="CS15" s="802"/>
      <c r="CT15" s="802"/>
      <c r="CU15" s="802"/>
      <c r="CV15" s="803"/>
      <c r="CW15" s="801" t="s">
        <v>552</v>
      </c>
      <c r="CX15" s="802"/>
      <c r="CY15" s="802"/>
      <c r="CZ15" s="802"/>
      <c r="DA15" s="803"/>
      <c r="DB15" s="801" t="s">
        <v>552</v>
      </c>
      <c r="DC15" s="802"/>
      <c r="DD15" s="802"/>
      <c r="DE15" s="802"/>
      <c r="DF15" s="803"/>
      <c r="DG15" s="801" t="s">
        <v>552</v>
      </c>
      <c r="DH15" s="802"/>
      <c r="DI15" s="802"/>
      <c r="DJ15" s="802"/>
      <c r="DK15" s="803"/>
      <c r="DL15" s="801" t="s">
        <v>552</v>
      </c>
      <c r="DM15" s="802"/>
      <c r="DN15" s="802"/>
      <c r="DO15" s="802"/>
      <c r="DP15" s="803"/>
      <c r="DQ15" s="801" t="s">
        <v>552</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571</v>
      </c>
      <c r="BT16" s="789"/>
      <c r="BU16" s="789"/>
      <c r="BV16" s="789"/>
      <c r="BW16" s="789"/>
      <c r="BX16" s="789"/>
      <c r="BY16" s="789"/>
      <c r="BZ16" s="789"/>
      <c r="CA16" s="789"/>
      <c r="CB16" s="789"/>
      <c r="CC16" s="789"/>
      <c r="CD16" s="789"/>
      <c r="CE16" s="789"/>
      <c r="CF16" s="789"/>
      <c r="CG16" s="790"/>
      <c r="CH16" s="801">
        <v>14</v>
      </c>
      <c r="CI16" s="802"/>
      <c r="CJ16" s="802"/>
      <c r="CK16" s="802"/>
      <c r="CL16" s="803"/>
      <c r="CM16" s="801">
        <v>147</v>
      </c>
      <c r="CN16" s="802"/>
      <c r="CO16" s="802"/>
      <c r="CP16" s="802"/>
      <c r="CQ16" s="803"/>
      <c r="CR16" s="801">
        <v>24</v>
      </c>
      <c r="CS16" s="802"/>
      <c r="CT16" s="802"/>
      <c r="CU16" s="802"/>
      <c r="CV16" s="803"/>
      <c r="CW16" s="801" t="s">
        <v>553</v>
      </c>
      <c r="CX16" s="802"/>
      <c r="CY16" s="802"/>
      <c r="CZ16" s="802"/>
      <c r="DA16" s="803"/>
      <c r="DB16" s="801" t="s">
        <v>552</v>
      </c>
      <c r="DC16" s="802"/>
      <c r="DD16" s="802"/>
      <c r="DE16" s="802"/>
      <c r="DF16" s="803"/>
      <c r="DG16" s="801" t="s">
        <v>552</v>
      </c>
      <c r="DH16" s="802"/>
      <c r="DI16" s="802"/>
      <c r="DJ16" s="802"/>
      <c r="DK16" s="803"/>
      <c r="DL16" s="801" t="s">
        <v>552</v>
      </c>
      <c r="DM16" s="802"/>
      <c r="DN16" s="802"/>
      <c r="DO16" s="802"/>
      <c r="DP16" s="803"/>
      <c r="DQ16" s="801" t="s">
        <v>552</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572</v>
      </c>
      <c r="BT17" s="789"/>
      <c r="BU17" s="789"/>
      <c r="BV17" s="789"/>
      <c r="BW17" s="789"/>
      <c r="BX17" s="789"/>
      <c r="BY17" s="789"/>
      <c r="BZ17" s="789"/>
      <c r="CA17" s="789"/>
      <c r="CB17" s="789"/>
      <c r="CC17" s="789"/>
      <c r="CD17" s="789"/>
      <c r="CE17" s="789"/>
      <c r="CF17" s="789"/>
      <c r="CG17" s="790"/>
      <c r="CH17" s="801">
        <v>0</v>
      </c>
      <c r="CI17" s="802"/>
      <c r="CJ17" s="802"/>
      <c r="CK17" s="802"/>
      <c r="CL17" s="803"/>
      <c r="CM17" s="801">
        <v>11</v>
      </c>
      <c r="CN17" s="802"/>
      <c r="CO17" s="802"/>
      <c r="CP17" s="802"/>
      <c r="CQ17" s="803"/>
      <c r="CR17" s="801">
        <v>10</v>
      </c>
      <c r="CS17" s="802"/>
      <c r="CT17" s="802"/>
      <c r="CU17" s="802"/>
      <c r="CV17" s="803"/>
      <c r="CW17" s="801" t="s">
        <v>553</v>
      </c>
      <c r="CX17" s="802"/>
      <c r="CY17" s="802"/>
      <c r="CZ17" s="802"/>
      <c r="DA17" s="803"/>
      <c r="DB17" s="801" t="s">
        <v>552</v>
      </c>
      <c r="DC17" s="802"/>
      <c r="DD17" s="802"/>
      <c r="DE17" s="802"/>
      <c r="DF17" s="803"/>
      <c r="DG17" s="801" t="s">
        <v>552</v>
      </c>
      <c r="DH17" s="802"/>
      <c r="DI17" s="802"/>
      <c r="DJ17" s="802"/>
      <c r="DK17" s="803"/>
      <c r="DL17" s="801" t="s">
        <v>552</v>
      </c>
      <c r="DM17" s="802"/>
      <c r="DN17" s="802"/>
      <c r="DO17" s="802"/>
      <c r="DP17" s="803"/>
      <c r="DQ17" s="801" t="s">
        <v>552</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372</v>
      </c>
      <c r="B23" s="810" t="s">
        <v>373</v>
      </c>
      <c r="C23" s="811"/>
      <c r="D23" s="811"/>
      <c r="E23" s="811"/>
      <c r="F23" s="811"/>
      <c r="G23" s="811"/>
      <c r="H23" s="811"/>
      <c r="I23" s="811"/>
      <c r="J23" s="811"/>
      <c r="K23" s="811"/>
      <c r="L23" s="811"/>
      <c r="M23" s="811"/>
      <c r="N23" s="811"/>
      <c r="O23" s="811"/>
      <c r="P23" s="812"/>
      <c r="Q23" s="813">
        <v>72260</v>
      </c>
      <c r="R23" s="814"/>
      <c r="S23" s="814"/>
      <c r="T23" s="814"/>
      <c r="U23" s="814"/>
      <c r="V23" s="814">
        <v>68055</v>
      </c>
      <c r="W23" s="814"/>
      <c r="X23" s="814"/>
      <c r="Y23" s="814"/>
      <c r="Z23" s="814"/>
      <c r="AA23" s="814">
        <v>4205</v>
      </c>
      <c r="AB23" s="814"/>
      <c r="AC23" s="814"/>
      <c r="AD23" s="814"/>
      <c r="AE23" s="815"/>
      <c r="AF23" s="816">
        <v>4049</v>
      </c>
      <c r="AG23" s="814"/>
      <c r="AH23" s="814"/>
      <c r="AI23" s="814"/>
      <c r="AJ23" s="817"/>
      <c r="AK23" s="818"/>
      <c r="AL23" s="819"/>
      <c r="AM23" s="819"/>
      <c r="AN23" s="819"/>
      <c r="AO23" s="819"/>
      <c r="AP23" s="814">
        <v>72460</v>
      </c>
      <c r="AQ23" s="814"/>
      <c r="AR23" s="814"/>
      <c r="AS23" s="814"/>
      <c r="AT23" s="814"/>
      <c r="AU23" s="820"/>
      <c r="AV23" s="820"/>
      <c r="AW23" s="820"/>
      <c r="AX23" s="820"/>
      <c r="AY23" s="821"/>
      <c r="AZ23" s="829" t="s">
        <v>374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2">
        <v>15607</v>
      </c>
      <c r="R28" s="843"/>
      <c r="S28" s="843"/>
      <c r="T28" s="843"/>
      <c r="U28" s="843"/>
      <c r="V28" s="843">
        <v>14913</v>
      </c>
      <c r="W28" s="843"/>
      <c r="X28" s="843"/>
      <c r="Y28" s="843"/>
      <c r="Z28" s="843"/>
      <c r="AA28" s="843">
        <v>694</v>
      </c>
      <c r="AB28" s="843"/>
      <c r="AC28" s="843"/>
      <c r="AD28" s="843"/>
      <c r="AE28" s="844"/>
      <c r="AF28" s="845">
        <v>694</v>
      </c>
      <c r="AG28" s="843"/>
      <c r="AH28" s="843"/>
      <c r="AI28" s="843"/>
      <c r="AJ28" s="846"/>
      <c r="AK28" s="847">
        <v>911</v>
      </c>
      <c r="AL28" s="838"/>
      <c r="AM28" s="838"/>
      <c r="AN28" s="838"/>
      <c r="AO28" s="838"/>
      <c r="AP28" s="838" t="s">
        <v>553</v>
      </c>
      <c r="AQ28" s="838"/>
      <c r="AR28" s="838"/>
      <c r="AS28" s="838"/>
      <c r="AT28" s="838"/>
      <c r="AU28" s="838" t="s">
        <v>552</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15703</v>
      </c>
      <c r="R29" s="779"/>
      <c r="S29" s="779"/>
      <c r="T29" s="779"/>
      <c r="U29" s="779"/>
      <c r="V29" s="779">
        <v>15358</v>
      </c>
      <c r="W29" s="779"/>
      <c r="X29" s="779"/>
      <c r="Y29" s="779"/>
      <c r="Z29" s="779"/>
      <c r="AA29" s="779">
        <v>345</v>
      </c>
      <c r="AB29" s="779"/>
      <c r="AC29" s="779"/>
      <c r="AD29" s="779"/>
      <c r="AE29" s="780"/>
      <c r="AF29" s="781">
        <v>345</v>
      </c>
      <c r="AG29" s="782"/>
      <c r="AH29" s="782"/>
      <c r="AI29" s="782"/>
      <c r="AJ29" s="783"/>
      <c r="AK29" s="850">
        <v>2060</v>
      </c>
      <c r="AL29" s="851"/>
      <c r="AM29" s="851"/>
      <c r="AN29" s="851"/>
      <c r="AO29" s="851"/>
      <c r="AP29" s="851" t="s">
        <v>552</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1472</v>
      </c>
      <c r="R30" s="779"/>
      <c r="S30" s="779"/>
      <c r="T30" s="779"/>
      <c r="U30" s="779"/>
      <c r="V30" s="779">
        <v>1469</v>
      </c>
      <c r="W30" s="779"/>
      <c r="X30" s="779"/>
      <c r="Y30" s="779"/>
      <c r="Z30" s="779"/>
      <c r="AA30" s="779">
        <v>2</v>
      </c>
      <c r="AB30" s="779"/>
      <c r="AC30" s="779"/>
      <c r="AD30" s="779"/>
      <c r="AE30" s="780"/>
      <c r="AF30" s="781">
        <v>2</v>
      </c>
      <c r="AG30" s="782"/>
      <c r="AH30" s="782"/>
      <c r="AI30" s="782"/>
      <c r="AJ30" s="783"/>
      <c r="AK30" s="850">
        <v>484</v>
      </c>
      <c r="AL30" s="851"/>
      <c r="AM30" s="851"/>
      <c r="AN30" s="851"/>
      <c r="AO30" s="851"/>
      <c r="AP30" s="851" t="s">
        <v>553</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42</v>
      </c>
      <c r="R31" s="779"/>
      <c r="S31" s="779"/>
      <c r="T31" s="779"/>
      <c r="U31" s="779"/>
      <c r="V31" s="779">
        <v>42</v>
      </c>
      <c r="W31" s="779"/>
      <c r="X31" s="779"/>
      <c r="Y31" s="779"/>
      <c r="Z31" s="779"/>
      <c r="AA31" s="779" t="s">
        <v>553</v>
      </c>
      <c r="AB31" s="779"/>
      <c r="AC31" s="779"/>
      <c r="AD31" s="779"/>
      <c r="AE31" s="780"/>
      <c r="AF31" s="781" t="s">
        <v>374</v>
      </c>
      <c r="AG31" s="782"/>
      <c r="AH31" s="782"/>
      <c r="AI31" s="782"/>
      <c r="AJ31" s="783"/>
      <c r="AK31" s="850">
        <v>42</v>
      </c>
      <c r="AL31" s="851"/>
      <c r="AM31" s="851"/>
      <c r="AN31" s="851"/>
      <c r="AO31" s="851"/>
      <c r="AP31" s="851" t="s">
        <v>552</v>
      </c>
      <c r="AQ31" s="851"/>
      <c r="AR31" s="851"/>
      <c r="AS31" s="851"/>
      <c r="AT31" s="851"/>
      <c r="AU31" s="851" t="s">
        <v>552</v>
      </c>
      <c r="AV31" s="851"/>
      <c r="AW31" s="851"/>
      <c r="AX31" s="851"/>
      <c r="AY31" s="851"/>
      <c r="AZ31" s="852" t="s">
        <v>552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389</v>
      </c>
      <c r="C32" s="776"/>
      <c r="D32" s="776"/>
      <c r="E32" s="776"/>
      <c r="F32" s="776"/>
      <c r="G32" s="776"/>
      <c r="H32" s="776"/>
      <c r="I32" s="776"/>
      <c r="J32" s="776"/>
      <c r="K32" s="776"/>
      <c r="L32" s="776"/>
      <c r="M32" s="776"/>
      <c r="N32" s="776"/>
      <c r="O32" s="776"/>
      <c r="P32" s="777"/>
      <c r="Q32" s="778">
        <v>13259</v>
      </c>
      <c r="R32" s="779"/>
      <c r="S32" s="779"/>
      <c r="T32" s="779"/>
      <c r="U32" s="779"/>
      <c r="V32" s="779">
        <v>13907</v>
      </c>
      <c r="W32" s="779"/>
      <c r="X32" s="779"/>
      <c r="Y32" s="779"/>
      <c r="Z32" s="779"/>
      <c r="AA32" s="779">
        <v>-648</v>
      </c>
      <c r="AB32" s="779"/>
      <c r="AC32" s="779"/>
      <c r="AD32" s="779"/>
      <c r="AE32" s="780"/>
      <c r="AF32" s="781">
        <v>1990</v>
      </c>
      <c r="AG32" s="782"/>
      <c r="AH32" s="782"/>
      <c r="AI32" s="782"/>
      <c r="AJ32" s="783"/>
      <c r="AK32" s="850">
        <v>1656</v>
      </c>
      <c r="AL32" s="851"/>
      <c r="AM32" s="851"/>
      <c r="AN32" s="851"/>
      <c r="AO32" s="851"/>
      <c r="AP32" s="851">
        <v>16429</v>
      </c>
      <c r="AQ32" s="851"/>
      <c r="AR32" s="851"/>
      <c r="AS32" s="851"/>
      <c r="AT32" s="851"/>
      <c r="AU32" s="851">
        <v>10597</v>
      </c>
      <c r="AV32" s="851"/>
      <c r="AW32" s="851"/>
      <c r="AX32" s="851"/>
      <c r="AY32" s="851"/>
      <c r="AZ32" s="852" t="s">
        <v>553</v>
      </c>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391</v>
      </c>
      <c r="C33" s="776"/>
      <c r="D33" s="776"/>
      <c r="E33" s="776"/>
      <c r="F33" s="776"/>
      <c r="G33" s="776"/>
      <c r="H33" s="776"/>
      <c r="I33" s="776"/>
      <c r="J33" s="776"/>
      <c r="K33" s="776"/>
      <c r="L33" s="776"/>
      <c r="M33" s="776"/>
      <c r="N33" s="776"/>
      <c r="O33" s="776"/>
      <c r="P33" s="777"/>
      <c r="Q33" s="778">
        <v>4111</v>
      </c>
      <c r="R33" s="779"/>
      <c r="S33" s="779"/>
      <c r="T33" s="779"/>
      <c r="U33" s="779"/>
      <c r="V33" s="779">
        <v>3382</v>
      </c>
      <c r="W33" s="779"/>
      <c r="X33" s="779"/>
      <c r="Y33" s="779"/>
      <c r="Z33" s="779"/>
      <c r="AA33" s="779">
        <v>729</v>
      </c>
      <c r="AB33" s="779"/>
      <c r="AC33" s="779"/>
      <c r="AD33" s="779"/>
      <c r="AE33" s="780"/>
      <c r="AF33" s="781">
        <v>4559</v>
      </c>
      <c r="AG33" s="782"/>
      <c r="AH33" s="782"/>
      <c r="AI33" s="782"/>
      <c r="AJ33" s="783"/>
      <c r="AK33" s="850">
        <v>180</v>
      </c>
      <c r="AL33" s="851"/>
      <c r="AM33" s="851"/>
      <c r="AN33" s="851"/>
      <c r="AO33" s="851"/>
      <c r="AP33" s="851">
        <v>5890</v>
      </c>
      <c r="AQ33" s="851"/>
      <c r="AR33" s="851"/>
      <c r="AS33" s="851"/>
      <c r="AT33" s="851"/>
      <c r="AU33" s="851">
        <v>1225</v>
      </c>
      <c r="AV33" s="851"/>
      <c r="AW33" s="851"/>
      <c r="AX33" s="851"/>
      <c r="AY33" s="851"/>
      <c r="AZ33" s="852" t="s">
        <v>553</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392</v>
      </c>
      <c r="C34" s="776"/>
      <c r="D34" s="776"/>
      <c r="E34" s="776"/>
      <c r="F34" s="776"/>
      <c r="G34" s="776"/>
      <c r="H34" s="776"/>
      <c r="I34" s="776"/>
      <c r="J34" s="776"/>
      <c r="K34" s="776"/>
      <c r="L34" s="776"/>
      <c r="M34" s="776"/>
      <c r="N34" s="776"/>
      <c r="O34" s="776"/>
      <c r="P34" s="777"/>
      <c r="Q34" s="778">
        <v>5354</v>
      </c>
      <c r="R34" s="779"/>
      <c r="S34" s="779"/>
      <c r="T34" s="779"/>
      <c r="U34" s="779"/>
      <c r="V34" s="779">
        <v>4383</v>
      </c>
      <c r="W34" s="779"/>
      <c r="X34" s="779"/>
      <c r="Y34" s="779"/>
      <c r="Z34" s="779"/>
      <c r="AA34" s="779">
        <v>971</v>
      </c>
      <c r="AB34" s="779"/>
      <c r="AC34" s="779"/>
      <c r="AD34" s="779"/>
      <c r="AE34" s="780"/>
      <c r="AF34" s="781">
        <v>564</v>
      </c>
      <c r="AG34" s="782"/>
      <c r="AH34" s="782"/>
      <c r="AI34" s="782"/>
      <c r="AJ34" s="783"/>
      <c r="AK34" s="850">
        <v>1848</v>
      </c>
      <c r="AL34" s="851"/>
      <c r="AM34" s="851"/>
      <c r="AN34" s="851"/>
      <c r="AO34" s="851"/>
      <c r="AP34" s="851">
        <v>34099</v>
      </c>
      <c r="AQ34" s="851"/>
      <c r="AR34" s="851"/>
      <c r="AS34" s="851"/>
      <c r="AT34" s="851"/>
      <c r="AU34" s="851">
        <v>19505</v>
      </c>
      <c r="AV34" s="851"/>
      <c r="AW34" s="851"/>
      <c r="AX34" s="851"/>
      <c r="AY34" s="851"/>
      <c r="AZ34" s="852" t="s">
        <v>552</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393</v>
      </c>
      <c r="C35" s="776"/>
      <c r="D35" s="776"/>
      <c r="E35" s="776"/>
      <c r="F35" s="776"/>
      <c r="G35" s="776"/>
      <c r="H35" s="776"/>
      <c r="I35" s="776"/>
      <c r="J35" s="776"/>
      <c r="K35" s="776"/>
      <c r="L35" s="776"/>
      <c r="M35" s="776"/>
      <c r="N35" s="776"/>
      <c r="O35" s="776"/>
      <c r="P35" s="777"/>
      <c r="Q35" s="778">
        <v>1218</v>
      </c>
      <c r="R35" s="779"/>
      <c r="S35" s="779"/>
      <c r="T35" s="779"/>
      <c r="U35" s="779"/>
      <c r="V35" s="779">
        <v>1042</v>
      </c>
      <c r="W35" s="779"/>
      <c r="X35" s="779"/>
      <c r="Y35" s="779"/>
      <c r="Z35" s="779"/>
      <c r="AA35" s="779">
        <v>176</v>
      </c>
      <c r="AB35" s="779"/>
      <c r="AC35" s="779"/>
      <c r="AD35" s="779"/>
      <c r="AE35" s="780"/>
      <c r="AF35" s="781">
        <v>140</v>
      </c>
      <c r="AG35" s="782"/>
      <c r="AH35" s="782"/>
      <c r="AI35" s="782"/>
      <c r="AJ35" s="783"/>
      <c r="AK35" s="850">
        <v>667</v>
      </c>
      <c r="AL35" s="851"/>
      <c r="AM35" s="851"/>
      <c r="AN35" s="851"/>
      <c r="AO35" s="851"/>
      <c r="AP35" s="851">
        <v>6508</v>
      </c>
      <c r="AQ35" s="851"/>
      <c r="AR35" s="851"/>
      <c r="AS35" s="851"/>
      <c r="AT35" s="851"/>
      <c r="AU35" s="851">
        <v>6665</v>
      </c>
      <c r="AV35" s="851"/>
      <c r="AW35" s="851"/>
      <c r="AX35" s="851"/>
      <c r="AY35" s="851"/>
      <c r="AZ35" s="852" t="s">
        <v>552</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394</v>
      </c>
      <c r="C36" s="776"/>
      <c r="D36" s="776"/>
      <c r="E36" s="776"/>
      <c r="F36" s="776"/>
      <c r="G36" s="776"/>
      <c r="H36" s="776"/>
      <c r="I36" s="776"/>
      <c r="J36" s="776"/>
      <c r="K36" s="776"/>
      <c r="L36" s="776"/>
      <c r="M36" s="776"/>
      <c r="N36" s="776"/>
      <c r="O36" s="776"/>
      <c r="P36" s="777"/>
      <c r="Q36" s="778">
        <v>64</v>
      </c>
      <c r="R36" s="779"/>
      <c r="S36" s="779"/>
      <c r="T36" s="779"/>
      <c r="U36" s="779"/>
      <c r="V36" s="779">
        <v>59</v>
      </c>
      <c r="W36" s="779"/>
      <c r="X36" s="779"/>
      <c r="Y36" s="779"/>
      <c r="Z36" s="779"/>
      <c r="AA36" s="779">
        <v>5</v>
      </c>
      <c r="AB36" s="779"/>
      <c r="AC36" s="779"/>
      <c r="AD36" s="779"/>
      <c r="AE36" s="780"/>
      <c r="AF36" s="781">
        <v>18</v>
      </c>
      <c r="AG36" s="782"/>
      <c r="AH36" s="782"/>
      <c r="AI36" s="782"/>
      <c r="AJ36" s="783"/>
      <c r="AK36" s="850">
        <v>30</v>
      </c>
      <c r="AL36" s="851"/>
      <c r="AM36" s="851"/>
      <c r="AN36" s="851"/>
      <c r="AO36" s="851"/>
      <c r="AP36" s="851">
        <v>151</v>
      </c>
      <c r="AQ36" s="851"/>
      <c r="AR36" s="851"/>
      <c r="AS36" s="851"/>
      <c r="AT36" s="851"/>
      <c r="AU36" s="851">
        <v>165</v>
      </c>
      <c r="AV36" s="851"/>
      <c r="AW36" s="851"/>
      <c r="AX36" s="851"/>
      <c r="AY36" s="851"/>
      <c r="AZ36" s="852" t="s">
        <v>552</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372</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8313</v>
      </c>
      <c r="AG63" s="862"/>
      <c r="AH63" s="862"/>
      <c r="AI63" s="862"/>
      <c r="AJ63" s="863"/>
      <c r="AK63" s="864"/>
      <c r="AL63" s="859"/>
      <c r="AM63" s="859"/>
      <c r="AN63" s="859"/>
      <c r="AO63" s="859"/>
      <c r="AP63" s="862">
        <v>63078</v>
      </c>
      <c r="AQ63" s="862"/>
      <c r="AR63" s="862"/>
      <c r="AS63" s="862"/>
      <c r="AT63" s="862"/>
      <c r="AU63" s="862">
        <v>38157</v>
      </c>
      <c r="AV63" s="862"/>
      <c r="AW63" s="862"/>
      <c r="AX63" s="862"/>
      <c r="AY63" s="862"/>
      <c r="AZ63" s="866"/>
      <c r="BA63" s="866"/>
      <c r="BB63" s="866"/>
      <c r="BC63" s="866"/>
      <c r="BD63" s="866"/>
      <c r="BE63" s="867"/>
      <c r="BF63" s="867"/>
      <c r="BG63" s="867"/>
      <c r="BH63" s="867"/>
      <c r="BI63" s="868"/>
      <c r="BJ63" s="869" t="s">
        <v>397</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399</v>
      </c>
      <c r="B66" s="761"/>
      <c r="C66" s="761"/>
      <c r="D66" s="761"/>
      <c r="E66" s="761"/>
      <c r="F66" s="761"/>
      <c r="G66" s="761"/>
      <c r="H66" s="761"/>
      <c r="I66" s="761"/>
      <c r="J66" s="761"/>
      <c r="K66" s="761"/>
      <c r="L66" s="761"/>
      <c r="M66" s="761"/>
      <c r="N66" s="761"/>
      <c r="O66" s="761"/>
      <c r="P66" s="762"/>
      <c r="Q66" s="737" t="s">
        <v>400</v>
      </c>
      <c r="R66" s="738"/>
      <c r="S66" s="738"/>
      <c r="T66" s="738"/>
      <c r="U66" s="739"/>
      <c r="V66" s="737" t="s">
        <v>401</v>
      </c>
      <c r="W66" s="738"/>
      <c r="X66" s="738"/>
      <c r="Y66" s="738"/>
      <c r="Z66" s="739"/>
      <c r="AA66" s="737" t="s">
        <v>402</v>
      </c>
      <c r="AB66" s="738"/>
      <c r="AC66" s="738"/>
      <c r="AD66" s="738"/>
      <c r="AE66" s="739"/>
      <c r="AF66" s="872" t="s">
        <v>403</v>
      </c>
      <c r="AG66" s="833"/>
      <c r="AH66" s="833"/>
      <c r="AI66" s="833"/>
      <c r="AJ66" s="873"/>
      <c r="AK66" s="737" t="s">
        <v>404</v>
      </c>
      <c r="AL66" s="761"/>
      <c r="AM66" s="761"/>
      <c r="AN66" s="761"/>
      <c r="AO66" s="762"/>
      <c r="AP66" s="737" t="s">
        <v>405</v>
      </c>
      <c r="AQ66" s="738"/>
      <c r="AR66" s="738"/>
      <c r="AS66" s="738"/>
      <c r="AT66" s="739"/>
      <c r="AU66" s="737" t="s">
        <v>406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554</v>
      </c>
      <c r="C68" s="890"/>
      <c r="D68" s="890"/>
      <c r="E68" s="890"/>
      <c r="F68" s="890"/>
      <c r="G68" s="890"/>
      <c r="H68" s="890"/>
      <c r="I68" s="890"/>
      <c r="J68" s="890"/>
      <c r="K68" s="890"/>
      <c r="L68" s="890"/>
      <c r="M68" s="890"/>
      <c r="N68" s="890"/>
      <c r="O68" s="890"/>
      <c r="P68" s="891"/>
      <c r="Q68" s="892">
        <v>1114</v>
      </c>
      <c r="R68" s="886"/>
      <c r="S68" s="886"/>
      <c r="T68" s="886"/>
      <c r="U68" s="886"/>
      <c r="V68" s="886">
        <v>1110</v>
      </c>
      <c r="W68" s="886"/>
      <c r="X68" s="886"/>
      <c r="Y68" s="886"/>
      <c r="Z68" s="886"/>
      <c r="AA68" s="886">
        <v>4</v>
      </c>
      <c r="AB68" s="886"/>
      <c r="AC68" s="886"/>
      <c r="AD68" s="886"/>
      <c r="AE68" s="886"/>
      <c r="AF68" s="886">
        <v>4</v>
      </c>
      <c r="AG68" s="886"/>
      <c r="AH68" s="886"/>
      <c r="AI68" s="886"/>
      <c r="AJ68" s="886"/>
      <c r="AK68" s="886" t="s">
        <v>552</v>
      </c>
      <c r="AL68" s="886"/>
      <c r="AM68" s="886"/>
      <c r="AN68" s="886"/>
      <c r="AO68" s="886"/>
      <c r="AP68" s="886" t="s">
        <v>552</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555</v>
      </c>
      <c r="C69" s="894"/>
      <c r="D69" s="894"/>
      <c r="E69" s="894"/>
      <c r="F69" s="894"/>
      <c r="G69" s="894"/>
      <c r="H69" s="894"/>
      <c r="I69" s="894"/>
      <c r="J69" s="894"/>
      <c r="K69" s="894"/>
      <c r="L69" s="894"/>
      <c r="M69" s="894"/>
      <c r="N69" s="894"/>
      <c r="O69" s="894"/>
      <c r="P69" s="895"/>
      <c r="Q69" s="896">
        <v>111</v>
      </c>
      <c r="R69" s="851"/>
      <c r="S69" s="851"/>
      <c r="T69" s="851"/>
      <c r="U69" s="851"/>
      <c r="V69" s="851">
        <v>101</v>
      </c>
      <c r="W69" s="851"/>
      <c r="X69" s="851"/>
      <c r="Y69" s="851"/>
      <c r="Z69" s="851"/>
      <c r="AA69" s="851">
        <v>10</v>
      </c>
      <c r="AB69" s="851"/>
      <c r="AC69" s="851"/>
      <c r="AD69" s="851"/>
      <c r="AE69" s="851"/>
      <c r="AF69" s="851">
        <v>10</v>
      </c>
      <c r="AG69" s="851"/>
      <c r="AH69" s="851"/>
      <c r="AI69" s="851"/>
      <c r="AJ69" s="851"/>
      <c r="AK69" s="851">
        <v>23</v>
      </c>
      <c r="AL69" s="851"/>
      <c r="AM69" s="851"/>
      <c r="AN69" s="851"/>
      <c r="AO69" s="851"/>
      <c r="AP69" s="851" t="s">
        <v>552</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556</v>
      </c>
      <c r="C70" s="894"/>
      <c r="D70" s="894"/>
      <c r="E70" s="894"/>
      <c r="F70" s="894"/>
      <c r="G70" s="894"/>
      <c r="H70" s="894"/>
      <c r="I70" s="894"/>
      <c r="J70" s="894"/>
      <c r="K70" s="894"/>
      <c r="L70" s="894"/>
      <c r="M70" s="894"/>
      <c r="N70" s="894"/>
      <c r="O70" s="894"/>
      <c r="P70" s="895"/>
      <c r="Q70" s="896">
        <v>7691</v>
      </c>
      <c r="R70" s="851"/>
      <c r="S70" s="851"/>
      <c r="T70" s="851"/>
      <c r="U70" s="851"/>
      <c r="V70" s="851">
        <v>7373</v>
      </c>
      <c r="W70" s="851"/>
      <c r="X70" s="851"/>
      <c r="Y70" s="851"/>
      <c r="Z70" s="851"/>
      <c r="AA70" s="851">
        <v>318</v>
      </c>
      <c r="AB70" s="851"/>
      <c r="AC70" s="851"/>
      <c r="AD70" s="851"/>
      <c r="AE70" s="851"/>
      <c r="AF70" s="851">
        <v>318</v>
      </c>
      <c r="AG70" s="851"/>
      <c r="AH70" s="851"/>
      <c r="AI70" s="851"/>
      <c r="AJ70" s="851"/>
      <c r="AK70" s="851" t="s">
        <v>552</v>
      </c>
      <c r="AL70" s="851"/>
      <c r="AM70" s="851"/>
      <c r="AN70" s="851"/>
      <c r="AO70" s="851"/>
      <c r="AP70" s="851" t="s">
        <v>553</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557</v>
      </c>
      <c r="C71" s="894"/>
      <c r="D71" s="894"/>
      <c r="E71" s="894"/>
      <c r="F71" s="894"/>
      <c r="G71" s="894"/>
      <c r="H71" s="894"/>
      <c r="I71" s="894"/>
      <c r="J71" s="894"/>
      <c r="K71" s="894"/>
      <c r="L71" s="894"/>
      <c r="M71" s="894"/>
      <c r="N71" s="894"/>
      <c r="O71" s="894"/>
      <c r="P71" s="895"/>
      <c r="Q71" s="896">
        <v>128</v>
      </c>
      <c r="R71" s="851"/>
      <c r="S71" s="851"/>
      <c r="T71" s="851"/>
      <c r="U71" s="851"/>
      <c r="V71" s="851">
        <v>122</v>
      </c>
      <c r="W71" s="851"/>
      <c r="X71" s="851"/>
      <c r="Y71" s="851"/>
      <c r="Z71" s="851"/>
      <c r="AA71" s="851">
        <v>7</v>
      </c>
      <c r="AB71" s="851"/>
      <c r="AC71" s="851"/>
      <c r="AD71" s="851"/>
      <c r="AE71" s="851"/>
      <c r="AF71" s="851">
        <v>7</v>
      </c>
      <c r="AG71" s="851"/>
      <c r="AH71" s="851"/>
      <c r="AI71" s="851"/>
      <c r="AJ71" s="851"/>
      <c r="AK71" s="851">
        <v>102</v>
      </c>
      <c r="AL71" s="851"/>
      <c r="AM71" s="851"/>
      <c r="AN71" s="851"/>
      <c r="AO71" s="851"/>
      <c r="AP71" s="851" t="s">
        <v>552</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558</v>
      </c>
      <c r="C72" s="894"/>
      <c r="D72" s="894"/>
      <c r="E72" s="894"/>
      <c r="F72" s="894"/>
      <c r="G72" s="894"/>
      <c r="H72" s="894"/>
      <c r="I72" s="894"/>
      <c r="J72" s="894"/>
      <c r="K72" s="894"/>
      <c r="L72" s="894"/>
      <c r="M72" s="894"/>
      <c r="N72" s="894"/>
      <c r="O72" s="894"/>
      <c r="P72" s="895"/>
      <c r="Q72" s="896">
        <v>160</v>
      </c>
      <c r="R72" s="851"/>
      <c r="S72" s="851"/>
      <c r="T72" s="851"/>
      <c r="U72" s="851"/>
      <c r="V72" s="851">
        <v>137</v>
      </c>
      <c r="W72" s="851"/>
      <c r="X72" s="851"/>
      <c r="Y72" s="851"/>
      <c r="Z72" s="851"/>
      <c r="AA72" s="851">
        <v>24</v>
      </c>
      <c r="AB72" s="851"/>
      <c r="AC72" s="851"/>
      <c r="AD72" s="851"/>
      <c r="AE72" s="851"/>
      <c r="AF72" s="851">
        <v>24</v>
      </c>
      <c r="AG72" s="851"/>
      <c r="AH72" s="851"/>
      <c r="AI72" s="851"/>
      <c r="AJ72" s="851"/>
      <c r="AK72" s="851" t="s">
        <v>574</v>
      </c>
      <c r="AL72" s="851"/>
      <c r="AM72" s="851"/>
      <c r="AN72" s="851"/>
      <c r="AO72" s="851"/>
      <c r="AP72" s="851">
        <v>205</v>
      </c>
      <c r="AQ72" s="851"/>
      <c r="AR72" s="851"/>
      <c r="AS72" s="851"/>
      <c r="AT72" s="851"/>
      <c r="AU72" s="851">
        <v>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559</v>
      </c>
      <c r="C73" s="894"/>
      <c r="D73" s="894"/>
      <c r="E73" s="894"/>
      <c r="F73" s="894"/>
      <c r="G73" s="894"/>
      <c r="H73" s="894"/>
      <c r="I73" s="894"/>
      <c r="J73" s="894"/>
      <c r="K73" s="894"/>
      <c r="L73" s="894"/>
      <c r="M73" s="894"/>
      <c r="N73" s="894"/>
      <c r="O73" s="894"/>
      <c r="P73" s="895"/>
      <c r="Q73" s="896">
        <v>849</v>
      </c>
      <c r="R73" s="851"/>
      <c r="S73" s="851"/>
      <c r="T73" s="851"/>
      <c r="U73" s="851"/>
      <c r="V73" s="851">
        <v>817</v>
      </c>
      <c r="W73" s="851"/>
      <c r="X73" s="851"/>
      <c r="Y73" s="851"/>
      <c r="Z73" s="851"/>
      <c r="AA73" s="851">
        <v>32</v>
      </c>
      <c r="AB73" s="851"/>
      <c r="AC73" s="851"/>
      <c r="AD73" s="851"/>
      <c r="AE73" s="851"/>
      <c r="AF73" s="851">
        <v>32</v>
      </c>
      <c r="AG73" s="851"/>
      <c r="AH73" s="851"/>
      <c r="AI73" s="851"/>
      <c r="AJ73" s="851"/>
      <c r="AK73" s="851">
        <v>100</v>
      </c>
      <c r="AL73" s="851"/>
      <c r="AM73" s="851"/>
      <c r="AN73" s="851"/>
      <c r="AO73" s="851"/>
      <c r="AP73" s="851">
        <v>1452</v>
      </c>
      <c r="AQ73" s="851"/>
      <c r="AR73" s="851"/>
      <c r="AS73" s="851"/>
      <c r="AT73" s="851"/>
      <c r="AU73" s="851">
        <v>91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560</v>
      </c>
      <c r="C74" s="894"/>
      <c r="D74" s="894"/>
      <c r="E74" s="894"/>
      <c r="F74" s="894"/>
      <c r="G74" s="894"/>
      <c r="H74" s="894"/>
      <c r="I74" s="894"/>
      <c r="J74" s="894"/>
      <c r="K74" s="894"/>
      <c r="L74" s="894"/>
      <c r="M74" s="894"/>
      <c r="N74" s="894"/>
      <c r="O74" s="894"/>
      <c r="P74" s="895"/>
      <c r="Q74" s="896">
        <v>1333</v>
      </c>
      <c r="R74" s="851"/>
      <c r="S74" s="851"/>
      <c r="T74" s="851"/>
      <c r="U74" s="851"/>
      <c r="V74" s="851">
        <v>1298</v>
      </c>
      <c r="W74" s="851"/>
      <c r="X74" s="851"/>
      <c r="Y74" s="851"/>
      <c r="Z74" s="851"/>
      <c r="AA74" s="851">
        <v>35</v>
      </c>
      <c r="AB74" s="851"/>
      <c r="AC74" s="851"/>
      <c r="AD74" s="851"/>
      <c r="AE74" s="851"/>
      <c r="AF74" s="851">
        <v>35</v>
      </c>
      <c r="AG74" s="851"/>
      <c r="AH74" s="851"/>
      <c r="AI74" s="851"/>
      <c r="AJ74" s="851"/>
      <c r="AK74" s="851" t="s">
        <v>552</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561</v>
      </c>
      <c r="C75" s="894"/>
      <c r="D75" s="894"/>
      <c r="E75" s="894"/>
      <c r="F75" s="894"/>
      <c r="G75" s="894"/>
      <c r="H75" s="894"/>
      <c r="I75" s="894"/>
      <c r="J75" s="894"/>
      <c r="K75" s="894"/>
      <c r="L75" s="894"/>
      <c r="M75" s="894"/>
      <c r="N75" s="894"/>
      <c r="O75" s="894"/>
      <c r="P75" s="895"/>
      <c r="Q75" s="899">
        <v>155546</v>
      </c>
      <c r="R75" s="900"/>
      <c r="S75" s="900"/>
      <c r="T75" s="900"/>
      <c r="U75" s="850"/>
      <c r="V75" s="901">
        <v>149149</v>
      </c>
      <c r="W75" s="900"/>
      <c r="X75" s="900"/>
      <c r="Y75" s="900"/>
      <c r="Z75" s="850"/>
      <c r="AA75" s="901">
        <v>6397</v>
      </c>
      <c r="AB75" s="900"/>
      <c r="AC75" s="900"/>
      <c r="AD75" s="900"/>
      <c r="AE75" s="850"/>
      <c r="AF75" s="901">
        <v>6397</v>
      </c>
      <c r="AG75" s="900"/>
      <c r="AH75" s="900"/>
      <c r="AI75" s="900"/>
      <c r="AJ75" s="850"/>
      <c r="AK75" s="901">
        <v>1957</v>
      </c>
      <c r="AL75" s="900"/>
      <c r="AM75" s="900"/>
      <c r="AN75" s="900"/>
      <c r="AO75" s="850"/>
      <c r="AP75" s="901" t="s">
        <v>552</v>
      </c>
      <c r="AQ75" s="900"/>
      <c r="AR75" s="900"/>
      <c r="AS75" s="900"/>
      <c r="AT75" s="850"/>
      <c r="AU75" s="901" t="s">
        <v>552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775"/>
      <c r="C76" s="776"/>
      <c r="D76" s="776"/>
      <c r="E76" s="776"/>
      <c r="F76" s="776"/>
      <c r="G76" s="776"/>
      <c r="H76" s="776"/>
      <c r="I76" s="776"/>
      <c r="J76" s="776"/>
      <c r="K76" s="776"/>
      <c r="L76" s="776"/>
      <c r="M76" s="776"/>
      <c r="N76" s="776"/>
      <c r="O76" s="776"/>
      <c r="P76" s="777"/>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372</v>
      </c>
      <c r="B88" s="810" t="s">
        <v>407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6827</v>
      </c>
      <c r="AG88" s="862"/>
      <c r="AH88" s="862"/>
      <c r="AI88" s="862"/>
      <c r="AJ88" s="862"/>
      <c r="AK88" s="859"/>
      <c r="AL88" s="859"/>
      <c r="AM88" s="859"/>
      <c r="AN88" s="859"/>
      <c r="AO88" s="859"/>
      <c r="AP88" s="862">
        <v>1658</v>
      </c>
      <c r="AQ88" s="862"/>
      <c r="AR88" s="862"/>
      <c r="AS88" s="862"/>
      <c r="AT88" s="862"/>
      <c r="AU88" s="862">
        <v>146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335</v>
      </c>
      <c r="CS102" s="870"/>
      <c r="CT102" s="870"/>
      <c r="CU102" s="870"/>
      <c r="CV102" s="913"/>
      <c r="CW102" s="912">
        <v>85</v>
      </c>
      <c r="CX102" s="870"/>
      <c r="CY102" s="870"/>
      <c r="CZ102" s="870"/>
      <c r="DA102" s="913"/>
      <c r="DB102" s="912" t="s">
        <v>553</v>
      </c>
      <c r="DC102" s="870"/>
      <c r="DD102" s="870"/>
      <c r="DE102" s="870"/>
      <c r="DF102" s="913"/>
      <c r="DG102" s="912" t="s">
        <v>552</v>
      </c>
      <c r="DH102" s="870"/>
      <c r="DI102" s="870"/>
      <c r="DJ102" s="870"/>
      <c r="DK102" s="913"/>
      <c r="DL102" s="912">
        <v>3418</v>
      </c>
      <c r="DM102" s="870"/>
      <c r="DN102" s="870"/>
      <c r="DO102" s="870"/>
      <c r="DP102" s="913"/>
      <c r="DQ102" s="912">
        <v>684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416</v>
      </c>
      <c r="AB109" s="915"/>
      <c r="AC109" s="915"/>
      <c r="AD109" s="915"/>
      <c r="AE109" s="916"/>
      <c r="AF109" s="914" t="s">
        <v>290</v>
      </c>
      <c r="AG109" s="915"/>
      <c r="AH109" s="915"/>
      <c r="AI109" s="915"/>
      <c r="AJ109" s="916"/>
      <c r="AK109" s="914" t="s">
        <v>289</v>
      </c>
      <c r="AL109" s="915"/>
      <c r="AM109" s="915"/>
      <c r="AN109" s="915"/>
      <c r="AO109" s="916"/>
      <c r="AP109" s="914" t="s">
        <v>417</v>
      </c>
      <c r="AQ109" s="915"/>
      <c r="AR109" s="915"/>
      <c r="AS109" s="915"/>
      <c r="AT109" s="917"/>
      <c r="AU109" s="934" t="s">
        <v>415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416</v>
      </c>
      <c r="BR109" s="915"/>
      <c r="BS109" s="915"/>
      <c r="BT109" s="915"/>
      <c r="BU109" s="916"/>
      <c r="BV109" s="914" t="s">
        <v>290</v>
      </c>
      <c r="BW109" s="915"/>
      <c r="BX109" s="915"/>
      <c r="BY109" s="915"/>
      <c r="BZ109" s="916"/>
      <c r="CA109" s="914" t="s">
        <v>289</v>
      </c>
      <c r="CB109" s="915"/>
      <c r="CC109" s="915"/>
      <c r="CD109" s="915"/>
      <c r="CE109" s="916"/>
      <c r="CF109" s="935" t="s">
        <v>417</v>
      </c>
      <c r="CG109" s="935"/>
      <c r="CH109" s="935"/>
      <c r="CI109" s="935"/>
      <c r="CJ109" s="935"/>
      <c r="CK109" s="914" t="s">
        <v>418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416</v>
      </c>
      <c r="DH109" s="915"/>
      <c r="DI109" s="915"/>
      <c r="DJ109" s="915"/>
      <c r="DK109" s="916"/>
      <c r="DL109" s="914" t="s">
        <v>290</v>
      </c>
      <c r="DM109" s="915"/>
      <c r="DN109" s="915"/>
      <c r="DO109" s="915"/>
      <c r="DP109" s="916"/>
      <c r="DQ109" s="914" t="s">
        <v>289</v>
      </c>
      <c r="DR109" s="915"/>
      <c r="DS109" s="915"/>
      <c r="DT109" s="915"/>
      <c r="DU109" s="916"/>
      <c r="DV109" s="914" t="s">
        <v>417</v>
      </c>
      <c r="DW109" s="915"/>
      <c r="DX109" s="915"/>
      <c r="DY109" s="915"/>
      <c r="DZ109" s="917"/>
    </row>
    <row r="110" spans="1:131" s="199" customFormat="1" ht="26.25" customHeight="1">
      <c r="A110" s="918" t="s">
        <v>419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8329849</v>
      </c>
      <c r="AB110" s="922"/>
      <c r="AC110" s="922"/>
      <c r="AD110" s="922"/>
      <c r="AE110" s="923"/>
      <c r="AF110" s="924">
        <v>8038626</v>
      </c>
      <c r="AG110" s="922"/>
      <c r="AH110" s="922"/>
      <c r="AI110" s="922"/>
      <c r="AJ110" s="923"/>
      <c r="AK110" s="924">
        <v>7680121</v>
      </c>
      <c r="AL110" s="922"/>
      <c r="AM110" s="922"/>
      <c r="AN110" s="922"/>
      <c r="AO110" s="923"/>
      <c r="AP110" s="925">
        <v>24.4</v>
      </c>
      <c r="AQ110" s="926"/>
      <c r="AR110" s="926"/>
      <c r="AS110" s="926"/>
      <c r="AT110" s="927"/>
      <c r="AU110" s="928" t="s">
        <v>62</v>
      </c>
      <c r="AV110" s="929"/>
      <c r="AW110" s="929"/>
      <c r="AX110" s="929"/>
      <c r="AY110" s="929"/>
      <c r="AZ110" s="970" t="s">
        <v>420</v>
      </c>
      <c r="BA110" s="919"/>
      <c r="BB110" s="919"/>
      <c r="BC110" s="919"/>
      <c r="BD110" s="919"/>
      <c r="BE110" s="919"/>
      <c r="BF110" s="919"/>
      <c r="BG110" s="919"/>
      <c r="BH110" s="919"/>
      <c r="BI110" s="919"/>
      <c r="BJ110" s="919"/>
      <c r="BK110" s="919"/>
      <c r="BL110" s="919"/>
      <c r="BM110" s="919"/>
      <c r="BN110" s="919"/>
      <c r="BO110" s="919"/>
      <c r="BP110" s="920"/>
      <c r="BQ110" s="956">
        <v>75515165</v>
      </c>
      <c r="BR110" s="957"/>
      <c r="BS110" s="957"/>
      <c r="BT110" s="957"/>
      <c r="BU110" s="957"/>
      <c r="BV110" s="957">
        <v>73227772</v>
      </c>
      <c r="BW110" s="957"/>
      <c r="BX110" s="957"/>
      <c r="BY110" s="957"/>
      <c r="BZ110" s="957"/>
      <c r="CA110" s="957">
        <v>72459771</v>
      </c>
      <c r="CB110" s="957"/>
      <c r="CC110" s="957"/>
      <c r="CD110" s="957"/>
      <c r="CE110" s="957"/>
      <c r="CF110" s="971">
        <v>230.6</v>
      </c>
      <c r="CG110" s="972"/>
      <c r="CH110" s="972"/>
      <c r="CI110" s="972"/>
      <c r="CJ110" s="972"/>
      <c r="CK110" s="973" t="s">
        <v>421</v>
      </c>
      <c r="CL110" s="974"/>
      <c r="CM110" s="953" t="s">
        <v>422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c r="A111" s="960" t="s">
        <v>423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424</v>
      </c>
      <c r="BA111" s="980"/>
      <c r="BB111" s="980"/>
      <c r="BC111" s="980"/>
      <c r="BD111" s="980"/>
      <c r="BE111" s="980"/>
      <c r="BF111" s="980"/>
      <c r="BG111" s="980"/>
      <c r="BH111" s="980"/>
      <c r="BI111" s="980"/>
      <c r="BJ111" s="980"/>
      <c r="BK111" s="980"/>
      <c r="BL111" s="980"/>
      <c r="BM111" s="980"/>
      <c r="BN111" s="980"/>
      <c r="BO111" s="980"/>
      <c r="BP111" s="981"/>
      <c r="BQ111" s="949">
        <v>222716</v>
      </c>
      <c r="BR111" s="950"/>
      <c r="BS111" s="950"/>
      <c r="BT111" s="950"/>
      <c r="BU111" s="950"/>
      <c r="BV111" s="950">
        <v>131869</v>
      </c>
      <c r="BW111" s="950"/>
      <c r="BX111" s="950"/>
      <c r="BY111" s="950"/>
      <c r="BZ111" s="950"/>
      <c r="CA111" s="950">
        <v>74720</v>
      </c>
      <c r="CB111" s="950"/>
      <c r="CC111" s="950"/>
      <c r="CD111" s="950"/>
      <c r="CE111" s="950"/>
      <c r="CF111" s="944">
        <v>0.2</v>
      </c>
      <c r="CG111" s="945"/>
      <c r="CH111" s="945"/>
      <c r="CI111" s="945"/>
      <c r="CJ111" s="945"/>
      <c r="CK111" s="975"/>
      <c r="CL111" s="976"/>
      <c r="CM111" s="946" t="s">
        <v>425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c r="A112" s="982" t="s">
        <v>426</v>
      </c>
      <c r="B112" s="983"/>
      <c r="C112" s="980" t="s">
        <v>427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30000</v>
      </c>
      <c r="AB112" s="989"/>
      <c r="AC112" s="989"/>
      <c r="AD112" s="989"/>
      <c r="AE112" s="990"/>
      <c r="AF112" s="991">
        <v>30000</v>
      </c>
      <c r="AG112" s="989"/>
      <c r="AH112" s="989"/>
      <c r="AI112" s="989"/>
      <c r="AJ112" s="990"/>
      <c r="AK112" s="991">
        <v>30000</v>
      </c>
      <c r="AL112" s="989"/>
      <c r="AM112" s="989"/>
      <c r="AN112" s="989"/>
      <c r="AO112" s="990"/>
      <c r="AP112" s="992">
        <v>0.1</v>
      </c>
      <c r="AQ112" s="993"/>
      <c r="AR112" s="993"/>
      <c r="AS112" s="993"/>
      <c r="AT112" s="994"/>
      <c r="AU112" s="930"/>
      <c r="AV112" s="931"/>
      <c r="AW112" s="931"/>
      <c r="AX112" s="931"/>
      <c r="AY112" s="931"/>
      <c r="AZ112" s="979" t="s">
        <v>428</v>
      </c>
      <c r="BA112" s="980"/>
      <c r="BB112" s="980"/>
      <c r="BC112" s="980"/>
      <c r="BD112" s="980"/>
      <c r="BE112" s="980"/>
      <c r="BF112" s="980"/>
      <c r="BG112" s="980"/>
      <c r="BH112" s="980"/>
      <c r="BI112" s="980"/>
      <c r="BJ112" s="980"/>
      <c r="BK112" s="980"/>
      <c r="BL112" s="980"/>
      <c r="BM112" s="980"/>
      <c r="BN112" s="980"/>
      <c r="BO112" s="980"/>
      <c r="BP112" s="981"/>
      <c r="BQ112" s="949">
        <v>39784013</v>
      </c>
      <c r="BR112" s="950"/>
      <c r="BS112" s="950"/>
      <c r="BT112" s="950"/>
      <c r="BU112" s="950"/>
      <c r="BV112" s="950">
        <v>39873314</v>
      </c>
      <c r="BW112" s="950"/>
      <c r="BX112" s="950"/>
      <c r="BY112" s="950"/>
      <c r="BZ112" s="950"/>
      <c r="CA112" s="950">
        <v>38159208</v>
      </c>
      <c r="CB112" s="950"/>
      <c r="CC112" s="950"/>
      <c r="CD112" s="950"/>
      <c r="CE112" s="950"/>
      <c r="CF112" s="944">
        <v>121.5</v>
      </c>
      <c r="CG112" s="945"/>
      <c r="CH112" s="945"/>
      <c r="CI112" s="945"/>
      <c r="CJ112" s="945"/>
      <c r="CK112" s="975"/>
      <c r="CL112" s="976"/>
      <c r="CM112" s="946" t="s">
        <v>429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c r="A113" s="984"/>
      <c r="B113" s="985"/>
      <c r="C113" s="980" t="s">
        <v>430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3406606</v>
      </c>
      <c r="AB113" s="964"/>
      <c r="AC113" s="964"/>
      <c r="AD113" s="964"/>
      <c r="AE113" s="965"/>
      <c r="AF113" s="966">
        <v>3436896</v>
      </c>
      <c r="AG113" s="964"/>
      <c r="AH113" s="964"/>
      <c r="AI113" s="964"/>
      <c r="AJ113" s="965"/>
      <c r="AK113" s="966">
        <v>3389853</v>
      </c>
      <c r="AL113" s="964"/>
      <c r="AM113" s="964"/>
      <c r="AN113" s="964"/>
      <c r="AO113" s="965"/>
      <c r="AP113" s="967">
        <v>10.8</v>
      </c>
      <c r="AQ113" s="968"/>
      <c r="AR113" s="968"/>
      <c r="AS113" s="968"/>
      <c r="AT113" s="969"/>
      <c r="AU113" s="930"/>
      <c r="AV113" s="931"/>
      <c r="AW113" s="931"/>
      <c r="AX113" s="931"/>
      <c r="AY113" s="931"/>
      <c r="AZ113" s="979" t="s">
        <v>431</v>
      </c>
      <c r="BA113" s="980"/>
      <c r="BB113" s="980"/>
      <c r="BC113" s="980"/>
      <c r="BD113" s="980"/>
      <c r="BE113" s="980"/>
      <c r="BF113" s="980"/>
      <c r="BG113" s="980"/>
      <c r="BH113" s="980"/>
      <c r="BI113" s="980"/>
      <c r="BJ113" s="980"/>
      <c r="BK113" s="980"/>
      <c r="BL113" s="980"/>
      <c r="BM113" s="980"/>
      <c r="BN113" s="980"/>
      <c r="BO113" s="980"/>
      <c r="BP113" s="981"/>
      <c r="BQ113" s="949">
        <v>196088</v>
      </c>
      <c r="BR113" s="950"/>
      <c r="BS113" s="950"/>
      <c r="BT113" s="950"/>
      <c r="BU113" s="950"/>
      <c r="BV113" s="950">
        <v>163547</v>
      </c>
      <c r="BW113" s="950"/>
      <c r="BX113" s="950"/>
      <c r="BY113" s="950"/>
      <c r="BZ113" s="950"/>
      <c r="CA113" s="950">
        <v>146149</v>
      </c>
      <c r="CB113" s="950"/>
      <c r="CC113" s="950"/>
      <c r="CD113" s="950"/>
      <c r="CE113" s="950"/>
      <c r="CF113" s="944">
        <v>0.5</v>
      </c>
      <c r="CG113" s="945"/>
      <c r="CH113" s="945"/>
      <c r="CI113" s="945"/>
      <c r="CJ113" s="945"/>
      <c r="CK113" s="975"/>
      <c r="CL113" s="976"/>
      <c r="CM113" s="946" t="s">
        <v>432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c r="A114" s="984"/>
      <c r="B114" s="985"/>
      <c r="C114" s="980" t="s">
        <v>433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35347</v>
      </c>
      <c r="AB114" s="989"/>
      <c r="AC114" s="989"/>
      <c r="AD114" s="989"/>
      <c r="AE114" s="990"/>
      <c r="AF114" s="991">
        <v>35924</v>
      </c>
      <c r="AG114" s="989"/>
      <c r="AH114" s="989"/>
      <c r="AI114" s="989"/>
      <c r="AJ114" s="990"/>
      <c r="AK114" s="991">
        <v>35877</v>
      </c>
      <c r="AL114" s="989"/>
      <c r="AM114" s="989"/>
      <c r="AN114" s="989"/>
      <c r="AO114" s="990"/>
      <c r="AP114" s="992">
        <v>0.1</v>
      </c>
      <c r="AQ114" s="993"/>
      <c r="AR114" s="993"/>
      <c r="AS114" s="993"/>
      <c r="AT114" s="994"/>
      <c r="AU114" s="930"/>
      <c r="AV114" s="931"/>
      <c r="AW114" s="931"/>
      <c r="AX114" s="931"/>
      <c r="AY114" s="931"/>
      <c r="AZ114" s="979" t="s">
        <v>434</v>
      </c>
      <c r="BA114" s="980"/>
      <c r="BB114" s="980"/>
      <c r="BC114" s="980"/>
      <c r="BD114" s="980"/>
      <c r="BE114" s="980"/>
      <c r="BF114" s="980"/>
      <c r="BG114" s="980"/>
      <c r="BH114" s="980"/>
      <c r="BI114" s="980"/>
      <c r="BJ114" s="980"/>
      <c r="BK114" s="980"/>
      <c r="BL114" s="980"/>
      <c r="BM114" s="980"/>
      <c r="BN114" s="980"/>
      <c r="BO114" s="980"/>
      <c r="BP114" s="981"/>
      <c r="BQ114" s="949">
        <v>11846476</v>
      </c>
      <c r="BR114" s="950"/>
      <c r="BS114" s="950"/>
      <c r="BT114" s="950"/>
      <c r="BU114" s="950"/>
      <c r="BV114" s="950">
        <v>11368773</v>
      </c>
      <c r="BW114" s="950"/>
      <c r="BX114" s="950"/>
      <c r="BY114" s="950"/>
      <c r="BZ114" s="950"/>
      <c r="CA114" s="950">
        <v>11011426</v>
      </c>
      <c r="CB114" s="950"/>
      <c r="CC114" s="950"/>
      <c r="CD114" s="950"/>
      <c r="CE114" s="950"/>
      <c r="CF114" s="944">
        <v>35</v>
      </c>
      <c r="CG114" s="945"/>
      <c r="CH114" s="945"/>
      <c r="CI114" s="945"/>
      <c r="CJ114" s="945"/>
      <c r="CK114" s="975"/>
      <c r="CL114" s="976"/>
      <c r="CM114" s="946" t="s">
        <v>435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c r="A115" s="984"/>
      <c r="B115" s="985"/>
      <c r="C115" s="980" t="s">
        <v>436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102574</v>
      </c>
      <c r="AB115" s="964"/>
      <c r="AC115" s="964"/>
      <c r="AD115" s="964"/>
      <c r="AE115" s="965"/>
      <c r="AF115" s="966">
        <v>94166</v>
      </c>
      <c r="AG115" s="964"/>
      <c r="AH115" s="964"/>
      <c r="AI115" s="964"/>
      <c r="AJ115" s="965"/>
      <c r="AK115" s="966">
        <v>59001</v>
      </c>
      <c r="AL115" s="964"/>
      <c r="AM115" s="964"/>
      <c r="AN115" s="964"/>
      <c r="AO115" s="965"/>
      <c r="AP115" s="967">
        <v>0.2</v>
      </c>
      <c r="AQ115" s="968"/>
      <c r="AR115" s="968"/>
      <c r="AS115" s="968"/>
      <c r="AT115" s="969"/>
      <c r="AU115" s="930"/>
      <c r="AV115" s="931"/>
      <c r="AW115" s="931"/>
      <c r="AX115" s="931"/>
      <c r="AY115" s="931"/>
      <c r="AZ115" s="979" t="s">
        <v>437</v>
      </c>
      <c r="BA115" s="980"/>
      <c r="BB115" s="980"/>
      <c r="BC115" s="980"/>
      <c r="BD115" s="980"/>
      <c r="BE115" s="980"/>
      <c r="BF115" s="980"/>
      <c r="BG115" s="980"/>
      <c r="BH115" s="980"/>
      <c r="BI115" s="980"/>
      <c r="BJ115" s="980"/>
      <c r="BK115" s="980"/>
      <c r="BL115" s="980"/>
      <c r="BM115" s="980"/>
      <c r="BN115" s="980"/>
      <c r="BO115" s="980"/>
      <c r="BP115" s="981"/>
      <c r="BQ115" s="949">
        <v>682780</v>
      </c>
      <c r="BR115" s="950"/>
      <c r="BS115" s="950"/>
      <c r="BT115" s="950"/>
      <c r="BU115" s="950"/>
      <c r="BV115" s="950">
        <v>669680</v>
      </c>
      <c r="BW115" s="950"/>
      <c r="BX115" s="950"/>
      <c r="BY115" s="950"/>
      <c r="BZ115" s="950"/>
      <c r="CA115" s="950">
        <v>683638</v>
      </c>
      <c r="CB115" s="950"/>
      <c r="CC115" s="950"/>
      <c r="CD115" s="950"/>
      <c r="CE115" s="950"/>
      <c r="CF115" s="944">
        <v>2.2000000000000002</v>
      </c>
      <c r="CG115" s="945"/>
      <c r="CH115" s="945"/>
      <c r="CI115" s="945"/>
      <c r="CJ115" s="945"/>
      <c r="CK115" s="975"/>
      <c r="CL115" s="976"/>
      <c r="CM115" s="979" t="s">
        <v>438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c r="A116" s="986"/>
      <c r="B116" s="987"/>
      <c r="C116" s="995" t="s">
        <v>439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50</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440</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441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222716</v>
      </c>
      <c r="DH116" s="989"/>
      <c r="DI116" s="989"/>
      <c r="DJ116" s="989"/>
      <c r="DK116" s="990"/>
      <c r="DL116" s="991">
        <v>131869</v>
      </c>
      <c r="DM116" s="989"/>
      <c r="DN116" s="989"/>
      <c r="DO116" s="989"/>
      <c r="DP116" s="990"/>
      <c r="DQ116" s="991">
        <v>74720</v>
      </c>
      <c r="DR116" s="989"/>
      <c r="DS116" s="989"/>
      <c r="DT116" s="989"/>
      <c r="DU116" s="990"/>
      <c r="DV116" s="992">
        <v>0.2</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442</v>
      </c>
      <c r="Z117" s="916"/>
      <c r="AA117" s="1006">
        <v>11904426</v>
      </c>
      <c r="AB117" s="1007"/>
      <c r="AC117" s="1007"/>
      <c r="AD117" s="1007"/>
      <c r="AE117" s="1008"/>
      <c r="AF117" s="1009">
        <v>11635612</v>
      </c>
      <c r="AG117" s="1007"/>
      <c r="AH117" s="1007"/>
      <c r="AI117" s="1007"/>
      <c r="AJ117" s="1008"/>
      <c r="AK117" s="1009">
        <v>11194852</v>
      </c>
      <c r="AL117" s="1007"/>
      <c r="AM117" s="1007"/>
      <c r="AN117" s="1007"/>
      <c r="AO117" s="1008"/>
      <c r="AP117" s="1010"/>
      <c r="AQ117" s="1011"/>
      <c r="AR117" s="1011"/>
      <c r="AS117" s="1011"/>
      <c r="AT117" s="1012"/>
      <c r="AU117" s="930"/>
      <c r="AV117" s="931"/>
      <c r="AW117" s="931"/>
      <c r="AX117" s="931"/>
      <c r="AY117" s="931"/>
      <c r="AZ117" s="997" t="s">
        <v>443</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444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c r="A118" s="934" t="s">
        <v>418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416</v>
      </c>
      <c r="AB118" s="915"/>
      <c r="AC118" s="915"/>
      <c r="AD118" s="915"/>
      <c r="AE118" s="916"/>
      <c r="AF118" s="914" t="s">
        <v>290</v>
      </c>
      <c r="AG118" s="915"/>
      <c r="AH118" s="915"/>
      <c r="AI118" s="915"/>
      <c r="AJ118" s="916"/>
      <c r="AK118" s="914" t="s">
        <v>289</v>
      </c>
      <c r="AL118" s="915"/>
      <c r="AM118" s="915"/>
      <c r="AN118" s="915"/>
      <c r="AO118" s="916"/>
      <c r="AP118" s="1001" t="s">
        <v>417</v>
      </c>
      <c r="AQ118" s="1002"/>
      <c r="AR118" s="1002"/>
      <c r="AS118" s="1002"/>
      <c r="AT118" s="1003"/>
      <c r="AU118" s="930"/>
      <c r="AV118" s="931"/>
      <c r="AW118" s="931"/>
      <c r="AX118" s="931"/>
      <c r="AY118" s="931"/>
      <c r="AZ118" s="1004" t="s">
        <v>445</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446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c r="A119" s="1088" t="s">
        <v>421</v>
      </c>
      <c r="B119" s="974"/>
      <c r="C119" s="953" t="s">
        <v>422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447</v>
      </c>
      <c r="BP119" s="1036"/>
      <c r="BQ119" s="1027">
        <v>128247238</v>
      </c>
      <c r="BR119" s="1028"/>
      <c r="BS119" s="1028"/>
      <c r="BT119" s="1028"/>
      <c r="BU119" s="1028"/>
      <c r="BV119" s="1028">
        <v>125434955</v>
      </c>
      <c r="BW119" s="1028"/>
      <c r="BX119" s="1028"/>
      <c r="BY119" s="1028"/>
      <c r="BZ119" s="1028"/>
      <c r="CA119" s="1028">
        <v>122534912</v>
      </c>
      <c r="CB119" s="1028"/>
      <c r="CC119" s="1028"/>
      <c r="CD119" s="1028"/>
      <c r="CE119" s="1028"/>
      <c r="CF119" s="1029"/>
      <c r="CG119" s="1030"/>
      <c r="CH119" s="1030"/>
      <c r="CI119" s="1030"/>
      <c r="CJ119" s="1031"/>
      <c r="CK119" s="977"/>
      <c r="CL119" s="978"/>
      <c r="CM119" s="1032" t="s">
        <v>448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c r="A120" s="1089"/>
      <c r="B120" s="976"/>
      <c r="C120" s="946" t="s">
        <v>425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449</v>
      </c>
      <c r="AV120" s="1020"/>
      <c r="AW120" s="1020"/>
      <c r="AX120" s="1020"/>
      <c r="AY120" s="1021"/>
      <c r="AZ120" s="970" t="s">
        <v>450</v>
      </c>
      <c r="BA120" s="919"/>
      <c r="BB120" s="919"/>
      <c r="BC120" s="919"/>
      <c r="BD120" s="919"/>
      <c r="BE120" s="919"/>
      <c r="BF120" s="919"/>
      <c r="BG120" s="919"/>
      <c r="BH120" s="919"/>
      <c r="BI120" s="919"/>
      <c r="BJ120" s="919"/>
      <c r="BK120" s="919"/>
      <c r="BL120" s="919"/>
      <c r="BM120" s="919"/>
      <c r="BN120" s="919"/>
      <c r="BO120" s="919"/>
      <c r="BP120" s="920"/>
      <c r="BQ120" s="956">
        <v>11820570</v>
      </c>
      <c r="BR120" s="957"/>
      <c r="BS120" s="957"/>
      <c r="BT120" s="957"/>
      <c r="BU120" s="957"/>
      <c r="BV120" s="957">
        <v>12219573</v>
      </c>
      <c r="BW120" s="957"/>
      <c r="BX120" s="957"/>
      <c r="BY120" s="957"/>
      <c r="BZ120" s="957"/>
      <c r="CA120" s="957">
        <v>13959756</v>
      </c>
      <c r="CB120" s="957"/>
      <c r="CC120" s="957"/>
      <c r="CD120" s="957"/>
      <c r="CE120" s="957"/>
      <c r="CF120" s="971">
        <v>44.4</v>
      </c>
      <c r="CG120" s="972"/>
      <c r="CH120" s="972"/>
      <c r="CI120" s="972"/>
      <c r="CJ120" s="972"/>
      <c r="CK120" s="1037" t="s">
        <v>451</v>
      </c>
      <c r="CL120" s="1038"/>
      <c r="CM120" s="1038"/>
      <c r="CN120" s="1038"/>
      <c r="CO120" s="1039"/>
      <c r="CP120" s="1045" t="s">
        <v>452</v>
      </c>
      <c r="CQ120" s="1046"/>
      <c r="CR120" s="1046"/>
      <c r="CS120" s="1046"/>
      <c r="CT120" s="1046"/>
      <c r="CU120" s="1046"/>
      <c r="CV120" s="1046"/>
      <c r="CW120" s="1046"/>
      <c r="CX120" s="1046"/>
      <c r="CY120" s="1046"/>
      <c r="CZ120" s="1046"/>
      <c r="DA120" s="1046"/>
      <c r="DB120" s="1046"/>
      <c r="DC120" s="1046"/>
      <c r="DD120" s="1046"/>
      <c r="DE120" s="1046"/>
      <c r="DF120" s="1047"/>
      <c r="DG120" s="956" t="s">
        <v>224</v>
      </c>
      <c r="DH120" s="957"/>
      <c r="DI120" s="957"/>
      <c r="DJ120" s="957"/>
      <c r="DK120" s="957"/>
      <c r="DL120" s="957">
        <v>20873849</v>
      </c>
      <c r="DM120" s="957"/>
      <c r="DN120" s="957"/>
      <c r="DO120" s="957"/>
      <c r="DP120" s="957"/>
      <c r="DQ120" s="957">
        <v>19504701</v>
      </c>
      <c r="DR120" s="957"/>
      <c r="DS120" s="957"/>
      <c r="DT120" s="957"/>
      <c r="DU120" s="957"/>
      <c r="DV120" s="958">
        <v>62.1</v>
      </c>
      <c r="DW120" s="958"/>
      <c r="DX120" s="958"/>
      <c r="DY120" s="958"/>
      <c r="DZ120" s="959"/>
    </row>
    <row r="121" spans="1:130" s="199" customFormat="1" ht="26.25" customHeight="1">
      <c r="A121" s="1089"/>
      <c r="B121" s="976"/>
      <c r="C121" s="997" t="s">
        <v>453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454</v>
      </c>
      <c r="BA121" s="980"/>
      <c r="BB121" s="980"/>
      <c r="BC121" s="980"/>
      <c r="BD121" s="980"/>
      <c r="BE121" s="980"/>
      <c r="BF121" s="980"/>
      <c r="BG121" s="980"/>
      <c r="BH121" s="980"/>
      <c r="BI121" s="980"/>
      <c r="BJ121" s="980"/>
      <c r="BK121" s="980"/>
      <c r="BL121" s="980"/>
      <c r="BM121" s="980"/>
      <c r="BN121" s="980"/>
      <c r="BO121" s="980"/>
      <c r="BP121" s="981"/>
      <c r="BQ121" s="949">
        <v>10730234</v>
      </c>
      <c r="BR121" s="950"/>
      <c r="BS121" s="950"/>
      <c r="BT121" s="950"/>
      <c r="BU121" s="950"/>
      <c r="BV121" s="950">
        <v>9297100</v>
      </c>
      <c r="BW121" s="950"/>
      <c r="BX121" s="950"/>
      <c r="BY121" s="950"/>
      <c r="BZ121" s="950"/>
      <c r="CA121" s="950">
        <v>5588637</v>
      </c>
      <c r="CB121" s="950"/>
      <c r="CC121" s="950"/>
      <c r="CD121" s="950"/>
      <c r="CE121" s="950"/>
      <c r="CF121" s="944">
        <v>17.8</v>
      </c>
      <c r="CG121" s="945"/>
      <c r="CH121" s="945"/>
      <c r="CI121" s="945"/>
      <c r="CJ121" s="945"/>
      <c r="CK121" s="1040"/>
      <c r="CL121" s="1041"/>
      <c r="CM121" s="1041"/>
      <c r="CN121" s="1041"/>
      <c r="CO121" s="1042"/>
      <c r="CP121" s="1050" t="s">
        <v>455</v>
      </c>
      <c r="CQ121" s="1051"/>
      <c r="CR121" s="1051"/>
      <c r="CS121" s="1051"/>
      <c r="CT121" s="1051"/>
      <c r="CU121" s="1051"/>
      <c r="CV121" s="1051"/>
      <c r="CW121" s="1051"/>
      <c r="CX121" s="1051"/>
      <c r="CY121" s="1051"/>
      <c r="CZ121" s="1051"/>
      <c r="DA121" s="1051"/>
      <c r="DB121" s="1051"/>
      <c r="DC121" s="1051"/>
      <c r="DD121" s="1051"/>
      <c r="DE121" s="1051"/>
      <c r="DF121" s="1052"/>
      <c r="DG121" s="949">
        <v>10772123</v>
      </c>
      <c r="DH121" s="950"/>
      <c r="DI121" s="950"/>
      <c r="DJ121" s="950"/>
      <c r="DK121" s="950"/>
      <c r="DL121" s="950">
        <v>11326413</v>
      </c>
      <c r="DM121" s="950"/>
      <c r="DN121" s="950"/>
      <c r="DO121" s="950"/>
      <c r="DP121" s="950"/>
      <c r="DQ121" s="950">
        <v>10596694</v>
      </c>
      <c r="DR121" s="950"/>
      <c r="DS121" s="950"/>
      <c r="DT121" s="950"/>
      <c r="DU121" s="950"/>
      <c r="DV121" s="951">
        <v>33.700000000000003</v>
      </c>
      <c r="DW121" s="951"/>
      <c r="DX121" s="951"/>
      <c r="DY121" s="951"/>
      <c r="DZ121" s="952"/>
    </row>
    <row r="122" spans="1:130" s="199" customFormat="1" ht="26.25" customHeight="1">
      <c r="A122" s="1089"/>
      <c r="B122" s="976"/>
      <c r="C122" s="946" t="s">
        <v>435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456</v>
      </c>
      <c r="BA122" s="995"/>
      <c r="BB122" s="995"/>
      <c r="BC122" s="995"/>
      <c r="BD122" s="995"/>
      <c r="BE122" s="995"/>
      <c r="BF122" s="995"/>
      <c r="BG122" s="995"/>
      <c r="BH122" s="995"/>
      <c r="BI122" s="995"/>
      <c r="BJ122" s="995"/>
      <c r="BK122" s="995"/>
      <c r="BL122" s="995"/>
      <c r="BM122" s="995"/>
      <c r="BN122" s="995"/>
      <c r="BO122" s="995"/>
      <c r="BP122" s="996"/>
      <c r="BQ122" s="1027">
        <v>85094794</v>
      </c>
      <c r="BR122" s="1028"/>
      <c r="BS122" s="1028"/>
      <c r="BT122" s="1028"/>
      <c r="BU122" s="1028"/>
      <c r="BV122" s="1028">
        <v>84397477</v>
      </c>
      <c r="BW122" s="1028"/>
      <c r="BX122" s="1028"/>
      <c r="BY122" s="1028"/>
      <c r="BZ122" s="1028"/>
      <c r="CA122" s="1028">
        <v>83749566</v>
      </c>
      <c r="CB122" s="1028"/>
      <c r="CC122" s="1028"/>
      <c r="CD122" s="1028"/>
      <c r="CE122" s="1028"/>
      <c r="CF122" s="1048">
        <v>266.60000000000002</v>
      </c>
      <c r="CG122" s="1049"/>
      <c r="CH122" s="1049"/>
      <c r="CI122" s="1049"/>
      <c r="CJ122" s="1049"/>
      <c r="CK122" s="1040"/>
      <c r="CL122" s="1041"/>
      <c r="CM122" s="1041"/>
      <c r="CN122" s="1041"/>
      <c r="CO122" s="1042"/>
      <c r="CP122" s="1050" t="s">
        <v>457</v>
      </c>
      <c r="CQ122" s="1051"/>
      <c r="CR122" s="1051"/>
      <c r="CS122" s="1051"/>
      <c r="CT122" s="1051"/>
      <c r="CU122" s="1051"/>
      <c r="CV122" s="1051"/>
      <c r="CW122" s="1051"/>
      <c r="CX122" s="1051"/>
      <c r="CY122" s="1051"/>
      <c r="CZ122" s="1051"/>
      <c r="DA122" s="1051"/>
      <c r="DB122" s="1051"/>
      <c r="DC122" s="1051"/>
      <c r="DD122" s="1051"/>
      <c r="DE122" s="1051"/>
      <c r="DF122" s="1052"/>
      <c r="DG122" s="949" t="s">
        <v>224</v>
      </c>
      <c r="DH122" s="950"/>
      <c r="DI122" s="950"/>
      <c r="DJ122" s="950"/>
      <c r="DK122" s="950"/>
      <c r="DL122" s="950">
        <v>6026990</v>
      </c>
      <c r="DM122" s="950"/>
      <c r="DN122" s="950"/>
      <c r="DO122" s="950"/>
      <c r="DP122" s="950"/>
      <c r="DQ122" s="950">
        <v>6664697</v>
      </c>
      <c r="DR122" s="950"/>
      <c r="DS122" s="950"/>
      <c r="DT122" s="950"/>
      <c r="DU122" s="950"/>
      <c r="DV122" s="951">
        <v>21.2</v>
      </c>
      <c r="DW122" s="951"/>
      <c r="DX122" s="951"/>
      <c r="DY122" s="951"/>
      <c r="DZ122" s="952"/>
    </row>
    <row r="123" spans="1:130" s="199" customFormat="1" ht="26.25" customHeight="1">
      <c r="A123" s="1089"/>
      <c r="B123" s="976"/>
      <c r="C123" s="946" t="s">
        <v>441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97853</v>
      </c>
      <c r="AB123" s="989"/>
      <c r="AC123" s="989"/>
      <c r="AD123" s="989"/>
      <c r="AE123" s="990"/>
      <c r="AF123" s="991">
        <v>89553</v>
      </c>
      <c r="AG123" s="989"/>
      <c r="AH123" s="989"/>
      <c r="AI123" s="989"/>
      <c r="AJ123" s="990"/>
      <c r="AK123" s="991">
        <v>54423</v>
      </c>
      <c r="AL123" s="989"/>
      <c r="AM123" s="989"/>
      <c r="AN123" s="989"/>
      <c r="AO123" s="990"/>
      <c r="AP123" s="992">
        <v>0.2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458</v>
      </c>
      <c r="BP123" s="1036"/>
      <c r="BQ123" s="1095">
        <v>107645598</v>
      </c>
      <c r="BR123" s="1096"/>
      <c r="BS123" s="1096"/>
      <c r="BT123" s="1096"/>
      <c r="BU123" s="1096"/>
      <c r="BV123" s="1096">
        <v>105914150</v>
      </c>
      <c r="BW123" s="1096"/>
      <c r="BX123" s="1096"/>
      <c r="BY123" s="1096"/>
      <c r="BZ123" s="1096"/>
      <c r="CA123" s="1096">
        <v>103297959</v>
      </c>
      <c r="CB123" s="1096"/>
      <c r="CC123" s="1096"/>
      <c r="CD123" s="1096"/>
      <c r="CE123" s="1096"/>
      <c r="CF123" s="1029"/>
      <c r="CG123" s="1030"/>
      <c r="CH123" s="1030"/>
      <c r="CI123" s="1030"/>
      <c r="CJ123" s="1031"/>
      <c r="CK123" s="1040"/>
      <c r="CL123" s="1041"/>
      <c r="CM123" s="1041"/>
      <c r="CN123" s="1041"/>
      <c r="CO123" s="1042"/>
      <c r="CP123" s="1050" t="s">
        <v>459</v>
      </c>
      <c r="CQ123" s="1051"/>
      <c r="CR123" s="1051"/>
      <c r="CS123" s="1051"/>
      <c r="CT123" s="1051"/>
      <c r="CU123" s="1051"/>
      <c r="CV123" s="1051"/>
      <c r="CW123" s="1051"/>
      <c r="CX123" s="1051"/>
      <c r="CY123" s="1051"/>
      <c r="CZ123" s="1051"/>
      <c r="DA123" s="1051"/>
      <c r="DB123" s="1051"/>
      <c r="DC123" s="1051"/>
      <c r="DD123" s="1051"/>
      <c r="DE123" s="1051"/>
      <c r="DF123" s="1052"/>
      <c r="DG123" s="988">
        <v>1673329</v>
      </c>
      <c r="DH123" s="989"/>
      <c r="DI123" s="989"/>
      <c r="DJ123" s="989"/>
      <c r="DK123" s="990"/>
      <c r="DL123" s="991">
        <v>1493218</v>
      </c>
      <c r="DM123" s="989"/>
      <c r="DN123" s="989"/>
      <c r="DO123" s="989"/>
      <c r="DP123" s="990"/>
      <c r="DQ123" s="991">
        <v>1225208</v>
      </c>
      <c r="DR123" s="989"/>
      <c r="DS123" s="989"/>
      <c r="DT123" s="989"/>
      <c r="DU123" s="990"/>
      <c r="DV123" s="992">
        <v>3.9</v>
      </c>
      <c r="DW123" s="993"/>
      <c r="DX123" s="993"/>
      <c r="DY123" s="993"/>
      <c r="DZ123" s="994"/>
    </row>
    <row r="124" spans="1:130" s="199" customFormat="1" ht="26.25" customHeight="1" thickBot="1">
      <c r="A124" s="1089"/>
      <c r="B124" s="976"/>
      <c r="C124" s="946" t="s">
        <v>444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460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65.3</v>
      </c>
      <c r="BR124" s="1058"/>
      <c r="BS124" s="1058"/>
      <c r="BT124" s="1058"/>
      <c r="BU124" s="1058"/>
      <c r="BV124" s="1058">
        <v>61.5</v>
      </c>
      <c r="BW124" s="1058"/>
      <c r="BX124" s="1058"/>
      <c r="BY124" s="1058"/>
      <c r="BZ124" s="1058"/>
      <c r="CA124" s="1058">
        <v>61.2</v>
      </c>
      <c r="CB124" s="1058"/>
      <c r="CC124" s="1058"/>
      <c r="CD124" s="1058"/>
      <c r="CE124" s="1058"/>
      <c r="CF124" s="1059"/>
      <c r="CG124" s="1060"/>
      <c r="CH124" s="1060"/>
      <c r="CI124" s="1060"/>
      <c r="CJ124" s="1061"/>
      <c r="CK124" s="1043"/>
      <c r="CL124" s="1043"/>
      <c r="CM124" s="1043"/>
      <c r="CN124" s="1043"/>
      <c r="CO124" s="1044"/>
      <c r="CP124" s="1050" t="s">
        <v>461</v>
      </c>
      <c r="CQ124" s="1051"/>
      <c r="CR124" s="1051"/>
      <c r="CS124" s="1051"/>
      <c r="CT124" s="1051"/>
      <c r="CU124" s="1051"/>
      <c r="CV124" s="1051"/>
      <c r="CW124" s="1051"/>
      <c r="CX124" s="1051"/>
      <c r="CY124" s="1051"/>
      <c r="CZ124" s="1051"/>
      <c r="DA124" s="1051"/>
      <c r="DB124" s="1051"/>
      <c r="DC124" s="1051"/>
      <c r="DD124" s="1051"/>
      <c r="DE124" s="1051"/>
      <c r="DF124" s="1052"/>
      <c r="DG124" s="1035">
        <v>27338561</v>
      </c>
      <c r="DH124" s="1014"/>
      <c r="DI124" s="1014"/>
      <c r="DJ124" s="1014"/>
      <c r="DK124" s="1015"/>
      <c r="DL124" s="1013">
        <v>152844</v>
      </c>
      <c r="DM124" s="1014"/>
      <c r="DN124" s="1014"/>
      <c r="DO124" s="1014"/>
      <c r="DP124" s="1015"/>
      <c r="DQ124" s="1013">
        <v>167908</v>
      </c>
      <c r="DR124" s="1014"/>
      <c r="DS124" s="1014"/>
      <c r="DT124" s="1014"/>
      <c r="DU124" s="1015"/>
      <c r="DV124" s="1016">
        <v>0.5</v>
      </c>
      <c r="DW124" s="1017"/>
      <c r="DX124" s="1017"/>
      <c r="DY124" s="1017"/>
      <c r="DZ124" s="1018"/>
    </row>
    <row r="125" spans="1:130" s="199" customFormat="1" ht="26.25" customHeight="1">
      <c r="A125" s="1089"/>
      <c r="B125" s="976"/>
      <c r="C125" s="946" t="s">
        <v>446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462</v>
      </c>
      <c r="CL125" s="1038"/>
      <c r="CM125" s="1038"/>
      <c r="CN125" s="1038"/>
      <c r="CO125" s="1039"/>
      <c r="CP125" s="970" t="s">
        <v>463</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c r="A126" s="1089"/>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4200</v>
      </c>
      <c r="AB126" s="989"/>
      <c r="AC126" s="989"/>
      <c r="AD126" s="989"/>
      <c r="AE126" s="990"/>
      <c r="AF126" s="991">
        <v>4200</v>
      </c>
      <c r="AG126" s="989"/>
      <c r="AH126" s="989"/>
      <c r="AI126" s="989"/>
      <c r="AJ126" s="990"/>
      <c r="AK126" s="991">
        <v>4200</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464</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c r="A127" s="1090"/>
      <c r="B127" s="978"/>
      <c r="C127" s="1032" t="s">
        <v>465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521</v>
      </c>
      <c r="AB127" s="989"/>
      <c r="AC127" s="989"/>
      <c r="AD127" s="989"/>
      <c r="AE127" s="990"/>
      <c r="AF127" s="991">
        <v>413</v>
      </c>
      <c r="AG127" s="989"/>
      <c r="AH127" s="989"/>
      <c r="AI127" s="989"/>
      <c r="AJ127" s="990"/>
      <c r="AK127" s="991">
        <v>378</v>
      </c>
      <c r="AL127" s="989"/>
      <c r="AM127" s="989"/>
      <c r="AN127" s="989"/>
      <c r="AO127" s="990"/>
      <c r="AP127" s="992">
        <v>0</v>
      </c>
      <c r="AQ127" s="993"/>
      <c r="AR127" s="993"/>
      <c r="AS127" s="993"/>
      <c r="AT127" s="994"/>
      <c r="AU127" s="235"/>
      <c r="AV127" s="235"/>
      <c r="AW127" s="235"/>
      <c r="AX127" s="1062" t="s">
        <v>466</v>
      </c>
      <c r="AY127" s="1063"/>
      <c r="AZ127" s="1063"/>
      <c r="BA127" s="1063"/>
      <c r="BB127" s="1063"/>
      <c r="BC127" s="1063"/>
      <c r="BD127" s="1063"/>
      <c r="BE127" s="1064"/>
      <c r="BF127" s="1065" t="s">
        <v>467</v>
      </c>
      <c r="BG127" s="1063"/>
      <c r="BH127" s="1063"/>
      <c r="BI127" s="1063"/>
      <c r="BJ127" s="1063"/>
      <c r="BK127" s="1063"/>
      <c r="BL127" s="1064"/>
      <c r="BM127" s="1065" t="s">
        <v>468</v>
      </c>
      <c r="BN127" s="1063"/>
      <c r="BO127" s="1063"/>
      <c r="BP127" s="1063"/>
      <c r="BQ127" s="1063"/>
      <c r="BR127" s="1063"/>
      <c r="BS127" s="1064"/>
      <c r="BT127" s="1065" t="s">
        <v>469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470</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c r="A128" s="1073" t="s">
        <v>471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472</v>
      </c>
      <c r="X128" s="1075"/>
      <c r="Y128" s="1075"/>
      <c r="Z128" s="1076"/>
      <c r="AA128" s="1077">
        <v>1037755</v>
      </c>
      <c r="AB128" s="1078"/>
      <c r="AC128" s="1078"/>
      <c r="AD128" s="1078"/>
      <c r="AE128" s="1079"/>
      <c r="AF128" s="1080">
        <v>983781</v>
      </c>
      <c r="AG128" s="1078"/>
      <c r="AH128" s="1078"/>
      <c r="AI128" s="1078"/>
      <c r="AJ128" s="1079"/>
      <c r="AK128" s="1080">
        <v>1007726</v>
      </c>
      <c r="AL128" s="1078"/>
      <c r="AM128" s="1078"/>
      <c r="AN128" s="1078"/>
      <c r="AO128" s="1079"/>
      <c r="AP128" s="1081"/>
      <c r="AQ128" s="1082"/>
      <c r="AR128" s="1082"/>
      <c r="AS128" s="1082"/>
      <c r="AT128" s="1083"/>
      <c r="AU128" s="235"/>
      <c r="AV128" s="235"/>
      <c r="AW128" s="235"/>
      <c r="AX128" s="918" t="s">
        <v>473</v>
      </c>
      <c r="AY128" s="919"/>
      <c r="AZ128" s="919"/>
      <c r="BA128" s="919"/>
      <c r="BB128" s="919"/>
      <c r="BC128" s="919"/>
      <c r="BD128" s="919"/>
      <c r="BE128" s="920"/>
      <c r="BF128" s="1084" t="s">
        <v>224</v>
      </c>
      <c r="BG128" s="1085"/>
      <c r="BH128" s="1085"/>
      <c r="BI128" s="1085"/>
      <c r="BJ128" s="1085"/>
      <c r="BK128" s="1085"/>
      <c r="BL128" s="1086"/>
      <c r="BM128" s="1084">
        <v>11.47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474</v>
      </c>
      <c r="CQ128" s="1067"/>
      <c r="CR128" s="1067"/>
      <c r="CS128" s="1067"/>
      <c r="CT128" s="1067"/>
      <c r="CU128" s="1067"/>
      <c r="CV128" s="1067"/>
      <c r="CW128" s="1067"/>
      <c r="CX128" s="1067"/>
      <c r="CY128" s="1067"/>
      <c r="CZ128" s="1067"/>
      <c r="DA128" s="1067"/>
      <c r="DB128" s="1067"/>
      <c r="DC128" s="1067"/>
      <c r="DD128" s="1067"/>
      <c r="DE128" s="1067"/>
      <c r="DF128" s="1068"/>
      <c r="DG128" s="1069">
        <v>682780</v>
      </c>
      <c r="DH128" s="1070"/>
      <c r="DI128" s="1070"/>
      <c r="DJ128" s="1070"/>
      <c r="DK128" s="1070"/>
      <c r="DL128" s="1070">
        <v>669680</v>
      </c>
      <c r="DM128" s="1070"/>
      <c r="DN128" s="1070"/>
      <c r="DO128" s="1070"/>
      <c r="DP128" s="1070"/>
      <c r="DQ128" s="1070">
        <v>683638</v>
      </c>
      <c r="DR128" s="1070"/>
      <c r="DS128" s="1070"/>
      <c r="DT128" s="1070"/>
      <c r="DU128" s="1070"/>
      <c r="DV128" s="1071">
        <v>2.2000000000000002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475</v>
      </c>
      <c r="X129" s="1104"/>
      <c r="Y129" s="1104"/>
      <c r="Z129" s="1105"/>
      <c r="AA129" s="988">
        <v>39742746</v>
      </c>
      <c r="AB129" s="989"/>
      <c r="AC129" s="989"/>
      <c r="AD129" s="989"/>
      <c r="AE129" s="990"/>
      <c r="AF129" s="991">
        <v>39633434</v>
      </c>
      <c r="AG129" s="989"/>
      <c r="AH129" s="989"/>
      <c r="AI129" s="989"/>
      <c r="AJ129" s="990"/>
      <c r="AK129" s="991">
        <v>39451849</v>
      </c>
      <c r="AL129" s="989"/>
      <c r="AM129" s="989"/>
      <c r="AN129" s="989"/>
      <c r="AO129" s="990"/>
      <c r="AP129" s="1106"/>
      <c r="AQ129" s="1107"/>
      <c r="AR129" s="1107"/>
      <c r="AS129" s="1107"/>
      <c r="AT129" s="1108"/>
      <c r="AU129" s="237"/>
      <c r="AV129" s="237"/>
      <c r="AW129" s="237"/>
      <c r="AX129" s="1097" t="s">
        <v>476</v>
      </c>
      <c r="AY129" s="980"/>
      <c r="AZ129" s="980"/>
      <c r="BA129" s="980"/>
      <c r="BB129" s="980"/>
      <c r="BC129" s="980"/>
      <c r="BD129" s="980"/>
      <c r="BE129" s="981"/>
      <c r="BF129" s="1098" t="s">
        <v>224</v>
      </c>
      <c r="BG129" s="1099"/>
      <c r="BH129" s="1099"/>
      <c r="BI129" s="1099"/>
      <c r="BJ129" s="1099"/>
      <c r="BK129" s="1099"/>
      <c r="BL129" s="1100"/>
      <c r="BM129" s="1098">
        <v>16.47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478</v>
      </c>
      <c r="X130" s="1104"/>
      <c r="Y130" s="1104"/>
      <c r="Z130" s="1105"/>
      <c r="AA130" s="988">
        <v>8226448</v>
      </c>
      <c r="AB130" s="989"/>
      <c r="AC130" s="989"/>
      <c r="AD130" s="989"/>
      <c r="AE130" s="990"/>
      <c r="AF130" s="991">
        <v>7942579</v>
      </c>
      <c r="AG130" s="989"/>
      <c r="AH130" s="989"/>
      <c r="AI130" s="989"/>
      <c r="AJ130" s="990"/>
      <c r="AK130" s="991">
        <v>8032381</v>
      </c>
      <c r="AL130" s="989"/>
      <c r="AM130" s="989"/>
      <c r="AN130" s="989"/>
      <c r="AO130" s="990"/>
      <c r="AP130" s="1106"/>
      <c r="AQ130" s="1107"/>
      <c r="AR130" s="1107"/>
      <c r="AS130" s="1107"/>
      <c r="AT130" s="1108"/>
      <c r="AU130" s="237"/>
      <c r="AV130" s="237"/>
      <c r="AW130" s="237"/>
      <c r="AX130" s="1097" t="s">
        <v>479</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480</v>
      </c>
      <c r="X131" s="1142"/>
      <c r="Y131" s="1142"/>
      <c r="Z131" s="1143"/>
      <c r="AA131" s="1035">
        <v>31516298</v>
      </c>
      <c r="AB131" s="1014"/>
      <c r="AC131" s="1014"/>
      <c r="AD131" s="1014"/>
      <c r="AE131" s="1015"/>
      <c r="AF131" s="1013">
        <v>31690855</v>
      </c>
      <c r="AG131" s="1014"/>
      <c r="AH131" s="1014"/>
      <c r="AI131" s="1014"/>
      <c r="AJ131" s="1015"/>
      <c r="AK131" s="1013">
        <v>31419468</v>
      </c>
      <c r="AL131" s="1014"/>
      <c r="AM131" s="1014"/>
      <c r="AN131" s="1014"/>
      <c r="AO131" s="1015"/>
      <c r="AP131" s="1144"/>
      <c r="AQ131" s="1145"/>
      <c r="AR131" s="1145"/>
      <c r="AS131" s="1145"/>
      <c r="AT131" s="1146"/>
      <c r="AU131" s="237"/>
      <c r="AV131" s="237"/>
      <c r="AW131" s="237"/>
      <c r="AX131" s="1116" t="s">
        <v>481</v>
      </c>
      <c r="AY131" s="1067"/>
      <c r="AZ131" s="1067"/>
      <c r="BA131" s="1067"/>
      <c r="BB131" s="1067"/>
      <c r="BC131" s="1067"/>
      <c r="BD131" s="1067"/>
      <c r="BE131" s="1068"/>
      <c r="BF131" s="1117">
        <v>61.2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482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483</v>
      </c>
      <c r="W132" s="1127"/>
      <c r="X132" s="1127"/>
      <c r="Y132" s="1127"/>
      <c r="Z132" s="1128"/>
      <c r="AA132" s="1129">
        <v>8.3773269240000001</v>
      </c>
      <c r="AB132" s="1130"/>
      <c r="AC132" s="1130"/>
      <c r="AD132" s="1130"/>
      <c r="AE132" s="1131"/>
      <c r="AF132" s="1132">
        <v>8.5490037900000004</v>
      </c>
      <c r="AG132" s="1130"/>
      <c r="AH132" s="1130"/>
      <c r="AI132" s="1130"/>
      <c r="AJ132" s="1131"/>
      <c r="AK132" s="1132">
        <v>6.8579917850000003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484</v>
      </c>
      <c r="W133" s="1110"/>
      <c r="X133" s="1110"/>
      <c r="Y133" s="1110"/>
      <c r="Z133" s="1111"/>
      <c r="AA133" s="1112">
        <v>8.5</v>
      </c>
      <c r="AB133" s="1113"/>
      <c r="AC133" s="1113"/>
      <c r="AD133" s="1113"/>
      <c r="AE133" s="1114"/>
      <c r="AF133" s="1112">
        <v>8.5</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485</v>
      </c>
      <c r="B5" s="248"/>
      <c r="C5" s="248"/>
      <c r="D5" s="248"/>
      <c r="E5" s="248"/>
      <c r="F5" s="248"/>
      <c r="G5" s="248"/>
      <c r="H5" s="248"/>
      <c r="I5" s="248"/>
      <c r="J5" s="248"/>
      <c r="K5" s="248"/>
      <c r="L5" s="248"/>
      <c r="M5" s="248"/>
      <c r="N5" s="248"/>
      <c r="O5" s="249"/>
    </row>
    <row r="6" spans="1:16">
      <c r="A6" s="250"/>
      <c r="B6" s="246"/>
      <c r="C6" s="246"/>
      <c r="D6" s="246"/>
      <c r="E6" s="246"/>
      <c r="F6" s="246"/>
      <c r="G6" s="251" t="s">
        <v>486</v>
      </c>
      <c r="H6" s="251"/>
      <c r="I6" s="251"/>
      <c r="J6" s="251"/>
      <c r="K6" s="246"/>
      <c r="L6" s="246"/>
      <c r="M6" s="246"/>
      <c r="N6" s="246"/>
    </row>
    <row r="7" spans="1:16">
      <c r="A7" s="250"/>
      <c r="B7" s="246"/>
      <c r="C7" s="246"/>
      <c r="D7" s="246"/>
      <c r="E7" s="246"/>
      <c r="F7" s="246"/>
      <c r="G7" s="253"/>
      <c r="H7" s="254"/>
      <c r="I7" s="254"/>
      <c r="J7" s="255"/>
      <c r="K7" s="1150" t="s">
        <v>487</v>
      </c>
      <c r="L7" s="256"/>
      <c r="M7" s="257" t="s">
        <v>488</v>
      </c>
      <c r="N7" s="258"/>
    </row>
    <row r="8" spans="1:16">
      <c r="A8" s="250"/>
      <c r="B8" s="246"/>
      <c r="C8" s="246"/>
      <c r="D8" s="246"/>
      <c r="E8" s="246"/>
      <c r="F8" s="246"/>
      <c r="G8" s="259"/>
      <c r="H8" s="260"/>
      <c r="I8" s="260"/>
      <c r="J8" s="261"/>
      <c r="K8" s="1151"/>
      <c r="L8" s="262" t="s">
        <v>489</v>
      </c>
      <c r="M8" s="263" t="s">
        <v>490</v>
      </c>
      <c r="N8" s="264" t="s">
        <v>491</v>
      </c>
    </row>
    <row r="9" spans="1:16">
      <c r="A9" s="250"/>
      <c r="B9" s="246"/>
      <c r="C9" s="246"/>
      <c r="D9" s="246"/>
      <c r="E9" s="246"/>
      <c r="F9" s="246"/>
      <c r="G9" s="1152" t="s">
        <v>492</v>
      </c>
      <c r="H9" s="1153"/>
      <c r="I9" s="1153"/>
      <c r="J9" s="1154"/>
      <c r="K9" s="265">
        <v>9823211</v>
      </c>
      <c r="L9" s="266">
        <v>75500</v>
      </c>
      <c r="M9" s="267">
        <v>62065</v>
      </c>
      <c r="N9" s="268">
        <v>21.6</v>
      </c>
    </row>
    <row r="10" spans="1:16">
      <c r="A10" s="250"/>
      <c r="B10" s="246"/>
      <c r="C10" s="246"/>
      <c r="D10" s="246"/>
      <c r="E10" s="246"/>
      <c r="F10" s="246"/>
      <c r="G10" s="1152" t="s">
        <v>493</v>
      </c>
      <c r="H10" s="1153"/>
      <c r="I10" s="1153"/>
      <c r="J10" s="1154"/>
      <c r="K10" s="269">
        <v>658389</v>
      </c>
      <c r="L10" s="270">
        <v>5060</v>
      </c>
      <c r="M10" s="271">
        <v>5121</v>
      </c>
      <c r="N10" s="272">
        <v>-1.2</v>
      </c>
    </row>
    <row r="11" spans="1:16" ht="13.5" customHeight="1">
      <c r="A11" s="250"/>
      <c r="B11" s="246"/>
      <c r="C11" s="246"/>
      <c r="D11" s="246"/>
      <c r="E11" s="246"/>
      <c r="F11" s="246"/>
      <c r="G11" s="1152" t="s">
        <v>494</v>
      </c>
      <c r="H11" s="1153"/>
      <c r="I11" s="1153"/>
      <c r="J11" s="1154"/>
      <c r="K11" s="269">
        <v>3800</v>
      </c>
      <c r="L11" s="270">
        <v>29</v>
      </c>
      <c r="M11" s="271">
        <v>6030</v>
      </c>
      <c r="N11" s="272">
        <v>-99.5</v>
      </c>
    </row>
    <row r="12" spans="1:16" ht="13.5" customHeight="1">
      <c r="A12" s="250"/>
      <c r="B12" s="246"/>
      <c r="C12" s="246"/>
      <c r="D12" s="246"/>
      <c r="E12" s="246"/>
      <c r="F12" s="246"/>
      <c r="G12" s="1152" t="s">
        <v>495</v>
      </c>
      <c r="H12" s="1153"/>
      <c r="I12" s="1153"/>
      <c r="J12" s="1154"/>
      <c r="K12" s="269">
        <v>324754</v>
      </c>
      <c r="L12" s="270">
        <v>2496</v>
      </c>
      <c r="M12" s="271">
        <v>823</v>
      </c>
      <c r="N12" s="272">
        <v>203.3</v>
      </c>
    </row>
    <row r="13" spans="1:16" ht="13.5" customHeight="1">
      <c r="A13" s="250"/>
      <c r="B13" s="246"/>
      <c r="C13" s="246"/>
      <c r="D13" s="246"/>
      <c r="E13" s="246"/>
      <c r="F13" s="246"/>
      <c r="G13" s="1152" t="s">
        <v>496</v>
      </c>
      <c r="H13" s="1153"/>
      <c r="I13" s="1153"/>
      <c r="J13" s="1154"/>
      <c r="K13" s="269" t="s">
        <v>497</v>
      </c>
      <c r="L13" s="270" t="s">
        <v>497</v>
      </c>
      <c r="M13" s="271" t="s">
        <v>497</v>
      </c>
      <c r="N13" s="272" t="s">
        <v>497</v>
      </c>
    </row>
    <row r="14" spans="1:16" ht="13.5" customHeight="1">
      <c r="A14" s="250"/>
      <c r="B14" s="246"/>
      <c r="C14" s="246"/>
      <c r="D14" s="246"/>
      <c r="E14" s="246"/>
      <c r="F14" s="246"/>
      <c r="G14" s="1152" t="s">
        <v>498</v>
      </c>
      <c r="H14" s="1153"/>
      <c r="I14" s="1153"/>
      <c r="J14" s="1154"/>
      <c r="K14" s="269">
        <v>539846</v>
      </c>
      <c r="L14" s="270">
        <v>4149</v>
      </c>
      <c r="M14" s="271">
        <v>2403</v>
      </c>
      <c r="N14" s="272">
        <v>72.7</v>
      </c>
    </row>
    <row r="15" spans="1:16" ht="13.5" customHeight="1">
      <c r="A15" s="250"/>
      <c r="B15" s="246"/>
      <c r="C15" s="246"/>
      <c r="D15" s="246"/>
      <c r="E15" s="246"/>
      <c r="F15" s="246"/>
      <c r="G15" s="1152" t="s">
        <v>499</v>
      </c>
      <c r="H15" s="1153"/>
      <c r="I15" s="1153"/>
      <c r="J15" s="1154"/>
      <c r="K15" s="269">
        <v>231876</v>
      </c>
      <c r="L15" s="270">
        <v>1782</v>
      </c>
      <c r="M15" s="271">
        <v>1960</v>
      </c>
      <c r="N15" s="272">
        <v>-9.1</v>
      </c>
    </row>
    <row r="16" spans="1:16">
      <c r="A16" s="250"/>
      <c r="B16" s="246"/>
      <c r="C16" s="246"/>
      <c r="D16" s="246"/>
      <c r="E16" s="246"/>
      <c r="F16" s="246"/>
      <c r="G16" s="1155" t="s">
        <v>500</v>
      </c>
      <c r="H16" s="1156"/>
      <c r="I16" s="1156"/>
      <c r="J16" s="1157"/>
      <c r="K16" s="270">
        <v>-1032398</v>
      </c>
      <c r="L16" s="270">
        <v>-7935</v>
      </c>
      <c r="M16" s="271">
        <v>-6101</v>
      </c>
      <c r="N16" s="272">
        <v>30.1</v>
      </c>
    </row>
    <row r="17" spans="1:16">
      <c r="A17" s="250"/>
      <c r="B17" s="246"/>
      <c r="C17" s="246"/>
      <c r="D17" s="246"/>
      <c r="E17" s="246"/>
      <c r="F17" s="246"/>
      <c r="G17" s="1155" t="s">
        <v>172</v>
      </c>
      <c r="H17" s="1156"/>
      <c r="I17" s="1156"/>
      <c r="J17" s="1157"/>
      <c r="K17" s="270">
        <v>10549478</v>
      </c>
      <c r="L17" s="270">
        <v>81082</v>
      </c>
      <c r="M17" s="271">
        <v>72301</v>
      </c>
      <c r="N17" s="272">
        <v>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501</v>
      </c>
      <c r="H19" s="246"/>
      <c r="I19" s="246"/>
      <c r="J19" s="246"/>
      <c r="K19" s="246"/>
      <c r="L19" s="246"/>
      <c r="M19" s="246"/>
      <c r="N19" s="246"/>
    </row>
    <row r="20" spans="1:16">
      <c r="A20" s="250"/>
      <c r="B20" s="246"/>
      <c r="C20" s="246"/>
      <c r="D20" s="246"/>
      <c r="E20" s="246"/>
      <c r="F20" s="246"/>
      <c r="G20" s="274"/>
      <c r="H20" s="275"/>
      <c r="I20" s="275"/>
      <c r="J20" s="276"/>
      <c r="K20" s="277" t="s">
        <v>502</v>
      </c>
      <c r="L20" s="278" t="s">
        <v>503</v>
      </c>
      <c r="M20" s="279" t="s">
        <v>504</v>
      </c>
      <c r="N20" s="280"/>
    </row>
    <row r="21" spans="1:16" s="286" customFormat="1">
      <c r="A21" s="281"/>
      <c r="B21" s="251"/>
      <c r="C21" s="251"/>
      <c r="D21" s="251"/>
      <c r="E21" s="251"/>
      <c r="F21" s="251"/>
      <c r="G21" s="1147" t="s">
        <v>505</v>
      </c>
      <c r="H21" s="1148"/>
      <c r="I21" s="1148"/>
      <c r="J21" s="1149"/>
      <c r="K21" s="282">
        <v>8.85</v>
      </c>
      <c r="L21" s="283">
        <v>7.06</v>
      </c>
      <c r="M21" s="284">
        <v>1.79</v>
      </c>
      <c r="N21" s="251"/>
      <c r="O21" s="285"/>
      <c r="P21" s="281"/>
    </row>
    <row r="22" spans="1:16" s="286" customFormat="1">
      <c r="A22" s="281"/>
      <c r="B22" s="251"/>
      <c r="C22" s="251"/>
      <c r="D22" s="251"/>
      <c r="E22" s="251"/>
      <c r="F22" s="251"/>
      <c r="G22" s="1147" t="s">
        <v>506</v>
      </c>
      <c r="H22" s="1148"/>
      <c r="I22" s="1148"/>
      <c r="J22" s="1149"/>
      <c r="K22" s="287">
        <v>101.1</v>
      </c>
      <c r="L22" s="288">
        <v>98.2</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509</v>
      </c>
      <c r="H29" s="251"/>
      <c r="I29" s="251"/>
      <c r="J29" s="251"/>
      <c r="K29" s="246"/>
      <c r="L29" s="246"/>
      <c r="M29" s="246"/>
      <c r="N29" s="246"/>
      <c r="O29" s="295"/>
    </row>
    <row r="30" spans="1:16">
      <c r="A30" s="250"/>
      <c r="B30" s="246"/>
      <c r="C30" s="246"/>
      <c r="D30" s="246"/>
      <c r="E30" s="246"/>
      <c r="F30" s="246"/>
      <c r="G30" s="253"/>
      <c r="H30" s="254"/>
      <c r="I30" s="254"/>
      <c r="J30" s="255"/>
      <c r="K30" s="1150" t="s">
        <v>487</v>
      </c>
      <c r="L30" s="256"/>
      <c r="M30" s="257" t="s">
        <v>488</v>
      </c>
      <c r="N30" s="258"/>
    </row>
    <row r="31" spans="1:16">
      <c r="A31" s="250"/>
      <c r="B31" s="246"/>
      <c r="C31" s="246"/>
      <c r="D31" s="246"/>
      <c r="E31" s="246"/>
      <c r="F31" s="246"/>
      <c r="G31" s="259"/>
      <c r="H31" s="260"/>
      <c r="I31" s="260"/>
      <c r="J31" s="261"/>
      <c r="K31" s="1151"/>
      <c r="L31" s="262" t="s">
        <v>489</v>
      </c>
      <c r="M31" s="263" t="s">
        <v>490</v>
      </c>
      <c r="N31" s="264" t="s">
        <v>491</v>
      </c>
    </row>
    <row r="32" spans="1:16" ht="27" customHeight="1">
      <c r="A32" s="250"/>
      <c r="B32" s="246"/>
      <c r="C32" s="246"/>
      <c r="D32" s="246"/>
      <c r="E32" s="246"/>
      <c r="F32" s="246"/>
      <c r="G32" s="1163" t="s">
        <v>510</v>
      </c>
      <c r="H32" s="1164"/>
      <c r="I32" s="1164"/>
      <c r="J32" s="1165"/>
      <c r="K32" s="296">
        <v>7680121</v>
      </c>
      <c r="L32" s="296">
        <v>59029</v>
      </c>
      <c r="M32" s="297">
        <v>44939</v>
      </c>
      <c r="N32" s="298">
        <v>31.4</v>
      </c>
    </row>
    <row r="33" spans="1:16" ht="13.5" customHeight="1">
      <c r="A33" s="250"/>
      <c r="B33" s="246"/>
      <c r="C33" s="246"/>
      <c r="D33" s="246"/>
      <c r="E33" s="246"/>
      <c r="F33" s="246"/>
      <c r="G33" s="1163" t="s">
        <v>511</v>
      </c>
      <c r="H33" s="1164"/>
      <c r="I33" s="1164"/>
      <c r="J33" s="1165"/>
      <c r="K33" s="296" t="s">
        <v>497</v>
      </c>
      <c r="L33" s="296" t="s">
        <v>497</v>
      </c>
      <c r="M33" s="297">
        <v>8</v>
      </c>
      <c r="N33" s="298" t="s">
        <v>497</v>
      </c>
    </row>
    <row r="34" spans="1:16" ht="27" customHeight="1">
      <c r="A34" s="250"/>
      <c r="B34" s="246"/>
      <c r="C34" s="246"/>
      <c r="D34" s="246"/>
      <c r="E34" s="246"/>
      <c r="F34" s="246"/>
      <c r="G34" s="1163" t="s">
        <v>512</v>
      </c>
      <c r="H34" s="1164"/>
      <c r="I34" s="1164"/>
      <c r="J34" s="1165"/>
      <c r="K34" s="296">
        <v>30000</v>
      </c>
      <c r="L34" s="296">
        <v>231</v>
      </c>
      <c r="M34" s="297">
        <v>27</v>
      </c>
      <c r="N34" s="298">
        <v>755.6</v>
      </c>
    </row>
    <row r="35" spans="1:16" ht="27" customHeight="1">
      <c r="A35" s="250"/>
      <c r="B35" s="246"/>
      <c r="C35" s="246"/>
      <c r="D35" s="246"/>
      <c r="E35" s="246"/>
      <c r="F35" s="246"/>
      <c r="G35" s="1163" t="s">
        <v>513</v>
      </c>
      <c r="H35" s="1164"/>
      <c r="I35" s="1164"/>
      <c r="J35" s="1165"/>
      <c r="K35" s="296">
        <v>3389853</v>
      </c>
      <c r="L35" s="296">
        <v>26054</v>
      </c>
      <c r="M35" s="297">
        <v>13271</v>
      </c>
      <c r="N35" s="298">
        <v>96.3</v>
      </c>
    </row>
    <row r="36" spans="1:16" ht="27" customHeight="1">
      <c r="A36" s="250"/>
      <c r="B36" s="246"/>
      <c r="C36" s="246"/>
      <c r="D36" s="246"/>
      <c r="E36" s="246"/>
      <c r="F36" s="246"/>
      <c r="G36" s="1163" t="s">
        <v>514</v>
      </c>
      <c r="H36" s="1164"/>
      <c r="I36" s="1164"/>
      <c r="J36" s="1165"/>
      <c r="K36" s="296">
        <v>35877</v>
      </c>
      <c r="L36" s="296">
        <v>276</v>
      </c>
      <c r="M36" s="297">
        <v>1417</v>
      </c>
      <c r="N36" s="298">
        <v>-80.5</v>
      </c>
    </row>
    <row r="37" spans="1:16" ht="13.5" customHeight="1">
      <c r="A37" s="250"/>
      <c r="B37" s="246"/>
      <c r="C37" s="246"/>
      <c r="D37" s="246"/>
      <c r="E37" s="246"/>
      <c r="F37" s="246"/>
      <c r="G37" s="1163" t="s">
        <v>515</v>
      </c>
      <c r="H37" s="1164"/>
      <c r="I37" s="1164"/>
      <c r="J37" s="1165"/>
      <c r="K37" s="296">
        <v>59001</v>
      </c>
      <c r="L37" s="296">
        <v>453</v>
      </c>
      <c r="M37" s="297">
        <v>1166</v>
      </c>
      <c r="N37" s="298">
        <v>-61.1</v>
      </c>
    </row>
    <row r="38" spans="1:16" ht="27" customHeight="1">
      <c r="A38" s="250"/>
      <c r="B38" s="246"/>
      <c r="C38" s="246"/>
      <c r="D38" s="246"/>
      <c r="E38" s="246"/>
      <c r="F38" s="246"/>
      <c r="G38" s="1166" t="s">
        <v>516</v>
      </c>
      <c r="H38" s="1167"/>
      <c r="I38" s="1167"/>
      <c r="J38" s="1168"/>
      <c r="K38" s="299" t="s">
        <v>497</v>
      </c>
      <c r="L38" s="299" t="s">
        <v>497</v>
      </c>
      <c r="M38" s="300">
        <v>3</v>
      </c>
      <c r="N38" s="301" t="s">
        <v>497</v>
      </c>
      <c r="O38" s="295"/>
    </row>
    <row r="39" spans="1:16">
      <c r="A39" s="250"/>
      <c r="B39" s="246"/>
      <c r="C39" s="246"/>
      <c r="D39" s="246"/>
      <c r="E39" s="246"/>
      <c r="F39" s="246"/>
      <c r="G39" s="1166" t="s">
        <v>517</v>
      </c>
      <c r="H39" s="1167"/>
      <c r="I39" s="1167"/>
      <c r="J39" s="1168"/>
      <c r="K39" s="302">
        <v>-1007726</v>
      </c>
      <c r="L39" s="302">
        <v>-7745</v>
      </c>
      <c r="M39" s="303">
        <v>-4631</v>
      </c>
      <c r="N39" s="304">
        <v>67.2</v>
      </c>
      <c r="O39" s="295"/>
    </row>
    <row r="40" spans="1:16" ht="27" customHeight="1">
      <c r="A40" s="250"/>
      <c r="B40" s="246"/>
      <c r="C40" s="246"/>
      <c r="D40" s="246"/>
      <c r="E40" s="246"/>
      <c r="F40" s="246"/>
      <c r="G40" s="1163" t="s">
        <v>518</v>
      </c>
      <c r="H40" s="1164"/>
      <c r="I40" s="1164"/>
      <c r="J40" s="1165"/>
      <c r="K40" s="302">
        <v>-8032381</v>
      </c>
      <c r="L40" s="302">
        <v>-61736</v>
      </c>
      <c r="M40" s="303">
        <v>-38859</v>
      </c>
      <c r="N40" s="304">
        <v>58.9</v>
      </c>
      <c r="O40" s="295"/>
    </row>
    <row r="41" spans="1:16">
      <c r="A41" s="250"/>
      <c r="B41" s="246"/>
      <c r="C41" s="246"/>
      <c r="D41" s="246"/>
      <c r="E41" s="246"/>
      <c r="F41" s="246"/>
      <c r="G41" s="1169" t="s">
        <v>284</v>
      </c>
      <c r="H41" s="1170"/>
      <c r="I41" s="1170"/>
      <c r="J41" s="1171"/>
      <c r="K41" s="296">
        <v>2154745</v>
      </c>
      <c r="L41" s="302">
        <v>16561</v>
      </c>
      <c r="M41" s="303">
        <v>17340</v>
      </c>
      <c r="N41" s="304">
        <v>-4.5</v>
      </c>
      <c r="O41" s="295"/>
    </row>
    <row r="42" spans="1:16">
      <c r="A42" s="250"/>
      <c r="B42" s="246"/>
      <c r="C42" s="246"/>
      <c r="D42" s="246"/>
      <c r="E42" s="246"/>
      <c r="F42" s="246"/>
      <c r="G42" s="305" t="s">
        <v>519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520</v>
      </c>
      <c r="B47" s="246"/>
      <c r="C47" s="246"/>
      <c r="D47" s="246"/>
      <c r="E47" s="246"/>
      <c r="F47" s="246"/>
      <c r="G47" s="246"/>
      <c r="H47" s="246"/>
      <c r="I47" s="246"/>
      <c r="J47" s="246"/>
      <c r="K47" s="246"/>
      <c r="L47" s="246"/>
      <c r="M47" s="246"/>
      <c r="N47" s="246"/>
    </row>
    <row r="48" spans="1:16">
      <c r="A48" s="250"/>
      <c r="B48" s="246"/>
      <c r="C48" s="246"/>
      <c r="D48" s="246"/>
      <c r="E48" s="246"/>
      <c r="F48" s="246"/>
      <c r="G48" s="310" t="s">
        <v>521</v>
      </c>
      <c r="H48" s="310"/>
      <c r="I48" s="310"/>
      <c r="J48" s="310"/>
      <c r="K48" s="310"/>
      <c r="L48" s="310"/>
      <c r="M48" s="311"/>
      <c r="N48" s="310"/>
    </row>
    <row r="49" spans="1:14" ht="13.5" customHeight="1">
      <c r="A49" s="250"/>
      <c r="B49" s="246"/>
      <c r="C49" s="246"/>
      <c r="D49" s="246"/>
      <c r="E49" s="246"/>
      <c r="F49" s="246"/>
      <c r="G49" s="312"/>
      <c r="H49" s="313"/>
      <c r="I49" s="1158" t="s">
        <v>487</v>
      </c>
      <c r="J49" s="1160" t="s">
        <v>522</v>
      </c>
      <c r="K49" s="1161"/>
      <c r="L49" s="1161"/>
      <c r="M49" s="1161"/>
      <c r="N49" s="1162"/>
    </row>
    <row r="50" spans="1:14">
      <c r="A50" s="250"/>
      <c r="B50" s="246"/>
      <c r="C50" s="246"/>
      <c r="D50" s="246"/>
      <c r="E50" s="246"/>
      <c r="F50" s="246"/>
      <c r="G50" s="314"/>
      <c r="H50" s="315"/>
      <c r="I50" s="1159"/>
      <c r="J50" s="316" t="s">
        <v>523</v>
      </c>
      <c r="K50" s="317" t="s">
        <v>524</v>
      </c>
      <c r="L50" s="318" t="s">
        <v>525</v>
      </c>
      <c r="M50" s="319" t="s">
        <v>526</v>
      </c>
      <c r="N50" s="320" t="s">
        <v>527</v>
      </c>
    </row>
    <row r="51" spans="1:14">
      <c r="A51" s="250"/>
      <c r="B51" s="246"/>
      <c r="C51" s="246"/>
      <c r="D51" s="246"/>
      <c r="E51" s="246"/>
      <c r="F51" s="246"/>
      <c r="G51" s="312" t="s">
        <v>528</v>
      </c>
      <c r="H51" s="313"/>
      <c r="I51" s="321">
        <v>7698904</v>
      </c>
      <c r="J51" s="322">
        <v>56859</v>
      </c>
      <c r="K51" s="323">
        <v>-1</v>
      </c>
      <c r="L51" s="324">
        <v>43493</v>
      </c>
      <c r="M51" s="325">
        <v>5</v>
      </c>
      <c r="N51" s="326">
        <v>-6</v>
      </c>
    </row>
    <row r="52" spans="1:14">
      <c r="A52" s="250"/>
      <c r="B52" s="246"/>
      <c r="C52" s="246"/>
      <c r="D52" s="246"/>
      <c r="E52" s="246"/>
      <c r="F52" s="246"/>
      <c r="G52" s="327"/>
      <c r="H52" s="328" t="s">
        <v>529</v>
      </c>
      <c r="I52" s="329">
        <v>5029141</v>
      </c>
      <c r="J52" s="330">
        <v>37142</v>
      </c>
      <c r="K52" s="331">
        <v>24.6</v>
      </c>
      <c r="L52" s="332">
        <v>23254</v>
      </c>
      <c r="M52" s="333">
        <v>4</v>
      </c>
      <c r="N52" s="334">
        <v>20.6</v>
      </c>
    </row>
    <row r="53" spans="1:14">
      <c r="A53" s="250"/>
      <c r="B53" s="246"/>
      <c r="C53" s="246"/>
      <c r="D53" s="246"/>
      <c r="E53" s="246"/>
      <c r="F53" s="246"/>
      <c r="G53" s="312" t="s">
        <v>530</v>
      </c>
      <c r="H53" s="313"/>
      <c r="I53" s="321">
        <v>9988414</v>
      </c>
      <c r="J53" s="322">
        <v>74192</v>
      </c>
      <c r="K53" s="323">
        <v>30.5</v>
      </c>
      <c r="L53" s="324">
        <v>50840</v>
      </c>
      <c r="M53" s="325">
        <v>16.899999999999999</v>
      </c>
      <c r="N53" s="326">
        <v>13.6</v>
      </c>
    </row>
    <row r="54" spans="1:14">
      <c r="A54" s="250"/>
      <c r="B54" s="246"/>
      <c r="C54" s="246"/>
      <c r="D54" s="246"/>
      <c r="E54" s="246"/>
      <c r="F54" s="246"/>
      <c r="G54" s="327"/>
      <c r="H54" s="328" t="s">
        <v>529</v>
      </c>
      <c r="I54" s="329">
        <v>6040355</v>
      </c>
      <c r="J54" s="330">
        <v>44866</v>
      </c>
      <c r="K54" s="331">
        <v>20.8</v>
      </c>
      <c r="L54" s="332">
        <v>25367</v>
      </c>
      <c r="M54" s="333">
        <v>9.1</v>
      </c>
      <c r="N54" s="334">
        <v>11.7</v>
      </c>
    </row>
    <row r="55" spans="1:14">
      <c r="A55" s="250"/>
      <c r="B55" s="246"/>
      <c r="C55" s="246"/>
      <c r="D55" s="246"/>
      <c r="E55" s="246"/>
      <c r="F55" s="246"/>
      <c r="G55" s="312" t="s">
        <v>531</v>
      </c>
      <c r="H55" s="313"/>
      <c r="I55" s="321">
        <v>8785640</v>
      </c>
      <c r="J55" s="322">
        <v>65982</v>
      </c>
      <c r="K55" s="323">
        <v>-11.1</v>
      </c>
      <c r="L55" s="324">
        <v>53605</v>
      </c>
      <c r="M55" s="325">
        <v>5.4</v>
      </c>
      <c r="N55" s="326">
        <v>-16.5</v>
      </c>
    </row>
    <row r="56" spans="1:14">
      <c r="A56" s="250"/>
      <c r="B56" s="246"/>
      <c r="C56" s="246"/>
      <c r="D56" s="246"/>
      <c r="E56" s="246"/>
      <c r="F56" s="246"/>
      <c r="G56" s="327"/>
      <c r="H56" s="328" t="s">
        <v>529</v>
      </c>
      <c r="I56" s="329">
        <v>5549364</v>
      </c>
      <c r="J56" s="330">
        <v>41677</v>
      </c>
      <c r="K56" s="331">
        <v>-7.1</v>
      </c>
      <c r="L56" s="332">
        <v>28343</v>
      </c>
      <c r="M56" s="333">
        <v>11.7</v>
      </c>
      <c r="N56" s="334">
        <v>-18.8</v>
      </c>
    </row>
    <row r="57" spans="1:14">
      <c r="A57" s="250"/>
      <c r="B57" s="246"/>
      <c r="C57" s="246"/>
      <c r="D57" s="246"/>
      <c r="E57" s="246"/>
      <c r="F57" s="246"/>
      <c r="G57" s="312" t="s">
        <v>532</v>
      </c>
      <c r="H57" s="313"/>
      <c r="I57" s="321">
        <v>6731993</v>
      </c>
      <c r="J57" s="322">
        <v>51094</v>
      </c>
      <c r="K57" s="323">
        <v>-22.6</v>
      </c>
      <c r="L57" s="324">
        <v>58051</v>
      </c>
      <c r="M57" s="325">
        <v>8.3000000000000007</v>
      </c>
      <c r="N57" s="326">
        <v>-30.9</v>
      </c>
    </row>
    <row r="58" spans="1:14">
      <c r="A58" s="250"/>
      <c r="B58" s="246"/>
      <c r="C58" s="246"/>
      <c r="D58" s="246"/>
      <c r="E58" s="246"/>
      <c r="F58" s="246"/>
      <c r="G58" s="327"/>
      <c r="H58" s="328" t="s">
        <v>529</v>
      </c>
      <c r="I58" s="329">
        <v>4914219</v>
      </c>
      <c r="J58" s="330">
        <v>37297</v>
      </c>
      <c r="K58" s="331">
        <v>-10.5</v>
      </c>
      <c r="L58" s="332">
        <v>32143</v>
      </c>
      <c r="M58" s="333">
        <v>13.4</v>
      </c>
      <c r="N58" s="334">
        <v>-23.9</v>
      </c>
    </row>
    <row r="59" spans="1:14">
      <c r="A59" s="250"/>
      <c r="B59" s="246"/>
      <c r="C59" s="246"/>
      <c r="D59" s="246"/>
      <c r="E59" s="246"/>
      <c r="F59" s="246"/>
      <c r="G59" s="312" t="s">
        <v>533</v>
      </c>
      <c r="H59" s="313"/>
      <c r="I59" s="321">
        <v>8293083</v>
      </c>
      <c r="J59" s="322">
        <v>63740</v>
      </c>
      <c r="K59" s="323">
        <v>24.8</v>
      </c>
      <c r="L59" s="324">
        <v>65942</v>
      </c>
      <c r="M59" s="325">
        <v>13.6</v>
      </c>
      <c r="N59" s="326">
        <v>11.2</v>
      </c>
    </row>
    <row r="60" spans="1:14">
      <c r="A60" s="250"/>
      <c r="B60" s="246"/>
      <c r="C60" s="246"/>
      <c r="D60" s="246"/>
      <c r="E60" s="246"/>
      <c r="F60" s="246"/>
      <c r="G60" s="327"/>
      <c r="H60" s="328" t="s">
        <v>529</v>
      </c>
      <c r="I60" s="335">
        <v>5436157</v>
      </c>
      <c r="J60" s="330">
        <v>41782</v>
      </c>
      <c r="K60" s="331">
        <v>12</v>
      </c>
      <c r="L60" s="332">
        <v>32778</v>
      </c>
      <c r="M60" s="333">
        <v>2</v>
      </c>
      <c r="N60" s="334">
        <v>10</v>
      </c>
    </row>
    <row r="61" spans="1:14">
      <c r="A61" s="250"/>
      <c r="B61" s="246"/>
      <c r="C61" s="246"/>
      <c r="D61" s="246"/>
      <c r="E61" s="246"/>
      <c r="F61" s="246"/>
      <c r="G61" s="312" t="s">
        <v>534</v>
      </c>
      <c r="H61" s="336"/>
      <c r="I61" s="337">
        <v>8299607</v>
      </c>
      <c r="J61" s="338">
        <v>62373</v>
      </c>
      <c r="K61" s="339">
        <v>4.0999999999999996</v>
      </c>
      <c r="L61" s="340">
        <v>54386</v>
      </c>
      <c r="M61" s="341">
        <v>9.8000000000000007</v>
      </c>
      <c r="N61" s="326">
        <v>-5.7</v>
      </c>
    </row>
    <row r="62" spans="1:14">
      <c r="A62" s="250"/>
      <c r="B62" s="246"/>
      <c r="C62" s="246"/>
      <c r="D62" s="246"/>
      <c r="E62" s="246"/>
      <c r="F62" s="246"/>
      <c r="G62" s="327"/>
      <c r="H62" s="328" t="s">
        <v>529</v>
      </c>
      <c r="I62" s="329">
        <v>5393847</v>
      </c>
      <c r="J62" s="330">
        <v>40553</v>
      </c>
      <c r="K62" s="331">
        <v>8</v>
      </c>
      <c r="L62" s="332">
        <v>28377</v>
      </c>
      <c r="M62" s="333">
        <v>8</v>
      </c>
      <c r="N62" s="334">
        <v>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172" t="s">
        <v>3</v>
      </c>
      <c r="D47" s="1172"/>
      <c r="E47" s="1173"/>
      <c r="F47" s="11">
        <v>9.5299999999999994</v>
      </c>
      <c r="G47" s="12">
        <v>10.9</v>
      </c>
      <c r="H47" s="12">
        <v>12.54</v>
      </c>
      <c r="I47" s="12">
        <v>12.64</v>
      </c>
      <c r="J47" s="13">
        <v>12.75</v>
      </c>
    </row>
    <row r="48" spans="2:10" ht="57.75" customHeight="1">
      <c r="B48" s="14"/>
      <c r="C48" s="1174" t="s">
        <v>4</v>
      </c>
      <c r="D48" s="1174"/>
      <c r="E48" s="1175"/>
      <c r="F48" s="15">
        <v>12.37</v>
      </c>
      <c r="G48" s="16">
        <v>10.69</v>
      </c>
      <c r="H48" s="16">
        <v>9.83</v>
      </c>
      <c r="I48" s="16">
        <v>11.64</v>
      </c>
      <c r="J48" s="17">
        <v>10.26</v>
      </c>
    </row>
    <row r="49" spans="2:10" ht="57.75" customHeight="1" thickBot="1">
      <c r="B49" s="18"/>
      <c r="C49" s="1176" t="s">
        <v>5</v>
      </c>
      <c r="D49" s="1176"/>
      <c r="E49" s="1177"/>
      <c r="F49" s="19">
        <v>4.62</v>
      </c>
      <c r="G49" s="20">
        <v>1.68</v>
      </c>
      <c r="H49" s="20">
        <v>2.57</v>
      </c>
      <c r="I49" s="20">
        <v>4.22</v>
      </c>
      <c r="J49" s="21">
        <v>0.91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P2483</cp:lastModifiedBy>
  <cp:lastPrinted>2018-11-27T12:07:55Z</cp:lastPrinted>
  <dcterms:created xsi:type="dcterms:W3CDTF">2018-01-24T03:48:05Z</dcterms:created>
  <dcterms:modified xsi:type="dcterms:W3CDTF">2018-11-27T12:08:02Z</dcterms:modified>
  <cp:category/>
</cp:coreProperties>
</file>