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38.224\Public\040 財政状況調査（決算統計）\07　決算統計\決算統計R04\060_照会回答\01_県\R060305_【依頼_3_12(火)12_00まで】令和４年度財政状況資料集の作成等について\03_作業\"/>
    </mc:Choice>
  </mc:AlternateContent>
  <bookViews>
    <workbookView xWindow="0" yWindow="0" windowWidth="17835" windowHeight="6780" tabRatio="76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<sst xmlns="http://schemas.openxmlformats.org/spreadsheetml/2006/main" count="1062" uniqueCount="611">
  <si>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</si>
  <si>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</si>
  <si>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</si>
  <si>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</si>
  <si>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</si>
  <si>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</si>
  <si>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</si>
  <si>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</si>
  <si>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</si>
  <si>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</si>
  <si>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</si>
  <si>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</si>
  <si>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</si>
  <si>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</si>
  <si>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</si>
  <si>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</si>
  <si>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</si>
  <si>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</si>
  <si>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</si>
  <si>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</si>
  <si>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</si>
  <si>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</si>
  <si>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</si>
  <si>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</si>
  <si>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</si>
  <si>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</si>
  <si>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</si>
  <si>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</si>
  <si>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</si>
  <si>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</si>
  <si>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</si>
  <si>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</si>
  <si>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</si>
  <si>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</si>
  <si>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</si>
  <si>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</si>
  <si>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</si>
  <si>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</si>
  <si>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</si>
  <si>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</si>
  <si>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</si>
  <si>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</si>
  <si>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</si>
  <si>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</si>
  <si>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</si>
  <si>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</si>
  <si>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</si>
  <si>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</si>
  <si>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</si>
  <si>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</si>
  <si>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</si>
  <si>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</si>
  <si>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</si>
  <si>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</si>
  <si>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</si>
  <si>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</si>
  <si>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</si>
  <si>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</si>
  <si>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</si>
  <si>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</si>
  <si>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</si>
  <si>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</si>
  <si>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</si>
  <si>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</si>
  <si>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</si>
  <si>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</si>
  <si>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</si>
  <si>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</si>
  <si>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</si>
  <si>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</si>
  <si>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</si>
  <si>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</si>
  <si>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</si>
  <si>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</si>
  <si>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</si>
  <si>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</si>
  <si>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</si>
  <si>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</si>
  <si>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</si>
  <si>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</si>
  <si>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</si>
  <si>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</si>
  <si>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</si>
  <si>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</si>
  <si>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</si>
  <si>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</si>
  <si>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</si>
  <si>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</si>
  <si>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</si>
  <si>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</si>
  <si>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</si>
  <si>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</si>
  <si>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</si>
  <si>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</si>
  <si>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</si>
  <si>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</si>
  <si>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</si>
  <si>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</si>
  <si>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</si>
  <si>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</si>
  <si>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鶴岡市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</si>
  <si>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</si>
  <si>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</si>
  <si>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</si>
  <si>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</si>
  <si>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</si>
  <si>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</si>
  <si>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</si>
  <si>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</si>
  <si>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</si>
  <si>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</si>
  <si>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</si>
  <si>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</si>
  <si>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</si>
  <si>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</si>
  <si>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</si>
  <si>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</si>
  <si>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</si>
  <si>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</si>
  <si>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</si>
  <si>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</si>
  <si>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</si>
  <si>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</si>
  <si>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</si>
  <si>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</si>
  <si>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</si>
  <si>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</si>
  <si>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</si>
  <si>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</si>
  <si>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</si>
  <si>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</si>
  <si>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</si>
  <si>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</si>
  <si>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</si>
  <si>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</si>
  <si>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</si>
  <si>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</si>
  <si>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</si>
  <si>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</si>
  <si>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</si>
  <si>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</si>
  <si>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</si>
  <si>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</si>
  <si>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</si>
  <si>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</si>
  <si>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</si>
  <si>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</si>
  <si>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</si>
  <si>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</si>
  <si>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</si>
  <si>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</si>
  <si>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</si>
  <si>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</si>
  <si>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</si>
  <si>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</si>
  <si>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</si>
  <si>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</si>
  <si>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</si>
  <si>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</si>
  <si>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</si>
  <si>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</si>
  <si>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</si>
  <si>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</si>
  <si>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</si>
  <si>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</si>
  <si>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</si>
  <si>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</si>
  <si>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</si>
  <si>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</si>
  <si>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</si>
  <si>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</si>
  <si>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</si>
  <si>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</si>
  <si>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</si>
  <si>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</si>
  <si>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</si>
  <si>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</si>
  <si>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</si>
  <si>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</si>
  <si>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</si>
  <si>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</si>
  <si>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</si>
  <si>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</si>
  <si>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</si>
  <si>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</si>
  <si>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</si>
  <si>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</si>
  <si>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</si>
  <si>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</si>
  <si>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</si>
  <si>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</si>
  <si>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</si>
  <si>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</si>
  <si>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</si>
  <si>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</si>
  <si>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</si>
  <si>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</si>
  <si>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</si>
  <si>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</si>
  <si>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</si>
  <si>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</si>
  <si>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</si>
  <si>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</si>
  <si>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</si>
  <si>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</si>
  <si>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</si>
  <si>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</si>
  <si>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</si>
  <si>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</si>
  <si>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</si>
  <si>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</si>
  <si>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</si>
  <si>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</si>
  <si>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</si>
  <si>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</si>
  <si>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</si>
  <si>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</si>
  <si>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</si>
  <si>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山形県鶴岡市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</si>
  <si>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</si>
  <si>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</si>
  <si>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</si>
  <si>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</si>
  <si>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</si>
  <si>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</si>
  <si>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</si>
  <si>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</si>
  <si>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</si>
  <si>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</si>
  <si>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</si>
  <si>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</si>
  <si>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</si>
  <si>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</si>
  <si>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</si>
  <si>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</si>
  <si>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</si>
  <si>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</si>
  <si>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</si>
  <si>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</si>
  <si>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</si>
  <si>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</si>
  <si>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</si>
  <si>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</si>
  <si>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</si>
  <si>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</si>
  <si>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</si>
  <si>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</si>
  <si>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</si>
  <si>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</si>
  <si>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</si>
  <si>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</si>
  <si>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</si>
  <si>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</si>
  <si>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</si>
  <si>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</si>
  <si>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</si>
  <si>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</si>
  <si>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</si>
  <si>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</si>
  <si>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</si>
  <si>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</si>
  <si>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</si>
  <si>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</si>
  <si>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</si>
  <si>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</si>
  <si>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</si>
  <si>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</si>
  <si>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</si>
  <si>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</si>
  <si>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</si>
  <si>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</si>
  <si>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</si>
  <si>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</si>
  <si>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</si>
  <si>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</si>
  <si>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</si>
  <si>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</si>
  <si>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</si>
  <si>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</si>
  <si>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</si>
  <si>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</si>
  <si>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</si>
  <si>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</si>
  <si>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</si>
  <si>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</si>
  <si>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</si>
  <si>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</si>
  <si>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</si>
  <si>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</si>
  <si>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</si>
  <si>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</si>
  <si>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</si>
  <si>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</si>
  <si>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</si>
  <si>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</si>
  <si>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</si>
  <si>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</si>
  <si>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</si>
  <si>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</si>
  <si>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</si>
  <si>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</si>
  <si>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</si>
  <si>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</si>
  <si>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</si>
  <si>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</si>
  <si>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</si>
  <si>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</si>
  <si>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</si>
  <si>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</si>
  <si>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</si>
  <si>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</si>
  <si>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</si>
  <si>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</si>
  <si>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</si>
  <si>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</si>
  <si>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</si>
  <si>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</si>
  <si>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</si>
  <si>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</si>
  <si>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</si>
  <si>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</si>
  <si>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</si>
  <si>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</si>
  <si>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</si>
  <si>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</si>
  <si>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</si>
  <si>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</si>
  <si>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</si>
  <si>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</si>
  <si>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</si>
  <si>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</si>
  <si>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</si>
  <si>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</si>
  <si>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</si>
  <si>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</si>
  <si>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</si>
  <si>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</si>
  <si>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</si>
  <si>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</si>
  <si>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</si>
  <si>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</si>
  <si>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</si>
  <si>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</si>
  <si>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</si>
  <si>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</si>
  <si>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と畜場</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</si>
  <si>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</si>
  <si>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</si>
  <si>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</si>
  <si>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</si>
  <si>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</si>
  <si>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</si>
  <si>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</si>
  <si>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</si>
  <si>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</si>
  <si>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</si>
  <si>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</si>
  <si>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</si>
  <si>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</si>
  <si>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</si>
  <si>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</si>
  <si>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</si>
  <si>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</si>
  <si>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</si>
  <si>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</si>
  <si>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</si>
  <si>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</si>
  <si>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</si>
  <si>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</si>
  <si>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</si>
  <si>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</si>
  <si>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</si>
  <si>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山形県鶴岡市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</si>
  <si>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</si>
  <si>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</si>
  <si>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</si>
  <si>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</si>
  <si>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</si>
  <si>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</si>
  <si>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</si>
  <si>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</si>
  <si>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</si>
  <si>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</si>
  <si>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</si>
  <si>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</si>
  <si>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</si>
  <si>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</si>
  <si>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</si>
  <si>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</si>
  <si>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</si>
  <si>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</si>
  <si>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</si>
  <si>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</si>
  <si>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休日夜間診療所特別会計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</si>
  <si>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</si>
  <si>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</si>
  <si>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</si>
  <si>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</si>
  <si>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</si>
  <si>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</si>
  <si>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</si>
  <si>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</si>
  <si>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</si>
  <si>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</si>
  <si>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</si>
  <si>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</si>
  <si>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</si>
  <si>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</si>
  <si>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</si>
  <si>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</si>
  <si>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</si>
  <si>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病院事業会計</t>
    <phoneticPr fontId="5"/>
  </si>
  <si>
    <t>法適用企業</t>
    <phoneticPr fontId="5"/>
  </si>
  <si>
    <t>水道事業会計</t>
    <phoneticPr fontId="5"/>
  </si>
  <si>
    <t>公共下水道事業会計</t>
    <phoneticPr fontId="5"/>
  </si>
  <si>
    <t>集落排水事業会計</t>
    <phoneticPr fontId="5"/>
  </si>
  <si>
    <t>浄化槽事業会計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</si>
  <si>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</si>
  <si>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</si>
  <si>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</si>
  <si>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</si>
  <si>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</si>
  <si>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</si>
  <si>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</si>
  <si>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</si>
  <si>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</si>
  <si>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</si>
  <si>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</si>
  <si>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</si>
  <si>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</si>
  <si>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</si>
  <si>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</si>
  <si>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</si>
  <si>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</si>
  <si>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</si>
  <si>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</si>
  <si>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</si>
  <si>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</si>
  <si>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</si>
  <si>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</si>
  <si>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</si>
  <si>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</si>
  <si>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</si>
  <si>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</si>
  <si>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</si>
  <si>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</si>
  <si>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</si>
  <si>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</si>
  <si>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</si>
  <si>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</si>
  <si>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</si>
  <si>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</si>
  <si>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</si>
  <si>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</si>
  <si>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</si>
  <si>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</si>
  <si>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</si>
  <si>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</si>
  <si>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</si>
  <si>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</si>
  <si>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</si>
  <si>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</si>
  <si>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</si>
  <si>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</si>
  <si>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</si>
  <si>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</si>
  <si>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</si>
  <si>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</si>
  <si>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</si>
  <si>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</si>
  <si>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</si>
  <si>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</si>
  <si>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集落排水事業会計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</si>
  <si>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</si>
  <si>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</si>
  <si>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</si>
  <si>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</si>
  <si>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</si>
  <si>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</si>
  <si>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</si>
  <si>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</si>
  <si>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</si>
  <si>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</si>
  <si>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</si>
  <si>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</si>
  <si>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</si>
  <si>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</si>
  <si>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</si>
  <si>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</si>
  <si>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</si>
  <si>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</si>
  <si>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</si>
  <si>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</si>
  <si>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</si>
  <si>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</si>
  <si>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</si>
  <si>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</si>
  <si>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</si>
  <si>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</si>
  <si>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</si>
  <si>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</si>
  <si>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</si>
  <si>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</si>
  <si>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</si>
  <si>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</si>
  <si>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</si>
  <si>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</si>
  <si>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</si>
  <si>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</si>
  <si>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</si>
  <si>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</si>
  <si>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</si>
  <si>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</si>
  <si>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</si>
  <si>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</si>
  <si>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</si>
  <si>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</si>
  <si>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</si>
  <si>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</si>
  <si>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</si>
  <si>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</si>
  <si>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</si>
  <si>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</si>
  <si>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</si>
  <si>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</si>
  <si>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</si>
  <si>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</si>
  <si>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</si>
  <si>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</si>
  <si>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</si>
  <si>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</si>
  <si>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</si>
  <si>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</si>
  <si>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</si>
  <si>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</si>
  <si>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</si>
  <si>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</si>
  <si>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</si>
  <si>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</si>
  <si>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</si>
  <si>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</si>
  <si>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</si>
  <si>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</si>
  <si>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</si>
  <si>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</si>
  <si>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</si>
  <si>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</si>
  <si>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</si>
  <si>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</si>
  <si>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</si>
  <si>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</si>
  <si>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</si>
  <si>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</si>
  <si>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</si>
  <si>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</si>
  <si>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</si>
  <si>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</si>
  <si>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2.70</t>
  </si>
  <si>
    <t>水道事業会計</t>
  </si>
  <si>
    <t>病院事業会計</t>
  </si>
  <si>
    <t>国民健康保険特別会計</t>
  </si>
  <si>
    <t>一般会計</t>
  </si>
  <si>
    <t>介護保険特別会計</t>
  </si>
  <si>
    <t>公共下水道事業会計</t>
  </si>
  <si>
    <t>集落排水事業会計</t>
  </si>
  <si>
    <t>浄化槽事業会計</t>
  </si>
  <si>
    <t>その他会計（赤字）</t>
  </si>
  <si>
    <t>その他会計（黒字）</t>
  </si>
  <si>
    <t>H30</t>
    <phoneticPr fontId="5"/>
  </si>
  <si>
    <t>R01</t>
    <phoneticPr fontId="5"/>
  </si>
  <si>
    <t>R02</t>
    <phoneticPr fontId="5"/>
  </si>
  <si>
    <t>R03</t>
    <phoneticPr fontId="5"/>
  </si>
  <si>
    <t>R04</t>
    <phoneticPr fontId="5"/>
  </si>
  <si>
    <t>-</t>
    <phoneticPr fontId="2"/>
  </si>
  <si>
    <t>-</t>
    <phoneticPr fontId="2"/>
  </si>
  <si>
    <t>-</t>
    <phoneticPr fontId="2"/>
  </si>
  <si>
    <t>-</t>
    <phoneticPr fontId="2"/>
  </si>
  <si>
    <t>鶴岡市開発公社</t>
  </si>
  <si>
    <t>庄内地域産業振興センター</t>
  </si>
  <si>
    <t>出羽庄内国際交流財団</t>
  </si>
  <si>
    <t>藤島文化スポーツ事業団</t>
  </si>
  <si>
    <t>ゆぽか</t>
  </si>
  <si>
    <t>月山畜産振興公社</t>
  </si>
  <si>
    <t>月山あさひ振興公社</t>
  </si>
  <si>
    <t>クアポリス温海</t>
  </si>
  <si>
    <t>鶴岡地区クリーン公社</t>
  </si>
  <si>
    <t>DEGAM鶴岡ツーリズムビューロー</t>
  </si>
  <si>
    <t>山形県消防補償等組合</t>
  </si>
  <si>
    <t>山形県自治会館管理組合</t>
  </si>
  <si>
    <t>山形県市町村職員退職手当組合</t>
  </si>
  <si>
    <t>庄内広域行政組合（普通会計分）</t>
  </si>
  <si>
    <t>庄内広域行政組合（青果市場事業特別会計）</t>
  </si>
  <si>
    <t>庄内広域行政組合（庄内食肉流通センター事業特別会計）</t>
  </si>
  <si>
    <t>山形県後期高齢者医療広域連合（普通会計分）</t>
  </si>
  <si>
    <t>山形県後期高齢者医療広域連合（事業会計分）</t>
  </si>
  <si>
    <t>-</t>
    <phoneticPr fontId="2"/>
  </si>
  <si>
    <t>-</t>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</si>
  <si>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</si>
  <si>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</si>
  <si>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</si>
  <si>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</si>
  <si>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</si>
  <si>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</si>
  <si>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0"/>
  </si>
  <si>
    <t>公共施設整備基金</t>
    <rPh sb="0" eb="2">
      <t>コウキョウ</t>
    </rPh>
    <rPh sb="2" eb="4">
      <t>シセツ</t>
    </rPh>
    <rPh sb="4" eb="6">
      <t>セイビ</t>
    </rPh>
    <rPh sb="6" eb="8">
      <t>キキン</t>
    </rPh>
    <phoneticPr fontId="0"/>
  </si>
  <si>
    <t>加茂水族館整備振興基金</t>
    <rPh sb="0" eb="2">
      <t>カモ</t>
    </rPh>
    <rPh sb="2" eb="5">
      <t>スイゾクカン</t>
    </rPh>
    <rPh sb="5" eb="7">
      <t>セイビ</t>
    </rPh>
    <rPh sb="7" eb="9">
      <t>シンコウ</t>
    </rPh>
    <rPh sb="9" eb="11">
      <t>キキン</t>
    </rPh>
    <phoneticPr fontId="0"/>
  </si>
  <si>
    <t>地域まちづくり未来基金</t>
  </si>
  <si>
    <t>緊急経済対策金融支援基金</t>
  </si>
  <si>
    <t>-</t>
    <phoneticPr fontId="2"/>
  </si>
  <si>
    <t>-</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</si>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</sst>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62281</c:v>
                </c:pt>
                <c:pt idx="4">
                  <c:v>58940</c:v>
                </c:pt>
              </c:numCache>
            </c:numRef>
          </c:val>
          <c:smooth val="0"/>
          <c:extLst>
            <c:ext xmlns:c16="http://schemas.microsoft.com/office/drawing/2014/chart" uri="{C3380CC4-5D6E-409C-BE32-E72D297353CC}">
              <c16:uniqueId val="{00000000-C326-447B-87A0-B5350D816A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69444</c:v>
                </c:pt>
                <c:pt idx="1">
                  <c:v>119498</c:v>
                </c:pt>
                <c:pt idx="2">
                  <c:v>116072</c:v>
                </c:pt>
                <c:pt idx="3">
                  <c:v>67847</c:v>
                </c:pt>
                <c:pt idx="4">
                  <c:v>70823</c:v>
                </c:pt>
              </c:numCache>
            </c:numRef>
          </c:val>
          <c:smooth val="0"/>
          <c:extLst>
            <c:ext xmlns:c16="http://schemas.microsoft.com/office/drawing/2014/chart" uri="{C3380CC4-5D6E-409C-BE32-E72D297353CC}">
              <c16:uniqueId val="{00000001-C326-447B-87A0-B5350D816A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2.96</c:v>
                </c:pt>
                <c:pt idx="1">
                  <c:v>3.31</c:v>
                </c:pt>
                <c:pt idx="2">
                  <c:v>3.39</c:v>
                </c:pt>
                <c:pt idx="3">
                  <c:v>5.37</c:v>
                </c:pt>
                <c:pt idx="4">
                  <c:v>4.3499999999999996</c:v>
                </c:pt>
              </c:numCache>
            </c:numRef>
          </c:val>
          <c:extLst>
            <c:ext xmlns:c16="http://schemas.microsoft.com/office/drawing/2014/chart" uri="{C3380CC4-5D6E-409C-BE32-E72D297353CC}">
              <c16:uniqueId val="{00000000-E4A4-4288-AB64-922CF5A531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11.7</c:v>
                </c:pt>
                <c:pt idx="1">
                  <c:v>11.62</c:v>
                </c:pt>
                <c:pt idx="2">
                  <c:v>11.46</c:v>
                </c:pt>
                <c:pt idx="3">
                  <c:v>11.57</c:v>
                </c:pt>
                <c:pt idx="4">
                  <c:v>12.62</c:v>
                </c:pt>
              </c:numCache>
            </c:numRef>
          </c:val>
          <c:extLst>
            <c:ext xmlns:c16="http://schemas.microsoft.com/office/drawing/2014/chart" uri="{C3380CC4-5D6E-409C-BE32-E72D297353CC}">
              <c16:uniqueId val="{00000001-E4A4-4288-AB64-922CF5A531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c:v>
                </c:pt>
                <c:pt idx="1">
                  <c:v>0.61</c:v>
                </c:pt>
                <c:pt idx="2">
                  <c:v>0.73</c:v>
                </c:pt>
                <c:pt idx="3">
                  <c:v>3.28</c:v>
                </c:pt>
                <c:pt idx="4">
                  <c:v>0.75</c:v>
                </c:pt>
              </c:numCache>
            </c:numRef>
          </c:val>
          <c:smooth val="0"/>
          <c:extLst>
            <c:ext xmlns:c16="http://schemas.microsoft.com/office/drawing/2014/chart" uri="{C3380CC4-5D6E-409C-BE32-E72D297353CC}">
              <c16:uniqueId val="{00000002-E4A4-4288-AB64-922CF5A531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0.16</c:v>
                </c:pt>
                <c:pt idx="2">
                  <c:v>#N/A</c:v>
                </c:pt>
                <c:pt idx="3">
                  <c:v>0.13</c:v>
                </c:pt>
                <c:pt idx="4">
                  <c:v>#N/A</c:v>
                </c:pt>
                <c:pt idx="5">
                  <c:v>0.04</c:v>
                </c:pt>
                <c:pt idx="6">
                  <c:v>#N/A</c:v>
                </c:pt>
                <c:pt idx="7">
                  <c:v>0.04</c:v>
                </c:pt>
                <c:pt idx="8">
                  <c:v>#N/A</c:v>
                </c:pt>
                <c:pt idx="9">
                  <c:v>0.04</c:v>
                </c:pt>
              </c:numCache>
            </c:numRef>
          </c:val>
          <c:extLst>
            <c:ext xmlns:c16="http://schemas.microsoft.com/office/drawing/2014/chart" uri="{C3380CC4-5D6E-409C-BE32-E72D297353CC}">
              <c16:uniqueId val="{00000000-9B85-44FA-9C58-4F98AD08D7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85-44FA-9C58-4F98AD08D717}"/>
            </c:ext>
          </c:extLst>
        </c:ser>
        <c:ser>
          <c:idx val="2"/>
          <c:order val="2"/>
          <c:tx>
            <c:strRef>
              <c:f>データシート!$A$29</c:f>
              <c:strCache>
                <c:ptCount val="1"/>
                <c:pt idx="0">
                  <c:v>浄化槽事業会計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0.06</c:v>
                </c:pt>
                <c:pt idx="4">
                  <c:v>#N/A</c:v>
                </c:pt>
                <c:pt idx="5">
                  <c:v>0.06</c:v>
                </c:pt>
                <c:pt idx="6">
                  <c:v>#N/A</c:v>
                </c:pt>
                <c:pt idx="7">
                  <c:v>0.08</c:v>
                </c:pt>
                <c:pt idx="8">
                  <c:v>#N/A</c:v>
                </c:pt>
                <c:pt idx="9">
                  <c:v>0.09</c:v>
                </c:pt>
              </c:numCache>
            </c:numRef>
          </c:val>
          <c:extLst>
            <c:ext xmlns:c16="http://schemas.microsoft.com/office/drawing/2014/chart" uri="{C3380CC4-5D6E-409C-BE32-E72D297353CC}">
              <c16:uniqueId val="{00000002-9B85-44FA-9C58-4F98AD08D717}"/>
            </c:ext>
          </c:extLst>
        </c:ser>
        <c:ser>
          <c:idx val="3"/>
          <c:order val="3"/>
          <c:tx>
            <c:strRef>
              <c:f>データシート!$A$30</c:f>
              <c:strCache>
                <c:ptCount val="1"/>
                <c:pt idx="0">
                  <c:v>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0.63</c:v>
                </c:pt>
                <c:pt idx="2">
                  <c:v>#N/A</c:v>
                </c:pt>
                <c:pt idx="3">
                  <c:v>0.69</c:v>
                </c:pt>
                <c:pt idx="4">
                  <c:v>#N/A</c:v>
                </c:pt>
                <c:pt idx="5">
                  <c:v>0.76</c:v>
                </c:pt>
                <c:pt idx="6">
                  <c:v>#N/A</c:v>
                </c:pt>
                <c:pt idx="7">
                  <c:v>0.94</c:v>
                </c:pt>
                <c:pt idx="8">
                  <c:v>#N/A</c:v>
                </c:pt>
                <c:pt idx="9">
                  <c:v>1.08</c:v>
                </c:pt>
              </c:numCache>
            </c:numRef>
          </c:val>
          <c:extLst>
            <c:ext xmlns:c16="http://schemas.microsoft.com/office/drawing/2014/chart" uri="{C3380CC4-5D6E-409C-BE32-E72D297353CC}">
              <c16:uniqueId val="{00000003-9B85-44FA-9C58-4F98AD08D717}"/>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2.37</c:v>
                </c:pt>
                <c:pt idx="2">
                  <c:v>#N/A</c:v>
                </c:pt>
                <c:pt idx="3">
                  <c:v>2.76</c:v>
                </c:pt>
                <c:pt idx="4">
                  <c:v>#N/A</c:v>
                </c:pt>
                <c:pt idx="5">
                  <c:v>3.4</c:v>
                </c:pt>
                <c:pt idx="6">
                  <c:v>#N/A</c:v>
                </c:pt>
                <c:pt idx="7">
                  <c:v>2.3199999999999998</c:v>
                </c:pt>
                <c:pt idx="8">
                  <c:v>#N/A</c:v>
                </c:pt>
                <c:pt idx="9">
                  <c:v>2.75</c:v>
                </c:pt>
              </c:numCache>
            </c:numRef>
          </c:val>
          <c:extLst>
            <c:ext xmlns:c16="http://schemas.microsoft.com/office/drawing/2014/chart" uri="{C3380CC4-5D6E-409C-BE32-E72D297353CC}">
              <c16:uniqueId val="{00000004-9B85-44FA-9C58-4F98AD08D71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c:v>
                </c:pt>
                <c:pt idx="2">
                  <c:v>#N/A</c:v>
                </c:pt>
                <c:pt idx="3">
                  <c:v>1.78</c:v>
                </c:pt>
                <c:pt idx="4">
                  <c:v>#N/A</c:v>
                </c:pt>
                <c:pt idx="5">
                  <c:v>1.78</c:v>
                </c:pt>
                <c:pt idx="6">
                  <c:v>#N/A</c:v>
                </c:pt>
                <c:pt idx="7">
                  <c:v>2.84</c:v>
                </c:pt>
                <c:pt idx="8">
                  <c:v>#N/A</c:v>
                </c:pt>
                <c:pt idx="9">
                  <c:v>3.06</c:v>
                </c:pt>
              </c:numCache>
            </c:numRef>
          </c:val>
          <c:extLst>
            <c:ext xmlns:c16="http://schemas.microsoft.com/office/drawing/2014/chart" uri="{C3380CC4-5D6E-409C-BE32-E72D297353CC}">
              <c16:uniqueId val="{00000005-9B85-44FA-9C58-4F98AD08D71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2.82</c:v>
                </c:pt>
                <c:pt idx="2">
                  <c:v>#N/A</c:v>
                </c:pt>
                <c:pt idx="3">
                  <c:v>3.18</c:v>
                </c:pt>
                <c:pt idx="4">
                  <c:v>#N/A</c:v>
                </c:pt>
                <c:pt idx="5">
                  <c:v>3.35</c:v>
                </c:pt>
                <c:pt idx="6">
                  <c:v>#N/A</c:v>
                </c:pt>
                <c:pt idx="7">
                  <c:v>5.33</c:v>
                </c:pt>
                <c:pt idx="8">
                  <c:v>#N/A</c:v>
                </c:pt>
                <c:pt idx="9">
                  <c:v>4.3099999999999996</c:v>
                </c:pt>
              </c:numCache>
            </c:numRef>
          </c:val>
          <c:extLst>
            <c:ext xmlns:c16="http://schemas.microsoft.com/office/drawing/2014/chart" uri="{C3380CC4-5D6E-409C-BE32-E72D297353CC}">
              <c16:uniqueId val="{00000006-9B85-44FA-9C58-4F98AD08D71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3.06</c:v>
                </c:pt>
                <c:pt idx="2">
                  <c:v>#N/A</c:v>
                </c:pt>
                <c:pt idx="3">
                  <c:v>3.22</c:v>
                </c:pt>
                <c:pt idx="4">
                  <c:v>#N/A</c:v>
                </c:pt>
                <c:pt idx="5">
                  <c:v>4.22</c:v>
                </c:pt>
                <c:pt idx="6">
                  <c:v>#N/A</c:v>
                </c:pt>
                <c:pt idx="7">
                  <c:v>4.7699999999999996</c:v>
                </c:pt>
                <c:pt idx="8">
                  <c:v>#N/A</c:v>
                </c:pt>
                <c:pt idx="9">
                  <c:v>4.6900000000000004</c:v>
                </c:pt>
              </c:numCache>
            </c:numRef>
          </c:val>
          <c:extLst>
            <c:ext xmlns:c16="http://schemas.microsoft.com/office/drawing/2014/chart" uri="{C3380CC4-5D6E-409C-BE32-E72D297353CC}">
              <c16:uniqueId val="{00000007-9B85-44FA-9C58-4F98AD08D717}"/>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3.57</c:v>
                </c:pt>
                <c:pt idx="2">
                  <c:v>#N/A</c:v>
                </c:pt>
                <c:pt idx="3">
                  <c:v>3.74</c:v>
                </c:pt>
                <c:pt idx="4">
                  <c:v>#N/A</c:v>
                </c:pt>
                <c:pt idx="5">
                  <c:v>4.6100000000000003</c:v>
                </c:pt>
                <c:pt idx="6">
                  <c:v>#N/A</c:v>
                </c:pt>
                <c:pt idx="7">
                  <c:v>5.89</c:v>
                </c:pt>
                <c:pt idx="8">
                  <c:v>#N/A</c:v>
                </c:pt>
                <c:pt idx="9">
                  <c:v>7.76</c:v>
                </c:pt>
              </c:numCache>
            </c:numRef>
          </c:val>
          <c:extLst>
            <c:ext xmlns:c16="http://schemas.microsoft.com/office/drawing/2014/chart" uri="{C3380CC4-5D6E-409C-BE32-E72D297353CC}">
              <c16:uniqueId val="{00000008-9B85-44FA-9C58-4F98AD08D71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13.11</c:v>
                </c:pt>
                <c:pt idx="2">
                  <c:v>#N/A</c:v>
                </c:pt>
                <c:pt idx="3">
                  <c:v>13.51</c:v>
                </c:pt>
                <c:pt idx="4">
                  <c:v>#N/A</c:v>
                </c:pt>
                <c:pt idx="5">
                  <c:v>13.17</c:v>
                </c:pt>
                <c:pt idx="6">
                  <c:v>#N/A</c:v>
                </c:pt>
                <c:pt idx="7">
                  <c:v>12.44</c:v>
                </c:pt>
                <c:pt idx="8">
                  <c:v>#N/A</c:v>
                </c:pt>
                <c:pt idx="9">
                  <c:v>12.21</c:v>
                </c:pt>
              </c:numCache>
            </c:numRef>
          </c:val>
          <c:extLst>
            <c:ext xmlns:c16="http://schemas.microsoft.com/office/drawing/2014/chart" uri="{C3380CC4-5D6E-409C-BE32-E72D297353CC}">
              <c16:uniqueId val="{00000009-9B85-44FA-9C58-4F98AD08D7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9169</c:v>
                </c:pt>
                <c:pt idx="5">
                  <c:v>9253</c:v>
                </c:pt>
                <c:pt idx="8">
                  <c:v>9064</c:v>
                </c:pt>
                <c:pt idx="11">
                  <c:v>9417</c:v>
                </c:pt>
                <c:pt idx="14">
                  <c:v>9486</c:v>
                </c:pt>
              </c:numCache>
            </c:numRef>
          </c:val>
          <c:extLst>
            <c:ext xmlns:c16="http://schemas.microsoft.com/office/drawing/2014/chart" uri="{C3380CC4-5D6E-409C-BE32-E72D297353CC}">
              <c16:uniqueId val="{00000000-22C8-4AD3-ADA1-500AD8443B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22C8-4AD3-ADA1-500AD8443B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c:v>
                </c:pt>
                <c:pt idx="3">
                  <c:v>15</c:v>
                </c:pt>
                <c:pt idx="6">
                  <c:v>12</c:v>
                </c:pt>
                <c:pt idx="9">
                  <c:v>5</c:v>
                </c:pt>
                <c:pt idx="12">
                  <c:v>3</c:v>
                </c:pt>
              </c:numCache>
            </c:numRef>
          </c:val>
          <c:extLst>
            <c:ext xmlns:c16="http://schemas.microsoft.com/office/drawing/2014/chart" uri="{C3380CC4-5D6E-409C-BE32-E72D297353CC}">
              <c16:uniqueId val="{00000002-22C8-4AD3-ADA1-500AD8443B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34</c:v>
                </c:pt>
                <c:pt idx="3">
                  <c:v>35</c:v>
                </c:pt>
                <c:pt idx="6">
                  <c:v>29</c:v>
                </c:pt>
                <c:pt idx="9">
                  <c:v>22</c:v>
                </c:pt>
                <c:pt idx="12">
                  <c:v>11</c:v>
                </c:pt>
              </c:numCache>
            </c:numRef>
          </c:val>
          <c:extLst>
            <c:ext xmlns:c16="http://schemas.microsoft.com/office/drawing/2014/chart" uri="{C3380CC4-5D6E-409C-BE32-E72D297353CC}">
              <c16:uniqueId val="{00000003-22C8-4AD3-ADA1-500AD8443B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3330</c:v>
                </c:pt>
                <c:pt idx="3">
                  <c:v>3320</c:v>
                </c:pt>
                <c:pt idx="6">
                  <c:v>3166</c:v>
                </c:pt>
                <c:pt idx="9">
                  <c:v>3198</c:v>
                </c:pt>
                <c:pt idx="12">
                  <c:v>3164</c:v>
                </c:pt>
              </c:numCache>
            </c:numRef>
          </c:val>
          <c:extLst>
            <c:ext xmlns:c16="http://schemas.microsoft.com/office/drawing/2014/chart" uri="{C3380CC4-5D6E-409C-BE32-E72D297353CC}">
              <c16:uniqueId val="{00000004-22C8-4AD3-ADA1-500AD8443B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30</c:v>
                </c:pt>
                <c:pt idx="3">
                  <c:v>29</c:v>
                </c:pt>
                <c:pt idx="6">
                  <c:v>27</c:v>
                </c:pt>
                <c:pt idx="9">
                  <c:v>27</c:v>
                </c:pt>
                <c:pt idx="12">
                  <c:v>27</c:v>
                </c:pt>
              </c:numCache>
            </c:numRef>
          </c:val>
          <c:extLst>
            <c:ext xmlns:c16="http://schemas.microsoft.com/office/drawing/2014/chart" uri="{C3380CC4-5D6E-409C-BE32-E72D297353CC}">
              <c16:uniqueId val="{00000005-22C8-4AD3-ADA1-500AD8443B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C8-4AD3-ADA1-500AD8443B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7543</c:v>
                </c:pt>
                <c:pt idx="3">
                  <c:v>7719</c:v>
                </c:pt>
                <c:pt idx="6">
                  <c:v>7553</c:v>
                </c:pt>
                <c:pt idx="9">
                  <c:v>8310</c:v>
                </c:pt>
                <c:pt idx="12">
                  <c:v>8748</c:v>
                </c:pt>
              </c:numCache>
            </c:numRef>
          </c:val>
          <c:extLst>
            <c:ext xmlns:c16="http://schemas.microsoft.com/office/drawing/2014/chart" uri="{C3380CC4-5D6E-409C-BE32-E72D297353CC}">
              <c16:uniqueId val="{00000007-22C8-4AD3-ADA1-500AD8443B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1784</c:v>
                </c:pt>
                <c:pt idx="2">
                  <c:v>#N/A</c:v>
                </c:pt>
                <c:pt idx="3">
                  <c:v>#N/A</c:v>
                </c:pt>
                <c:pt idx="4">
                  <c:v>1866</c:v>
                </c:pt>
                <c:pt idx="5">
                  <c:v>#N/A</c:v>
                </c:pt>
                <c:pt idx="6">
                  <c:v>#N/A</c:v>
                </c:pt>
                <c:pt idx="7">
                  <c:v>1723</c:v>
                </c:pt>
                <c:pt idx="8">
                  <c:v>#N/A</c:v>
                </c:pt>
                <c:pt idx="9">
                  <c:v>#N/A</c:v>
                </c:pt>
                <c:pt idx="10">
                  <c:v>2145</c:v>
                </c:pt>
                <c:pt idx="11">
                  <c:v>#N/A</c:v>
                </c:pt>
                <c:pt idx="12">
                  <c:v>#N/A</c:v>
                </c:pt>
                <c:pt idx="13">
                  <c:v>2467</c:v>
                </c:pt>
                <c:pt idx="14">
                  <c:v>#N/A</c:v>
                </c:pt>
              </c:numCache>
            </c:numRef>
          </c:val>
          <c:smooth val="0"/>
          <c:extLst>
            <c:ext xmlns:c16="http://schemas.microsoft.com/office/drawing/2014/chart" uri="{C3380CC4-5D6E-409C-BE32-E72D297353CC}">
              <c16:uniqueId val="{00000008-22C8-4AD3-ADA1-500AD8443B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83565</c:v>
                </c:pt>
                <c:pt idx="5">
                  <c:v>84150</c:v>
                </c:pt>
                <c:pt idx="8">
                  <c:v>84719</c:v>
                </c:pt>
                <c:pt idx="11">
                  <c:v>81946</c:v>
                </c:pt>
                <c:pt idx="14">
                  <c:v>78404</c:v>
                </c:pt>
              </c:numCache>
            </c:numRef>
          </c:val>
          <c:extLst>
            <c:ext xmlns:c16="http://schemas.microsoft.com/office/drawing/2014/chart" uri="{C3380CC4-5D6E-409C-BE32-E72D297353CC}">
              <c16:uniqueId val="{00000000-D277-4BE0-A349-FF5F424C2A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5663</c:v>
                </c:pt>
                <c:pt idx="5">
                  <c:v>5445</c:v>
                </c:pt>
                <c:pt idx="8">
                  <c:v>6359</c:v>
                </c:pt>
                <c:pt idx="11">
                  <c:v>6457</c:v>
                </c:pt>
                <c:pt idx="14">
                  <c:v>6285</c:v>
                </c:pt>
              </c:numCache>
            </c:numRef>
          </c:val>
          <c:extLst>
            <c:ext xmlns:c16="http://schemas.microsoft.com/office/drawing/2014/chart" uri="{C3380CC4-5D6E-409C-BE32-E72D297353CC}">
              <c16:uniqueId val="{00000001-D277-4BE0-A349-FF5F424C2A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16287</c:v>
                </c:pt>
                <c:pt idx="5">
                  <c:v>15386</c:v>
                </c:pt>
                <c:pt idx="8">
                  <c:v>15422</c:v>
                </c:pt>
                <c:pt idx="11">
                  <c:v>15401</c:v>
                </c:pt>
                <c:pt idx="14">
                  <c:v>16211</c:v>
                </c:pt>
              </c:numCache>
            </c:numRef>
          </c:val>
          <c:extLst>
            <c:ext xmlns:c16="http://schemas.microsoft.com/office/drawing/2014/chart" uri="{C3380CC4-5D6E-409C-BE32-E72D297353CC}">
              <c16:uniqueId val="{00000002-D277-4BE0-A349-FF5F424C2A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77-4BE0-A349-FF5F424C2A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77-4BE0-A349-FF5F424C2A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560</c:v>
                </c:pt>
                <c:pt idx="3">
                  <c:v>478</c:v>
                </c:pt>
                <c:pt idx="6">
                  <c:v>478</c:v>
                </c:pt>
                <c:pt idx="9">
                  <c:v>434</c:v>
                </c:pt>
                <c:pt idx="12">
                  <c:v>468</c:v>
                </c:pt>
              </c:numCache>
            </c:numRef>
          </c:val>
          <c:extLst>
            <c:ext xmlns:c16="http://schemas.microsoft.com/office/drawing/2014/chart" uri="{C3380CC4-5D6E-409C-BE32-E72D297353CC}">
              <c16:uniqueId val="{00000005-D277-4BE0-A349-FF5F424C2A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10243</c:v>
                </c:pt>
                <c:pt idx="3">
                  <c:v>9947</c:v>
                </c:pt>
                <c:pt idx="6">
                  <c:v>9703</c:v>
                </c:pt>
                <c:pt idx="9">
                  <c:v>9490</c:v>
                </c:pt>
                <c:pt idx="12">
                  <c:v>9358</c:v>
                </c:pt>
              </c:numCache>
            </c:numRef>
          </c:val>
          <c:extLst>
            <c:ext xmlns:c16="http://schemas.microsoft.com/office/drawing/2014/chart" uri="{C3380CC4-5D6E-409C-BE32-E72D297353CC}">
              <c16:uniqueId val="{00000006-D277-4BE0-A349-FF5F424C2A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98</c:v>
                </c:pt>
                <c:pt idx="3">
                  <c:v>65</c:v>
                </c:pt>
                <c:pt idx="6">
                  <c:v>53</c:v>
                </c:pt>
                <c:pt idx="9">
                  <c:v>56</c:v>
                </c:pt>
                <c:pt idx="12">
                  <c:v>72</c:v>
                </c:pt>
              </c:numCache>
            </c:numRef>
          </c:val>
          <c:extLst>
            <c:ext xmlns:c16="http://schemas.microsoft.com/office/drawing/2014/chart" uri="{C3380CC4-5D6E-409C-BE32-E72D297353CC}">
              <c16:uniqueId val="{00000007-D277-4BE0-A349-FF5F424C2A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32322</c:v>
                </c:pt>
                <c:pt idx="3">
                  <c:v>31401</c:v>
                </c:pt>
                <c:pt idx="6">
                  <c:v>29502</c:v>
                </c:pt>
                <c:pt idx="9">
                  <c:v>27472</c:v>
                </c:pt>
                <c:pt idx="12">
                  <c:v>26218</c:v>
                </c:pt>
              </c:numCache>
            </c:numRef>
          </c:val>
          <c:extLst>
            <c:ext xmlns:c16="http://schemas.microsoft.com/office/drawing/2014/chart" uri="{C3380CC4-5D6E-409C-BE32-E72D297353CC}">
              <c16:uniqueId val="{00000008-D277-4BE0-A349-FF5F424C2A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1129</c:v>
                </c:pt>
                <c:pt idx="3">
                  <c:v>1035</c:v>
                </c:pt>
                <c:pt idx="6">
                  <c:v>945</c:v>
                </c:pt>
                <c:pt idx="9">
                  <c:v>861</c:v>
                </c:pt>
                <c:pt idx="12">
                  <c:v>781</c:v>
                </c:pt>
              </c:numCache>
            </c:numRef>
          </c:val>
          <c:extLst>
            <c:ext xmlns:c16="http://schemas.microsoft.com/office/drawing/2014/chart" uri="{C3380CC4-5D6E-409C-BE32-E72D297353CC}">
              <c16:uniqueId val="{00000009-D277-4BE0-A349-FF5F424C2A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75291</c:v>
                </c:pt>
                <c:pt idx="3">
                  <c:v>78481</c:v>
                </c:pt>
                <c:pt idx="6">
                  <c:v>81486</c:v>
                </c:pt>
                <c:pt idx="9">
                  <c:v>79799</c:v>
                </c:pt>
                <c:pt idx="12">
                  <c:v>76828</c:v>
                </c:pt>
              </c:numCache>
            </c:numRef>
          </c:val>
          <c:extLst>
            <c:ext xmlns:c16="http://schemas.microsoft.com/office/drawing/2014/chart" uri="{C3380CC4-5D6E-409C-BE32-E72D297353CC}">
              <c16:uniqueId val="{0000000A-D277-4BE0-A349-FF5F424C2A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14129</c:v>
                </c:pt>
                <c:pt idx="2">
                  <c:v>#N/A</c:v>
                </c:pt>
                <c:pt idx="3">
                  <c:v>#N/A</c:v>
                </c:pt>
                <c:pt idx="4">
                  <c:v>16427</c:v>
                </c:pt>
                <c:pt idx="5">
                  <c:v>#N/A</c:v>
                </c:pt>
                <c:pt idx="6">
                  <c:v>#N/A</c:v>
                </c:pt>
                <c:pt idx="7">
                  <c:v>15668</c:v>
                </c:pt>
                <c:pt idx="8">
                  <c:v>#N/A</c:v>
                </c:pt>
                <c:pt idx="9">
                  <c:v>#N/A</c:v>
                </c:pt>
                <c:pt idx="10">
                  <c:v>14308</c:v>
                </c:pt>
                <c:pt idx="11">
                  <c:v>#N/A</c:v>
                </c:pt>
                <c:pt idx="12">
                  <c:v>#N/A</c:v>
                </c:pt>
                <c:pt idx="13">
                  <c:v>12826</c:v>
                </c:pt>
                <c:pt idx="14">
                  <c:v>#N/A</c:v>
                </c:pt>
              </c:numCache>
            </c:numRef>
          </c:val>
          <c:smooth val="0"/>
          <c:extLst>
            <c:ext xmlns:c16="http://schemas.microsoft.com/office/drawing/2014/chart" uri="{C3380CC4-5D6E-409C-BE32-E72D297353CC}">
              <c16:uniqueId val="{0000000B-D277-4BE0-A349-FF5F424C2A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4481</c:v>
                </c:pt>
                <c:pt idx="1">
                  <c:v>4676</c:v>
                </c:pt>
                <c:pt idx="2">
                  <c:v>5041</c:v>
                </c:pt>
              </c:numCache>
            </c:numRef>
          </c:val>
          <c:extLst>
            <c:ext xmlns:c16="http://schemas.microsoft.com/office/drawing/2014/chart" uri="{C3380CC4-5D6E-409C-BE32-E72D297353CC}">
              <c16:uniqueId val="{00000000-472E-4E8C-8D1B-862784130C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4085</c:v>
                </c:pt>
                <c:pt idx="1">
                  <c:v>4101</c:v>
                </c:pt>
                <c:pt idx="2">
                  <c:v>4300</c:v>
                </c:pt>
              </c:numCache>
            </c:numRef>
          </c:val>
          <c:extLst>
            <c:ext xmlns:c16="http://schemas.microsoft.com/office/drawing/2014/chart" uri="{C3380CC4-5D6E-409C-BE32-E72D297353CC}">
              <c16:uniqueId val="{00000001-472E-4E8C-8D1B-862784130C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8994</c:v>
                </c:pt>
                <c:pt idx="1">
                  <c:v>8711</c:v>
                </c:pt>
                <c:pt idx="2">
                  <c:v>8246</c:v>
                </c:pt>
              </c:numCache>
            </c:numRef>
          </c:val>
          <c:extLst>
            <c:ext xmlns:c16="http://schemas.microsoft.com/office/drawing/2014/chart" uri="{C3380CC4-5D6E-409C-BE32-E72D297353CC}">
              <c16:uniqueId val="{00000002-472E-4E8C-8D1B-862784130C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市債残高に占める合併特例債や過疎債の割合が増加していることから、全体的に算入公債費等が増加傾向にある。</a:t>
          </a:r>
        </a:p>
        <a:p>
          <a:r>
            <a:rPr kumimoji="1" lang="ja-JP" altLang="en-US" sz="1400">
              <a:latin typeface="ＭＳ ゴシック" pitchFamily="49" charset="-128"/>
              <a:ea typeface="ＭＳ ゴシック" pitchFamily="49" charset="-128"/>
            </a:rPr>
            <a:t>　近年実施した大型事業に係る借入の償還が開始したことで、元利償還金が増加しており、今後もその傾向が続くことが予測されるが、投資事業の計画的実施や将来負担の軽減策を講じながら、公債費の適正管理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減債基金残高は、毎年度一定の積み立てを実施し、減債基金積立相当額を上回る残高になっていた。平成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年度発行債については平成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年度満期を迎え、平成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年度発行債については令和元年度に満期を迎え、全額を取り崩した。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公営企業債の減少や行政改革に基づく定員管理適正化の実施による退職手当負担見込額が減少している。</a:t>
          </a:r>
        </a:p>
        <a:p>
          <a:r>
            <a:rPr kumimoji="1" lang="ja-JP" altLang="en-US" sz="1400">
              <a:latin typeface="ＭＳ ゴシック" pitchFamily="49" charset="-128"/>
              <a:ea typeface="ＭＳ ゴシック" pitchFamily="49" charset="-128"/>
            </a:rPr>
            <a:t>　また大型事業が概ね完了したことから一般会計等に係る地方債残高は減少している。</a:t>
          </a:r>
        </a:p>
        <a:p>
          <a:r>
            <a:rPr kumimoji="1" lang="ja-JP" altLang="en-US" sz="1400">
              <a:latin typeface="ＭＳ ゴシック" pitchFamily="49" charset="-128"/>
              <a:ea typeface="ＭＳ ゴシック" pitchFamily="49" charset="-128"/>
            </a:rPr>
            <a:t>　残高圧縮を着実に図るとともに、持続可能な行財政基盤の確立を図っていく。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山形県鶴岡市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・決算剰余金の一部等を「財政調整基金」に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千円、「地域まちづくり未来基金」に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千円を積み立てるなど、総額で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一方で、最終処分場、小学校改築に充てるため「公共施設整備基金」を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千円、工業団地水道施設の購入に充てるため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「中央工業団地内財産整備基金」を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万円取り崩したことなどにより、総額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千円を取り崩した。結果、基金全体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・地方財政法第７条の規定に基づき、決算剰余金を活用した基金積立てと市債の繰上償還をバランスよく行っていく。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・合併特例期間の終了に伴う一般財源不足への対応として、財政調整基金及び減債基金の取崩しや特定目的基金の積極的な活用を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・地域振興基金：住民の一体感の醸成及び地域の振興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・公共施設整備基金：公共施設等の整備及び公共施設等における備品購入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・加茂水族館整備振興基金：鶴岡市立加茂水族館施設の管理運営及び整備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・地域まちづくり未来基金：地域社会・コミュニティの振興及び均衡ある発展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・緊急経済対策金融支援基金：新型コロナウイルス感染症の緊急経済対策に係る利子補給等に必要な財源の確保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・地域振興基金：病院事業会計対する繰出金に充当するため、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・公共施設整備基金：利子収入等を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千円積立てた一方で、朝暘第五小学校改築事業などの財源として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・加茂水族館整備振興基金：利子収入等を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万円積立てた一方で、改築事業のため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・地域まちづくり未来基金：地域まちづくり未来事業の財源として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千円取り崩した一方で、決算剰余金等から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・緊急経済対策金融支援基金：利子収入等を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千円積立てた一方で、緊急経済対策に係る利子補補給に充当するため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・地域振興基金：運用益の事業への充当を行うとともに、基金の目的事業の財源として取崩しを実施していく。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・公共施設整備基金：決算剰余金を活用した積立てを継続しつつ、朝日庁舎改築事業や朝暘第五小学校改築事業等の公共施設の整備など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に随時取り崩しを予定している。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・加茂水族館整備振興基金：実施中の加茂水族館改築事業の財源として活用していく。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・地域まちづくり未来基金：地域まちづくり未来事業の財源として活用していく。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・緊急経済対策金融支援基金：利子補給等の経済対策事業に取崩しを予定している。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・単年度収支が黒字となることから取崩しは行わず、決算剰余金の一部等を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・決算剰余金等を活用して積立てを行う一方、一般財源の不足が生じた場合には、残高に留意しつつ取崩しを行っていく。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・財政の安定運営を図るため取崩しを行いつつ、前年度の決算において財政調整基金を大きく取り崩した場合は、翌年度の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決算剰余金の処分において財政調整基金に積み立てし、財政調整基金の安定を図る。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・近年実施しているごみ焼却施設や一般廃棄物最終処分場整備等の大型投資事業により、今後増加が見込まれる公債費の財源として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活用する。取崩しを行う際も、将来的な償還財源確保の観点から、残高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120,398
119,609
1,311.51
77,545,655
75,760,993
1,736,660
39,939,891
76,827,738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市町村合併後の財政需要に対して、個人・法人の市民税や、固定資産税などの自主財源の割合が低位にあることなどから、</a:t>
          </a:r>
          <a:r>
            <a:rPr kumimoji="1" lang="en-US" altLang="ja-JP" sz="1300">
              <a:latin typeface="ＭＳ Ｐゴシック" panose="020B0600070205080204" pitchFamily="50" charset="-128"/>
              <a:ea typeface="ＭＳ Ｐゴシック" panose="020B0600070205080204" pitchFamily="50" charset="-128"/>
            </a:rPr>
            <a:t>0.42</a:t>
          </a:r>
          <a:r>
            <a:rPr kumimoji="1" lang="ja-JP" altLang="en-US" sz="1300">
              <a:latin typeface="ＭＳ Ｐゴシック" panose="020B0600070205080204" pitchFamily="50" charset="-128"/>
              <a:ea typeface="ＭＳ Ｐゴシック" panose="020B0600070205080204" pitchFamily="50" charset="-128"/>
            </a:rPr>
            <a:t>と類似団体平均を下回って推移している。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鶴岡市行財政改革推進プランに基づき、安定的な収入の確保のため、税源のかん養、市税などの徴収率向上とともに、歳出では義務的経費を含めた経常経費の一層の見直しを図り、健全な財政運営に向けた取り組みを強化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96157</xdr:rowOff>
    </xdr:to>
    <xdr:cxnSp macro="">
      <xdr:nvCxnSpPr>
        <xdr:cNvPr id="66" name="直線コネクタ 65"/>
        <xdr:cNvCxnSpPr/>
      </xdr:nvCxnSpPr>
      <xdr:spPr>
        <a:xfrm flipV="1">
          <a:off x="4953000" y="622662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1" name="直線コネクタ 70"/>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60778</xdr:rowOff>
    </xdr:to>
    <xdr:cxnSp macro="">
      <xdr:nvCxnSpPr>
        <xdr:cNvPr id="74" name="直線コネクタ 73"/>
        <xdr:cNvCxnSpPr/>
      </xdr:nvCxnSpPr>
      <xdr:spPr>
        <a:xfrm>
          <a:off x="3225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145143</xdr:rowOff>
    </xdr:from>
    <xdr:to>
      <xdr:col>19</xdr:col>
      <xdr:colOff>184150</xdr:colOff>
      <xdr:row>41</xdr:row>
      <xdr:rowOff>75293</xdr:rowOff>
    </xdr:to>
    <xdr:sp macro="" textlink="">
      <xdr:nvSpPr>
        <xdr:cNvPr id="75" name="フローチャート: 判断 74"/>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76" name="テキスト ボックス 75"/>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60778</xdr:rowOff>
    </xdr:to>
    <xdr:cxnSp macro="">
      <xdr:nvCxnSpPr>
        <xdr:cNvPr id="77" name="直線コネクタ 76"/>
        <xdr:cNvCxnSpPr/>
      </xdr:nvCxnSpPr>
      <xdr:spPr>
        <a:xfrm flipV="1">
          <a:off x="2336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108857</xdr:rowOff>
    </xdr:from>
    <xdr:to>
      <xdr:col>15</xdr:col>
      <xdr:colOff>133350</xdr:colOff>
      <xdr:row>39</xdr:row>
      <xdr:rowOff>39007</xdr:rowOff>
    </xdr:to>
    <xdr:sp macro="" textlink="">
      <xdr:nvSpPr>
        <xdr:cNvPr id="78" name="フローチャート: 判断 77"/>
        <xdr:cNvSpPr/>
      </xdr:nvSpPr>
      <xdr:spPr>
        <a:xfrm>
          <a:off x="3175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49184</xdr:rowOff>
    </xdr:from>
    <xdr:ext cx="762000" cy="259045"/>
    <xdr:sp macro="" textlink="">
      <xdr:nvSpPr>
        <xdr:cNvPr id="79" name="テキスト ボックス 78"/>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80" name="直線コネクタ 79"/>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3" name="フローチャート: 判断 82"/>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4" name="テキスト ボックス 83"/>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2" name="楕円 91"/>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3" name="テキスト ボックス 92"/>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地方税、地方消費税交付金などが増となった一方で、臨時財政対策債が大幅に減となったことに加え、経常の維持補修費・物件費・公債費等が増加したことにより、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自立支援給付事業や社会福祉費関係の繰出金、老朽化した施設の維持管理費などが増加傾向にあることから、今後も経常経費の削減に努め、より弾力性のある財政構造を目指していく。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68</xdr:row>
      <xdr:rowOff>34572</xdr:rowOff>
    </xdr:to>
    <xdr:cxnSp macro="">
      <xdr:nvCxnSpPr>
        <xdr:cNvPr id="129" name="直線コネクタ 128"/>
        <xdr:cNvCxnSpPr/>
      </xdr:nvCxnSpPr>
      <xdr:spPr>
        <a:xfrm flipV="1">
          <a:off x="4953000" y="10111317"/>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6649</xdr:rowOff>
    </xdr:from>
    <xdr:ext cx="762000" cy="259045"/>
    <xdr:sp macro="" textlink="">
      <xdr:nvSpPr>
        <xdr:cNvPr id="130" name="財政構造の弾力性最小値テキスト"/>
        <xdr:cNvSpPr txBox="1"/>
      </xdr:nvSpPr>
      <xdr:spPr>
        <a:xfrm>
          <a:off x="5041900" y="1166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34572</xdr:rowOff>
    </xdr:from>
    <xdr:to>
      <xdr:col>24</xdr:col>
      <xdr:colOff>12700</xdr:colOff>
      <xdr:row>68</xdr:row>
      <xdr:rowOff>34572</xdr:rowOff>
    </xdr:to>
    <xdr:cxnSp macro="">
      <xdr:nvCxnSpPr>
        <xdr:cNvPr id="131" name="直線コネクタ 130"/>
        <xdr:cNvCxnSpPr/>
      </xdr:nvCxnSpPr>
      <xdr:spPr>
        <a:xfrm>
          <a:off x="4864100" y="1169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52211</xdr:rowOff>
    </xdr:from>
    <xdr:to>
      <xdr:col>23</xdr:col>
      <xdr:colOff>133350</xdr:colOff>
      <xdr:row>64</xdr:row>
      <xdr:rowOff>76905</xdr:rowOff>
    </xdr:to>
    <xdr:cxnSp macro="">
      <xdr:nvCxnSpPr>
        <xdr:cNvPr id="134" name="直線コネクタ 133"/>
        <xdr:cNvCxnSpPr/>
      </xdr:nvCxnSpPr>
      <xdr:spPr>
        <a:xfrm>
          <a:off x="4114800" y="10339211"/>
          <a:ext cx="838200" cy="7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171044</xdr:rowOff>
    </xdr:from>
    <xdr:ext cx="762000" cy="259045"/>
    <xdr:sp macro="" textlink="">
      <xdr:nvSpPr>
        <xdr:cNvPr id="135"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52211</xdr:rowOff>
    </xdr:from>
    <xdr:to>
      <xdr:col>19</xdr:col>
      <xdr:colOff>133350</xdr:colOff>
      <xdr:row>61</xdr:row>
      <xdr:rowOff>108655</xdr:rowOff>
    </xdr:to>
    <xdr:cxnSp macro="">
      <xdr:nvCxnSpPr>
        <xdr:cNvPr id="137" name="直線コネクタ 136"/>
        <xdr:cNvCxnSpPr/>
      </xdr:nvCxnSpPr>
      <xdr:spPr>
        <a:xfrm flipV="1">
          <a:off x="3225800" y="10339211"/>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79022</xdr:rowOff>
    </xdr:from>
    <xdr:to>
      <xdr:col>19</xdr:col>
      <xdr:colOff>184150</xdr:colOff>
      <xdr:row>60</xdr:row>
      <xdr:rowOff>9172</xdr:rowOff>
    </xdr:to>
    <xdr:sp macro="" textlink="">
      <xdr:nvSpPr>
        <xdr:cNvPr id="138" name="フローチャート: 判断 137"/>
        <xdr:cNvSpPr/>
      </xdr:nvSpPr>
      <xdr:spPr>
        <a:xfrm>
          <a:off x="4064000" y="1019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19349</xdr:rowOff>
    </xdr:from>
    <xdr:ext cx="736600" cy="259045"/>
    <xdr:sp macro="" textlink="">
      <xdr:nvSpPr>
        <xdr:cNvPr id="139" name="テキスト ボックス 138"/>
        <xdr:cNvSpPr txBox="1"/>
      </xdr:nvSpPr>
      <xdr:spPr>
        <a:xfrm>
          <a:off x="3733800" y="996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108655</xdr:rowOff>
    </xdr:from>
    <xdr:to>
      <xdr:col>15</xdr:col>
      <xdr:colOff>82550</xdr:colOff>
      <xdr:row>62</xdr:row>
      <xdr:rowOff>98072</xdr:rowOff>
    </xdr:to>
    <xdr:cxnSp macro="">
      <xdr:nvCxnSpPr>
        <xdr:cNvPr id="140" name="直線コネクタ 139"/>
        <xdr:cNvCxnSpPr/>
      </xdr:nvCxnSpPr>
      <xdr:spPr>
        <a:xfrm flipV="1">
          <a:off x="2336800" y="1056710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100895</xdr:rowOff>
    </xdr:from>
    <xdr:to>
      <xdr:col>15</xdr:col>
      <xdr:colOff>133350</xdr:colOff>
      <xdr:row>63</xdr:row>
      <xdr:rowOff>31045</xdr:rowOff>
    </xdr:to>
    <xdr:sp macro="" textlink="">
      <xdr:nvSpPr>
        <xdr:cNvPr id="141" name="フローチャート: 判断 140"/>
        <xdr:cNvSpPr/>
      </xdr:nvSpPr>
      <xdr:spPr>
        <a:xfrm>
          <a:off x="3175000" y="1073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15822</xdr:rowOff>
    </xdr:from>
    <xdr:ext cx="762000" cy="259045"/>
    <xdr:sp macro="" textlink="">
      <xdr:nvSpPr>
        <xdr:cNvPr id="142" name="テキスト ボックス 141"/>
        <xdr:cNvSpPr txBox="1"/>
      </xdr:nvSpPr>
      <xdr:spPr>
        <a:xfrm>
          <a:off x="2844800" y="1081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119239</xdr:rowOff>
    </xdr:from>
    <xdr:to>
      <xdr:col>11</xdr:col>
      <xdr:colOff>31750</xdr:colOff>
      <xdr:row>62</xdr:row>
      <xdr:rowOff>98072</xdr:rowOff>
    </xdr:to>
    <xdr:cxnSp macro="">
      <xdr:nvCxnSpPr>
        <xdr:cNvPr id="143" name="直線コネクタ 142"/>
        <xdr:cNvCxnSpPr/>
      </xdr:nvCxnSpPr>
      <xdr:spPr>
        <a:xfrm>
          <a:off x="1447800" y="10406239"/>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167922</xdr:rowOff>
    </xdr:from>
    <xdr:to>
      <xdr:col>11</xdr:col>
      <xdr:colOff>82550</xdr:colOff>
      <xdr:row>63</xdr:row>
      <xdr:rowOff>98072</xdr:rowOff>
    </xdr:to>
    <xdr:sp macro="" textlink="">
      <xdr:nvSpPr>
        <xdr:cNvPr id="144" name="フローチャート: 判断 143"/>
        <xdr:cNvSpPr/>
      </xdr:nvSpPr>
      <xdr:spPr>
        <a:xfrm>
          <a:off x="2286000" y="1079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82849</xdr:rowOff>
    </xdr:from>
    <xdr:ext cx="762000" cy="259045"/>
    <xdr:sp macro="" textlink="">
      <xdr:nvSpPr>
        <xdr:cNvPr id="145" name="テキスト ボックス 144"/>
        <xdr:cNvSpPr txBox="1"/>
      </xdr:nvSpPr>
      <xdr:spPr>
        <a:xfrm>
          <a:off x="1955800" y="1088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111478</xdr:rowOff>
    </xdr:from>
    <xdr:to>
      <xdr:col>7</xdr:col>
      <xdr:colOff>31750</xdr:colOff>
      <xdr:row>62</xdr:row>
      <xdr:rowOff>41628</xdr:rowOff>
    </xdr:to>
    <xdr:sp macro="" textlink="">
      <xdr:nvSpPr>
        <xdr:cNvPr id="146" name="フローチャート: 判断 145"/>
        <xdr:cNvSpPr/>
      </xdr:nvSpPr>
      <xdr:spPr>
        <a:xfrm>
          <a:off x="1397000" y="105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26405</xdr:rowOff>
    </xdr:from>
    <xdr:ext cx="762000" cy="259045"/>
    <xdr:sp macro="" textlink="">
      <xdr:nvSpPr>
        <xdr:cNvPr id="147" name="テキスト ボックス 146"/>
        <xdr:cNvSpPr txBox="1"/>
      </xdr:nvSpPr>
      <xdr:spPr>
        <a:xfrm>
          <a:off x="1066800" y="106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26105</xdr:rowOff>
    </xdr:from>
    <xdr:to>
      <xdr:col>23</xdr:col>
      <xdr:colOff>184150</xdr:colOff>
      <xdr:row>64</xdr:row>
      <xdr:rowOff>127705</xdr:rowOff>
    </xdr:to>
    <xdr:sp macro="" textlink="">
      <xdr:nvSpPr>
        <xdr:cNvPr id="153" name="楕円 152"/>
        <xdr:cNvSpPr/>
      </xdr:nvSpPr>
      <xdr:spPr>
        <a:xfrm>
          <a:off x="49022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169632</xdr:rowOff>
    </xdr:from>
    <xdr:ext cx="762000" cy="259045"/>
    <xdr:sp macro="" textlink="">
      <xdr:nvSpPr>
        <xdr:cNvPr id="154" name="財政構造の弾力性該当値テキスト"/>
        <xdr:cNvSpPr txBox="1"/>
      </xdr:nvSpPr>
      <xdr:spPr>
        <a:xfrm>
          <a:off x="5041900" y="1097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1411</xdr:rowOff>
    </xdr:from>
    <xdr:to>
      <xdr:col>19</xdr:col>
      <xdr:colOff>184150</xdr:colOff>
      <xdr:row>60</xdr:row>
      <xdr:rowOff>103011</xdr:rowOff>
    </xdr:to>
    <xdr:sp macro="" textlink="">
      <xdr:nvSpPr>
        <xdr:cNvPr id="155" name="楕円 154"/>
        <xdr:cNvSpPr/>
      </xdr:nvSpPr>
      <xdr:spPr>
        <a:xfrm>
          <a:off x="4064000" y="1028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87788</xdr:rowOff>
    </xdr:from>
    <xdr:ext cx="736600" cy="259045"/>
    <xdr:sp macro="" textlink="">
      <xdr:nvSpPr>
        <xdr:cNvPr id="156" name="テキスト ボックス 155"/>
        <xdr:cNvSpPr txBox="1"/>
      </xdr:nvSpPr>
      <xdr:spPr>
        <a:xfrm>
          <a:off x="3733800" y="10374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57855</xdr:rowOff>
    </xdr:from>
    <xdr:to>
      <xdr:col>15</xdr:col>
      <xdr:colOff>133350</xdr:colOff>
      <xdr:row>61</xdr:row>
      <xdr:rowOff>159455</xdr:rowOff>
    </xdr:to>
    <xdr:sp macro="" textlink="">
      <xdr:nvSpPr>
        <xdr:cNvPr id="157" name="楕円 156"/>
        <xdr:cNvSpPr/>
      </xdr:nvSpPr>
      <xdr:spPr>
        <a:xfrm>
          <a:off x="3175000" y="105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169632</xdr:rowOff>
    </xdr:from>
    <xdr:ext cx="762000" cy="259045"/>
    <xdr:sp macro="" textlink="">
      <xdr:nvSpPr>
        <xdr:cNvPr id="158" name="テキスト ボックス 157"/>
        <xdr:cNvSpPr txBox="1"/>
      </xdr:nvSpPr>
      <xdr:spPr>
        <a:xfrm>
          <a:off x="2844800" y="1028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47272</xdr:rowOff>
    </xdr:from>
    <xdr:to>
      <xdr:col>11</xdr:col>
      <xdr:colOff>82550</xdr:colOff>
      <xdr:row>62</xdr:row>
      <xdr:rowOff>148872</xdr:rowOff>
    </xdr:to>
    <xdr:sp macro="" textlink="">
      <xdr:nvSpPr>
        <xdr:cNvPr id="159" name="楕円 158"/>
        <xdr:cNvSpPr/>
      </xdr:nvSpPr>
      <xdr:spPr>
        <a:xfrm>
          <a:off x="2286000" y="1067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159049</xdr:rowOff>
    </xdr:from>
    <xdr:ext cx="762000" cy="259045"/>
    <xdr:sp macro="" textlink="">
      <xdr:nvSpPr>
        <xdr:cNvPr id="160" name="テキスト ボックス 159"/>
        <xdr:cNvSpPr txBox="1"/>
      </xdr:nvSpPr>
      <xdr:spPr>
        <a:xfrm>
          <a:off x="1955800" y="1044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68439</xdr:rowOff>
    </xdr:from>
    <xdr:to>
      <xdr:col>7</xdr:col>
      <xdr:colOff>31750</xdr:colOff>
      <xdr:row>60</xdr:row>
      <xdr:rowOff>170039</xdr:rowOff>
    </xdr:to>
    <xdr:sp macro="" textlink="">
      <xdr:nvSpPr>
        <xdr:cNvPr id="161" name="楕円 160"/>
        <xdr:cNvSpPr/>
      </xdr:nvSpPr>
      <xdr:spPr>
        <a:xfrm>
          <a:off x="1397000" y="103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8766</xdr:rowOff>
    </xdr:from>
    <xdr:ext cx="762000" cy="259045"/>
    <xdr:sp macro="" textlink="">
      <xdr:nvSpPr>
        <xdr:cNvPr id="162" name="テキスト ボックス 161"/>
        <xdr:cNvSpPr txBox="1"/>
      </xdr:nvSpPr>
      <xdr:spPr>
        <a:xfrm>
          <a:off x="1066800" y="1012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施設の光熱費や燃料費の増などにより、前年度と比べ人口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657</a:t>
          </a:r>
          <a:r>
            <a:rPr kumimoji="1" lang="ja-JP" altLang="en-US" sz="1300">
              <a:latin typeface="ＭＳ Ｐゴシック" panose="020B0600070205080204" pitchFamily="50" charset="-128"/>
              <a:ea typeface="ＭＳ Ｐゴシック" panose="020B0600070205080204" pitchFamily="50" charset="-128"/>
            </a:rPr>
            <a:t>円の増加となっている。</a:t>
          </a:r>
        </a:p>
        <a:p>
          <a:r>
            <a:rPr kumimoji="1" lang="ja-JP" altLang="en-US" sz="1300">
              <a:latin typeface="ＭＳ Ｐゴシック" panose="020B0600070205080204" pitchFamily="50" charset="-128"/>
              <a:ea typeface="ＭＳ Ｐゴシック" panose="020B0600070205080204" pitchFamily="50" charset="-128"/>
            </a:rPr>
            <a:t>　類似団体と比較しても高い水準にあることから、引き続き内部管理経費の節減を進めるなど経費の削減に努めていく。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83682</xdr:rowOff>
    </xdr:from>
    <xdr:to>
      <xdr:col>23</xdr:col>
      <xdr:colOff>133350</xdr:colOff>
      <xdr:row>90</xdr:row>
      <xdr:rowOff>76761</xdr:rowOff>
    </xdr:to>
    <xdr:cxnSp macro="">
      <xdr:nvCxnSpPr>
        <xdr:cNvPr id="192" name="直線コネクタ 191"/>
        <xdr:cNvCxnSpPr/>
      </xdr:nvCxnSpPr>
      <xdr:spPr>
        <a:xfrm flipV="1">
          <a:off x="4953000" y="13799682"/>
          <a:ext cx="0" cy="1707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48838</xdr:rowOff>
    </xdr:from>
    <xdr:ext cx="762000" cy="259045"/>
    <xdr:sp macro="" textlink="">
      <xdr:nvSpPr>
        <xdr:cNvPr id="193" name="人件費・物件費等の状況最小値テキスト"/>
        <xdr:cNvSpPr txBox="1"/>
      </xdr:nvSpPr>
      <xdr:spPr>
        <a:xfrm>
          <a:off x="5041900" y="1547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76761</xdr:rowOff>
    </xdr:from>
    <xdr:to>
      <xdr:col>24</xdr:col>
      <xdr:colOff>12700</xdr:colOff>
      <xdr:row>90</xdr:row>
      <xdr:rowOff>76761</xdr:rowOff>
    </xdr:to>
    <xdr:cxnSp macro="">
      <xdr:nvCxnSpPr>
        <xdr:cNvPr id="194" name="直線コネクタ 193"/>
        <xdr:cNvCxnSpPr/>
      </xdr:nvCxnSpPr>
      <xdr:spPr>
        <a:xfrm>
          <a:off x="4864100" y="1550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170059</xdr:rowOff>
    </xdr:from>
    <xdr:ext cx="762000" cy="259045"/>
    <xdr:sp macro="" textlink="">
      <xdr:nvSpPr>
        <xdr:cNvPr id="195" name="人件費・物件費等の状況最大値テキスト"/>
        <xdr:cNvSpPr txBox="1"/>
      </xdr:nvSpPr>
      <xdr:spPr>
        <a:xfrm>
          <a:off x="5041900" y="1354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83682</xdr:rowOff>
    </xdr:from>
    <xdr:to>
      <xdr:col>24</xdr:col>
      <xdr:colOff>12700</xdr:colOff>
      <xdr:row>80</xdr:row>
      <xdr:rowOff>83682</xdr:rowOff>
    </xdr:to>
    <xdr:cxnSp macro="">
      <xdr:nvCxnSpPr>
        <xdr:cNvPr id="196" name="直線コネクタ 195"/>
        <xdr:cNvCxnSpPr/>
      </xdr:nvCxnSpPr>
      <xdr:spPr>
        <a:xfrm>
          <a:off x="4864100" y="1379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145672</xdr:rowOff>
    </xdr:from>
    <xdr:to>
      <xdr:col>23</xdr:col>
      <xdr:colOff>133350</xdr:colOff>
      <xdr:row>87</xdr:row>
      <xdr:rowOff>158882</xdr:rowOff>
    </xdr:to>
    <xdr:cxnSp macro="">
      <xdr:nvCxnSpPr>
        <xdr:cNvPr id="197" name="直線コネクタ 196"/>
        <xdr:cNvCxnSpPr/>
      </xdr:nvCxnSpPr>
      <xdr:spPr>
        <a:xfrm>
          <a:off x="4114800" y="15061822"/>
          <a:ext cx="838200" cy="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64457</xdr:rowOff>
    </xdr:from>
    <xdr:ext cx="762000" cy="259045"/>
    <xdr:sp macro="" textlink="">
      <xdr:nvSpPr>
        <xdr:cNvPr id="198" name="人件費・物件費等の状況平均値テキスト"/>
        <xdr:cNvSpPr txBox="1"/>
      </xdr:nvSpPr>
      <xdr:spPr>
        <a:xfrm>
          <a:off x="5041900" y="1446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47930</xdr:rowOff>
    </xdr:from>
    <xdr:to>
      <xdr:col>23</xdr:col>
      <xdr:colOff>184150</xdr:colOff>
      <xdr:row>85</xdr:row>
      <xdr:rowOff>149530</xdr:rowOff>
    </xdr:to>
    <xdr:sp macro="" textlink="">
      <xdr:nvSpPr>
        <xdr:cNvPr id="199" name="フローチャート: 判断 198"/>
        <xdr:cNvSpPr/>
      </xdr:nvSpPr>
      <xdr:spPr>
        <a:xfrm>
          <a:off x="4902200" y="1462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31905</xdr:rowOff>
    </xdr:from>
    <xdr:to>
      <xdr:col>19</xdr:col>
      <xdr:colOff>133350</xdr:colOff>
      <xdr:row>87</xdr:row>
      <xdr:rowOff>145672</xdr:rowOff>
    </xdr:to>
    <xdr:cxnSp macro="">
      <xdr:nvCxnSpPr>
        <xdr:cNvPr id="200" name="直線コネクタ 199"/>
        <xdr:cNvCxnSpPr/>
      </xdr:nvCxnSpPr>
      <xdr:spPr>
        <a:xfrm>
          <a:off x="3225800" y="14776605"/>
          <a:ext cx="889000" cy="28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111379</xdr:rowOff>
    </xdr:from>
    <xdr:to>
      <xdr:col>19</xdr:col>
      <xdr:colOff>184150</xdr:colOff>
      <xdr:row>85</xdr:row>
      <xdr:rowOff>41529</xdr:rowOff>
    </xdr:to>
    <xdr:sp macro="" textlink="">
      <xdr:nvSpPr>
        <xdr:cNvPr id="201" name="フローチャート: 判断 200"/>
        <xdr:cNvSpPr/>
      </xdr:nvSpPr>
      <xdr:spPr>
        <a:xfrm>
          <a:off x="4064000" y="1451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51706</xdr:rowOff>
    </xdr:from>
    <xdr:ext cx="736600" cy="259045"/>
    <xdr:sp macro="" textlink="">
      <xdr:nvSpPr>
        <xdr:cNvPr id="202" name="テキスト ボックス 201"/>
        <xdr:cNvSpPr txBox="1"/>
      </xdr:nvSpPr>
      <xdr:spPr>
        <a:xfrm>
          <a:off x="3733800" y="14282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48205</xdr:rowOff>
    </xdr:from>
    <xdr:to>
      <xdr:col>15</xdr:col>
      <xdr:colOff>82550</xdr:colOff>
      <xdr:row>86</xdr:row>
      <xdr:rowOff>31905</xdr:rowOff>
    </xdr:to>
    <xdr:cxnSp macro="">
      <xdr:nvCxnSpPr>
        <xdr:cNvPr id="203" name="直線コネクタ 202"/>
        <xdr:cNvCxnSpPr/>
      </xdr:nvCxnSpPr>
      <xdr:spPr>
        <a:xfrm>
          <a:off x="2336800" y="14450005"/>
          <a:ext cx="889000" cy="3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115856</xdr:rowOff>
    </xdr:from>
    <xdr:to>
      <xdr:col>15</xdr:col>
      <xdr:colOff>133350</xdr:colOff>
      <xdr:row>83</xdr:row>
      <xdr:rowOff>46006</xdr:rowOff>
    </xdr:to>
    <xdr:sp macro="" textlink="">
      <xdr:nvSpPr>
        <xdr:cNvPr id="204" name="フローチャート: 判断 203"/>
        <xdr:cNvSpPr/>
      </xdr:nvSpPr>
      <xdr:spPr>
        <a:xfrm>
          <a:off x="3175000" y="1417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56183</xdr:rowOff>
    </xdr:from>
    <xdr:ext cx="762000" cy="259045"/>
    <xdr:sp macro="" textlink="">
      <xdr:nvSpPr>
        <xdr:cNvPr id="205" name="テキスト ボックス 204"/>
        <xdr:cNvSpPr txBox="1"/>
      </xdr:nvSpPr>
      <xdr:spPr>
        <a:xfrm>
          <a:off x="2844800" y="1394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41267</xdr:rowOff>
    </xdr:from>
    <xdr:to>
      <xdr:col>11</xdr:col>
      <xdr:colOff>31750</xdr:colOff>
      <xdr:row>84</xdr:row>
      <xdr:rowOff>48205</xdr:rowOff>
    </xdr:to>
    <xdr:cxnSp macro="">
      <xdr:nvCxnSpPr>
        <xdr:cNvPr id="206" name="直線コネクタ 205"/>
        <xdr:cNvCxnSpPr/>
      </xdr:nvCxnSpPr>
      <xdr:spPr>
        <a:xfrm>
          <a:off x="1447800" y="14443067"/>
          <a:ext cx="889000" cy="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28572</xdr:rowOff>
    </xdr:from>
    <xdr:to>
      <xdr:col>11</xdr:col>
      <xdr:colOff>82550</xdr:colOff>
      <xdr:row>81</xdr:row>
      <xdr:rowOff>130172</xdr:rowOff>
    </xdr:to>
    <xdr:sp macro="" textlink="">
      <xdr:nvSpPr>
        <xdr:cNvPr id="207" name="フローチャート: 判断 206"/>
        <xdr:cNvSpPr/>
      </xdr:nvSpPr>
      <xdr:spPr>
        <a:xfrm>
          <a:off x="2286000" y="1391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140349</xdr:rowOff>
    </xdr:from>
    <xdr:ext cx="762000" cy="259045"/>
    <xdr:sp macro="" textlink="">
      <xdr:nvSpPr>
        <xdr:cNvPr id="208" name="テキスト ボックス 207"/>
        <xdr:cNvSpPr txBox="1"/>
      </xdr:nvSpPr>
      <xdr:spPr>
        <a:xfrm>
          <a:off x="1955800" y="136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118804</xdr:rowOff>
    </xdr:from>
    <xdr:to>
      <xdr:col>7</xdr:col>
      <xdr:colOff>31750</xdr:colOff>
      <xdr:row>81</xdr:row>
      <xdr:rowOff>48954</xdr:rowOff>
    </xdr:to>
    <xdr:sp macro="" textlink="">
      <xdr:nvSpPr>
        <xdr:cNvPr id="209" name="フローチャート: 判断 208"/>
        <xdr:cNvSpPr/>
      </xdr:nvSpPr>
      <xdr:spPr>
        <a:xfrm>
          <a:off x="1397000" y="1383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59131</xdr:rowOff>
    </xdr:from>
    <xdr:ext cx="762000" cy="259045"/>
    <xdr:sp macro="" textlink="">
      <xdr:nvSpPr>
        <xdr:cNvPr id="210" name="テキスト ボックス 209"/>
        <xdr:cNvSpPr txBox="1"/>
      </xdr:nvSpPr>
      <xdr:spPr>
        <a:xfrm>
          <a:off x="1066800" y="1360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108082</xdr:rowOff>
    </xdr:from>
    <xdr:to>
      <xdr:col>23</xdr:col>
      <xdr:colOff>184150</xdr:colOff>
      <xdr:row>88</xdr:row>
      <xdr:rowOff>38232</xdr:rowOff>
    </xdr:to>
    <xdr:sp macro="" textlink="">
      <xdr:nvSpPr>
        <xdr:cNvPr id="216" name="楕円 215"/>
        <xdr:cNvSpPr/>
      </xdr:nvSpPr>
      <xdr:spPr>
        <a:xfrm>
          <a:off x="4902200" y="150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80159</xdr:rowOff>
    </xdr:from>
    <xdr:ext cx="762000" cy="259045"/>
    <xdr:sp macro="" textlink="">
      <xdr:nvSpPr>
        <xdr:cNvPr id="217" name="人件費・物件費等の状況該当値テキスト"/>
        <xdr:cNvSpPr txBox="1"/>
      </xdr:nvSpPr>
      <xdr:spPr>
        <a:xfrm>
          <a:off x="5041900" y="1499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94872</xdr:rowOff>
    </xdr:from>
    <xdr:to>
      <xdr:col>19</xdr:col>
      <xdr:colOff>184150</xdr:colOff>
      <xdr:row>88</xdr:row>
      <xdr:rowOff>25022</xdr:rowOff>
    </xdr:to>
    <xdr:sp macro="" textlink="">
      <xdr:nvSpPr>
        <xdr:cNvPr id="218" name="楕円 217"/>
        <xdr:cNvSpPr/>
      </xdr:nvSpPr>
      <xdr:spPr>
        <a:xfrm>
          <a:off x="4064000" y="150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9799</xdr:rowOff>
    </xdr:from>
    <xdr:ext cx="736600" cy="259045"/>
    <xdr:sp macro="" textlink="">
      <xdr:nvSpPr>
        <xdr:cNvPr id="219" name="テキスト ボックス 218"/>
        <xdr:cNvSpPr txBox="1"/>
      </xdr:nvSpPr>
      <xdr:spPr>
        <a:xfrm>
          <a:off x="3733800" y="1509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152555</xdr:rowOff>
    </xdr:from>
    <xdr:to>
      <xdr:col>15</xdr:col>
      <xdr:colOff>133350</xdr:colOff>
      <xdr:row>86</xdr:row>
      <xdr:rowOff>82705</xdr:rowOff>
    </xdr:to>
    <xdr:sp macro="" textlink="">
      <xdr:nvSpPr>
        <xdr:cNvPr id="220" name="楕円 219"/>
        <xdr:cNvSpPr/>
      </xdr:nvSpPr>
      <xdr:spPr>
        <a:xfrm>
          <a:off x="3175000" y="1472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67482</xdr:rowOff>
    </xdr:from>
    <xdr:ext cx="762000" cy="259045"/>
    <xdr:sp macro="" textlink="">
      <xdr:nvSpPr>
        <xdr:cNvPr id="221" name="テキスト ボックス 220"/>
        <xdr:cNvSpPr txBox="1"/>
      </xdr:nvSpPr>
      <xdr:spPr>
        <a:xfrm>
          <a:off x="2844800" y="1481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168855</xdr:rowOff>
    </xdr:from>
    <xdr:to>
      <xdr:col>11</xdr:col>
      <xdr:colOff>82550</xdr:colOff>
      <xdr:row>84</xdr:row>
      <xdr:rowOff>99005</xdr:rowOff>
    </xdr:to>
    <xdr:sp macro="" textlink="">
      <xdr:nvSpPr>
        <xdr:cNvPr id="222" name="楕円 221"/>
        <xdr:cNvSpPr/>
      </xdr:nvSpPr>
      <xdr:spPr>
        <a:xfrm>
          <a:off x="2286000" y="1439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83782</xdr:rowOff>
    </xdr:from>
    <xdr:ext cx="762000" cy="259045"/>
    <xdr:sp macro="" textlink="">
      <xdr:nvSpPr>
        <xdr:cNvPr id="223" name="テキスト ボックス 222"/>
        <xdr:cNvSpPr txBox="1"/>
      </xdr:nvSpPr>
      <xdr:spPr>
        <a:xfrm>
          <a:off x="1955800" y="1448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161917</xdr:rowOff>
    </xdr:from>
    <xdr:to>
      <xdr:col>7</xdr:col>
      <xdr:colOff>31750</xdr:colOff>
      <xdr:row>84</xdr:row>
      <xdr:rowOff>92067</xdr:rowOff>
    </xdr:to>
    <xdr:sp macro="" textlink="">
      <xdr:nvSpPr>
        <xdr:cNvPr id="224" name="楕円 223"/>
        <xdr:cNvSpPr/>
      </xdr:nvSpPr>
      <xdr:spPr>
        <a:xfrm>
          <a:off x="1397000" y="1439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76844</xdr:rowOff>
    </xdr:from>
    <xdr:ext cx="762000" cy="259045"/>
    <xdr:sp macro="" textlink="">
      <xdr:nvSpPr>
        <xdr:cNvPr id="225" name="テキスト ボックス 224"/>
        <xdr:cNvSpPr txBox="1"/>
      </xdr:nvSpPr>
      <xdr:spPr>
        <a:xfrm>
          <a:off x="1066800" y="1447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給料表の水準の相違及び現給保障の状況により、令和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年度は類似団体の平均より高い数値となっている。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138793</xdr:rowOff>
    </xdr:to>
    <xdr:cxnSp macro="">
      <xdr:nvCxnSpPr>
        <xdr:cNvPr id="256" name="直線コネクタ 255"/>
        <xdr:cNvCxnSpPr/>
      </xdr:nvCxnSpPr>
      <xdr:spPr>
        <a:xfrm flipV="1">
          <a:off x="17018000" y="1391557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138793</xdr:rowOff>
    </xdr:from>
    <xdr:to>
      <xdr:col>81</xdr:col>
      <xdr:colOff>44450</xdr:colOff>
      <xdr:row>89</xdr:row>
      <xdr:rowOff>138793</xdr:rowOff>
    </xdr:to>
    <xdr:cxnSp macro="">
      <xdr:nvCxnSpPr>
        <xdr:cNvPr id="261" name="直線コネクタ 260"/>
        <xdr:cNvCxnSpPr/>
      </xdr:nvCxnSpPr>
      <xdr:spPr>
        <a:xfrm>
          <a:off x="16179800" y="15397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62" name="給与水準   （国との比較）平均値テキスト"/>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63" name="フローチャート: 判断 262"/>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138793</xdr:rowOff>
    </xdr:from>
    <xdr:to>
      <xdr:col>77</xdr:col>
      <xdr:colOff>44450</xdr:colOff>
      <xdr:row>90</xdr:row>
      <xdr:rowOff>1814</xdr:rowOff>
    </xdr:to>
    <xdr:cxnSp macro="">
      <xdr:nvCxnSpPr>
        <xdr:cNvPr id="264" name="直線コネクタ 263"/>
        <xdr:cNvCxnSpPr/>
      </xdr:nvCxnSpPr>
      <xdr:spPr>
        <a:xfrm flipV="1">
          <a:off x="15290800" y="153978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138793</xdr:rowOff>
    </xdr:from>
    <xdr:to>
      <xdr:col>72</xdr:col>
      <xdr:colOff>203200</xdr:colOff>
      <xdr:row>90</xdr:row>
      <xdr:rowOff>1814</xdr:rowOff>
    </xdr:to>
    <xdr:cxnSp macro="">
      <xdr:nvCxnSpPr>
        <xdr:cNvPr id="267" name="直線コネクタ 266"/>
        <xdr:cNvCxnSpPr/>
      </xdr:nvCxnSpPr>
      <xdr:spPr>
        <a:xfrm>
          <a:off x="14401800" y="153978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8" name="フローチャート: 判断 267"/>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9" name="テキスト ボックス 268"/>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138793</xdr:rowOff>
    </xdr:from>
    <xdr:to>
      <xdr:col>68</xdr:col>
      <xdr:colOff>152400</xdr:colOff>
      <xdr:row>90</xdr:row>
      <xdr:rowOff>105229</xdr:rowOff>
    </xdr:to>
    <xdr:cxnSp macro="">
      <xdr:nvCxnSpPr>
        <xdr:cNvPr id="270" name="直線コネクタ 269"/>
        <xdr:cNvCxnSpPr/>
      </xdr:nvCxnSpPr>
      <xdr:spPr>
        <a:xfrm flipV="1">
          <a:off x="13512800" y="153978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71" name="フローチャート: 判断 270"/>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72" name="テキスト ボックス 271"/>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73" name="フローチャート: 判断 272"/>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74" name="テキスト ボックス 273"/>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87993</xdr:rowOff>
    </xdr:from>
    <xdr:to>
      <xdr:col>81</xdr:col>
      <xdr:colOff>95250</xdr:colOff>
      <xdr:row>90</xdr:row>
      <xdr:rowOff>18143</xdr:rowOff>
    </xdr:to>
    <xdr:sp macro="" textlink="">
      <xdr:nvSpPr>
        <xdr:cNvPr id="280" name="楕円 279"/>
        <xdr:cNvSpPr/>
      </xdr:nvSpPr>
      <xdr:spPr>
        <a:xfrm>
          <a:off x="169672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155320</xdr:rowOff>
    </xdr:from>
    <xdr:ext cx="762000" cy="259045"/>
    <xdr:sp macro="" textlink="">
      <xdr:nvSpPr>
        <xdr:cNvPr id="281" name="給与水準   （国との比較）該当値テキスト"/>
        <xdr:cNvSpPr txBox="1"/>
      </xdr:nvSpPr>
      <xdr:spPr>
        <a:xfrm>
          <a:off x="17106900" y="1524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87993</xdr:rowOff>
    </xdr:from>
    <xdr:to>
      <xdr:col>77</xdr:col>
      <xdr:colOff>95250</xdr:colOff>
      <xdr:row>90</xdr:row>
      <xdr:rowOff>18143</xdr:rowOff>
    </xdr:to>
    <xdr:sp macro="" textlink="">
      <xdr:nvSpPr>
        <xdr:cNvPr id="282" name="楕円 281"/>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2920</xdr:rowOff>
    </xdr:from>
    <xdr:ext cx="736600" cy="259045"/>
    <xdr:sp macro="" textlink="">
      <xdr:nvSpPr>
        <xdr:cNvPr id="283" name="テキスト ボックス 282"/>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122464</xdr:rowOff>
    </xdr:from>
    <xdr:to>
      <xdr:col>73</xdr:col>
      <xdr:colOff>44450</xdr:colOff>
      <xdr:row>90</xdr:row>
      <xdr:rowOff>52614</xdr:rowOff>
    </xdr:to>
    <xdr:sp macro="" textlink="">
      <xdr:nvSpPr>
        <xdr:cNvPr id="284" name="楕円 283"/>
        <xdr:cNvSpPr/>
      </xdr:nvSpPr>
      <xdr:spPr>
        <a:xfrm>
          <a:off x="15240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37391</xdr:rowOff>
    </xdr:from>
    <xdr:ext cx="762000" cy="259045"/>
    <xdr:sp macro="" textlink="">
      <xdr:nvSpPr>
        <xdr:cNvPr id="285" name="テキスト ボックス 284"/>
        <xdr:cNvSpPr txBox="1"/>
      </xdr:nvSpPr>
      <xdr:spPr>
        <a:xfrm>
          <a:off x="14909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87993</xdr:rowOff>
    </xdr:from>
    <xdr:to>
      <xdr:col>68</xdr:col>
      <xdr:colOff>203200</xdr:colOff>
      <xdr:row>90</xdr:row>
      <xdr:rowOff>18143</xdr:rowOff>
    </xdr:to>
    <xdr:sp macro="" textlink="">
      <xdr:nvSpPr>
        <xdr:cNvPr id="286" name="楕円 285"/>
        <xdr:cNvSpPr/>
      </xdr:nvSpPr>
      <xdr:spPr>
        <a:xfrm>
          <a:off x="14351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2920</xdr:rowOff>
    </xdr:from>
    <xdr:ext cx="762000" cy="259045"/>
    <xdr:sp macro="" textlink="">
      <xdr:nvSpPr>
        <xdr:cNvPr id="287" name="テキスト ボックス 286"/>
        <xdr:cNvSpPr txBox="1"/>
      </xdr:nvSpPr>
      <xdr:spPr>
        <a:xfrm>
          <a:off x="14020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54429</xdr:rowOff>
    </xdr:from>
    <xdr:to>
      <xdr:col>64</xdr:col>
      <xdr:colOff>152400</xdr:colOff>
      <xdr:row>90</xdr:row>
      <xdr:rowOff>156029</xdr:rowOff>
    </xdr:to>
    <xdr:sp macro="" textlink="">
      <xdr:nvSpPr>
        <xdr:cNvPr id="288" name="楕円 287"/>
        <xdr:cNvSpPr/>
      </xdr:nvSpPr>
      <xdr:spPr>
        <a:xfrm>
          <a:off x="13462000" y="154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140806</xdr:rowOff>
    </xdr:from>
    <xdr:ext cx="762000" cy="259045"/>
    <xdr:sp macro="" textlink="">
      <xdr:nvSpPr>
        <xdr:cNvPr id="289" name="テキスト ボックス 288"/>
        <xdr:cNvSpPr txBox="1"/>
      </xdr:nvSpPr>
      <xdr:spPr>
        <a:xfrm>
          <a:off x="13131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月の市町村合併により、類似団体の平均を上回っている。組織機構の再編や事務事業の見直し、民間委託の推進により、職員数は減少傾向にあるが、依然として高水準にある。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今後も定員適正化計画に基づき、類似団体並みの職員数を目標として、適切な定員管理に努めていく。具体的には令和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年度の間に</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）の削減を目標とする。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68156</xdr:rowOff>
    </xdr:from>
    <xdr:to>
      <xdr:col>81</xdr:col>
      <xdr:colOff>44450</xdr:colOff>
      <xdr:row>67</xdr:row>
      <xdr:rowOff>80010</xdr:rowOff>
    </xdr:to>
    <xdr:cxnSp macro="">
      <xdr:nvCxnSpPr>
        <xdr:cNvPr id="319" name="直線コネクタ 318"/>
        <xdr:cNvCxnSpPr/>
      </xdr:nvCxnSpPr>
      <xdr:spPr>
        <a:xfrm flipV="1">
          <a:off x="17018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0"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1" name="直線コネクタ 320"/>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154533</xdr:rowOff>
    </xdr:from>
    <xdr:ext cx="762000" cy="259045"/>
    <xdr:sp macro="" textlink="">
      <xdr:nvSpPr>
        <xdr:cNvPr id="322" name="定員管理の状況最大値テキスト"/>
        <xdr:cNvSpPr txBox="1"/>
      </xdr:nvSpPr>
      <xdr:spPr>
        <a:xfrm>
          <a:off x="17106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68156</xdr:rowOff>
    </xdr:from>
    <xdr:to>
      <xdr:col>81</xdr:col>
      <xdr:colOff>133350</xdr:colOff>
      <xdr:row>59</xdr:row>
      <xdr:rowOff>68156</xdr:rowOff>
    </xdr:to>
    <xdr:cxnSp macro="">
      <xdr:nvCxnSpPr>
        <xdr:cNvPr id="323" name="直線コネクタ 322"/>
        <xdr:cNvCxnSpPr/>
      </xdr:nvCxnSpPr>
      <xdr:spPr>
        <a:xfrm>
          <a:off x="16929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129329</xdr:rowOff>
    </xdr:from>
    <xdr:to>
      <xdr:col>81</xdr:col>
      <xdr:colOff>44450</xdr:colOff>
      <xdr:row>65</xdr:row>
      <xdr:rowOff>153458</xdr:rowOff>
    </xdr:to>
    <xdr:cxnSp macro="">
      <xdr:nvCxnSpPr>
        <xdr:cNvPr id="324" name="直線コネクタ 323"/>
        <xdr:cNvCxnSpPr/>
      </xdr:nvCxnSpPr>
      <xdr:spPr>
        <a:xfrm>
          <a:off x="16179800" y="11273579"/>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98654</xdr:rowOff>
    </xdr:from>
    <xdr:ext cx="762000" cy="259045"/>
    <xdr:sp macro="" textlink="">
      <xdr:nvSpPr>
        <xdr:cNvPr id="325" name="定員管理の状況平均値テキスト"/>
        <xdr:cNvSpPr txBox="1"/>
      </xdr:nvSpPr>
      <xdr:spPr>
        <a:xfrm>
          <a:off x="17106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26" name="フローチャート: 判断 325"/>
        <xdr:cNvSpPr/>
      </xdr:nvSpPr>
      <xdr:spPr>
        <a:xfrm>
          <a:off x="16967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77046</xdr:rowOff>
    </xdr:from>
    <xdr:to>
      <xdr:col>77</xdr:col>
      <xdr:colOff>44450</xdr:colOff>
      <xdr:row>65</xdr:row>
      <xdr:rowOff>129329</xdr:rowOff>
    </xdr:to>
    <xdr:cxnSp macro="">
      <xdr:nvCxnSpPr>
        <xdr:cNvPr id="327" name="直線コネクタ 326"/>
        <xdr:cNvCxnSpPr/>
      </xdr:nvCxnSpPr>
      <xdr:spPr>
        <a:xfrm>
          <a:off x="15290800" y="11221296"/>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41910</xdr:rowOff>
    </xdr:from>
    <xdr:to>
      <xdr:col>77</xdr:col>
      <xdr:colOff>95250</xdr:colOff>
      <xdr:row>62</xdr:row>
      <xdr:rowOff>143510</xdr:rowOff>
    </xdr:to>
    <xdr:sp macro="" textlink="">
      <xdr:nvSpPr>
        <xdr:cNvPr id="328" name="フローチャート: 判断 327"/>
        <xdr:cNvSpPr/>
      </xdr:nvSpPr>
      <xdr:spPr>
        <a:xfrm>
          <a:off x="16129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153687</xdr:rowOff>
    </xdr:from>
    <xdr:ext cx="736600" cy="259045"/>
    <xdr:sp macro="" textlink="">
      <xdr:nvSpPr>
        <xdr:cNvPr id="329" name="テキスト ボックス 328"/>
        <xdr:cNvSpPr txBox="1"/>
      </xdr:nvSpPr>
      <xdr:spPr>
        <a:xfrm>
          <a:off x="15798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77046</xdr:rowOff>
    </xdr:from>
    <xdr:to>
      <xdr:col>72</xdr:col>
      <xdr:colOff>203200</xdr:colOff>
      <xdr:row>65</xdr:row>
      <xdr:rowOff>81069</xdr:rowOff>
    </xdr:to>
    <xdr:cxnSp macro="">
      <xdr:nvCxnSpPr>
        <xdr:cNvPr id="330" name="直線コネクタ 329"/>
        <xdr:cNvCxnSpPr/>
      </xdr:nvCxnSpPr>
      <xdr:spPr>
        <a:xfrm flipV="1">
          <a:off x="14401800" y="1122129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52917</xdr:rowOff>
    </xdr:from>
    <xdr:to>
      <xdr:col>68</xdr:col>
      <xdr:colOff>152400</xdr:colOff>
      <xdr:row>65</xdr:row>
      <xdr:rowOff>81069</xdr:rowOff>
    </xdr:to>
    <xdr:cxnSp macro="">
      <xdr:nvCxnSpPr>
        <xdr:cNvPr id="333" name="直線コネクタ 332"/>
        <xdr:cNvCxnSpPr/>
      </xdr:nvCxnSpPr>
      <xdr:spPr>
        <a:xfrm>
          <a:off x="13512800" y="1119716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135467</xdr:rowOff>
    </xdr:from>
    <xdr:to>
      <xdr:col>68</xdr:col>
      <xdr:colOff>203200</xdr:colOff>
      <xdr:row>61</xdr:row>
      <xdr:rowOff>65617</xdr:rowOff>
    </xdr:to>
    <xdr:sp macro="" textlink="">
      <xdr:nvSpPr>
        <xdr:cNvPr id="334" name="フローチャート: 判断 333"/>
        <xdr:cNvSpPr/>
      </xdr:nvSpPr>
      <xdr:spPr>
        <a:xfrm>
          <a:off x="14351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75794</xdr:rowOff>
    </xdr:from>
    <xdr:ext cx="762000" cy="259045"/>
    <xdr:sp macro="" textlink="">
      <xdr:nvSpPr>
        <xdr:cNvPr id="335" name="テキスト ボックス 334"/>
        <xdr:cNvSpPr txBox="1"/>
      </xdr:nvSpPr>
      <xdr:spPr>
        <a:xfrm>
          <a:off x="14020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119380</xdr:rowOff>
    </xdr:from>
    <xdr:to>
      <xdr:col>64</xdr:col>
      <xdr:colOff>152400</xdr:colOff>
      <xdr:row>61</xdr:row>
      <xdr:rowOff>49530</xdr:rowOff>
    </xdr:to>
    <xdr:sp macro="" textlink="">
      <xdr:nvSpPr>
        <xdr:cNvPr id="336" name="フローチャート: 判断 335"/>
        <xdr:cNvSpPr/>
      </xdr:nvSpPr>
      <xdr:spPr>
        <a:xfrm>
          <a:off x="13462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59707</xdr:rowOff>
    </xdr:from>
    <xdr:ext cx="762000" cy="259045"/>
    <xdr:sp macro="" textlink="">
      <xdr:nvSpPr>
        <xdr:cNvPr id="337" name="テキスト ボックス 336"/>
        <xdr:cNvSpPr txBox="1"/>
      </xdr:nvSpPr>
      <xdr:spPr>
        <a:xfrm>
          <a:off x="1313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102658</xdr:rowOff>
    </xdr:from>
    <xdr:to>
      <xdr:col>81</xdr:col>
      <xdr:colOff>95250</xdr:colOff>
      <xdr:row>66</xdr:row>
      <xdr:rowOff>32808</xdr:rowOff>
    </xdr:to>
    <xdr:sp macro="" textlink="">
      <xdr:nvSpPr>
        <xdr:cNvPr id="343" name="楕円 342"/>
        <xdr:cNvSpPr/>
      </xdr:nvSpPr>
      <xdr:spPr>
        <a:xfrm>
          <a:off x="169672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74735</xdr:rowOff>
    </xdr:from>
    <xdr:ext cx="762000" cy="259045"/>
    <xdr:sp macro="" textlink="">
      <xdr:nvSpPr>
        <xdr:cNvPr id="344" name="定員管理の状況該当値テキスト"/>
        <xdr:cNvSpPr txBox="1"/>
      </xdr:nvSpPr>
      <xdr:spPr>
        <a:xfrm>
          <a:off x="17106900" y="1121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78529</xdr:rowOff>
    </xdr:from>
    <xdr:to>
      <xdr:col>77</xdr:col>
      <xdr:colOff>95250</xdr:colOff>
      <xdr:row>66</xdr:row>
      <xdr:rowOff>8679</xdr:rowOff>
    </xdr:to>
    <xdr:sp macro="" textlink="">
      <xdr:nvSpPr>
        <xdr:cNvPr id="345" name="楕円 344"/>
        <xdr:cNvSpPr/>
      </xdr:nvSpPr>
      <xdr:spPr>
        <a:xfrm>
          <a:off x="16129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164906</xdr:rowOff>
    </xdr:from>
    <xdr:ext cx="736600" cy="259045"/>
    <xdr:sp macro="" textlink="">
      <xdr:nvSpPr>
        <xdr:cNvPr id="346" name="テキスト ボックス 345"/>
        <xdr:cNvSpPr txBox="1"/>
      </xdr:nvSpPr>
      <xdr:spPr>
        <a:xfrm>
          <a:off x="15798800" y="113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26246</xdr:rowOff>
    </xdr:from>
    <xdr:to>
      <xdr:col>73</xdr:col>
      <xdr:colOff>44450</xdr:colOff>
      <xdr:row>65</xdr:row>
      <xdr:rowOff>127846</xdr:rowOff>
    </xdr:to>
    <xdr:sp macro="" textlink="">
      <xdr:nvSpPr>
        <xdr:cNvPr id="347" name="楕円 346"/>
        <xdr:cNvSpPr/>
      </xdr:nvSpPr>
      <xdr:spPr>
        <a:xfrm>
          <a:off x="15240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112623</xdr:rowOff>
    </xdr:from>
    <xdr:ext cx="762000" cy="259045"/>
    <xdr:sp macro="" textlink="">
      <xdr:nvSpPr>
        <xdr:cNvPr id="348" name="テキスト ボックス 347"/>
        <xdr:cNvSpPr txBox="1"/>
      </xdr:nvSpPr>
      <xdr:spPr>
        <a:xfrm>
          <a:off x="14909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30269</xdr:rowOff>
    </xdr:from>
    <xdr:to>
      <xdr:col>68</xdr:col>
      <xdr:colOff>203200</xdr:colOff>
      <xdr:row>65</xdr:row>
      <xdr:rowOff>131869</xdr:rowOff>
    </xdr:to>
    <xdr:sp macro="" textlink="">
      <xdr:nvSpPr>
        <xdr:cNvPr id="349" name="楕円 348"/>
        <xdr:cNvSpPr/>
      </xdr:nvSpPr>
      <xdr:spPr>
        <a:xfrm>
          <a:off x="14351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116646</xdr:rowOff>
    </xdr:from>
    <xdr:ext cx="762000" cy="259045"/>
    <xdr:sp macro="" textlink="">
      <xdr:nvSpPr>
        <xdr:cNvPr id="350" name="テキスト ボックス 349"/>
        <xdr:cNvSpPr txBox="1"/>
      </xdr:nvSpPr>
      <xdr:spPr>
        <a:xfrm>
          <a:off x="14020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2117</xdr:rowOff>
    </xdr:from>
    <xdr:to>
      <xdr:col>64</xdr:col>
      <xdr:colOff>152400</xdr:colOff>
      <xdr:row>65</xdr:row>
      <xdr:rowOff>103717</xdr:rowOff>
    </xdr:to>
    <xdr:sp macro="" textlink="">
      <xdr:nvSpPr>
        <xdr:cNvPr id="351" name="楕円 350"/>
        <xdr:cNvSpPr/>
      </xdr:nvSpPr>
      <xdr:spPr>
        <a:xfrm>
          <a:off x="13462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88494</xdr:rowOff>
    </xdr:from>
    <xdr:ext cx="762000" cy="259045"/>
    <xdr:sp macro="" textlink="">
      <xdr:nvSpPr>
        <xdr:cNvPr id="352" name="テキスト ボックス 351"/>
        <xdr:cNvSpPr txBox="1"/>
      </xdr:nvSpPr>
      <xdr:spPr>
        <a:xfrm>
          <a:off x="13131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大規模投資事業の元金償還が始まったことなどにより、前年度に比べ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今後も投資事業の計画的実施や将来負担の軽減策を講じながら、公債費の適正管理に努めていく。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44</xdr:row>
      <xdr:rowOff>75474</xdr:rowOff>
    </xdr:to>
    <xdr:cxnSp macro="">
      <xdr:nvCxnSpPr>
        <xdr:cNvPr id="382" name="直線コネクタ 381"/>
        <xdr:cNvCxnSpPr/>
      </xdr:nvCxnSpPr>
      <xdr:spPr>
        <a:xfrm flipV="1">
          <a:off x="17018000" y="633004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71846</xdr:rowOff>
    </xdr:to>
    <xdr:cxnSp macro="">
      <xdr:nvCxnSpPr>
        <xdr:cNvPr id="387" name="直線コネクタ 386"/>
        <xdr:cNvCxnSpPr/>
      </xdr:nvCxnSpPr>
      <xdr:spPr>
        <a:xfrm>
          <a:off x="16179800" y="688848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8"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9" name="フローチャート: 判断 388"/>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9797</xdr:rowOff>
    </xdr:from>
    <xdr:to>
      <xdr:col>77</xdr:col>
      <xdr:colOff>44450</xdr:colOff>
      <xdr:row>40</xdr:row>
      <xdr:rowOff>30480</xdr:rowOff>
    </xdr:to>
    <xdr:cxnSp macro="">
      <xdr:nvCxnSpPr>
        <xdr:cNvPr id="390" name="直線コネクタ 389"/>
        <xdr:cNvCxnSpPr/>
      </xdr:nvCxnSpPr>
      <xdr:spPr>
        <a:xfrm>
          <a:off x="15290800" y="686779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91" name="フローチャート: 判断 390"/>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92" name="テキスト ボックス 391"/>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9797</xdr:rowOff>
    </xdr:from>
    <xdr:to>
      <xdr:col>72</xdr:col>
      <xdr:colOff>203200</xdr:colOff>
      <xdr:row>40</xdr:row>
      <xdr:rowOff>30480</xdr:rowOff>
    </xdr:to>
    <xdr:cxnSp macro="">
      <xdr:nvCxnSpPr>
        <xdr:cNvPr id="393" name="直線コネクタ 392"/>
        <xdr:cNvCxnSpPr/>
      </xdr:nvCxnSpPr>
      <xdr:spPr>
        <a:xfrm flipV="1">
          <a:off x="14401800" y="686779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55517</xdr:rowOff>
    </xdr:from>
    <xdr:to>
      <xdr:col>73</xdr:col>
      <xdr:colOff>44450</xdr:colOff>
      <xdr:row>40</xdr:row>
      <xdr:rowOff>157117</xdr:rowOff>
    </xdr:to>
    <xdr:sp macro="" textlink="">
      <xdr:nvSpPr>
        <xdr:cNvPr id="394" name="フローチャート: 判断 393"/>
        <xdr:cNvSpPr/>
      </xdr:nvSpPr>
      <xdr:spPr>
        <a:xfrm>
          <a:off x="15240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141894</xdr:rowOff>
    </xdr:from>
    <xdr:ext cx="762000" cy="259045"/>
    <xdr:sp macro="" textlink="">
      <xdr:nvSpPr>
        <xdr:cNvPr id="395" name="テキスト ボックス 394"/>
        <xdr:cNvSpPr txBox="1"/>
      </xdr:nvSpPr>
      <xdr:spPr>
        <a:xfrm>
          <a:off x="14909800" y="69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44269</xdr:rowOff>
    </xdr:to>
    <xdr:cxnSp macro="">
      <xdr:nvCxnSpPr>
        <xdr:cNvPr id="396" name="直線コネクタ 395"/>
        <xdr:cNvCxnSpPr/>
      </xdr:nvCxnSpPr>
      <xdr:spPr>
        <a:xfrm flipV="1">
          <a:off x="13512800" y="688848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83094</xdr:rowOff>
    </xdr:from>
    <xdr:to>
      <xdr:col>68</xdr:col>
      <xdr:colOff>203200</xdr:colOff>
      <xdr:row>41</xdr:row>
      <xdr:rowOff>13244</xdr:rowOff>
    </xdr:to>
    <xdr:sp macro="" textlink="">
      <xdr:nvSpPr>
        <xdr:cNvPr id="397" name="フローチャート: 判断 396"/>
        <xdr:cNvSpPr/>
      </xdr:nvSpPr>
      <xdr:spPr>
        <a:xfrm>
          <a:off x="14351000" y="69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169471</xdr:rowOff>
    </xdr:from>
    <xdr:ext cx="762000" cy="259045"/>
    <xdr:sp macro="" textlink="">
      <xdr:nvSpPr>
        <xdr:cNvPr id="398" name="テキスト ボックス 397"/>
        <xdr:cNvSpPr txBox="1"/>
      </xdr:nvSpPr>
      <xdr:spPr>
        <a:xfrm>
          <a:off x="14020800" y="70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96883</xdr:rowOff>
    </xdr:from>
    <xdr:to>
      <xdr:col>64</xdr:col>
      <xdr:colOff>152400</xdr:colOff>
      <xdr:row>41</xdr:row>
      <xdr:rowOff>27033</xdr:rowOff>
    </xdr:to>
    <xdr:sp macro="" textlink="">
      <xdr:nvSpPr>
        <xdr:cNvPr id="399" name="フローチャート: 判断 398"/>
        <xdr:cNvSpPr/>
      </xdr:nvSpPr>
      <xdr:spPr>
        <a:xfrm>
          <a:off x="13462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11810</xdr:rowOff>
    </xdr:from>
    <xdr:ext cx="762000" cy="259045"/>
    <xdr:sp macro="" textlink="">
      <xdr:nvSpPr>
        <xdr:cNvPr id="400" name="テキスト ボックス 399"/>
        <xdr:cNvSpPr txBox="1"/>
      </xdr:nvSpPr>
      <xdr:spPr>
        <a:xfrm>
          <a:off x="13131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406" name="楕円 405"/>
        <xdr:cNvSpPr/>
      </xdr:nvSpPr>
      <xdr:spPr>
        <a:xfrm>
          <a:off x="169672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37573</xdr:rowOff>
    </xdr:from>
    <xdr:ext cx="762000" cy="259045"/>
    <xdr:sp macro="" textlink="">
      <xdr:nvSpPr>
        <xdr:cNvPr id="407" name="公債費負担の状況該当値テキスト"/>
        <xdr:cNvSpPr txBox="1"/>
      </xdr:nvSpPr>
      <xdr:spPr>
        <a:xfrm>
          <a:off x="17106900" y="672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8" name="楕円 407"/>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9" name="テキスト ボックス 408"/>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130447</xdr:rowOff>
    </xdr:from>
    <xdr:to>
      <xdr:col>73</xdr:col>
      <xdr:colOff>44450</xdr:colOff>
      <xdr:row>40</xdr:row>
      <xdr:rowOff>60597</xdr:rowOff>
    </xdr:to>
    <xdr:sp macro="" textlink="">
      <xdr:nvSpPr>
        <xdr:cNvPr id="410" name="楕円 409"/>
        <xdr:cNvSpPr/>
      </xdr:nvSpPr>
      <xdr:spPr>
        <a:xfrm>
          <a:off x="15240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70774</xdr:rowOff>
    </xdr:from>
    <xdr:ext cx="762000" cy="259045"/>
    <xdr:sp macro="" textlink="">
      <xdr:nvSpPr>
        <xdr:cNvPr id="411" name="テキスト ボックス 410"/>
        <xdr:cNvSpPr txBox="1"/>
      </xdr:nvSpPr>
      <xdr:spPr>
        <a:xfrm>
          <a:off x="14909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12" name="楕円 411"/>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13" name="テキスト ボックス 412"/>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164919</xdr:rowOff>
    </xdr:from>
    <xdr:to>
      <xdr:col>64</xdr:col>
      <xdr:colOff>152400</xdr:colOff>
      <xdr:row>40</xdr:row>
      <xdr:rowOff>95069</xdr:rowOff>
    </xdr:to>
    <xdr:sp macro="" textlink="">
      <xdr:nvSpPr>
        <xdr:cNvPr id="414" name="楕円 413"/>
        <xdr:cNvSpPr/>
      </xdr:nvSpPr>
      <xdr:spPr>
        <a:xfrm>
          <a:off x="13462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105246</xdr:rowOff>
    </xdr:from>
    <xdr:ext cx="762000" cy="259045"/>
    <xdr:sp macro="" textlink="">
      <xdr:nvSpPr>
        <xdr:cNvPr id="415" name="テキスト ボックス 414"/>
        <xdr:cNvSpPr txBox="1"/>
      </xdr:nvSpPr>
      <xdr:spPr>
        <a:xfrm>
          <a:off x="13131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大規模投資事業が終了したことに伴い、起債発行額が減少したことにより地方債残高が減少したことに加え、公営企業債の残高が減少したことなどにより、前年度に比べ</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今後、市債の繰上償還による市債残高の低減や、適正な債務負担行為の設定のほか、適正なプライオリティと費用対効果に基づく投資事業の実施などにより、将来負担の軽減に努めていく。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6" name="直線コネクタ 445"/>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7" name="将来負担の状況最小値テキスト"/>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8" name="直線コネクタ 447"/>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38826</xdr:rowOff>
    </xdr:from>
    <xdr:to>
      <xdr:col>81</xdr:col>
      <xdr:colOff>44450</xdr:colOff>
      <xdr:row>16</xdr:row>
      <xdr:rowOff>84788</xdr:rowOff>
    </xdr:to>
    <xdr:cxnSp macro="">
      <xdr:nvCxnSpPr>
        <xdr:cNvPr id="451" name="直線コネクタ 450"/>
        <xdr:cNvCxnSpPr/>
      </xdr:nvCxnSpPr>
      <xdr:spPr>
        <a:xfrm flipV="1">
          <a:off x="16179800" y="278202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154171</xdr:rowOff>
    </xdr:from>
    <xdr:ext cx="762000" cy="259045"/>
    <xdr:sp macro="" textlink="">
      <xdr:nvSpPr>
        <xdr:cNvPr id="452" name="将来負担の状況平均値テキスト"/>
        <xdr:cNvSpPr txBox="1"/>
      </xdr:nvSpPr>
      <xdr:spPr>
        <a:xfrm>
          <a:off x="17106900" y="255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137644</xdr:rowOff>
    </xdr:from>
    <xdr:to>
      <xdr:col>81</xdr:col>
      <xdr:colOff>95250</xdr:colOff>
      <xdr:row>16</xdr:row>
      <xdr:rowOff>67794</xdr:rowOff>
    </xdr:to>
    <xdr:sp macro="" textlink="">
      <xdr:nvSpPr>
        <xdr:cNvPr id="453" name="フローチャート: 判断 452"/>
        <xdr:cNvSpPr/>
      </xdr:nvSpPr>
      <xdr:spPr>
        <a:xfrm>
          <a:off x="16967200" y="270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84788</xdr:rowOff>
    </xdr:from>
    <xdr:to>
      <xdr:col>77</xdr:col>
      <xdr:colOff>44450</xdr:colOff>
      <xdr:row>16</xdr:row>
      <xdr:rowOff>150283</xdr:rowOff>
    </xdr:to>
    <xdr:cxnSp macro="">
      <xdr:nvCxnSpPr>
        <xdr:cNvPr id="454" name="直線コネクタ 453"/>
        <xdr:cNvCxnSpPr/>
      </xdr:nvCxnSpPr>
      <xdr:spPr>
        <a:xfrm flipV="1">
          <a:off x="15290800" y="2827988"/>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39733</xdr:rowOff>
    </xdr:from>
    <xdr:to>
      <xdr:col>77</xdr:col>
      <xdr:colOff>95250</xdr:colOff>
      <xdr:row>16</xdr:row>
      <xdr:rowOff>141333</xdr:rowOff>
    </xdr:to>
    <xdr:sp macro="" textlink="">
      <xdr:nvSpPr>
        <xdr:cNvPr id="455" name="フローチャート: 判断 454"/>
        <xdr:cNvSpPr/>
      </xdr:nvSpPr>
      <xdr:spPr>
        <a:xfrm>
          <a:off x="16129000" y="27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126110</xdr:rowOff>
    </xdr:from>
    <xdr:ext cx="736600" cy="259045"/>
    <xdr:sp macro="" textlink="">
      <xdr:nvSpPr>
        <xdr:cNvPr id="456" name="テキスト ボックス 455"/>
        <xdr:cNvSpPr txBox="1"/>
      </xdr:nvSpPr>
      <xdr:spPr>
        <a:xfrm>
          <a:off x="15798800" y="286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150283</xdr:rowOff>
    </xdr:from>
    <xdr:to>
      <xdr:col>72</xdr:col>
      <xdr:colOff>203200</xdr:colOff>
      <xdr:row>17</xdr:row>
      <xdr:rowOff>23646</xdr:rowOff>
    </xdr:to>
    <xdr:cxnSp macro="">
      <xdr:nvCxnSpPr>
        <xdr:cNvPr id="457" name="直線コネクタ 456"/>
        <xdr:cNvCxnSpPr/>
      </xdr:nvCxnSpPr>
      <xdr:spPr>
        <a:xfrm flipV="1">
          <a:off x="14401800" y="289348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58118</xdr:rowOff>
    </xdr:from>
    <xdr:to>
      <xdr:col>73</xdr:col>
      <xdr:colOff>44450</xdr:colOff>
      <xdr:row>16</xdr:row>
      <xdr:rowOff>159718</xdr:rowOff>
    </xdr:to>
    <xdr:sp macro="" textlink="">
      <xdr:nvSpPr>
        <xdr:cNvPr id="458" name="フローチャート: 判断 457"/>
        <xdr:cNvSpPr/>
      </xdr:nvSpPr>
      <xdr:spPr>
        <a:xfrm>
          <a:off x="15240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169895</xdr:rowOff>
    </xdr:from>
    <xdr:ext cx="762000" cy="259045"/>
    <xdr:sp macro="" textlink="">
      <xdr:nvSpPr>
        <xdr:cNvPr id="459" name="テキスト ボックス 458"/>
        <xdr:cNvSpPr txBox="1"/>
      </xdr:nvSpPr>
      <xdr:spPr>
        <a:xfrm>
          <a:off x="14909800" y="257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95129</xdr:rowOff>
    </xdr:from>
    <xdr:to>
      <xdr:col>68</xdr:col>
      <xdr:colOff>152400</xdr:colOff>
      <xdr:row>17</xdr:row>
      <xdr:rowOff>23646</xdr:rowOff>
    </xdr:to>
    <xdr:cxnSp macro="">
      <xdr:nvCxnSpPr>
        <xdr:cNvPr id="460" name="直線コネクタ 459"/>
        <xdr:cNvCxnSpPr/>
      </xdr:nvCxnSpPr>
      <xdr:spPr>
        <a:xfrm>
          <a:off x="13512800" y="2838329"/>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87993</xdr:rowOff>
    </xdr:from>
    <xdr:to>
      <xdr:col>68</xdr:col>
      <xdr:colOff>203200</xdr:colOff>
      <xdr:row>17</xdr:row>
      <xdr:rowOff>18143</xdr:rowOff>
    </xdr:to>
    <xdr:sp macro="" textlink="">
      <xdr:nvSpPr>
        <xdr:cNvPr id="461" name="フローチャート: 判断 460"/>
        <xdr:cNvSpPr/>
      </xdr:nvSpPr>
      <xdr:spPr>
        <a:xfrm>
          <a:off x="14351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28320</xdr:rowOff>
    </xdr:from>
    <xdr:ext cx="762000" cy="259045"/>
    <xdr:sp macro="" textlink="">
      <xdr:nvSpPr>
        <xdr:cNvPr id="462" name="テキスト ボックス 461"/>
        <xdr:cNvSpPr txBox="1"/>
      </xdr:nvSpPr>
      <xdr:spPr>
        <a:xfrm>
          <a:off x="14020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61565</xdr:rowOff>
    </xdr:from>
    <xdr:to>
      <xdr:col>64</xdr:col>
      <xdr:colOff>152400</xdr:colOff>
      <xdr:row>16</xdr:row>
      <xdr:rowOff>163165</xdr:rowOff>
    </xdr:to>
    <xdr:sp macro="" textlink="">
      <xdr:nvSpPr>
        <xdr:cNvPr id="463" name="フローチャート: 判断 462"/>
        <xdr:cNvSpPr/>
      </xdr:nvSpPr>
      <xdr:spPr>
        <a:xfrm>
          <a:off x="13462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147942</xdr:rowOff>
    </xdr:from>
    <xdr:ext cx="762000" cy="259045"/>
    <xdr:sp macro="" textlink="">
      <xdr:nvSpPr>
        <xdr:cNvPr id="464" name="テキスト ボックス 463"/>
        <xdr:cNvSpPr txBox="1"/>
      </xdr:nvSpPr>
      <xdr:spPr>
        <a:xfrm>
          <a:off x="13131800" y="289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70" name="楕円 469"/>
        <xdr:cNvSpPr/>
      </xdr:nvSpPr>
      <xdr:spPr>
        <a:xfrm>
          <a:off x="16967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131553</xdr:rowOff>
    </xdr:from>
    <xdr:ext cx="762000" cy="259045"/>
    <xdr:sp macro="" textlink="">
      <xdr:nvSpPr>
        <xdr:cNvPr id="471" name="将来負担の状況該当値テキスト"/>
        <xdr:cNvSpPr txBox="1"/>
      </xdr:nvSpPr>
      <xdr:spPr>
        <a:xfrm>
          <a:off x="17106900" y="27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33988</xdr:rowOff>
    </xdr:from>
    <xdr:to>
      <xdr:col>77</xdr:col>
      <xdr:colOff>95250</xdr:colOff>
      <xdr:row>16</xdr:row>
      <xdr:rowOff>135588</xdr:rowOff>
    </xdr:to>
    <xdr:sp macro="" textlink="">
      <xdr:nvSpPr>
        <xdr:cNvPr id="472" name="楕円 471"/>
        <xdr:cNvSpPr/>
      </xdr:nvSpPr>
      <xdr:spPr>
        <a:xfrm>
          <a:off x="161290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145765</xdr:rowOff>
    </xdr:from>
    <xdr:ext cx="736600" cy="259045"/>
    <xdr:sp macro="" textlink="">
      <xdr:nvSpPr>
        <xdr:cNvPr id="473" name="テキスト ボックス 472"/>
        <xdr:cNvSpPr txBox="1"/>
      </xdr:nvSpPr>
      <xdr:spPr>
        <a:xfrm>
          <a:off x="15798800" y="2546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99483</xdr:rowOff>
    </xdr:from>
    <xdr:to>
      <xdr:col>73</xdr:col>
      <xdr:colOff>44450</xdr:colOff>
      <xdr:row>17</xdr:row>
      <xdr:rowOff>29633</xdr:rowOff>
    </xdr:to>
    <xdr:sp macro="" textlink="">
      <xdr:nvSpPr>
        <xdr:cNvPr id="474" name="楕円 473"/>
        <xdr:cNvSpPr/>
      </xdr:nvSpPr>
      <xdr:spPr>
        <a:xfrm>
          <a:off x="152400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14410</xdr:rowOff>
    </xdr:from>
    <xdr:ext cx="762000" cy="259045"/>
    <xdr:sp macro="" textlink="">
      <xdr:nvSpPr>
        <xdr:cNvPr id="475" name="テキスト ボックス 474"/>
        <xdr:cNvSpPr txBox="1"/>
      </xdr:nvSpPr>
      <xdr:spPr>
        <a:xfrm>
          <a:off x="14909800" y="292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144296</xdr:rowOff>
    </xdr:from>
    <xdr:to>
      <xdr:col>68</xdr:col>
      <xdr:colOff>203200</xdr:colOff>
      <xdr:row>17</xdr:row>
      <xdr:rowOff>74446</xdr:rowOff>
    </xdr:to>
    <xdr:sp macro="" textlink="">
      <xdr:nvSpPr>
        <xdr:cNvPr id="476" name="楕円 475"/>
        <xdr:cNvSpPr/>
      </xdr:nvSpPr>
      <xdr:spPr>
        <a:xfrm>
          <a:off x="14351000" y="28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59223</xdr:rowOff>
    </xdr:from>
    <xdr:ext cx="762000" cy="259045"/>
    <xdr:sp macro="" textlink="">
      <xdr:nvSpPr>
        <xdr:cNvPr id="477" name="テキスト ボックス 476"/>
        <xdr:cNvSpPr txBox="1"/>
      </xdr:nvSpPr>
      <xdr:spPr>
        <a:xfrm>
          <a:off x="14020800" y="297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44329</xdr:rowOff>
    </xdr:from>
    <xdr:to>
      <xdr:col>64</xdr:col>
      <xdr:colOff>152400</xdr:colOff>
      <xdr:row>16</xdr:row>
      <xdr:rowOff>145929</xdr:rowOff>
    </xdr:to>
    <xdr:sp macro="" textlink="">
      <xdr:nvSpPr>
        <xdr:cNvPr id="478" name="楕円 477"/>
        <xdr:cNvSpPr/>
      </xdr:nvSpPr>
      <xdr:spPr>
        <a:xfrm>
          <a:off x="13462000" y="27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156106</xdr:rowOff>
    </xdr:from>
    <xdr:ext cx="762000" cy="259045"/>
    <xdr:sp macro="" textlink="">
      <xdr:nvSpPr>
        <xdr:cNvPr id="479" name="テキスト ボックス 478"/>
        <xdr:cNvSpPr txBox="1"/>
      </xdr:nvSpPr>
      <xdr:spPr>
        <a:xfrm>
          <a:off x="13131800" y="255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120,398
119,609
1,311.51
77,545,655
75,760,993
1,736,660
39,939,891
76,827,738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焼却施設整備や最終処分場整備等の大規模投資の縮小に伴いそれまで普通建設事業となっていた清掃費の人件費が経常人件費となったこと、職員数は減員となったものの、給料表や勤勉手当の増改定等により職員給が増加したことにより、人件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　類似団体と比較すると高い水準となっていることから、更なる組織機構の見直しや民間委託の推進により定員の適正化に努める。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94343</xdr:rowOff>
    </xdr:from>
    <xdr:to>
      <xdr:col>24</xdr:col>
      <xdr:colOff>25400</xdr:colOff>
      <xdr:row>41</xdr:row>
      <xdr:rowOff>20865</xdr:rowOff>
    </xdr:to>
    <xdr:cxnSp macro="">
      <xdr:nvCxnSpPr>
        <xdr:cNvPr id="63" name="直線コネクタ 62"/>
        <xdr:cNvCxnSpPr/>
      </xdr:nvCxnSpPr>
      <xdr:spPr>
        <a:xfrm flipV="1">
          <a:off x="4826000" y="55807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164392</xdr:rowOff>
    </xdr:from>
    <xdr:ext cx="762000" cy="259045"/>
    <xdr:sp macro="" textlink="">
      <xdr:nvSpPr>
        <xdr:cNvPr id="64" name="人件費最小値テキスト"/>
        <xdr:cNvSpPr txBox="1"/>
      </xdr:nvSpPr>
      <xdr:spPr>
        <a:xfrm>
          <a:off x="4914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20865</xdr:rowOff>
    </xdr:from>
    <xdr:to>
      <xdr:col>24</xdr:col>
      <xdr:colOff>114300</xdr:colOff>
      <xdr:row>41</xdr:row>
      <xdr:rowOff>20865</xdr:rowOff>
    </xdr:to>
    <xdr:cxnSp macro="">
      <xdr:nvCxnSpPr>
        <xdr:cNvPr id="65" name="直線コネクタ 64"/>
        <xdr:cNvCxnSpPr/>
      </xdr:nvCxnSpPr>
      <xdr:spPr>
        <a:xfrm>
          <a:off x="4737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9270</xdr:rowOff>
    </xdr:from>
    <xdr:ext cx="762000" cy="259045"/>
    <xdr:sp macro="" textlink="">
      <xdr:nvSpPr>
        <xdr:cNvPr id="66" name="人件費最大値テキスト"/>
        <xdr:cNvSpPr txBox="1"/>
      </xdr:nvSpPr>
      <xdr:spPr>
        <a:xfrm>
          <a:off x="4914900" y="532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94343</xdr:rowOff>
    </xdr:from>
    <xdr:to>
      <xdr:col>24</xdr:col>
      <xdr:colOff>114300</xdr:colOff>
      <xdr:row>32</xdr:row>
      <xdr:rowOff>94343</xdr:rowOff>
    </xdr:to>
    <xdr:cxnSp macro="">
      <xdr:nvCxnSpPr>
        <xdr:cNvPr id="67" name="直線コネクタ 66"/>
        <xdr:cNvCxnSpPr/>
      </xdr:nvCxnSpPr>
      <xdr:spPr>
        <a:xfrm>
          <a:off x="4737100" y="558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53522</xdr:rowOff>
    </xdr:from>
    <xdr:to>
      <xdr:col>24</xdr:col>
      <xdr:colOff>25400</xdr:colOff>
      <xdr:row>37</xdr:row>
      <xdr:rowOff>151493</xdr:rowOff>
    </xdr:to>
    <xdr:cxnSp macro="">
      <xdr:nvCxnSpPr>
        <xdr:cNvPr id="68" name="直線コネクタ 67"/>
        <xdr:cNvCxnSpPr/>
      </xdr:nvCxnSpPr>
      <xdr:spPr>
        <a:xfrm>
          <a:off x="3987800" y="63971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19249</xdr:rowOff>
    </xdr:from>
    <xdr:ext cx="762000" cy="259045"/>
    <xdr:sp macro="" textlink="">
      <xdr:nvSpPr>
        <xdr:cNvPr id="69" name="人件費平均値テキスト"/>
        <xdr:cNvSpPr txBox="1"/>
      </xdr:nvSpPr>
      <xdr:spPr>
        <a:xfrm>
          <a:off x="4914900" y="6191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2722</xdr:rowOff>
    </xdr:from>
    <xdr:to>
      <xdr:col>24</xdr:col>
      <xdr:colOff>76200</xdr:colOff>
      <xdr:row>37</xdr:row>
      <xdr:rowOff>104322</xdr:rowOff>
    </xdr:to>
    <xdr:sp macro="" textlink="">
      <xdr:nvSpPr>
        <xdr:cNvPr id="70" name="フローチャート: 判断 69"/>
        <xdr:cNvSpPr/>
      </xdr:nvSpPr>
      <xdr:spPr>
        <a:xfrm>
          <a:off x="4775200" y="634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53522</xdr:rowOff>
    </xdr:from>
    <xdr:to>
      <xdr:col>19</xdr:col>
      <xdr:colOff>187325</xdr:colOff>
      <xdr:row>38</xdr:row>
      <xdr:rowOff>78015</xdr:rowOff>
    </xdr:to>
    <xdr:cxnSp macro="">
      <xdr:nvCxnSpPr>
        <xdr:cNvPr id="71" name="直線コネクタ 70"/>
        <xdr:cNvCxnSpPr/>
      </xdr:nvCxnSpPr>
      <xdr:spPr>
        <a:xfrm flipV="1">
          <a:off x="3098800" y="63971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155320</xdr:rowOff>
    </xdr:from>
    <xdr:ext cx="736600" cy="259045"/>
    <xdr:sp macro="" textlink="">
      <xdr:nvSpPr>
        <xdr:cNvPr id="73" name="テキスト ボックス 72"/>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20864</xdr:rowOff>
    </xdr:from>
    <xdr:to>
      <xdr:col>15</xdr:col>
      <xdr:colOff>98425</xdr:colOff>
      <xdr:row>38</xdr:row>
      <xdr:rowOff>78015</xdr:rowOff>
    </xdr:to>
    <xdr:cxnSp macro="">
      <xdr:nvCxnSpPr>
        <xdr:cNvPr id="74" name="直線コネクタ 73"/>
        <xdr:cNvCxnSpPr/>
      </xdr:nvCxnSpPr>
      <xdr:spPr>
        <a:xfrm>
          <a:off x="2209800" y="6364514"/>
          <a:ext cx="889000" cy="2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122663</xdr:rowOff>
    </xdr:from>
    <xdr:ext cx="762000" cy="259045"/>
    <xdr:sp macro="" textlink="">
      <xdr:nvSpPr>
        <xdr:cNvPr id="76" name="テキスト ボックス 75"/>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20864</xdr:rowOff>
    </xdr:from>
    <xdr:to>
      <xdr:col>11</xdr:col>
      <xdr:colOff>9525</xdr:colOff>
      <xdr:row>37</xdr:row>
      <xdr:rowOff>69850</xdr:rowOff>
    </xdr:to>
    <xdr:cxnSp macro="">
      <xdr:nvCxnSpPr>
        <xdr:cNvPr id="77" name="直線コネクタ 76"/>
        <xdr:cNvCxnSpPr/>
      </xdr:nvCxnSpPr>
      <xdr:spPr>
        <a:xfrm flipV="1">
          <a:off x="1320800" y="6364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108857</xdr:rowOff>
    </xdr:from>
    <xdr:to>
      <xdr:col>11</xdr:col>
      <xdr:colOff>60325</xdr:colOff>
      <xdr:row>37</xdr:row>
      <xdr:rowOff>39007</xdr:rowOff>
    </xdr:to>
    <xdr:sp macro="" textlink="">
      <xdr:nvSpPr>
        <xdr:cNvPr id="78" name="フローチャート: 判断 77"/>
        <xdr:cNvSpPr/>
      </xdr:nvSpPr>
      <xdr:spPr>
        <a:xfrm>
          <a:off x="2159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49184</xdr:rowOff>
    </xdr:from>
    <xdr:ext cx="762000" cy="259045"/>
    <xdr:sp macro="" textlink="">
      <xdr:nvSpPr>
        <xdr:cNvPr id="79" name="テキスト ボックス 78"/>
        <xdr:cNvSpPr txBox="1"/>
      </xdr:nvSpPr>
      <xdr:spPr>
        <a:xfrm>
          <a:off x="1828800" y="60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32855</xdr:rowOff>
    </xdr:from>
    <xdr:ext cx="762000" cy="259045"/>
    <xdr:sp macro="" textlink="">
      <xdr:nvSpPr>
        <xdr:cNvPr id="81" name="テキスト ボックス 80"/>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100693</xdr:rowOff>
    </xdr:from>
    <xdr:to>
      <xdr:col>24</xdr:col>
      <xdr:colOff>76200</xdr:colOff>
      <xdr:row>38</xdr:row>
      <xdr:rowOff>30843</xdr:rowOff>
    </xdr:to>
    <xdr:sp macro="" textlink="">
      <xdr:nvSpPr>
        <xdr:cNvPr id="87" name="楕円 86"/>
        <xdr:cNvSpPr/>
      </xdr:nvSpPr>
      <xdr:spPr>
        <a:xfrm>
          <a:off x="47752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72770</xdr:rowOff>
    </xdr:from>
    <xdr:ext cx="762000" cy="259045"/>
    <xdr:sp macro="" textlink="">
      <xdr:nvSpPr>
        <xdr:cNvPr id="88" name="人件費該当値テキスト"/>
        <xdr:cNvSpPr txBox="1"/>
      </xdr:nvSpPr>
      <xdr:spPr>
        <a:xfrm>
          <a:off x="49149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2722</xdr:rowOff>
    </xdr:from>
    <xdr:to>
      <xdr:col>20</xdr:col>
      <xdr:colOff>38100</xdr:colOff>
      <xdr:row>37</xdr:row>
      <xdr:rowOff>104322</xdr:rowOff>
    </xdr:to>
    <xdr:sp macro="" textlink="">
      <xdr:nvSpPr>
        <xdr:cNvPr id="89" name="楕円 88"/>
        <xdr:cNvSpPr/>
      </xdr:nvSpPr>
      <xdr:spPr>
        <a:xfrm>
          <a:off x="39370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89099</xdr:rowOff>
    </xdr:from>
    <xdr:ext cx="736600" cy="259045"/>
    <xdr:sp macro="" textlink="">
      <xdr:nvSpPr>
        <xdr:cNvPr id="90" name="テキスト ボックス 89"/>
        <xdr:cNvSpPr txBox="1"/>
      </xdr:nvSpPr>
      <xdr:spPr>
        <a:xfrm>
          <a:off x="3606800" y="643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27215</xdr:rowOff>
    </xdr:from>
    <xdr:to>
      <xdr:col>15</xdr:col>
      <xdr:colOff>149225</xdr:colOff>
      <xdr:row>38</xdr:row>
      <xdr:rowOff>128815</xdr:rowOff>
    </xdr:to>
    <xdr:sp macro="" textlink="">
      <xdr:nvSpPr>
        <xdr:cNvPr id="91" name="楕円 90"/>
        <xdr:cNvSpPr/>
      </xdr:nvSpPr>
      <xdr:spPr>
        <a:xfrm>
          <a:off x="3048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113592</xdr:rowOff>
    </xdr:from>
    <xdr:ext cx="762000" cy="259045"/>
    <xdr:sp macro="" textlink="">
      <xdr:nvSpPr>
        <xdr:cNvPr id="92" name="テキスト ボックス 91"/>
        <xdr:cNvSpPr txBox="1"/>
      </xdr:nvSpPr>
      <xdr:spPr>
        <a:xfrm>
          <a:off x="27178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141514</xdr:rowOff>
    </xdr:from>
    <xdr:to>
      <xdr:col>11</xdr:col>
      <xdr:colOff>60325</xdr:colOff>
      <xdr:row>37</xdr:row>
      <xdr:rowOff>71664</xdr:rowOff>
    </xdr:to>
    <xdr:sp macro="" textlink="">
      <xdr:nvSpPr>
        <xdr:cNvPr id="93" name="楕円 92"/>
        <xdr:cNvSpPr/>
      </xdr:nvSpPr>
      <xdr:spPr>
        <a:xfrm>
          <a:off x="215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56441</xdr:rowOff>
    </xdr:from>
    <xdr:ext cx="762000" cy="259045"/>
    <xdr:sp macro="" textlink="">
      <xdr:nvSpPr>
        <xdr:cNvPr id="94" name="テキスト ボックス 93"/>
        <xdr:cNvSpPr txBox="1"/>
      </xdr:nvSpPr>
      <xdr:spPr>
        <a:xfrm>
          <a:off x="1828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5" name="楕円 94"/>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6" name="テキスト ボックス 95"/>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ポイント増加した。これは、物価高騰対策として実施した給食費の無償化に伴う給食費の減による給食提供にかかる経費の一般財源分の増、各施設の光熱費等の増などによるものである。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今後も各施設の維持管理費の適正化を図るとともに、引き続き内部管理経費の削減に努めていく。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21</xdr:row>
      <xdr:rowOff>50800</xdr:rowOff>
    </xdr:to>
    <xdr:cxnSp macro="">
      <xdr:nvCxnSpPr>
        <xdr:cNvPr id="124" name="直線コネクタ 123"/>
        <xdr:cNvCxnSpPr/>
      </xdr:nvCxnSpPr>
      <xdr:spPr>
        <a:xfrm flipV="1">
          <a:off x="16510000" y="22225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22877</xdr:rowOff>
    </xdr:from>
    <xdr:ext cx="762000" cy="259045"/>
    <xdr:sp macro="" textlink="">
      <xdr:nvSpPr>
        <xdr:cNvPr id="125" name="物件費最小値テキスト"/>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26" name="直線コネクタ 125"/>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16</xdr:row>
      <xdr:rowOff>31750</xdr:rowOff>
    </xdr:to>
    <xdr:cxnSp macro="">
      <xdr:nvCxnSpPr>
        <xdr:cNvPr id="129" name="直線コネクタ 128"/>
        <xdr:cNvCxnSpPr/>
      </xdr:nvCxnSpPr>
      <xdr:spPr>
        <a:xfrm>
          <a:off x="15671800" y="24892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111777</xdr:rowOff>
    </xdr:from>
    <xdr:ext cx="762000" cy="259045"/>
    <xdr:sp macro="" textlink="">
      <xdr:nvSpPr>
        <xdr:cNvPr id="130" name="物件費平均値テキスト"/>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31" name="フローチャート: 判断 130"/>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31750</xdr:rowOff>
    </xdr:from>
    <xdr:to>
      <xdr:col>78</xdr:col>
      <xdr:colOff>69850</xdr:colOff>
      <xdr:row>14</xdr:row>
      <xdr:rowOff>88900</xdr:rowOff>
    </xdr:to>
    <xdr:cxnSp macro="">
      <xdr:nvCxnSpPr>
        <xdr:cNvPr id="132" name="直線コネクタ 131"/>
        <xdr:cNvCxnSpPr/>
      </xdr:nvCxnSpPr>
      <xdr:spPr>
        <a:xfrm>
          <a:off x="14782800" y="2432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57150</xdr:rowOff>
    </xdr:from>
    <xdr:to>
      <xdr:col>78</xdr:col>
      <xdr:colOff>120650</xdr:colOff>
      <xdr:row>14</xdr:row>
      <xdr:rowOff>158750</xdr:rowOff>
    </xdr:to>
    <xdr:sp macro="" textlink="">
      <xdr:nvSpPr>
        <xdr:cNvPr id="133" name="フローチャート: 判断 132"/>
        <xdr:cNvSpPr/>
      </xdr:nvSpPr>
      <xdr:spPr>
        <a:xfrm>
          <a:off x="15621000" y="24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143527</xdr:rowOff>
    </xdr:from>
    <xdr:ext cx="736600" cy="259045"/>
    <xdr:sp macro="" textlink="">
      <xdr:nvSpPr>
        <xdr:cNvPr id="134" name="テキスト ボックス 133"/>
        <xdr:cNvSpPr txBox="1"/>
      </xdr:nvSpPr>
      <xdr:spPr>
        <a:xfrm>
          <a:off x="15290800" y="25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31750</xdr:rowOff>
    </xdr:from>
    <xdr:to>
      <xdr:col>73</xdr:col>
      <xdr:colOff>180975</xdr:colOff>
      <xdr:row>15</xdr:row>
      <xdr:rowOff>165100</xdr:rowOff>
    </xdr:to>
    <xdr:cxnSp macro="">
      <xdr:nvCxnSpPr>
        <xdr:cNvPr id="135" name="直線コネクタ 134"/>
        <xdr:cNvCxnSpPr/>
      </xdr:nvCxnSpPr>
      <xdr:spPr>
        <a:xfrm flipV="1">
          <a:off x="13893800" y="24320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6" name="フローチャート: 判断 135"/>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7" name="テキスト ボックス 136"/>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165100</xdr:rowOff>
    </xdr:to>
    <xdr:cxnSp macro="">
      <xdr:nvCxnSpPr>
        <xdr:cNvPr id="138" name="直線コネクタ 137"/>
        <xdr:cNvCxnSpPr/>
      </xdr:nvCxnSpPr>
      <xdr:spPr>
        <a:xfrm>
          <a:off x="13004800" y="2603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152400</xdr:rowOff>
    </xdr:from>
    <xdr:to>
      <xdr:col>82</xdr:col>
      <xdr:colOff>158750</xdr:colOff>
      <xdr:row>16</xdr:row>
      <xdr:rowOff>82550</xdr:rowOff>
    </xdr:to>
    <xdr:sp macro="" textlink="">
      <xdr:nvSpPr>
        <xdr:cNvPr id="148" name="楕円 147"/>
        <xdr:cNvSpPr/>
      </xdr:nvSpPr>
      <xdr:spPr>
        <a:xfrm>
          <a:off x="164592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124477</xdr:rowOff>
    </xdr:from>
    <xdr:ext cx="762000" cy="259045"/>
    <xdr:sp macro="" textlink="">
      <xdr:nvSpPr>
        <xdr:cNvPr id="149" name="物件費該当値テキスト"/>
        <xdr:cNvSpPr txBox="1"/>
      </xdr:nvSpPr>
      <xdr:spPr>
        <a:xfrm>
          <a:off x="16598900" y="269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50" name="楕円 149"/>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51" name="テキスト ボックス 150"/>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152400</xdr:rowOff>
    </xdr:from>
    <xdr:to>
      <xdr:col>74</xdr:col>
      <xdr:colOff>31750</xdr:colOff>
      <xdr:row>14</xdr:row>
      <xdr:rowOff>82550</xdr:rowOff>
    </xdr:to>
    <xdr:sp macro="" textlink="">
      <xdr:nvSpPr>
        <xdr:cNvPr id="152" name="楕円 151"/>
        <xdr:cNvSpPr/>
      </xdr:nvSpPr>
      <xdr:spPr>
        <a:xfrm>
          <a:off x="14732000" y="23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92727</xdr:rowOff>
    </xdr:from>
    <xdr:ext cx="762000" cy="259045"/>
    <xdr:sp macro="" textlink="">
      <xdr:nvSpPr>
        <xdr:cNvPr id="153" name="テキスト ボックス 152"/>
        <xdr:cNvSpPr txBox="1"/>
      </xdr:nvSpPr>
      <xdr:spPr>
        <a:xfrm>
          <a:off x="14401800" y="21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114300</xdr:rowOff>
    </xdr:from>
    <xdr:to>
      <xdr:col>69</xdr:col>
      <xdr:colOff>142875</xdr:colOff>
      <xdr:row>16</xdr:row>
      <xdr:rowOff>44450</xdr:rowOff>
    </xdr:to>
    <xdr:sp macro="" textlink="">
      <xdr:nvSpPr>
        <xdr:cNvPr id="154" name="楕円 153"/>
        <xdr:cNvSpPr/>
      </xdr:nvSpPr>
      <xdr:spPr>
        <a:xfrm>
          <a:off x="13843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54627</xdr:rowOff>
    </xdr:from>
    <xdr:ext cx="762000" cy="259045"/>
    <xdr:sp macro="" textlink="">
      <xdr:nvSpPr>
        <xdr:cNvPr id="155" name="テキスト ボックス 154"/>
        <xdr:cNvSpPr txBox="1"/>
      </xdr:nvSpPr>
      <xdr:spPr>
        <a:xfrm>
          <a:off x="135128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子育て支援医療給付事業の増加などにより、扶助費に係る経常収支比率は、前年度より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全体の傾向としては、医療扶助等の各種扶助費の増加や自立支援給付費などが増加しており、扶助費総額の増加傾向は今後も続くものと予測される。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165100</xdr:rowOff>
    </xdr:to>
    <xdr:cxnSp macro="">
      <xdr:nvCxnSpPr>
        <xdr:cNvPr id="185" name="直線コネクタ 184"/>
        <xdr:cNvCxnSpPr/>
      </xdr:nvCxnSpPr>
      <xdr:spPr>
        <a:xfrm flipV="1">
          <a:off x="4826000" y="90805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12700</xdr:rowOff>
    </xdr:to>
    <xdr:cxnSp macro="">
      <xdr:nvCxnSpPr>
        <xdr:cNvPr id="190" name="直線コネクタ 189"/>
        <xdr:cNvCxnSpPr/>
      </xdr:nvCxnSpPr>
      <xdr:spPr>
        <a:xfrm>
          <a:off x="3987800" y="9594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91"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2" name="フローチャート: 判断 191"/>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107950</xdr:rowOff>
    </xdr:to>
    <xdr:cxnSp macro="">
      <xdr:nvCxnSpPr>
        <xdr:cNvPr id="193" name="直線コネクタ 192"/>
        <xdr:cNvCxnSpPr/>
      </xdr:nvCxnSpPr>
      <xdr:spPr>
        <a:xfrm flipV="1">
          <a:off x="3098800" y="9594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4" name="フローチャート: 判断 193"/>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5" name="テキスト ボックス 194"/>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57</xdr:row>
      <xdr:rowOff>165100</xdr:rowOff>
    </xdr:to>
    <xdr:cxnSp macro="">
      <xdr:nvCxnSpPr>
        <xdr:cNvPr id="196" name="直線コネクタ 195"/>
        <xdr:cNvCxnSpPr/>
      </xdr:nvCxnSpPr>
      <xdr:spPr>
        <a:xfrm flipV="1">
          <a:off x="2209800" y="97091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133350</xdr:rowOff>
    </xdr:from>
    <xdr:to>
      <xdr:col>15</xdr:col>
      <xdr:colOff>149225</xdr:colOff>
      <xdr:row>59</xdr:row>
      <xdr:rowOff>63500</xdr:rowOff>
    </xdr:to>
    <xdr:sp macro="" textlink="">
      <xdr:nvSpPr>
        <xdr:cNvPr id="197" name="フローチャート: 判断 196"/>
        <xdr:cNvSpPr/>
      </xdr:nvSpPr>
      <xdr:spPr>
        <a:xfrm>
          <a:off x="3048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198" name="テキスト ボックス 197"/>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165100</xdr:rowOff>
    </xdr:to>
    <xdr:cxnSp macro="">
      <xdr:nvCxnSpPr>
        <xdr:cNvPr id="199" name="直線コネクタ 198"/>
        <xdr:cNvCxnSpPr/>
      </xdr:nvCxnSpPr>
      <xdr:spPr>
        <a:xfrm>
          <a:off x="1320800" y="9823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114300</xdr:rowOff>
    </xdr:from>
    <xdr:to>
      <xdr:col>11</xdr:col>
      <xdr:colOff>60325</xdr:colOff>
      <xdr:row>60</xdr:row>
      <xdr:rowOff>44450</xdr:rowOff>
    </xdr:to>
    <xdr:sp macro="" textlink="">
      <xdr:nvSpPr>
        <xdr:cNvPr id="200" name="フローチャート: 判断 199"/>
        <xdr:cNvSpPr/>
      </xdr:nvSpPr>
      <xdr:spPr>
        <a:xfrm>
          <a:off x="2159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01" name="テキスト ボックス 200"/>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02" name="フローチャート: 判断 201"/>
        <xdr:cNvSpPr/>
      </xdr:nvSpPr>
      <xdr:spPr>
        <a:xfrm>
          <a:off x="1270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03" name="テキスト ボックス 202"/>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11" name="楕円 210"/>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12" name="テキスト ボックス 211"/>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13" name="楕円 212"/>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14" name="テキスト ボックス 213"/>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114300</xdr:rowOff>
    </xdr:from>
    <xdr:to>
      <xdr:col>11</xdr:col>
      <xdr:colOff>60325</xdr:colOff>
      <xdr:row>58</xdr:row>
      <xdr:rowOff>44450</xdr:rowOff>
    </xdr:to>
    <xdr:sp macro="" textlink="">
      <xdr:nvSpPr>
        <xdr:cNvPr id="215" name="楕円 214"/>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54627</xdr:rowOff>
    </xdr:from>
    <xdr:ext cx="762000" cy="259045"/>
    <xdr:sp macro="" textlink="">
      <xdr:nvSpPr>
        <xdr:cNvPr id="216" name="テキスト ボックス 215"/>
        <xdr:cNvSpPr txBox="1"/>
      </xdr:nvSpPr>
      <xdr:spPr>
        <a:xfrm>
          <a:off x="1828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7" name="楕円 216"/>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218" name="テキスト ボックス 217"/>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これは、除雪対策にかかる経常経費が増加したことなどによる。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118835</xdr:rowOff>
    </xdr:to>
    <xdr:cxnSp macro="">
      <xdr:nvCxnSpPr>
        <xdr:cNvPr id="248" name="直線コネクタ 247"/>
        <xdr:cNvCxnSpPr/>
      </xdr:nvCxnSpPr>
      <xdr:spPr>
        <a:xfrm flipV="1">
          <a:off x="16510000" y="8977085"/>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49" name="その他最小値テキスト"/>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0" name="直線コネクタ 249"/>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51"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2" name="直線コネクタ 251"/>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102507</xdr:rowOff>
    </xdr:from>
    <xdr:to>
      <xdr:col>82</xdr:col>
      <xdr:colOff>107950</xdr:colOff>
      <xdr:row>61</xdr:row>
      <xdr:rowOff>37193</xdr:rowOff>
    </xdr:to>
    <xdr:cxnSp macro="">
      <xdr:nvCxnSpPr>
        <xdr:cNvPr id="253" name="直線コネクタ 252"/>
        <xdr:cNvCxnSpPr/>
      </xdr:nvCxnSpPr>
      <xdr:spPr>
        <a:xfrm>
          <a:off x="15671800" y="10218057"/>
          <a:ext cx="8382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4"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5" name="フローチャート: 判断 254"/>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102507</xdr:rowOff>
    </xdr:from>
    <xdr:to>
      <xdr:col>78</xdr:col>
      <xdr:colOff>69850</xdr:colOff>
      <xdr:row>60</xdr:row>
      <xdr:rowOff>143328</xdr:rowOff>
    </xdr:to>
    <xdr:cxnSp macro="">
      <xdr:nvCxnSpPr>
        <xdr:cNvPr id="256" name="直線コネクタ 255"/>
        <xdr:cNvCxnSpPr/>
      </xdr:nvCxnSpPr>
      <xdr:spPr>
        <a:xfrm flipV="1">
          <a:off x="14782800" y="1021805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7" name="フローチャート: 判断 256"/>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8" name="テキスト ボックス 257"/>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143328</xdr:rowOff>
    </xdr:to>
    <xdr:cxnSp macro="">
      <xdr:nvCxnSpPr>
        <xdr:cNvPr id="259" name="直線コネクタ 258"/>
        <xdr:cNvCxnSpPr/>
      </xdr:nvCxnSpPr>
      <xdr:spPr>
        <a:xfrm>
          <a:off x="13893800" y="10299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0" name="フローチャート: 判断 259"/>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61" name="テキスト ボックス 260"/>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61685</xdr:rowOff>
    </xdr:to>
    <xdr:cxnSp macro="">
      <xdr:nvCxnSpPr>
        <xdr:cNvPr id="262" name="直線コネクタ 261"/>
        <xdr:cNvCxnSpPr/>
      </xdr:nvCxnSpPr>
      <xdr:spPr>
        <a:xfrm flipV="1">
          <a:off x="13004800" y="10299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35378</xdr:rowOff>
    </xdr:from>
    <xdr:to>
      <xdr:col>69</xdr:col>
      <xdr:colOff>142875</xdr:colOff>
      <xdr:row>59</xdr:row>
      <xdr:rowOff>136978</xdr:rowOff>
    </xdr:to>
    <xdr:sp macro="" textlink="">
      <xdr:nvSpPr>
        <xdr:cNvPr id="263" name="フローチャート: 判断 262"/>
        <xdr:cNvSpPr/>
      </xdr:nvSpPr>
      <xdr:spPr>
        <a:xfrm>
          <a:off x="13843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147155</xdr:rowOff>
    </xdr:from>
    <xdr:ext cx="762000" cy="259045"/>
    <xdr:sp macro="" textlink="">
      <xdr:nvSpPr>
        <xdr:cNvPr id="264" name="テキスト ボックス 263"/>
        <xdr:cNvSpPr txBox="1"/>
      </xdr:nvSpPr>
      <xdr:spPr>
        <a:xfrm>
          <a:off x="13512800" y="991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5" name="フローチャート: 判断 264"/>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6" name="テキスト ボックス 265"/>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157843</xdr:rowOff>
    </xdr:from>
    <xdr:to>
      <xdr:col>82</xdr:col>
      <xdr:colOff>158750</xdr:colOff>
      <xdr:row>61</xdr:row>
      <xdr:rowOff>87993</xdr:rowOff>
    </xdr:to>
    <xdr:sp macro="" textlink="">
      <xdr:nvSpPr>
        <xdr:cNvPr id="272" name="楕円 271"/>
        <xdr:cNvSpPr/>
      </xdr:nvSpPr>
      <xdr:spPr>
        <a:xfrm>
          <a:off x="16459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66420</xdr:rowOff>
    </xdr:from>
    <xdr:ext cx="762000" cy="259045"/>
    <xdr:sp macro="" textlink="">
      <xdr:nvSpPr>
        <xdr:cNvPr id="273" name="その他該当値テキスト"/>
        <xdr:cNvSpPr txBox="1"/>
      </xdr:nvSpPr>
      <xdr:spPr>
        <a:xfrm>
          <a:off x="16598900" y="1035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51707</xdr:rowOff>
    </xdr:from>
    <xdr:to>
      <xdr:col>78</xdr:col>
      <xdr:colOff>120650</xdr:colOff>
      <xdr:row>59</xdr:row>
      <xdr:rowOff>153307</xdr:rowOff>
    </xdr:to>
    <xdr:sp macro="" textlink="">
      <xdr:nvSpPr>
        <xdr:cNvPr id="274" name="楕円 273"/>
        <xdr:cNvSpPr/>
      </xdr:nvSpPr>
      <xdr:spPr>
        <a:xfrm>
          <a:off x="15621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138084</xdr:rowOff>
    </xdr:from>
    <xdr:ext cx="736600" cy="259045"/>
    <xdr:sp macro="" textlink="">
      <xdr:nvSpPr>
        <xdr:cNvPr id="275" name="テキスト ボックス 274"/>
        <xdr:cNvSpPr txBox="1"/>
      </xdr:nvSpPr>
      <xdr:spPr>
        <a:xfrm>
          <a:off x="15290800" y="1025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92528</xdr:rowOff>
    </xdr:from>
    <xdr:to>
      <xdr:col>74</xdr:col>
      <xdr:colOff>31750</xdr:colOff>
      <xdr:row>61</xdr:row>
      <xdr:rowOff>22678</xdr:rowOff>
    </xdr:to>
    <xdr:sp macro="" textlink="">
      <xdr:nvSpPr>
        <xdr:cNvPr id="276" name="楕円 275"/>
        <xdr:cNvSpPr/>
      </xdr:nvSpPr>
      <xdr:spPr>
        <a:xfrm>
          <a:off x="14732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7455</xdr:rowOff>
    </xdr:from>
    <xdr:ext cx="762000" cy="259045"/>
    <xdr:sp macro="" textlink="">
      <xdr:nvSpPr>
        <xdr:cNvPr id="277" name="テキスト ボックス 276"/>
        <xdr:cNvSpPr txBox="1"/>
      </xdr:nvSpPr>
      <xdr:spPr>
        <a:xfrm>
          <a:off x="14401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8" name="楕円 277"/>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9" name="テキスト ボックス 278"/>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10885</xdr:rowOff>
    </xdr:from>
    <xdr:to>
      <xdr:col>65</xdr:col>
      <xdr:colOff>53975</xdr:colOff>
      <xdr:row>60</xdr:row>
      <xdr:rowOff>112485</xdr:rowOff>
    </xdr:to>
    <xdr:sp macro="" textlink="">
      <xdr:nvSpPr>
        <xdr:cNvPr id="280" name="楕円 279"/>
        <xdr:cNvSpPr/>
      </xdr:nvSpPr>
      <xdr:spPr>
        <a:xfrm>
          <a:off x="12954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97262</xdr:rowOff>
    </xdr:from>
    <xdr:ext cx="762000" cy="259045"/>
    <xdr:sp macro="" textlink="">
      <xdr:nvSpPr>
        <xdr:cNvPr id="281" name="テキスト ボックス 280"/>
        <xdr:cNvSpPr txBox="1"/>
      </xdr:nvSpPr>
      <xdr:spPr>
        <a:xfrm>
          <a:off x="12623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ポイント減少した。これは、　病院事業会計負担金及び交付金への基金繰入による一般財源の減等によるものである。</a:t>
          </a:r>
        </a:p>
        <a:p>
          <a:r>
            <a:rPr kumimoji="1" lang="ja-JP" altLang="en-US" sz="1300">
              <a:latin typeface="ＭＳ Ｐゴシック" panose="020B0600070205080204" pitchFamily="50" charset="-128"/>
              <a:ea typeface="ＭＳ Ｐゴシック" panose="020B0600070205080204" pitchFamily="50" charset="-128"/>
            </a:rPr>
            <a:t>　引き続き、行政の責任分野、経費負担の在り方、行政効果等を精査し、類似補助金の統合、支援の重点化、サンセット方式の徹底等により見直しを進める。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104140</xdr:rowOff>
    </xdr:to>
    <xdr:cxnSp macro="">
      <xdr:nvCxnSpPr>
        <xdr:cNvPr id="309" name="直線コネクタ 308"/>
        <xdr:cNvCxnSpPr/>
      </xdr:nvCxnSpPr>
      <xdr:spPr>
        <a:xfrm flipV="1">
          <a:off x="16510000" y="5552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2"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3" name="直線コネクタ 312"/>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157480</xdr:rowOff>
    </xdr:from>
    <xdr:to>
      <xdr:col>82</xdr:col>
      <xdr:colOff>107950</xdr:colOff>
      <xdr:row>35</xdr:row>
      <xdr:rowOff>1270</xdr:rowOff>
    </xdr:to>
    <xdr:cxnSp macro="">
      <xdr:nvCxnSpPr>
        <xdr:cNvPr id="314" name="直線コネクタ 313"/>
        <xdr:cNvCxnSpPr/>
      </xdr:nvCxnSpPr>
      <xdr:spPr>
        <a:xfrm flipV="1">
          <a:off x="15671800" y="5986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25417</xdr:rowOff>
    </xdr:from>
    <xdr:ext cx="762000" cy="259045"/>
    <xdr:sp macro="" textlink="">
      <xdr:nvSpPr>
        <xdr:cNvPr id="315"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6" name="フローチャート: 判断 315"/>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35</xdr:row>
      <xdr:rowOff>1270</xdr:rowOff>
    </xdr:to>
    <xdr:cxnSp macro="">
      <xdr:nvCxnSpPr>
        <xdr:cNvPr id="317" name="直線コネクタ 316"/>
        <xdr:cNvCxnSpPr/>
      </xdr:nvCxnSpPr>
      <xdr:spPr>
        <a:xfrm>
          <a:off x="14782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18" name="フローチャート: 判断 317"/>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19" name="テキスト ボックス 318"/>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157480</xdr:rowOff>
    </xdr:to>
    <xdr:cxnSp macro="">
      <xdr:nvCxnSpPr>
        <xdr:cNvPr id="320" name="直線コネクタ 319"/>
        <xdr:cNvCxnSpPr/>
      </xdr:nvCxnSpPr>
      <xdr:spPr>
        <a:xfrm flipV="1">
          <a:off x="13893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140970</xdr:rowOff>
    </xdr:from>
    <xdr:to>
      <xdr:col>74</xdr:col>
      <xdr:colOff>31750</xdr:colOff>
      <xdr:row>36</xdr:row>
      <xdr:rowOff>71120</xdr:rowOff>
    </xdr:to>
    <xdr:sp macro="" textlink="">
      <xdr:nvSpPr>
        <xdr:cNvPr id="321" name="フローチャート: 判断 320"/>
        <xdr:cNvSpPr/>
      </xdr:nvSpPr>
      <xdr:spPr>
        <a:xfrm>
          <a:off x="14732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55897</xdr:rowOff>
    </xdr:from>
    <xdr:ext cx="762000" cy="259045"/>
    <xdr:sp macro="" textlink="">
      <xdr:nvSpPr>
        <xdr:cNvPr id="322" name="テキスト ボックス 321"/>
        <xdr:cNvSpPr txBox="1"/>
      </xdr:nvSpPr>
      <xdr:spPr>
        <a:xfrm>
          <a:off x="14401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88900</xdr:rowOff>
    </xdr:from>
    <xdr:to>
      <xdr:col>69</xdr:col>
      <xdr:colOff>92075</xdr:colOff>
      <xdr:row>34</xdr:row>
      <xdr:rowOff>157480</xdr:rowOff>
    </xdr:to>
    <xdr:cxnSp macro="">
      <xdr:nvCxnSpPr>
        <xdr:cNvPr id="323" name="直線コネクタ 322"/>
        <xdr:cNvCxnSpPr/>
      </xdr:nvCxnSpPr>
      <xdr:spPr>
        <a:xfrm>
          <a:off x="13004800" y="591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72390</xdr:rowOff>
    </xdr:from>
    <xdr:to>
      <xdr:col>69</xdr:col>
      <xdr:colOff>142875</xdr:colOff>
      <xdr:row>36</xdr:row>
      <xdr:rowOff>2540</xdr:rowOff>
    </xdr:to>
    <xdr:sp macro="" textlink="">
      <xdr:nvSpPr>
        <xdr:cNvPr id="324" name="フローチャート: 判断 323"/>
        <xdr:cNvSpPr/>
      </xdr:nvSpPr>
      <xdr:spPr>
        <a:xfrm>
          <a:off x="13843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158767</xdr:rowOff>
    </xdr:from>
    <xdr:ext cx="762000" cy="259045"/>
    <xdr:sp macro="" textlink="">
      <xdr:nvSpPr>
        <xdr:cNvPr id="325" name="テキスト ボックス 324"/>
        <xdr:cNvSpPr txBox="1"/>
      </xdr:nvSpPr>
      <xdr:spPr>
        <a:xfrm>
          <a:off x="13512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26" name="フローチャート: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113047</xdr:rowOff>
    </xdr:from>
    <xdr:ext cx="762000" cy="259045"/>
    <xdr:sp macro="" textlink="">
      <xdr:nvSpPr>
        <xdr:cNvPr id="327" name="テキスト ボックス 326"/>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106680</xdr:rowOff>
    </xdr:from>
    <xdr:to>
      <xdr:col>82</xdr:col>
      <xdr:colOff>158750</xdr:colOff>
      <xdr:row>35</xdr:row>
      <xdr:rowOff>36830</xdr:rowOff>
    </xdr:to>
    <xdr:sp macro="" textlink="">
      <xdr:nvSpPr>
        <xdr:cNvPr id="333" name="楕円 332"/>
        <xdr:cNvSpPr/>
      </xdr:nvSpPr>
      <xdr:spPr>
        <a:xfrm>
          <a:off x="16459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123207</xdr:rowOff>
    </xdr:from>
    <xdr:ext cx="762000" cy="259045"/>
    <xdr:sp macro="" textlink="">
      <xdr:nvSpPr>
        <xdr:cNvPr id="334" name="補助費等該当値テキスト"/>
        <xdr:cNvSpPr txBox="1"/>
      </xdr:nvSpPr>
      <xdr:spPr>
        <a:xfrm>
          <a:off x="16598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35" name="楕円 334"/>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36" name="テキスト ボックス 335"/>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7" name="楕円 336"/>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8" name="テキスト ボックス 337"/>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106680</xdr:rowOff>
    </xdr:from>
    <xdr:to>
      <xdr:col>69</xdr:col>
      <xdr:colOff>142875</xdr:colOff>
      <xdr:row>35</xdr:row>
      <xdr:rowOff>36830</xdr:rowOff>
    </xdr:to>
    <xdr:sp macro="" textlink="">
      <xdr:nvSpPr>
        <xdr:cNvPr id="339" name="楕円 338"/>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47007</xdr:rowOff>
    </xdr:from>
    <xdr:ext cx="762000" cy="259045"/>
    <xdr:sp macro="" textlink="">
      <xdr:nvSpPr>
        <xdr:cNvPr id="340" name="テキスト ボックス 339"/>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41" name="楕円 340"/>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42" name="テキスト ボックス 341"/>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公債費に係る経常収支比率はごみ焼却施設整備事業や本庁舎耐震補強事業、最終処分場整備事業等の元金償還が始まったことに加え、繰上償還を実施したことから、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今後も引き続き大型事業が控えていることから、公債費の増加と高止まりが予測されるが、投資事業の計画的実施や将来負担の軽減策を講じながら、公債費の適正管理に努めていく。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80</xdr:row>
      <xdr:rowOff>35561</xdr:rowOff>
    </xdr:to>
    <xdr:cxnSp macro="">
      <xdr:nvCxnSpPr>
        <xdr:cNvPr id="370" name="直線コネクタ 369"/>
        <xdr:cNvCxnSpPr/>
      </xdr:nvCxnSpPr>
      <xdr:spPr>
        <a:xfrm flipV="1">
          <a:off x="4826000" y="125247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71"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72" name="直線コネクタ 371"/>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3"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4" name="直線コネクタ 373"/>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168911</xdr:rowOff>
    </xdr:to>
    <xdr:cxnSp macro="">
      <xdr:nvCxnSpPr>
        <xdr:cNvPr id="375" name="直線コネクタ 374"/>
        <xdr:cNvCxnSpPr/>
      </xdr:nvCxnSpPr>
      <xdr:spPr>
        <a:xfrm>
          <a:off x="3987800" y="1324863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xdr:rowOff>
    </xdr:from>
    <xdr:ext cx="762000" cy="259045"/>
    <xdr:sp macro="" textlink="">
      <xdr:nvSpPr>
        <xdr:cNvPr id="376" name="公債費平均値テキスト"/>
        <xdr:cNvSpPr txBox="1"/>
      </xdr:nvSpPr>
      <xdr:spPr>
        <a:xfrm>
          <a:off x="4914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77" name="フローチャート: 判断 376"/>
        <xdr:cNvSpPr/>
      </xdr:nvSpPr>
      <xdr:spPr>
        <a:xfrm>
          <a:off x="4775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46989</xdr:rowOff>
    </xdr:to>
    <xdr:cxnSp macro="">
      <xdr:nvCxnSpPr>
        <xdr:cNvPr id="378" name="直線コネクタ 377"/>
        <xdr:cNvCxnSpPr/>
      </xdr:nvCxnSpPr>
      <xdr:spPr>
        <a:xfrm>
          <a:off x="3098800" y="131876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22861</xdr:rowOff>
    </xdr:from>
    <xdr:to>
      <xdr:col>20</xdr:col>
      <xdr:colOff>38100</xdr:colOff>
      <xdr:row>76</xdr:row>
      <xdr:rowOff>124461</xdr:rowOff>
    </xdr:to>
    <xdr:sp macro="" textlink="">
      <xdr:nvSpPr>
        <xdr:cNvPr id="379" name="フローチャート: 判断 378"/>
        <xdr:cNvSpPr/>
      </xdr:nvSpPr>
      <xdr:spPr>
        <a:xfrm>
          <a:off x="3937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0" name="テキスト ボックス 379"/>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24130</xdr:rowOff>
    </xdr:to>
    <xdr:cxnSp macro="">
      <xdr:nvCxnSpPr>
        <xdr:cNvPr id="381" name="直線コネクタ 380"/>
        <xdr:cNvCxnSpPr/>
      </xdr:nvCxnSpPr>
      <xdr:spPr>
        <a:xfrm flipV="1">
          <a:off x="2209800" y="1318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110490</xdr:rowOff>
    </xdr:from>
    <xdr:to>
      <xdr:col>15</xdr:col>
      <xdr:colOff>149225</xdr:colOff>
      <xdr:row>76</xdr:row>
      <xdr:rowOff>40639</xdr:rowOff>
    </xdr:to>
    <xdr:sp macro="" textlink="">
      <xdr:nvSpPr>
        <xdr:cNvPr id="382" name="フローチャート: 判断 381"/>
        <xdr:cNvSpPr/>
      </xdr:nvSpPr>
      <xdr:spPr>
        <a:xfrm>
          <a:off x="3048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3" name="テキスト ボックス 382"/>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24130</xdr:rowOff>
    </xdr:to>
    <xdr:cxnSp macro="">
      <xdr:nvCxnSpPr>
        <xdr:cNvPr id="384" name="直線コネクタ 383"/>
        <xdr:cNvCxnSpPr/>
      </xdr:nvCxnSpPr>
      <xdr:spPr>
        <a:xfrm>
          <a:off x="1320800" y="13164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85" name="フローチャート: 判断 384"/>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6" name="テキスト ボックス 385"/>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7" name="フローチャート: 判断 386"/>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88" name="テキスト ボックス 387"/>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94" name="楕円 393"/>
        <xdr:cNvSpPr/>
      </xdr:nvSpPr>
      <xdr:spPr>
        <a:xfrm>
          <a:off x="4775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90188</xdr:rowOff>
    </xdr:from>
    <xdr:ext cx="762000" cy="259045"/>
    <xdr:sp macro="" textlink="">
      <xdr:nvSpPr>
        <xdr:cNvPr id="395" name="公債費該当値テキスト"/>
        <xdr:cNvSpPr txBox="1"/>
      </xdr:nvSpPr>
      <xdr:spPr>
        <a:xfrm>
          <a:off x="4914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6" name="楕円 395"/>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97" name="テキスト ボックス 396"/>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98" name="楕円 397"/>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99" name="テキスト ボックス 398"/>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400" name="楕円 399"/>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401" name="テキスト ボックス 400"/>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402" name="楕円 401"/>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403" name="テキスト ボックス 40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物件費の伸びが続くことが見込まれるが、定員適正化計画の着実な遂行による人件費の減によって、数値の改善を図るとともに、今後も鶴岡市行財政改革推進プランに基づき、引き続き経常経費の削減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143329</xdr:rowOff>
    </xdr:to>
    <xdr:cxnSp macro="">
      <xdr:nvCxnSpPr>
        <xdr:cNvPr id="433" name="直線コネクタ 432"/>
        <xdr:cNvCxnSpPr/>
      </xdr:nvCxnSpPr>
      <xdr:spPr>
        <a:xfrm flipV="1">
          <a:off x="16510000" y="123571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115406</xdr:rowOff>
    </xdr:from>
    <xdr:ext cx="762000" cy="259045"/>
    <xdr:sp macro="" textlink="">
      <xdr:nvSpPr>
        <xdr:cNvPr id="434" name="公債費以外最小値テキスト"/>
        <xdr:cNvSpPr txBox="1"/>
      </xdr:nvSpPr>
      <xdr:spPr>
        <a:xfrm>
          <a:off x="16598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143329</xdr:rowOff>
    </xdr:from>
    <xdr:to>
      <xdr:col>82</xdr:col>
      <xdr:colOff>196850</xdr:colOff>
      <xdr:row>80</xdr:row>
      <xdr:rowOff>143329</xdr:rowOff>
    </xdr:to>
    <xdr:cxnSp macro="">
      <xdr:nvCxnSpPr>
        <xdr:cNvPr id="435" name="直線コネクタ 434"/>
        <xdr:cNvCxnSpPr/>
      </xdr:nvCxnSpPr>
      <xdr:spPr>
        <a:xfrm>
          <a:off x="16421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6" name="公債費以外最大値テキスト"/>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7" name="直線コネクタ 436"/>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20865</xdr:rowOff>
    </xdr:from>
    <xdr:to>
      <xdr:col>82</xdr:col>
      <xdr:colOff>107950</xdr:colOff>
      <xdr:row>77</xdr:row>
      <xdr:rowOff>80736</xdr:rowOff>
    </xdr:to>
    <xdr:cxnSp macro="">
      <xdr:nvCxnSpPr>
        <xdr:cNvPr id="438" name="直線コネクタ 437"/>
        <xdr:cNvCxnSpPr/>
      </xdr:nvCxnSpPr>
      <xdr:spPr>
        <a:xfrm>
          <a:off x="15671800" y="12879615"/>
          <a:ext cx="8382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12898</xdr:rowOff>
    </xdr:from>
    <xdr:ext cx="762000" cy="259045"/>
    <xdr:sp macro="" textlink="">
      <xdr:nvSpPr>
        <xdr:cNvPr id="439" name="公債費以外平均値テキスト"/>
        <xdr:cNvSpPr txBox="1"/>
      </xdr:nvSpPr>
      <xdr:spPr>
        <a:xfrm>
          <a:off x="16598900" y="13214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40821</xdr:rowOff>
    </xdr:from>
    <xdr:to>
      <xdr:col>82</xdr:col>
      <xdr:colOff>158750</xdr:colOff>
      <xdr:row>77</xdr:row>
      <xdr:rowOff>142421</xdr:rowOff>
    </xdr:to>
    <xdr:sp macro="" textlink="">
      <xdr:nvSpPr>
        <xdr:cNvPr id="440" name="フローチャート: 判断 439"/>
        <xdr:cNvSpPr/>
      </xdr:nvSpPr>
      <xdr:spPr>
        <a:xfrm>
          <a:off x="16459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20865</xdr:rowOff>
    </xdr:from>
    <xdr:to>
      <xdr:col>78</xdr:col>
      <xdr:colOff>69850</xdr:colOff>
      <xdr:row>76</xdr:row>
      <xdr:rowOff>121557</xdr:rowOff>
    </xdr:to>
    <xdr:cxnSp macro="">
      <xdr:nvCxnSpPr>
        <xdr:cNvPr id="441" name="直線コネクタ 440"/>
        <xdr:cNvCxnSpPr/>
      </xdr:nvCxnSpPr>
      <xdr:spPr>
        <a:xfrm flipV="1">
          <a:off x="14782800" y="12879615"/>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100693</xdr:rowOff>
    </xdr:from>
    <xdr:to>
      <xdr:col>78</xdr:col>
      <xdr:colOff>120650</xdr:colOff>
      <xdr:row>76</xdr:row>
      <xdr:rowOff>30843</xdr:rowOff>
    </xdr:to>
    <xdr:sp macro="" textlink="">
      <xdr:nvSpPr>
        <xdr:cNvPr id="442" name="フローチャート: 判断 441"/>
        <xdr:cNvSpPr/>
      </xdr:nvSpPr>
      <xdr:spPr>
        <a:xfrm>
          <a:off x="15621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15620</xdr:rowOff>
    </xdr:from>
    <xdr:ext cx="736600" cy="259045"/>
    <xdr:sp macro="" textlink="">
      <xdr:nvSpPr>
        <xdr:cNvPr id="443" name="テキスト ボックス 442"/>
        <xdr:cNvSpPr txBox="1"/>
      </xdr:nvSpPr>
      <xdr:spPr>
        <a:xfrm>
          <a:off x="15290800" y="1304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121557</xdr:rowOff>
    </xdr:from>
    <xdr:to>
      <xdr:col>73</xdr:col>
      <xdr:colOff>180975</xdr:colOff>
      <xdr:row>77</xdr:row>
      <xdr:rowOff>26307</xdr:rowOff>
    </xdr:to>
    <xdr:cxnSp macro="">
      <xdr:nvCxnSpPr>
        <xdr:cNvPr id="444" name="直線コネクタ 443"/>
        <xdr:cNvCxnSpPr/>
      </xdr:nvCxnSpPr>
      <xdr:spPr>
        <a:xfrm flipV="1">
          <a:off x="13893800" y="13151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5" name="フローチャート: 判断 444"/>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46" name="テキスト ボックス 445"/>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23586</xdr:rowOff>
    </xdr:from>
    <xdr:to>
      <xdr:col>69</xdr:col>
      <xdr:colOff>92075</xdr:colOff>
      <xdr:row>77</xdr:row>
      <xdr:rowOff>26307</xdr:rowOff>
    </xdr:to>
    <xdr:cxnSp macro="">
      <xdr:nvCxnSpPr>
        <xdr:cNvPr id="447" name="直線コネクタ 446"/>
        <xdr:cNvCxnSpPr/>
      </xdr:nvCxnSpPr>
      <xdr:spPr>
        <a:xfrm>
          <a:off x="13004800" y="130537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163286</xdr:rowOff>
    </xdr:from>
    <xdr:to>
      <xdr:col>69</xdr:col>
      <xdr:colOff>142875</xdr:colOff>
      <xdr:row>79</xdr:row>
      <xdr:rowOff>93436</xdr:rowOff>
    </xdr:to>
    <xdr:sp macro="" textlink="">
      <xdr:nvSpPr>
        <xdr:cNvPr id="448" name="フローチャート: 判断 447"/>
        <xdr:cNvSpPr/>
      </xdr:nvSpPr>
      <xdr:spPr>
        <a:xfrm>
          <a:off x="13843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78213</xdr:rowOff>
    </xdr:from>
    <xdr:ext cx="762000" cy="259045"/>
    <xdr:sp macro="" textlink="">
      <xdr:nvSpPr>
        <xdr:cNvPr id="449" name="テキスト ボックス 448"/>
        <xdr:cNvSpPr txBox="1"/>
      </xdr:nvSpPr>
      <xdr:spPr>
        <a:xfrm>
          <a:off x="13512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50" name="フローチャート: 判断 449"/>
        <xdr:cNvSpPr/>
      </xdr:nvSpPr>
      <xdr:spPr>
        <a:xfrm>
          <a:off x="12954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64606</xdr:rowOff>
    </xdr:from>
    <xdr:ext cx="762000" cy="259045"/>
    <xdr:sp macro="" textlink="">
      <xdr:nvSpPr>
        <xdr:cNvPr id="451" name="テキスト ボックス 450"/>
        <xdr:cNvSpPr txBox="1"/>
      </xdr:nvSpPr>
      <xdr:spPr>
        <a:xfrm>
          <a:off x="12623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29936</xdr:rowOff>
    </xdr:from>
    <xdr:to>
      <xdr:col>82</xdr:col>
      <xdr:colOff>158750</xdr:colOff>
      <xdr:row>77</xdr:row>
      <xdr:rowOff>131536</xdr:rowOff>
    </xdr:to>
    <xdr:sp macro="" textlink="">
      <xdr:nvSpPr>
        <xdr:cNvPr id="457" name="楕円 456"/>
        <xdr:cNvSpPr/>
      </xdr:nvSpPr>
      <xdr:spPr>
        <a:xfrm>
          <a:off x="164592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46463</xdr:rowOff>
    </xdr:from>
    <xdr:ext cx="762000" cy="259045"/>
    <xdr:sp macro="" textlink="">
      <xdr:nvSpPr>
        <xdr:cNvPr id="458" name="公債費以外該当値テキスト"/>
        <xdr:cNvSpPr txBox="1"/>
      </xdr:nvSpPr>
      <xdr:spPr>
        <a:xfrm>
          <a:off x="16598900" y="130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141515</xdr:rowOff>
    </xdr:from>
    <xdr:to>
      <xdr:col>78</xdr:col>
      <xdr:colOff>120650</xdr:colOff>
      <xdr:row>75</xdr:row>
      <xdr:rowOff>71665</xdr:rowOff>
    </xdr:to>
    <xdr:sp macro="" textlink="">
      <xdr:nvSpPr>
        <xdr:cNvPr id="459" name="楕円 458"/>
        <xdr:cNvSpPr/>
      </xdr:nvSpPr>
      <xdr:spPr>
        <a:xfrm>
          <a:off x="15621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81842</xdr:rowOff>
    </xdr:from>
    <xdr:ext cx="736600" cy="259045"/>
    <xdr:sp macro="" textlink="">
      <xdr:nvSpPr>
        <xdr:cNvPr id="460" name="テキスト ボックス 459"/>
        <xdr:cNvSpPr txBox="1"/>
      </xdr:nvSpPr>
      <xdr:spPr>
        <a:xfrm>
          <a:off x="15290800" y="125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70757</xdr:rowOff>
    </xdr:from>
    <xdr:to>
      <xdr:col>74</xdr:col>
      <xdr:colOff>31750</xdr:colOff>
      <xdr:row>77</xdr:row>
      <xdr:rowOff>907</xdr:rowOff>
    </xdr:to>
    <xdr:sp macro="" textlink="">
      <xdr:nvSpPr>
        <xdr:cNvPr id="461" name="楕円 460"/>
        <xdr:cNvSpPr/>
      </xdr:nvSpPr>
      <xdr:spPr>
        <a:xfrm>
          <a:off x="14732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11084</xdr:rowOff>
    </xdr:from>
    <xdr:ext cx="762000" cy="259045"/>
    <xdr:sp macro="" textlink="">
      <xdr:nvSpPr>
        <xdr:cNvPr id="462" name="テキスト ボックス 461"/>
        <xdr:cNvSpPr txBox="1"/>
      </xdr:nvSpPr>
      <xdr:spPr>
        <a:xfrm>
          <a:off x="14401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146957</xdr:rowOff>
    </xdr:from>
    <xdr:to>
      <xdr:col>69</xdr:col>
      <xdr:colOff>142875</xdr:colOff>
      <xdr:row>77</xdr:row>
      <xdr:rowOff>77107</xdr:rowOff>
    </xdr:to>
    <xdr:sp macro="" textlink="">
      <xdr:nvSpPr>
        <xdr:cNvPr id="463" name="楕円 462"/>
        <xdr:cNvSpPr/>
      </xdr:nvSpPr>
      <xdr:spPr>
        <a:xfrm>
          <a:off x="13843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87284</xdr:rowOff>
    </xdr:from>
    <xdr:ext cx="762000" cy="259045"/>
    <xdr:sp macro="" textlink="">
      <xdr:nvSpPr>
        <xdr:cNvPr id="464" name="テキスト ボックス 463"/>
        <xdr:cNvSpPr txBox="1"/>
      </xdr:nvSpPr>
      <xdr:spPr>
        <a:xfrm>
          <a:off x="13512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144235</xdr:rowOff>
    </xdr:from>
    <xdr:to>
      <xdr:col>65</xdr:col>
      <xdr:colOff>53975</xdr:colOff>
      <xdr:row>76</xdr:row>
      <xdr:rowOff>74386</xdr:rowOff>
    </xdr:to>
    <xdr:sp macro="" textlink="">
      <xdr:nvSpPr>
        <xdr:cNvPr id="465" name="楕円 464"/>
        <xdr:cNvSpPr/>
      </xdr:nvSpPr>
      <xdr:spPr>
        <a:xfrm>
          <a:off x="12954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84562</xdr:rowOff>
    </xdr:from>
    <xdr:ext cx="762000" cy="259045"/>
    <xdr:sp macro="" textlink="">
      <xdr:nvSpPr>
        <xdr:cNvPr id="466" name="テキスト ボックス 465"/>
        <xdr:cNvSpPr txBox="1"/>
      </xdr:nvSpPr>
      <xdr:spPr>
        <a:xfrm>
          <a:off x="12623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126771</xdr:rowOff>
    </xdr:from>
    <xdr:to>
      <xdr:col>29</xdr:col>
      <xdr:colOff>127000</xdr:colOff>
      <xdr:row>19</xdr:row>
      <xdr:rowOff>89357</xdr:rowOff>
    </xdr:to>
    <xdr:cxnSp macro="">
      <xdr:nvCxnSpPr>
        <xdr:cNvPr id="45" name="直線コネクタ 44"/>
        <xdr:cNvCxnSpPr/>
      </xdr:nvCxnSpPr>
      <xdr:spPr bwMode="auto">
        <a:xfrm flipV="1">
          <a:off x="5651500" y="2060346"/>
          <a:ext cx="0" cy="13341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61434</xdr:rowOff>
    </xdr:from>
    <xdr:ext cx="762000" cy="259045"/>
    <xdr:sp macro="" textlink="">
      <xdr:nvSpPr>
        <xdr:cNvPr id="46" name="人口1人当たり決算額の推移最小値テキスト130"/>
        <xdr:cNvSpPr txBox="1"/>
      </xdr:nvSpPr>
      <xdr:spPr>
        <a:xfrm>
          <a:off x="5740400" y="336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89357</xdr:rowOff>
    </xdr:from>
    <xdr:to>
      <xdr:col>30</xdr:col>
      <xdr:colOff>25400</xdr:colOff>
      <xdr:row>19</xdr:row>
      <xdr:rowOff>89357</xdr:rowOff>
    </xdr:to>
    <xdr:cxnSp macro="">
      <xdr:nvCxnSpPr>
        <xdr:cNvPr id="47" name="直線コネクタ 46"/>
        <xdr:cNvCxnSpPr/>
      </xdr:nvCxnSpPr>
      <xdr:spPr bwMode="auto">
        <a:xfrm>
          <a:off x="5562600" y="33945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41698</xdr:rowOff>
    </xdr:from>
    <xdr:ext cx="762000" cy="259045"/>
    <xdr:sp macro="" textlink="">
      <xdr:nvSpPr>
        <xdr:cNvPr id="48" name="人口1人当たり決算額の推移最大値テキスト130"/>
        <xdr:cNvSpPr txBox="1"/>
      </xdr:nvSpPr>
      <xdr:spPr>
        <a:xfrm>
          <a:off x="5740400" y="18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126771</xdr:rowOff>
    </xdr:from>
    <xdr:to>
      <xdr:col>30</xdr:col>
      <xdr:colOff>25400</xdr:colOff>
      <xdr:row>11</xdr:row>
      <xdr:rowOff>126771</xdr:rowOff>
    </xdr:to>
    <xdr:cxnSp macro="">
      <xdr:nvCxnSpPr>
        <xdr:cNvPr id="49" name="直線コネクタ 48"/>
        <xdr:cNvCxnSpPr/>
      </xdr:nvCxnSpPr>
      <xdr:spPr bwMode="auto">
        <a:xfrm>
          <a:off x="5562600" y="206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122504</xdr:rowOff>
    </xdr:from>
    <xdr:to>
      <xdr:col>29</xdr:col>
      <xdr:colOff>127000</xdr:colOff>
      <xdr:row>14</xdr:row>
      <xdr:rowOff>18986</xdr:rowOff>
    </xdr:to>
    <xdr:cxnSp macro="">
      <xdr:nvCxnSpPr>
        <xdr:cNvPr id="50" name="直線コネクタ 49"/>
        <xdr:cNvCxnSpPr/>
      </xdr:nvCxnSpPr>
      <xdr:spPr bwMode="auto">
        <a:xfrm flipV="1">
          <a:off x="5003800" y="2398979"/>
          <a:ext cx="647700" cy="6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165015</xdr:rowOff>
    </xdr:from>
    <xdr:ext cx="762000" cy="259045"/>
    <xdr:sp macro="" textlink="">
      <xdr:nvSpPr>
        <xdr:cNvPr id="51" name="人口1人当たり決算額の推移平均値テキスト130"/>
        <xdr:cNvSpPr txBox="1"/>
      </xdr:nvSpPr>
      <xdr:spPr>
        <a:xfrm>
          <a:off x="5740400" y="261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21488</xdr:rowOff>
    </xdr:from>
    <xdr:to>
      <xdr:col>29</xdr:col>
      <xdr:colOff>177800</xdr:colOff>
      <xdr:row>15</xdr:row>
      <xdr:rowOff>123088</xdr:rowOff>
    </xdr:to>
    <xdr:sp macro="" textlink="">
      <xdr:nvSpPr>
        <xdr:cNvPr id="52" name="フローチャート: 判断 51"/>
        <xdr:cNvSpPr/>
      </xdr:nvSpPr>
      <xdr:spPr bwMode="auto">
        <a:xfrm>
          <a:off x="5600700" y="2640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18986</xdr:rowOff>
    </xdr:from>
    <xdr:to>
      <xdr:col>26</xdr:col>
      <xdr:colOff>50800</xdr:colOff>
      <xdr:row>14</xdr:row>
      <xdr:rowOff>77813</xdr:rowOff>
    </xdr:to>
    <xdr:cxnSp macro="">
      <xdr:nvCxnSpPr>
        <xdr:cNvPr id="53" name="直線コネクタ 52"/>
        <xdr:cNvCxnSpPr/>
      </xdr:nvCxnSpPr>
      <xdr:spPr bwMode="auto">
        <a:xfrm flipV="1">
          <a:off x="4305300" y="2466911"/>
          <a:ext cx="698500" cy="58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62370</xdr:rowOff>
    </xdr:from>
    <xdr:to>
      <xdr:col>26</xdr:col>
      <xdr:colOff>101600</xdr:colOff>
      <xdr:row>15</xdr:row>
      <xdr:rowOff>163970</xdr:rowOff>
    </xdr:to>
    <xdr:sp macro="" textlink="">
      <xdr:nvSpPr>
        <xdr:cNvPr id="54" name="フローチャート: 判断 53"/>
        <xdr:cNvSpPr/>
      </xdr:nvSpPr>
      <xdr:spPr bwMode="auto">
        <a:xfrm>
          <a:off x="4953000" y="2681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148747</xdr:rowOff>
    </xdr:from>
    <xdr:ext cx="736600" cy="259045"/>
    <xdr:sp macro="" textlink="">
      <xdr:nvSpPr>
        <xdr:cNvPr id="55" name="テキスト ボックス 54"/>
        <xdr:cNvSpPr txBox="1"/>
      </xdr:nvSpPr>
      <xdr:spPr>
        <a:xfrm>
          <a:off x="4622800" y="2768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77813</xdr:rowOff>
    </xdr:from>
    <xdr:to>
      <xdr:col>22</xdr:col>
      <xdr:colOff>114300</xdr:colOff>
      <xdr:row>14</xdr:row>
      <xdr:rowOff>144488</xdr:rowOff>
    </xdr:to>
    <xdr:cxnSp macro="">
      <xdr:nvCxnSpPr>
        <xdr:cNvPr id="56" name="直線コネクタ 55"/>
        <xdr:cNvCxnSpPr/>
      </xdr:nvCxnSpPr>
      <xdr:spPr bwMode="auto">
        <a:xfrm flipV="1">
          <a:off x="3606800" y="2525738"/>
          <a:ext cx="698500" cy="6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94336</xdr:rowOff>
    </xdr:from>
    <xdr:to>
      <xdr:col>22</xdr:col>
      <xdr:colOff>165100</xdr:colOff>
      <xdr:row>17</xdr:row>
      <xdr:rowOff>24486</xdr:rowOff>
    </xdr:to>
    <xdr:sp macro="" textlink="">
      <xdr:nvSpPr>
        <xdr:cNvPr id="57" name="フローチャート: 判断 56"/>
        <xdr:cNvSpPr/>
      </xdr:nvSpPr>
      <xdr:spPr bwMode="auto">
        <a:xfrm>
          <a:off x="4254500" y="2885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9263</xdr:rowOff>
    </xdr:from>
    <xdr:ext cx="762000" cy="259045"/>
    <xdr:sp macro="" textlink="">
      <xdr:nvSpPr>
        <xdr:cNvPr id="58" name="テキスト ボックス 57"/>
        <xdr:cNvSpPr txBox="1"/>
      </xdr:nvSpPr>
      <xdr:spPr>
        <a:xfrm>
          <a:off x="3924300" y="297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144488</xdr:rowOff>
    </xdr:from>
    <xdr:to>
      <xdr:col>18</xdr:col>
      <xdr:colOff>177800</xdr:colOff>
      <xdr:row>14</xdr:row>
      <xdr:rowOff>152298</xdr:rowOff>
    </xdr:to>
    <xdr:cxnSp macro="">
      <xdr:nvCxnSpPr>
        <xdr:cNvPr id="59" name="直線コネクタ 58"/>
        <xdr:cNvCxnSpPr/>
      </xdr:nvCxnSpPr>
      <xdr:spPr bwMode="auto">
        <a:xfrm flipV="1">
          <a:off x="2908300" y="2592413"/>
          <a:ext cx="698500" cy="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120548</xdr:rowOff>
    </xdr:from>
    <xdr:to>
      <xdr:col>19</xdr:col>
      <xdr:colOff>38100</xdr:colOff>
      <xdr:row>17</xdr:row>
      <xdr:rowOff>50698</xdr:rowOff>
    </xdr:to>
    <xdr:sp macro="" textlink="">
      <xdr:nvSpPr>
        <xdr:cNvPr id="60" name="フローチャート: 判断 59"/>
        <xdr:cNvSpPr/>
      </xdr:nvSpPr>
      <xdr:spPr bwMode="auto">
        <a:xfrm>
          <a:off x="3556000" y="291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35475</xdr:rowOff>
    </xdr:from>
    <xdr:ext cx="762000" cy="259045"/>
    <xdr:sp macro="" textlink="">
      <xdr:nvSpPr>
        <xdr:cNvPr id="61" name="テキスト ボックス 60"/>
        <xdr:cNvSpPr txBox="1"/>
      </xdr:nvSpPr>
      <xdr:spPr>
        <a:xfrm>
          <a:off x="3225800" y="299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9258</xdr:rowOff>
    </xdr:from>
    <xdr:to>
      <xdr:col>15</xdr:col>
      <xdr:colOff>101600</xdr:colOff>
      <xdr:row>17</xdr:row>
      <xdr:rowOff>110858</xdr:rowOff>
    </xdr:to>
    <xdr:sp macro="" textlink="">
      <xdr:nvSpPr>
        <xdr:cNvPr id="62" name="フローチャート: 判断 61"/>
        <xdr:cNvSpPr/>
      </xdr:nvSpPr>
      <xdr:spPr bwMode="auto">
        <a:xfrm>
          <a:off x="2857500" y="2971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95635</xdr:rowOff>
    </xdr:from>
    <xdr:ext cx="762000" cy="259045"/>
    <xdr:sp macro="" textlink="">
      <xdr:nvSpPr>
        <xdr:cNvPr id="63" name="テキスト ボックス 62"/>
        <xdr:cNvSpPr txBox="1"/>
      </xdr:nvSpPr>
      <xdr:spPr>
        <a:xfrm>
          <a:off x="2527300" y="30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71704</xdr:rowOff>
    </xdr:from>
    <xdr:to>
      <xdr:col>29</xdr:col>
      <xdr:colOff>177800</xdr:colOff>
      <xdr:row>14</xdr:row>
      <xdr:rowOff>1854</xdr:rowOff>
    </xdr:to>
    <xdr:sp macro="" textlink="">
      <xdr:nvSpPr>
        <xdr:cNvPr id="69" name="楕円 68"/>
        <xdr:cNvSpPr/>
      </xdr:nvSpPr>
      <xdr:spPr bwMode="auto">
        <a:xfrm>
          <a:off x="5600700" y="2348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88231</xdr:rowOff>
    </xdr:from>
    <xdr:ext cx="762000" cy="259045"/>
    <xdr:sp macro="" textlink="">
      <xdr:nvSpPr>
        <xdr:cNvPr id="70" name="人口1人当たり決算額の推移該当値テキスト130"/>
        <xdr:cNvSpPr txBox="1"/>
      </xdr:nvSpPr>
      <xdr:spPr>
        <a:xfrm>
          <a:off x="5740400" y="219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139636</xdr:rowOff>
    </xdr:from>
    <xdr:to>
      <xdr:col>26</xdr:col>
      <xdr:colOff>101600</xdr:colOff>
      <xdr:row>14</xdr:row>
      <xdr:rowOff>69786</xdr:rowOff>
    </xdr:to>
    <xdr:sp macro="" textlink="">
      <xdr:nvSpPr>
        <xdr:cNvPr id="71" name="楕円 70"/>
        <xdr:cNvSpPr/>
      </xdr:nvSpPr>
      <xdr:spPr bwMode="auto">
        <a:xfrm>
          <a:off x="4953000" y="241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79963</xdr:rowOff>
    </xdr:from>
    <xdr:ext cx="736600" cy="259045"/>
    <xdr:sp macro="" textlink="">
      <xdr:nvSpPr>
        <xdr:cNvPr id="72" name="テキスト ボックス 71"/>
        <xdr:cNvSpPr txBox="1"/>
      </xdr:nvSpPr>
      <xdr:spPr>
        <a:xfrm>
          <a:off x="4622800" y="218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27013</xdr:rowOff>
    </xdr:from>
    <xdr:to>
      <xdr:col>22</xdr:col>
      <xdr:colOff>165100</xdr:colOff>
      <xdr:row>14</xdr:row>
      <xdr:rowOff>128613</xdr:rowOff>
    </xdr:to>
    <xdr:sp macro="" textlink="">
      <xdr:nvSpPr>
        <xdr:cNvPr id="73" name="楕円 72"/>
        <xdr:cNvSpPr/>
      </xdr:nvSpPr>
      <xdr:spPr bwMode="auto">
        <a:xfrm>
          <a:off x="4254500" y="2474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138790</xdr:rowOff>
    </xdr:from>
    <xdr:ext cx="762000" cy="259045"/>
    <xdr:sp macro="" textlink="">
      <xdr:nvSpPr>
        <xdr:cNvPr id="74" name="テキスト ボックス 73"/>
        <xdr:cNvSpPr txBox="1"/>
      </xdr:nvSpPr>
      <xdr:spPr>
        <a:xfrm>
          <a:off x="3924300" y="224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93688</xdr:rowOff>
    </xdr:from>
    <xdr:to>
      <xdr:col>19</xdr:col>
      <xdr:colOff>38100</xdr:colOff>
      <xdr:row>15</xdr:row>
      <xdr:rowOff>23838</xdr:rowOff>
    </xdr:to>
    <xdr:sp macro="" textlink="">
      <xdr:nvSpPr>
        <xdr:cNvPr id="75" name="楕円 74"/>
        <xdr:cNvSpPr/>
      </xdr:nvSpPr>
      <xdr:spPr bwMode="auto">
        <a:xfrm>
          <a:off x="3556000" y="2541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34015</xdr:rowOff>
    </xdr:from>
    <xdr:ext cx="762000" cy="259045"/>
    <xdr:sp macro="" textlink="">
      <xdr:nvSpPr>
        <xdr:cNvPr id="76" name="テキスト ボックス 75"/>
        <xdr:cNvSpPr txBox="1"/>
      </xdr:nvSpPr>
      <xdr:spPr>
        <a:xfrm>
          <a:off x="3225800" y="23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101498</xdr:rowOff>
    </xdr:from>
    <xdr:to>
      <xdr:col>15</xdr:col>
      <xdr:colOff>101600</xdr:colOff>
      <xdr:row>15</xdr:row>
      <xdr:rowOff>31648</xdr:rowOff>
    </xdr:to>
    <xdr:sp macro="" textlink="">
      <xdr:nvSpPr>
        <xdr:cNvPr id="77" name="楕円 76"/>
        <xdr:cNvSpPr/>
      </xdr:nvSpPr>
      <xdr:spPr bwMode="auto">
        <a:xfrm>
          <a:off x="2857500" y="254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41825</xdr:rowOff>
    </xdr:from>
    <xdr:ext cx="762000" cy="259045"/>
    <xdr:sp macro="" textlink="">
      <xdr:nvSpPr>
        <xdr:cNvPr id="78" name="テキスト ボックス 77"/>
        <xdr:cNvSpPr txBox="1"/>
      </xdr:nvSpPr>
      <xdr:spPr>
        <a:xfrm>
          <a:off x="2527300" y="231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424</xdr:rowOff>
    </xdr:from>
    <xdr:to>
      <xdr:col>29</xdr:col>
      <xdr:colOff>127000</xdr:colOff>
      <xdr:row>38</xdr:row>
      <xdr:rowOff>98585</xdr:rowOff>
    </xdr:to>
    <xdr:cxnSp macro="">
      <xdr:nvCxnSpPr>
        <xdr:cNvPr id="105" name="直線コネクタ 104"/>
        <xdr:cNvCxnSpPr/>
      </xdr:nvCxnSpPr>
      <xdr:spPr bwMode="auto">
        <a:xfrm flipV="1">
          <a:off x="5651500" y="6267874"/>
          <a:ext cx="0" cy="12983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70662</xdr:rowOff>
    </xdr:from>
    <xdr:ext cx="762000" cy="259045"/>
    <xdr:sp macro="" textlink="">
      <xdr:nvSpPr>
        <xdr:cNvPr id="106" name="人口1人当たり決算額の推移最小値テキスト445"/>
        <xdr:cNvSpPr txBox="1"/>
      </xdr:nvSpPr>
      <xdr:spPr>
        <a:xfrm>
          <a:off x="5740400" y="75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98585</xdr:rowOff>
    </xdr:from>
    <xdr:to>
      <xdr:col>30</xdr:col>
      <xdr:colOff>25400</xdr:colOff>
      <xdr:row>38</xdr:row>
      <xdr:rowOff>98585</xdr:rowOff>
    </xdr:to>
    <xdr:cxnSp macro="">
      <xdr:nvCxnSpPr>
        <xdr:cNvPr id="107" name="直線コネクタ 106"/>
        <xdr:cNvCxnSpPr/>
      </xdr:nvCxnSpPr>
      <xdr:spPr bwMode="auto">
        <a:xfrm>
          <a:off x="5562600" y="7566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86801</xdr:rowOff>
    </xdr:from>
    <xdr:ext cx="762000" cy="259045"/>
    <xdr:sp macro="" textlink="">
      <xdr:nvSpPr>
        <xdr:cNvPr id="108" name="人口1人当たり決算額の推移最大値テキスト445"/>
        <xdr:cNvSpPr txBox="1"/>
      </xdr:nvSpPr>
      <xdr:spPr>
        <a:xfrm>
          <a:off x="5740400" y="601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424</xdr:rowOff>
    </xdr:from>
    <xdr:to>
      <xdr:col>30</xdr:col>
      <xdr:colOff>25400</xdr:colOff>
      <xdr:row>34</xdr:row>
      <xdr:rowOff>424</xdr:rowOff>
    </xdr:to>
    <xdr:cxnSp macro="">
      <xdr:nvCxnSpPr>
        <xdr:cNvPr id="109" name="直線コネクタ 108"/>
        <xdr:cNvCxnSpPr/>
      </xdr:nvCxnSpPr>
      <xdr:spPr bwMode="auto">
        <a:xfrm>
          <a:off x="5562600" y="6267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58763</xdr:rowOff>
    </xdr:from>
    <xdr:to>
      <xdr:col>29</xdr:col>
      <xdr:colOff>127000</xdr:colOff>
      <xdr:row>36</xdr:row>
      <xdr:rowOff>125948</xdr:rowOff>
    </xdr:to>
    <xdr:cxnSp macro="">
      <xdr:nvCxnSpPr>
        <xdr:cNvPr id="110" name="直線コネクタ 109"/>
        <xdr:cNvCxnSpPr/>
      </xdr:nvCxnSpPr>
      <xdr:spPr bwMode="auto">
        <a:xfrm flipV="1">
          <a:off x="5003800" y="7012013"/>
          <a:ext cx="647700" cy="6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158129</xdr:rowOff>
    </xdr:from>
    <xdr:ext cx="762000" cy="259045"/>
    <xdr:sp macro="" textlink="">
      <xdr:nvSpPr>
        <xdr:cNvPr id="111" name="人口1人当たり決算額の推移平均値テキスト445"/>
        <xdr:cNvSpPr txBox="1"/>
      </xdr:nvSpPr>
      <xdr:spPr>
        <a:xfrm>
          <a:off x="5740400" y="6768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313052</xdr:rowOff>
    </xdr:from>
    <xdr:to>
      <xdr:col>29</xdr:col>
      <xdr:colOff>177800</xdr:colOff>
      <xdr:row>36</xdr:row>
      <xdr:rowOff>71752</xdr:rowOff>
    </xdr:to>
    <xdr:sp macro="" textlink="">
      <xdr:nvSpPr>
        <xdr:cNvPr id="112" name="フローチャート: 判断 111"/>
        <xdr:cNvSpPr/>
      </xdr:nvSpPr>
      <xdr:spPr bwMode="auto">
        <a:xfrm>
          <a:off x="5600700" y="69234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125948</xdr:rowOff>
    </xdr:from>
    <xdr:to>
      <xdr:col>26</xdr:col>
      <xdr:colOff>50800</xdr:colOff>
      <xdr:row>37</xdr:row>
      <xdr:rowOff>37778</xdr:rowOff>
    </xdr:to>
    <xdr:cxnSp macro="">
      <xdr:nvCxnSpPr>
        <xdr:cNvPr id="113" name="直線コネクタ 112"/>
        <xdr:cNvCxnSpPr/>
      </xdr:nvCxnSpPr>
      <xdr:spPr bwMode="auto">
        <a:xfrm flipV="1">
          <a:off x="4305300" y="7079198"/>
          <a:ext cx="698500" cy="83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54826</xdr:rowOff>
    </xdr:from>
    <xdr:to>
      <xdr:col>26</xdr:col>
      <xdr:colOff>101600</xdr:colOff>
      <xdr:row>36</xdr:row>
      <xdr:rowOff>156426</xdr:rowOff>
    </xdr:to>
    <xdr:sp macro="" textlink="">
      <xdr:nvSpPr>
        <xdr:cNvPr id="114" name="フローチャート: 判断 113"/>
        <xdr:cNvSpPr/>
      </xdr:nvSpPr>
      <xdr:spPr bwMode="auto">
        <a:xfrm>
          <a:off x="4953000" y="7008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166603</xdr:rowOff>
    </xdr:from>
    <xdr:ext cx="736600" cy="259045"/>
    <xdr:sp macro="" textlink="">
      <xdr:nvSpPr>
        <xdr:cNvPr id="115" name="テキスト ボックス 114"/>
        <xdr:cNvSpPr txBox="1"/>
      </xdr:nvSpPr>
      <xdr:spPr>
        <a:xfrm>
          <a:off x="4622800" y="677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15809</xdr:rowOff>
    </xdr:from>
    <xdr:to>
      <xdr:col>22</xdr:col>
      <xdr:colOff>114300</xdr:colOff>
      <xdr:row>37</xdr:row>
      <xdr:rowOff>37778</xdr:rowOff>
    </xdr:to>
    <xdr:cxnSp macro="">
      <xdr:nvCxnSpPr>
        <xdr:cNvPr id="116" name="直線コネクタ 115"/>
        <xdr:cNvCxnSpPr/>
      </xdr:nvCxnSpPr>
      <xdr:spPr bwMode="auto">
        <a:xfrm>
          <a:off x="3606800" y="7140509"/>
          <a:ext cx="698500" cy="21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125715</xdr:rowOff>
    </xdr:from>
    <xdr:to>
      <xdr:col>22</xdr:col>
      <xdr:colOff>165100</xdr:colOff>
      <xdr:row>37</xdr:row>
      <xdr:rowOff>55865</xdr:rowOff>
    </xdr:to>
    <xdr:sp macro="" textlink="">
      <xdr:nvSpPr>
        <xdr:cNvPr id="117" name="フローチャート: 判断 116"/>
        <xdr:cNvSpPr/>
      </xdr:nvSpPr>
      <xdr:spPr bwMode="auto">
        <a:xfrm>
          <a:off x="4254500" y="7078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237492</xdr:rowOff>
    </xdr:from>
    <xdr:ext cx="762000" cy="259045"/>
    <xdr:sp macro="" textlink="">
      <xdr:nvSpPr>
        <xdr:cNvPr id="118" name="テキスト ボックス 117"/>
        <xdr:cNvSpPr txBox="1"/>
      </xdr:nvSpPr>
      <xdr:spPr>
        <a:xfrm>
          <a:off x="3924300" y="684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15809</xdr:rowOff>
    </xdr:from>
    <xdr:to>
      <xdr:col>18</xdr:col>
      <xdr:colOff>177800</xdr:colOff>
      <xdr:row>37</xdr:row>
      <xdr:rowOff>34920</xdr:rowOff>
    </xdr:to>
    <xdr:cxnSp macro="">
      <xdr:nvCxnSpPr>
        <xdr:cNvPr id="119" name="直線コネクタ 118"/>
        <xdr:cNvCxnSpPr/>
      </xdr:nvCxnSpPr>
      <xdr:spPr bwMode="auto">
        <a:xfrm flipV="1">
          <a:off x="2908300" y="7140509"/>
          <a:ext cx="698500" cy="1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109484</xdr:rowOff>
    </xdr:from>
    <xdr:to>
      <xdr:col>19</xdr:col>
      <xdr:colOff>38100</xdr:colOff>
      <xdr:row>37</xdr:row>
      <xdr:rowOff>39634</xdr:rowOff>
    </xdr:to>
    <xdr:sp macro="" textlink="">
      <xdr:nvSpPr>
        <xdr:cNvPr id="120" name="フローチャート: 判断 119"/>
        <xdr:cNvSpPr/>
      </xdr:nvSpPr>
      <xdr:spPr bwMode="auto">
        <a:xfrm>
          <a:off x="3556000" y="7062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221261</xdr:rowOff>
    </xdr:from>
    <xdr:ext cx="762000" cy="259045"/>
    <xdr:sp macro="" textlink="">
      <xdr:nvSpPr>
        <xdr:cNvPr id="121" name="テキスト ボックス 120"/>
        <xdr:cNvSpPr txBox="1"/>
      </xdr:nvSpPr>
      <xdr:spPr>
        <a:xfrm>
          <a:off x="3225800" y="683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110765</xdr:rowOff>
    </xdr:from>
    <xdr:to>
      <xdr:col>15</xdr:col>
      <xdr:colOff>101600</xdr:colOff>
      <xdr:row>37</xdr:row>
      <xdr:rowOff>40915</xdr:rowOff>
    </xdr:to>
    <xdr:sp macro="" textlink="">
      <xdr:nvSpPr>
        <xdr:cNvPr id="122" name="フローチャート: 判断 121"/>
        <xdr:cNvSpPr/>
      </xdr:nvSpPr>
      <xdr:spPr bwMode="auto">
        <a:xfrm>
          <a:off x="2857500" y="7064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222542</xdr:rowOff>
    </xdr:from>
    <xdr:ext cx="762000" cy="259045"/>
    <xdr:sp macro="" textlink="">
      <xdr:nvSpPr>
        <xdr:cNvPr id="123" name="テキスト ボックス 122"/>
        <xdr:cNvSpPr txBox="1"/>
      </xdr:nvSpPr>
      <xdr:spPr>
        <a:xfrm>
          <a:off x="2527300" y="683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7963</xdr:rowOff>
    </xdr:from>
    <xdr:to>
      <xdr:col>29</xdr:col>
      <xdr:colOff>177800</xdr:colOff>
      <xdr:row>36</xdr:row>
      <xdr:rowOff>109563</xdr:rowOff>
    </xdr:to>
    <xdr:sp macro="" textlink="">
      <xdr:nvSpPr>
        <xdr:cNvPr id="129" name="楕円 128"/>
        <xdr:cNvSpPr/>
      </xdr:nvSpPr>
      <xdr:spPr bwMode="auto">
        <a:xfrm>
          <a:off x="5600700" y="696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322940</xdr:rowOff>
    </xdr:from>
    <xdr:ext cx="762000" cy="259045"/>
    <xdr:sp macro="" textlink="">
      <xdr:nvSpPr>
        <xdr:cNvPr id="130" name="人口1人当たり決算額の推移該当値テキスト445"/>
        <xdr:cNvSpPr txBox="1"/>
      </xdr:nvSpPr>
      <xdr:spPr>
        <a:xfrm>
          <a:off x="5740400" y="693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75148</xdr:rowOff>
    </xdr:from>
    <xdr:to>
      <xdr:col>26</xdr:col>
      <xdr:colOff>101600</xdr:colOff>
      <xdr:row>37</xdr:row>
      <xdr:rowOff>5298</xdr:rowOff>
    </xdr:to>
    <xdr:sp macro="" textlink="">
      <xdr:nvSpPr>
        <xdr:cNvPr id="131" name="楕円 130"/>
        <xdr:cNvSpPr/>
      </xdr:nvSpPr>
      <xdr:spPr bwMode="auto">
        <a:xfrm>
          <a:off x="4953000" y="7028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161525</xdr:rowOff>
    </xdr:from>
    <xdr:ext cx="736600" cy="259045"/>
    <xdr:sp macro="" textlink="">
      <xdr:nvSpPr>
        <xdr:cNvPr id="132" name="テキスト ボックス 131"/>
        <xdr:cNvSpPr txBox="1"/>
      </xdr:nvSpPr>
      <xdr:spPr>
        <a:xfrm>
          <a:off x="4622800" y="7114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158428</xdr:rowOff>
    </xdr:from>
    <xdr:to>
      <xdr:col>22</xdr:col>
      <xdr:colOff>165100</xdr:colOff>
      <xdr:row>37</xdr:row>
      <xdr:rowOff>88578</xdr:rowOff>
    </xdr:to>
    <xdr:sp macro="" textlink="">
      <xdr:nvSpPr>
        <xdr:cNvPr id="133" name="楕円 132"/>
        <xdr:cNvSpPr/>
      </xdr:nvSpPr>
      <xdr:spPr bwMode="auto">
        <a:xfrm>
          <a:off x="4254500" y="7111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73355</xdr:rowOff>
    </xdr:from>
    <xdr:ext cx="762000" cy="259045"/>
    <xdr:sp macro="" textlink="">
      <xdr:nvSpPr>
        <xdr:cNvPr id="134" name="テキスト ボックス 133"/>
        <xdr:cNvSpPr txBox="1"/>
      </xdr:nvSpPr>
      <xdr:spPr>
        <a:xfrm>
          <a:off x="3924300" y="719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136459</xdr:rowOff>
    </xdr:from>
    <xdr:to>
      <xdr:col>19</xdr:col>
      <xdr:colOff>38100</xdr:colOff>
      <xdr:row>37</xdr:row>
      <xdr:rowOff>66609</xdr:rowOff>
    </xdr:to>
    <xdr:sp macro="" textlink="">
      <xdr:nvSpPr>
        <xdr:cNvPr id="135" name="楕円 134"/>
        <xdr:cNvSpPr/>
      </xdr:nvSpPr>
      <xdr:spPr bwMode="auto">
        <a:xfrm>
          <a:off x="3556000" y="708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51386</xdr:rowOff>
    </xdr:from>
    <xdr:ext cx="762000" cy="259045"/>
    <xdr:sp macro="" textlink="">
      <xdr:nvSpPr>
        <xdr:cNvPr id="136" name="テキスト ボックス 135"/>
        <xdr:cNvSpPr txBox="1"/>
      </xdr:nvSpPr>
      <xdr:spPr>
        <a:xfrm>
          <a:off x="3225800" y="717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155570</xdr:rowOff>
    </xdr:from>
    <xdr:to>
      <xdr:col>15</xdr:col>
      <xdr:colOff>101600</xdr:colOff>
      <xdr:row>37</xdr:row>
      <xdr:rowOff>85720</xdr:rowOff>
    </xdr:to>
    <xdr:sp macro="" textlink="">
      <xdr:nvSpPr>
        <xdr:cNvPr id="137" name="楕円 136"/>
        <xdr:cNvSpPr/>
      </xdr:nvSpPr>
      <xdr:spPr bwMode="auto">
        <a:xfrm>
          <a:off x="2857500" y="710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70497</xdr:rowOff>
    </xdr:from>
    <xdr:ext cx="762000" cy="259045"/>
    <xdr:sp macro="" textlink="">
      <xdr:nvSpPr>
        <xdr:cNvPr id="138" name="テキスト ボックス 137"/>
        <xdr:cNvSpPr txBox="1"/>
      </xdr:nvSpPr>
      <xdr:spPr>
        <a:xfrm>
          <a:off x="2527300" y="71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120,398
119,609
1,311.51
77,545,655
75,760,993
1,736,660
39,939,891
76,827,738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166250</xdr:rowOff>
    </xdr:from>
    <xdr:to>
      <xdr:col>24</xdr:col>
      <xdr:colOff>62865</xdr:colOff>
      <xdr:row>38</xdr:row>
      <xdr:rowOff>104398</xdr:rowOff>
    </xdr:to>
    <xdr:cxnSp macro="">
      <xdr:nvCxnSpPr>
        <xdr:cNvPr id="58" name="直線コネクタ 57"/>
        <xdr:cNvCxnSpPr/>
      </xdr:nvCxnSpPr>
      <xdr:spPr>
        <a:xfrm flipV="1">
          <a:off x="4633595" y="5138300"/>
          <a:ext cx="1270" cy="148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108225</xdr:rowOff>
    </xdr:from>
    <xdr:ext cx="534377" cy="259045"/>
    <xdr:sp macro="" textlink="">
      <xdr:nvSpPr>
        <xdr:cNvPr id="59" name="人件費最小値テキスト"/>
        <xdr:cNvSpPr txBox="1"/>
      </xdr:nvSpPr>
      <xdr:spPr>
        <a:xfrm>
          <a:off x="4686300" y="662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104398</xdr:rowOff>
    </xdr:from>
    <xdr:to>
      <xdr:col>24</xdr:col>
      <xdr:colOff>152400</xdr:colOff>
      <xdr:row>38</xdr:row>
      <xdr:rowOff>104398</xdr:rowOff>
    </xdr:to>
    <xdr:cxnSp macro="">
      <xdr:nvCxnSpPr>
        <xdr:cNvPr id="60" name="直線コネクタ 59"/>
        <xdr:cNvCxnSpPr/>
      </xdr:nvCxnSpPr>
      <xdr:spPr>
        <a:xfrm>
          <a:off x="4546600" y="661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112927</xdr:rowOff>
    </xdr:from>
    <xdr:ext cx="599010" cy="259045"/>
    <xdr:sp macro="" textlink="">
      <xdr:nvSpPr>
        <xdr:cNvPr id="61" name="人件費最大値テキスト"/>
        <xdr:cNvSpPr txBox="1"/>
      </xdr:nvSpPr>
      <xdr:spPr>
        <a:xfrm>
          <a:off x="4686300" y="491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166250</xdr:rowOff>
    </xdr:from>
    <xdr:to>
      <xdr:col>24</xdr:col>
      <xdr:colOff>152400</xdr:colOff>
      <xdr:row>29</xdr:row>
      <xdr:rowOff>166250</xdr:rowOff>
    </xdr:to>
    <xdr:cxnSp macro="">
      <xdr:nvCxnSpPr>
        <xdr:cNvPr id="62" name="直線コネクタ 61"/>
        <xdr:cNvCxnSpPr/>
      </xdr:nvCxnSpPr>
      <xdr:spPr>
        <a:xfrm>
          <a:off x="4546600" y="513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82093</xdr:rowOff>
    </xdr:from>
    <xdr:to>
      <xdr:col>24</xdr:col>
      <xdr:colOff>63500</xdr:colOff>
      <xdr:row>32</xdr:row>
      <xdr:rowOff>135063</xdr:rowOff>
    </xdr:to>
    <xdr:cxnSp macro="">
      <xdr:nvCxnSpPr>
        <xdr:cNvPr id="63" name="直線コネクタ 62"/>
        <xdr:cNvCxnSpPr/>
      </xdr:nvCxnSpPr>
      <xdr:spPr>
        <a:xfrm flipV="1">
          <a:off x="3797300" y="5568493"/>
          <a:ext cx="838200" cy="5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82186</xdr:rowOff>
    </xdr:from>
    <xdr:ext cx="534377" cy="259045"/>
    <xdr:sp macro="" textlink="">
      <xdr:nvSpPr>
        <xdr:cNvPr id="64" name="人件費平均値テキスト"/>
        <xdr:cNvSpPr txBox="1"/>
      </xdr:nvSpPr>
      <xdr:spPr>
        <a:xfrm>
          <a:off x="4686300" y="59114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103759</xdr:rowOff>
    </xdr:from>
    <xdr:to>
      <xdr:col>24</xdr:col>
      <xdr:colOff>114300</xdr:colOff>
      <xdr:row>35</xdr:row>
      <xdr:rowOff>33909</xdr:rowOff>
    </xdr:to>
    <xdr:sp macro="" textlink="">
      <xdr:nvSpPr>
        <xdr:cNvPr id="65" name="フローチャート: 判断 64"/>
        <xdr:cNvSpPr/>
      </xdr:nvSpPr>
      <xdr:spPr>
        <a:xfrm>
          <a:off x="4584700" y="593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135063</xdr:rowOff>
    </xdr:from>
    <xdr:to>
      <xdr:col>19</xdr:col>
      <xdr:colOff>177800</xdr:colOff>
      <xdr:row>33</xdr:row>
      <xdr:rowOff>11129</xdr:rowOff>
    </xdr:to>
    <xdr:cxnSp macro="">
      <xdr:nvCxnSpPr>
        <xdr:cNvPr id="66" name="直線コネクタ 65"/>
        <xdr:cNvCxnSpPr/>
      </xdr:nvCxnSpPr>
      <xdr:spPr>
        <a:xfrm flipV="1">
          <a:off x="2908300" y="5621463"/>
          <a:ext cx="889000" cy="4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151471</xdr:rowOff>
    </xdr:from>
    <xdr:to>
      <xdr:col>20</xdr:col>
      <xdr:colOff>38100</xdr:colOff>
      <xdr:row>35</xdr:row>
      <xdr:rowOff>81621</xdr:rowOff>
    </xdr:to>
    <xdr:sp macro="" textlink="">
      <xdr:nvSpPr>
        <xdr:cNvPr id="67" name="フローチャート: 判断 66"/>
        <xdr:cNvSpPr/>
      </xdr:nvSpPr>
      <xdr:spPr>
        <a:xfrm>
          <a:off x="3746500" y="59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72748</xdr:rowOff>
    </xdr:from>
    <xdr:ext cx="534377" cy="259045"/>
    <xdr:sp macro="" textlink="">
      <xdr:nvSpPr>
        <xdr:cNvPr id="68" name="テキスト ボックス 67"/>
        <xdr:cNvSpPr txBox="1"/>
      </xdr:nvSpPr>
      <xdr:spPr>
        <a:xfrm>
          <a:off x="3530111" y="607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11129</xdr:rowOff>
    </xdr:from>
    <xdr:to>
      <xdr:col>15</xdr:col>
      <xdr:colOff>50800</xdr:colOff>
      <xdr:row>34</xdr:row>
      <xdr:rowOff>94339</xdr:rowOff>
    </xdr:to>
    <xdr:cxnSp macro="">
      <xdr:nvCxnSpPr>
        <xdr:cNvPr id="69" name="直線コネクタ 68"/>
        <xdr:cNvCxnSpPr/>
      </xdr:nvCxnSpPr>
      <xdr:spPr>
        <a:xfrm flipV="1">
          <a:off x="2019300" y="5668979"/>
          <a:ext cx="889000" cy="25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107907</xdr:rowOff>
    </xdr:from>
    <xdr:to>
      <xdr:col>15</xdr:col>
      <xdr:colOff>101600</xdr:colOff>
      <xdr:row>36</xdr:row>
      <xdr:rowOff>38057</xdr:rowOff>
    </xdr:to>
    <xdr:sp macro="" textlink="">
      <xdr:nvSpPr>
        <xdr:cNvPr id="70" name="フローチャート: 判断 69"/>
        <xdr:cNvSpPr/>
      </xdr:nvSpPr>
      <xdr:spPr>
        <a:xfrm>
          <a:off x="2857500" y="610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29184</xdr:rowOff>
    </xdr:from>
    <xdr:ext cx="534377" cy="259045"/>
    <xdr:sp macro="" textlink="">
      <xdr:nvSpPr>
        <xdr:cNvPr id="71" name="テキスト ボックス 70"/>
        <xdr:cNvSpPr txBox="1"/>
      </xdr:nvSpPr>
      <xdr:spPr>
        <a:xfrm>
          <a:off x="2641111" y="620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64556</xdr:rowOff>
    </xdr:from>
    <xdr:to>
      <xdr:col>10</xdr:col>
      <xdr:colOff>114300</xdr:colOff>
      <xdr:row>34</xdr:row>
      <xdr:rowOff>94339</xdr:rowOff>
    </xdr:to>
    <xdr:cxnSp macro="">
      <xdr:nvCxnSpPr>
        <xdr:cNvPr id="72" name="直線コネクタ 71"/>
        <xdr:cNvCxnSpPr/>
      </xdr:nvCxnSpPr>
      <xdr:spPr>
        <a:xfrm>
          <a:off x="1130300" y="5893856"/>
          <a:ext cx="8890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110454</xdr:rowOff>
    </xdr:from>
    <xdr:to>
      <xdr:col>10</xdr:col>
      <xdr:colOff>165100</xdr:colOff>
      <xdr:row>37</xdr:row>
      <xdr:rowOff>40604</xdr:rowOff>
    </xdr:to>
    <xdr:sp macro="" textlink="">
      <xdr:nvSpPr>
        <xdr:cNvPr id="73" name="フローチャート: 判断 72"/>
        <xdr:cNvSpPr/>
      </xdr:nvSpPr>
      <xdr:spPr>
        <a:xfrm>
          <a:off x="1968500" y="628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31731</xdr:rowOff>
    </xdr:from>
    <xdr:ext cx="534377" cy="259045"/>
    <xdr:sp macro="" textlink="">
      <xdr:nvSpPr>
        <xdr:cNvPr id="74" name="テキスト ボックス 73"/>
        <xdr:cNvSpPr txBox="1"/>
      </xdr:nvSpPr>
      <xdr:spPr>
        <a:xfrm>
          <a:off x="1752111" y="63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126815</xdr:rowOff>
    </xdr:from>
    <xdr:to>
      <xdr:col>6</xdr:col>
      <xdr:colOff>38100</xdr:colOff>
      <xdr:row>37</xdr:row>
      <xdr:rowOff>56965</xdr:rowOff>
    </xdr:to>
    <xdr:sp macro="" textlink="">
      <xdr:nvSpPr>
        <xdr:cNvPr id="75" name="フローチャート: 判断 74"/>
        <xdr:cNvSpPr/>
      </xdr:nvSpPr>
      <xdr:spPr>
        <a:xfrm>
          <a:off x="1079500" y="62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48092</xdr:rowOff>
    </xdr:from>
    <xdr:ext cx="534377" cy="259045"/>
    <xdr:sp macro="" textlink="">
      <xdr:nvSpPr>
        <xdr:cNvPr id="76" name="テキスト ボックス 75"/>
        <xdr:cNvSpPr txBox="1"/>
      </xdr:nvSpPr>
      <xdr:spPr>
        <a:xfrm>
          <a:off x="863111" y="63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31293</xdr:rowOff>
    </xdr:from>
    <xdr:to>
      <xdr:col>24</xdr:col>
      <xdr:colOff>114300</xdr:colOff>
      <xdr:row>32</xdr:row>
      <xdr:rowOff>132893</xdr:rowOff>
    </xdr:to>
    <xdr:sp macro="" textlink="">
      <xdr:nvSpPr>
        <xdr:cNvPr id="82" name="楕円 81"/>
        <xdr:cNvSpPr/>
      </xdr:nvSpPr>
      <xdr:spPr>
        <a:xfrm>
          <a:off x="4584700" y="55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54170</xdr:rowOff>
    </xdr:from>
    <xdr:ext cx="534377" cy="259045"/>
    <xdr:sp macro="" textlink="">
      <xdr:nvSpPr>
        <xdr:cNvPr id="83" name="人件費該当値テキスト"/>
        <xdr:cNvSpPr txBox="1"/>
      </xdr:nvSpPr>
      <xdr:spPr>
        <a:xfrm>
          <a:off x="4686300" y="53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84263</xdr:rowOff>
    </xdr:from>
    <xdr:to>
      <xdr:col>20</xdr:col>
      <xdr:colOff>38100</xdr:colOff>
      <xdr:row>33</xdr:row>
      <xdr:rowOff>14413</xdr:rowOff>
    </xdr:to>
    <xdr:sp macro="" textlink="">
      <xdr:nvSpPr>
        <xdr:cNvPr id="84" name="楕円 83"/>
        <xdr:cNvSpPr/>
      </xdr:nvSpPr>
      <xdr:spPr>
        <a:xfrm>
          <a:off x="3746500" y="55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30940</xdr:rowOff>
    </xdr:from>
    <xdr:ext cx="534377" cy="259045"/>
    <xdr:sp macro="" textlink="">
      <xdr:nvSpPr>
        <xdr:cNvPr id="85" name="テキスト ボックス 84"/>
        <xdr:cNvSpPr txBox="1"/>
      </xdr:nvSpPr>
      <xdr:spPr>
        <a:xfrm>
          <a:off x="3530111" y="534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131779</xdr:rowOff>
    </xdr:from>
    <xdr:to>
      <xdr:col>15</xdr:col>
      <xdr:colOff>101600</xdr:colOff>
      <xdr:row>33</xdr:row>
      <xdr:rowOff>61929</xdr:rowOff>
    </xdr:to>
    <xdr:sp macro="" textlink="">
      <xdr:nvSpPr>
        <xdr:cNvPr id="86" name="楕円 85"/>
        <xdr:cNvSpPr/>
      </xdr:nvSpPr>
      <xdr:spPr>
        <a:xfrm>
          <a:off x="2857500" y="561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78456</xdr:rowOff>
    </xdr:from>
    <xdr:ext cx="534377" cy="259045"/>
    <xdr:sp macro="" textlink="">
      <xdr:nvSpPr>
        <xdr:cNvPr id="87" name="テキスト ボックス 86"/>
        <xdr:cNvSpPr txBox="1"/>
      </xdr:nvSpPr>
      <xdr:spPr>
        <a:xfrm>
          <a:off x="2641111" y="53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43539</xdr:rowOff>
    </xdr:from>
    <xdr:to>
      <xdr:col>10</xdr:col>
      <xdr:colOff>165100</xdr:colOff>
      <xdr:row>34</xdr:row>
      <xdr:rowOff>145139</xdr:rowOff>
    </xdr:to>
    <xdr:sp macro="" textlink="">
      <xdr:nvSpPr>
        <xdr:cNvPr id="88" name="楕円 87"/>
        <xdr:cNvSpPr/>
      </xdr:nvSpPr>
      <xdr:spPr>
        <a:xfrm>
          <a:off x="1968500" y="58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161666</xdr:rowOff>
    </xdr:from>
    <xdr:ext cx="534377" cy="259045"/>
    <xdr:sp macro="" textlink="">
      <xdr:nvSpPr>
        <xdr:cNvPr id="89" name="テキスト ボックス 88"/>
        <xdr:cNvSpPr txBox="1"/>
      </xdr:nvSpPr>
      <xdr:spPr>
        <a:xfrm>
          <a:off x="1752111" y="564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13756</xdr:rowOff>
    </xdr:from>
    <xdr:to>
      <xdr:col>6</xdr:col>
      <xdr:colOff>38100</xdr:colOff>
      <xdr:row>34</xdr:row>
      <xdr:rowOff>115356</xdr:rowOff>
    </xdr:to>
    <xdr:sp macro="" textlink="">
      <xdr:nvSpPr>
        <xdr:cNvPr id="90" name="楕円 89"/>
        <xdr:cNvSpPr/>
      </xdr:nvSpPr>
      <xdr:spPr>
        <a:xfrm>
          <a:off x="1079500" y="584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131883</xdr:rowOff>
    </xdr:from>
    <xdr:ext cx="534377" cy="259045"/>
    <xdr:sp macro="" textlink="">
      <xdr:nvSpPr>
        <xdr:cNvPr id="91" name="テキスト ボックス 90"/>
        <xdr:cNvSpPr txBox="1"/>
      </xdr:nvSpPr>
      <xdr:spPr>
        <a:xfrm>
          <a:off x="863111" y="561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77909</xdr:rowOff>
    </xdr:from>
    <xdr:to>
      <xdr:col>24</xdr:col>
      <xdr:colOff>62865</xdr:colOff>
      <xdr:row>58</xdr:row>
      <xdr:rowOff>60741</xdr:rowOff>
    </xdr:to>
    <xdr:cxnSp macro="">
      <xdr:nvCxnSpPr>
        <xdr:cNvPr id="114" name="直線コネクタ 113"/>
        <xdr:cNvCxnSpPr/>
      </xdr:nvCxnSpPr>
      <xdr:spPr>
        <a:xfrm flipV="1">
          <a:off x="4633595" y="8821859"/>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64568</xdr:rowOff>
    </xdr:from>
    <xdr:ext cx="534377" cy="259045"/>
    <xdr:sp macro="" textlink="">
      <xdr:nvSpPr>
        <xdr:cNvPr id="115" name="物件費最小値テキスト"/>
        <xdr:cNvSpPr txBox="1"/>
      </xdr:nvSpPr>
      <xdr:spPr>
        <a:xfrm>
          <a:off x="4686300" y="100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60741</xdr:rowOff>
    </xdr:from>
    <xdr:to>
      <xdr:col>24</xdr:col>
      <xdr:colOff>152400</xdr:colOff>
      <xdr:row>58</xdr:row>
      <xdr:rowOff>60741</xdr:rowOff>
    </xdr:to>
    <xdr:cxnSp macro="">
      <xdr:nvCxnSpPr>
        <xdr:cNvPr id="116" name="直線コネクタ 115"/>
        <xdr:cNvCxnSpPr/>
      </xdr:nvCxnSpPr>
      <xdr:spPr>
        <a:xfrm>
          <a:off x="4546600" y="10004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24586</xdr:rowOff>
    </xdr:from>
    <xdr:ext cx="599010" cy="259045"/>
    <xdr:sp macro="" textlink="">
      <xdr:nvSpPr>
        <xdr:cNvPr id="117" name="物件費最大値テキスト"/>
        <xdr:cNvSpPr txBox="1"/>
      </xdr:nvSpPr>
      <xdr:spPr>
        <a:xfrm>
          <a:off x="4686300" y="859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77909</xdr:rowOff>
    </xdr:from>
    <xdr:to>
      <xdr:col>24</xdr:col>
      <xdr:colOff>152400</xdr:colOff>
      <xdr:row>51</xdr:row>
      <xdr:rowOff>77909</xdr:rowOff>
    </xdr:to>
    <xdr:cxnSp macro="">
      <xdr:nvCxnSpPr>
        <xdr:cNvPr id="118" name="直線コネクタ 117"/>
        <xdr:cNvCxnSpPr/>
      </xdr:nvCxnSpPr>
      <xdr:spPr>
        <a:xfrm>
          <a:off x="4546600" y="882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169144</xdr:rowOff>
    </xdr:from>
    <xdr:to>
      <xdr:col>24</xdr:col>
      <xdr:colOff>63500</xdr:colOff>
      <xdr:row>56</xdr:row>
      <xdr:rowOff>106050</xdr:rowOff>
    </xdr:to>
    <xdr:cxnSp macro="">
      <xdr:nvCxnSpPr>
        <xdr:cNvPr id="119" name="直線コネクタ 118"/>
        <xdr:cNvCxnSpPr/>
      </xdr:nvCxnSpPr>
      <xdr:spPr>
        <a:xfrm flipV="1">
          <a:off x="3797300" y="9598894"/>
          <a:ext cx="8382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92598</xdr:rowOff>
    </xdr:from>
    <xdr:ext cx="534377" cy="259045"/>
    <xdr:sp macro="" textlink="">
      <xdr:nvSpPr>
        <xdr:cNvPr id="120" name="物件費平均値テキスト"/>
        <xdr:cNvSpPr txBox="1"/>
      </xdr:nvSpPr>
      <xdr:spPr>
        <a:xfrm>
          <a:off x="4686300" y="9350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69721</xdr:rowOff>
    </xdr:from>
    <xdr:to>
      <xdr:col>24</xdr:col>
      <xdr:colOff>114300</xdr:colOff>
      <xdr:row>55</xdr:row>
      <xdr:rowOff>171321</xdr:rowOff>
    </xdr:to>
    <xdr:sp macro="" textlink="">
      <xdr:nvSpPr>
        <xdr:cNvPr id="121" name="フローチャート: 判断 120"/>
        <xdr:cNvSpPr/>
      </xdr:nvSpPr>
      <xdr:spPr>
        <a:xfrm>
          <a:off x="4584700" y="949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106050</xdr:rowOff>
    </xdr:from>
    <xdr:to>
      <xdr:col>19</xdr:col>
      <xdr:colOff>177800</xdr:colOff>
      <xdr:row>57</xdr:row>
      <xdr:rowOff>96038</xdr:rowOff>
    </xdr:to>
    <xdr:cxnSp macro="">
      <xdr:nvCxnSpPr>
        <xdr:cNvPr id="122" name="直線コネクタ 121"/>
        <xdr:cNvCxnSpPr/>
      </xdr:nvCxnSpPr>
      <xdr:spPr>
        <a:xfrm flipV="1">
          <a:off x="2908300" y="9707250"/>
          <a:ext cx="889000" cy="16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13919</xdr:rowOff>
    </xdr:from>
    <xdr:to>
      <xdr:col>20</xdr:col>
      <xdr:colOff>38100</xdr:colOff>
      <xdr:row>56</xdr:row>
      <xdr:rowOff>115519</xdr:rowOff>
    </xdr:to>
    <xdr:sp macro="" textlink="">
      <xdr:nvSpPr>
        <xdr:cNvPr id="123" name="フローチャート: 判断 122"/>
        <xdr:cNvSpPr/>
      </xdr:nvSpPr>
      <xdr:spPr>
        <a:xfrm>
          <a:off x="3746500" y="961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132046</xdr:rowOff>
    </xdr:from>
    <xdr:ext cx="534377" cy="259045"/>
    <xdr:sp macro="" textlink="">
      <xdr:nvSpPr>
        <xdr:cNvPr id="124" name="テキスト ボックス 123"/>
        <xdr:cNvSpPr txBox="1"/>
      </xdr:nvSpPr>
      <xdr:spPr>
        <a:xfrm>
          <a:off x="3530111" y="93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96038</xdr:rowOff>
    </xdr:from>
    <xdr:to>
      <xdr:col>15</xdr:col>
      <xdr:colOff>50800</xdr:colOff>
      <xdr:row>57</xdr:row>
      <xdr:rowOff>110576</xdr:rowOff>
    </xdr:to>
    <xdr:cxnSp macro="">
      <xdr:nvCxnSpPr>
        <xdr:cNvPr id="125" name="直線コネクタ 124"/>
        <xdr:cNvCxnSpPr/>
      </xdr:nvCxnSpPr>
      <xdr:spPr>
        <a:xfrm flipV="1">
          <a:off x="2019300" y="9868688"/>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82156</xdr:rowOff>
    </xdr:from>
    <xdr:to>
      <xdr:col>15</xdr:col>
      <xdr:colOff>101600</xdr:colOff>
      <xdr:row>58</xdr:row>
      <xdr:rowOff>12306</xdr:rowOff>
    </xdr:to>
    <xdr:sp macro="" textlink="">
      <xdr:nvSpPr>
        <xdr:cNvPr id="126" name="フローチャート: 判断 125"/>
        <xdr:cNvSpPr/>
      </xdr:nvSpPr>
      <xdr:spPr>
        <a:xfrm>
          <a:off x="2857500" y="98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3433</xdr:rowOff>
    </xdr:from>
    <xdr:ext cx="534377" cy="259045"/>
    <xdr:sp macro="" textlink="">
      <xdr:nvSpPr>
        <xdr:cNvPr id="127" name="テキスト ボックス 126"/>
        <xdr:cNvSpPr txBox="1"/>
      </xdr:nvSpPr>
      <xdr:spPr>
        <a:xfrm>
          <a:off x="2641111" y="99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110576</xdr:rowOff>
    </xdr:from>
    <xdr:to>
      <xdr:col>10</xdr:col>
      <xdr:colOff>114300</xdr:colOff>
      <xdr:row>58</xdr:row>
      <xdr:rowOff>23297</xdr:rowOff>
    </xdr:to>
    <xdr:cxnSp macro="">
      <xdr:nvCxnSpPr>
        <xdr:cNvPr id="128" name="直線コネクタ 127"/>
        <xdr:cNvCxnSpPr/>
      </xdr:nvCxnSpPr>
      <xdr:spPr>
        <a:xfrm flipV="1">
          <a:off x="1130300" y="9883226"/>
          <a:ext cx="889000" cy="8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28344</xdr:rowOff>
    </xdr:from>
    <xdr:to>
      <xdr:col>10</xdr:col>
      <xdr:colOff>165100</xdr:colOff>
      <xdr:row>58</xdr:row>
      <xdr:rowOff>129944</xdr:rowOff>
    </xdr:to>
    <xdr:sp macro="" textlink="">
      <xdr:nvSpPr>
        <xdr:cNvPr id="129" name="フローチャート: 判断 128"/>
        <xdr:cNvSpPr/>
      </xdr:nvSpPr>
      <xdr:spPr>
        <a:xfrm>
          <a:off x="1968500" y="9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121071</xdr:rowOff>
    </xdr:from>
    <xdr:ext cx="534377" cy="259045"/>
    <xdr:sp macro="" textlink="">
      <xdr:nvSpPr>
        <xdr:cNvPr id="130" name="テキスト ボックス 129"/>
        <xdr:cNvSpPr txBox="1"/>
      </xdr:nvSpPr>
      <xdr:spPr>
        <a:xfrm>
          <a:off x="1752111" y="100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109703</xdr:rowOff>
    </xdr:from>
    <xdr:to>
      <xdr:col>6</xdr:col>
      <xdr:colOff>38100</xdr:colOff>
      <xdr:row>59</xdr:row>
      <xdr:rowOff>39853</xdr:rowOff>
    </xdr:to>
    <xdr:sp macro="" textlink="">
      <xdr:nvSpPr>
        <xdr:cNvPr id="131" name="フローチャート: 判断 130"/>
        <xdr:cNvSpPr/>
      </xdr:nvSpPr>
      <xdr:spPr>
        <a:xfrm>
          <a:off x="1079500" y="100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30980</xdr:rowOff>
    </xdr:from>
    <xdr:ext cx="534377" cy="259045"/>
    <xdr:sp macro="" textlink="">
      <xdr:nvSpPr>
        <xdr:cNvPr id="132" name="テキスト ボックス 131"/>
        <xdr:cNvSpPr txBox="1"/>
      </xdr:nvSpPr>
      <xdr:spPr>
        <a:xfrm>
          <a:off x="863111" y="101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118344</xdr:rowOff>
    </xdr:from>
    <xdr:to>
      <xdr:col>24</xdr:col>
      <xdr:colOff>114300</xdr:colOff>
      <xdr:row>56</xdr:row>
      <xdr:rowOff>48494</xdr:rowOff>
    </xdr:to>
    <xdr:sp macro="" textlink="">
      <xdr:nvSpPr>
        <xdr:cNvPr id="138" name="楕円 137"/>
        <xdr:cNvSpPr/>
      </xdr:nvSpPr>
      <xdr:spPr>
        <a:xfrm>
          <a:off x="4584700" y="95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96771</xdr:rowOff>
    </xdr:from>
    <xdr:ext cx="534377" cy="259045"/>
    <xdr:sp macro="" textlink="">
      <xdr:nvSpPr>
        <xdr:cNvPr id="139" name="物件費該当値テキスト"/>
        <xdr:cNvSpPr txBox="1"/>
      </xdr:nvSpPr>
      <xdr:spPr>
        <a:xfrm>
          <a:off x="4686300" y="95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55250</xdr:rowOff>
    </xdr:from>
    <xdr:to>
      <xdr:col>20</xdr:col>
      <xdr:colOff>38100</xdr:colOff>
      <xdr:row>56</xdr:row>
      <xdr:rowOff>156850</xdr:rowOff>
    </xdr:to>
    <xdr:sp macro="" textlink="">
      <xdr:nvSpPr>
        <xdr:cNvPr id="140" name="楕円 139"/>
        <xdr:cNvSpPr/>
      </xdr:nvSpPr>
      <xdr:spPr>
        <a:xfrm>
          <a:off x="3746500" y="96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147977</xdr:rowOff>
    </xdr:from>
    <xdr:ext cx="534377" cy="259045"/>
    <xdr:sp macro="" textlink="">
      <xdr:nvSpPr>
        <xdr:cNvPr id="141" name="テキスト ボックス 140"/>
        <xdr:cNvSpPr txBox="1"/>
      </xdr:nvSpPr>
      <xdr:spPr>
        <a:xfrm>
          <a:off x="3530111" y="97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45238</xdr:rowOff>
    </xdr:from>
    <xdr:to>
      <xdr:col>15</xdr:col>
      <xdr:colOff>101600</xdr:colOff>
      <xdr:row>57</xdr:row>
      <xdr:rowOff>146838</xdr:rowOff>
    </xdr:to>
    <xdr:sp macro="" textlink="">
      <xdr:nvSpPr>
        <xdr:cNvPr id="142" name="楕円 141"/>
        <xdr:cNvSpPr/>
      </xdr:nvSpPr>
      <xdr:spPr>
        <a:xfrm>
          <a:off x="2857500" y="98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163365</xdr:rowOff>
    </xdr:from>
    <xdr:ext cx="534377" cy="259045"/>
    <xdr:sp macro="" textlink="">
      <xdr:nvSpPr>
        <xdr:cNvPr id="143" name="テキスト ボックス 142"/>
        <xdr:cNvSpPr txBox="1"/>
      </xdr:nvSpPr>
      <xdr:spPr>
        <a:xfrm>
          <a:off x="2641111" y="95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59776</xdr:rowOff>
    </xdr:from>
    <xdr:to>
      <xdr:col>10</xdr:col>
      <xdr:colOff>165100</xdr:colOff>
      <xdr:row>57</xdr:row>
      <xdr:rowOff>161376</xdr:rowOff>
    </xdr:to>
    <xdr:sp macro="" textlink="">
      <xdr:nvSpPr>
        <xdr:cNvPr id="144" name="楕円 143"/>
        <xdr:cNvSpPr/>
      </xdr:nvSpPr>
      <xdr:spPr>
        <a:xfrm>
          <a:off x="1968500" y="983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6453</xdr:rowOff>
    </xdr:from>
    <xdr:ext cx="534377" cy="259045"/>
    <xdr:sp macro="" textlink="">
      <xdr:nvSpPr>
        <xdr:cNvPr id="145" name="テキスト ボックス 144"/>
        <xdr:cNvSpPr txBox="1"/>
      </xdr:nvSpPr>
      <xdr:spPr>
        <a:xfrm>
          <a:off x="1752111" y="96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143947</xdr:rowOff>
    </xdr:from>
    <xdr:to>
      <xdr:col>6</xdr:col>
      <xdr:colOff>38100</xdr:colOff>
      <xdr:row>58</xdr:row>
      <xdr:rowOff>74097</xdr:rowOff>
    </xdr:to>
    <xdr:sp macro="" textlink="">
      <xdr:nvSpPr>
        <xdr:cNvPr id="146" name="楕円 145"/>
        <xdr:cNvSpPr/>
      </xdr:nvSpPr>
      <xdr:spPr>
        <a:xfrm>
          <a:off x="1079500" y="991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90624</xdr:rowOff>
    </xdr:from>
    <xdr:ext cx="534377" cy="259045"/>
    <xdr:sp macro="" textlink="">
      <xdr:nvSpPr>
        <xdr:cNvPr id="147" name="テキスト ボックス 146"/>
        <xdr:cNvSpPr txBox="1"/>
      </xdr:nvSpPr>
      <xdr:spPr>
        <a:xfrm>
          <a:off x="863111" y="96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66548</xdr:rowOff>
    </xdr:from>
    <xdr:to>
      <xdr:col>24</xdr:col>
      <xdr:colOff>62865</xdr:colOff>
      <xdr:row>78</xdr:row>
      <xdr:rowOff>87351</xdr:rowOff>
    </xdr:to>
    <xdr:cxnSp macro="">
      <xdr:nvCxnSpPr>
        <xdr:cNvPr id="169" name="直線コネクタ 168"/>
        <xdr:cNvCxnSpPr/>
      </xdr:nvCxnSpPr>
      <xdr:spPr>
        <a:xfrm flipV="1">
          <a:off x="4633595" y="12239498"/>
          <a:ext cx="127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469744" cy="259045"/>
    <xdr:sp macro="" textlink="">
      <xdr:nvSpPr>
        <xdr:cNvPr id="170" name="維持補修費最小値テキスト"/>
        <xdr:cNvSpPr txBox="1"/>
      </xdr:nvSpPr>
      <xdr:spPr>
        <a:xfrm>
          <a:off x="4686300" y="1346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1" name="直線コネクタ 170"/>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13225</xdr:rowOff>
    </xdr:from>
    <xdr:ext cx="534377" cy="259045"/>
    <xdr:sp macro="" textlink="">
      <xdr:nvSpPr>
        <xdr:cNvPr id="172" name="維持補修費最大値テキスト"/>
        <xdr:cNvSpPr txBox="1"/>
      </xdr:nvSpPr>
      <xdr:spPr>
        <a:xfrm>
          <a:off x="4686300" y="1201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66548</xdr:rowOff>
    </xdr:from>
    <xdr:to>
      <xdr:col>24</xdr:col>
      <xdr:colOff>152400</xdr:colOff>
      <xdr:row>71</xdr:row>
      <xdr:rowOff>66548</xdr:rowOff>
    </xdr:to>
    <xdr:cxnSp macro="">
      <xdr:nvCxnSpPr>
        <xdr:cNvPr id="173" name="直線コネクタ 172"/>
        <xdr:cNvCxnSpPr/>
      </xdr:nvCxnSpPr>
      <xdr:spPr>
        <a:xfrm>
          <a:off x="4546600" y="1223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160868</xdr:rowOff>
    </xdr:from>
    <xdr:to>
      <xdr:col>24</xdr:col>
      <xdr:colOff>63500</xdr:colOff>
      <xdr:row>73</xdr:row>
      <xdr:rowOff>94300</xdr:rowOff>
    </xdr:to>
    <xdr:cxnSp macro="">
      <xdr:nvCxnSpPr>
        <xdr:cNvPr id="174" name="直線コネクタ 173"/>
        <xdr:cNvCxnSpPr/>
      </xdr:nvCxnSpPr>
      <xdr:spPr>
        <a:xfrm>
          <a:off x="3797300" y="12333818"/>
          <a:ext cx="838200" cy="27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35461</xdr:rowOff>
    </xdr:from>
    <xdr:ext cx="469744" cy="259045"/>
    <xdr:sp macro="" textlink="">
      <xdr:nvSpPr>
        <xdr:cNvPr id="175" name="維持補修費平均値テキスト"/>
        <xdr:cNvSpPr txBox="1"/>
      </xdr:nvSpPr>
      <xdr:spPr>
        <a:xfrm>
          <a:off x="4686300" y="13065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57034</xdr:rowOff>
    </xdr:from>
    <xdr:to>
      <xdr:col>24</xdr:col>
      <xdr:colOff>114300</xdr:colOff>
      <xdr:row>76</xdr:row>
      <xdr:rowOff>158634</xdr:rowOff>
    </xdr:to>
    <xdr:sp macro="" textlink="">
      <xdr:nvSpPr>
        <xdr:cNvPr id="176" name="フローチャート: 判断 175"/>
        <xdr:cNvSpPr/>
      </xdr:nvSpPr>
      <xdr:spPr>
        <a:xfrm>
          <a:off x="4584700" y="1308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160868</xdr:rowOff>
    </xdr:from>
    <xdr:to>
      <xdr:col>19</xdr:col>
      <xdr:colOff>177800</xdr:colOff>
      <xdr:row>73</xdr:row>
      <xdr:rowOff>102346</xdr:rowOff>
    </xdr:to>
    <xdr:cxnSp macro="">
      <xdr:nvCxnSpPr>
        <xdr:cNvPr id="177" name="直線コネクタ 176"/>
        <xdr:cNvCxnSpPr/>
      </xdr:nvCxnSpPr>
      <xdr:spPr>
        <a:xfrm flipV="1">
          <a:off x="2908300" y="12333818"/>
          <a:ext cx="889000" cy="28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17211</xdr:rowOff>
    </xdr:from>
    <xdr:to>
      <xdr:col>20</xdr:col>
      <xdr:colOff>38100</xdr:colOff>
      <xdr:row>76</xdr:row>
      <xdr:rowOff>118811</xdr:rowOff>
    </xdr:to>
    <xdr:sp macro="" textlink="">
      <xdr:nvSpPr>
        <xdr:cNvPr id="178" name="フローチャート: 判断 177"/>
        <xdr:cNvSpPr/>
      </xdr:nvSpPr>
      <xdr:spPr>
        <a:xfrm>
          <a:off x="3746500" y="1304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109938</xdr:rowOff>
    </xdr:from>
    <xdr:ext cx="469744" cy="259045"/>
    <xdr:sp macro="" textlink="">
      <xdr:nvSpPr>
        <xdr:cNvPr id="179" name="テキスト ボックス 178"/>
        <xdr:cNvSpPr txBox="1"/>
      </xdr:nvSpPr>
      <xdr:spPr>
        <a:xfrm>
          <a:off x="3562428" y="1314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102346</xdr:rowOff>
    </xdr:from>
    <xdr:to>
      <xdr:col>15</xdr:col>
      <xdr:colOff>50800</xdr:colOff>
      <xdr:row>75</xdr:row>
      <xdr:rowOff>145004</xdr:rowOff>
    </xdr:to>
    <xdr:cxnSp macro="">
      <xdr:nvCxnSpPr>
        <xdr:cNvPr id="180" name="直線コネクタ 179"/>
        <xdr:cNvCxnSpPr/>
      </xdr:nvCxnSpPr>
      <xdr:spPr>
        <a:xfrm flipV="1">
          <a:off x="2019300" y="12618196"/>
          <a:ext cx="889000" cy="38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1" name="フローチャート: 判断 180"/>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49496</xdr:rowOff>
    </xdr:from>
    <xdr:ext cx="469744" cy="259045"/>
    <xdr:sp macro="" textlink="">
      <xdr:nvSpPr>
        <xdr:cNvPr id="182" name="テキスト ボックス 181"/>
        <xdr:cNvSpPr txBox="1"/>
      </xdr:nvSpPr>
      <xdr:spPr>
        <a:xfrm>
          <a:off x="2673428" y="1325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129001</xdr:rowOff>
    </xdr:from>
    <xdr:to>
      <xdr:col>10</xdr:col>
      <xdr:colOff>114300</xdr:colOff>
      <xdr:row>75</xdr:row>
      <xdr:rowOff>145004</xdr:rowOff>
    </xdr:to>
    <xdr:cxnSp macro="">
      <xdr:nvCxnSpPr>
        <xdr:cNvPr id="183" name="直線コネクタ 182"/>
        <xdr:cNvCxnSpPr/>
      </xdr:nvCxnSpPr>
      <xdr:spPr>
        <a:xfrm>
          <a:off x="1130300" y="12816301"/>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29144</xdr:rowOff>
    </xdr:from>
    <xdr:to>
      <xdr:col>10</xdr:col>
      <xdr:colOff>165100</xdr:colOff>
      <xdr:row>77</xdr:row>
      <xdr:rowOff>130744</xdr:rowOff>
    </xdr:to>
    <xdr:sp macro="" textlink="">
      <xdr:nvSpPr>
        <xdr:cNvPr id="184" name="フローチャート: 判断 183"/>
        <xdr:cNvSpPr/>
      </xdr:nvSpPr>
      <xdr:spPr>
        <a:xfrm>
          <a:off x="1968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121871</xdr:rowOff>
    </xdr:from>
    <xdr:ext cx="469744" cy="259045"/>
    <xdr:sp macro="" textlink="">
      <xdr:nvSpPr>
        <xdr:cNvPr id="185" name="テキスト ボックス 184"/>
        <xdr:cNvSpPr txBox="1"/>
      </xdr:nvSpPr>
      <xdr:spPr>
        <a:xfrm>
          <a:off x="1784428" y="1332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12365</xdr:rowOff>
    </xdr:from>
    <xdr:to>
      <xdr:col>6</xdr:col>
      <xdr:colOff>38100</xdr:colOff>
      <xdr:row>77</xdr:row>
      <xdr:rowOff>113965</xdr:rowOff>
    </xdr:to>
    <xdr:sp macro="" textlink="">
      <xdr:nvSpPr>
        <xdr:cNvPr id="186" name="フローチャート: 判断 185"/>
        <xdr:cNvSpPr/>
      </xdr:nvSpPr>
      <xdr:spPr>
        <a:xfrm>
          <a:off x="1079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105092</xdr:rowOff>
    </xdr:from>
    <xdr:ext cx="469744" cy="259045"/>
    <xdr:sp macro="" textlink="">
      <xdr:nvSpPr>
        <xdr:cNvPr id="187" name="テキスト ボックス 186"/>
        <xdr:cNvSpPr txBox="1"/>
      </xdr:nvSpPr>
      <xdr:spPr>
        <a:xfrm>
          <a:off x="895428" y="133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43500</xdr:rowOff>
    </xdr:from>
    <xdr:to>
      <xdr:col>24</xdr:col>
      <xdr:colOff>114300</xdr:colOff>
      <xdr:row>73</xdr:row>
      <xdr:rowOff>145100</xdr:rowOff>
    </xdr:to>
    <xdr:sp macro="" textlink="">
      <xdr:nvSpPr>
        <xdr:cNvPr id="193" name="楕円 192"/>
        <xdr:cNvSpPr/>
      </xdr:nvSpPr>
      <xdr:spPr>
        <a:xfrm>
          <a:off x="4584700" y="125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66377</xdr:rowOff>
    </xdr:from>
    <xdr:ext cx="534377" cy="259045"/>
    <xdr:sp macro="" textlink="">
      <xdr:nvSpPr>
        <xdr:cNvPr id="194" name="維持補修費該当値テキスト"/>
        <xdr:cNvSpPr txBox="1"/>
      </xdr:nvSpPr>
      <xdr:spPr>
        <a:xfrm>
          <a:off x="4686300" y="1241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110068</xdr:rowOff>
    </xdr:from>
    <xdr:to>
      <xdr:col>20</xdr:col>
      <xdr:colOff>38100</xdr:colOff>
      <xdr:row>72</xdr:row>
      <xdr:rowOff>40218</xdr:rowOff>
    </xdr:to>
    <xdr:sp macro="" textlink="">
      <xdr:nvSpPr>
        <xdr:cNvPr id="195" name="楕円 194"/>
        <xdr:cNvSpPr/>
      </xdr:nvSpPr>
      <xdr:spPr>
        <a:xfrm>
          <a:off x="3746500" y="122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56745</xdr:rowOff>
    </xdr:from>
    <xdr:ext cx="534377" cy="259045"/>
    <xdr:sp macro="" textlink="">
      <xdr:nvSpPr>
        <xdr:cNvPr id="196" name="テキスト ボックス 195"/>
        <xdr:cNvSpPr txBox="1"/>
      </xdr:nvSpPr>
      <xdr:spPr>
        <a:xfrm>
          <a:off x="3530111" y="1205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51546</xdr:rowOff>
    </xdr:from>
    <xdr:to>
      <xdr:col>15</xdr:col>
      <xdr:colOff>101600</xdr:colOff>
      <xdr:row>73</xdr:row>
      <xdr:rowOff>153146</xdr:rowOff>
    </xdr:to>
    <xdr:sp macro="" textlink="">
      <xdr:nvSpPr>
        <xdr:cNvPr id="197" name="楕円 196"/>
        <xdr:cNvSpPr/>
      </xdr:nvSpPr>
      <xdr:spPr>
        <a:xfrm>
          <a:off x="2857500" y="1256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169673</xdr:rowOff>
    </xdr:from>
    <xdr:ext cx="534377" cy="259045"/>
    <xdr:sp macro="" textlink="">
      <xdr:nvSpPr>
        <xdr:cNvPr id="198" name="テキスト ボックス 197"/>
        <xdr:cNvSpPr txBox="1"/>
      </xdr:nvSpPr>
      <xdr:spPr>
        <a:xfrm>
          <a:off x="2641111" y="1234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94204</xdr:rowOff>
    </xdr:from>
    <xdr:to>
      <xdr:col>10</xdr:col>
      <xdr:colOff>165100</xdr:colOff>
      <xdr:row>76</xdr:row>
      <xdr:rowOff>24354</xdr:rowOff>
    </xdr:to>
    <xdr:sp macro="" textlink="">
      <xdr:nvSpPr>
        <xdr:cNvPr id="199" name="楕円 198"/>
        <xdr:cNvSpPr/>
      </xdr:nvSpPr>
      <xdr:spPr>
        <a:xfrm>
          <a:off x="1968500" y="129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40881</xdr:rowOff>
    </xdr:from>
    <xdr:ext cx="534377" cy="259045"/>
    <xdr:sp macro="" textlink="">
      <xdr:nvSpPr>
        <xdr:cNvPr id="200" name="テキスト ボックス 199"/>
        <xdr:cNvSpPr txBox="1"/>
      </xdr:nvSpPr>
      <xdr:spPr>
        <a:xfrm>
          <a:off x="1752111" y="1272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78201</xdr:rowOff>
    </xdr:from>
    <xdr:to>
      <xdr:col>6</xdr:col>
      <xdr:colOff>38100</xdr:colOff>
      <xdr:row>75</xdr:row>
      <xdr:rowOff>8351</xdr:rowOff>
    </xdr:to>
    <xdr:sp macro="" textlink="">
      <xdr:nvSpPr>
        <xdr:cNvPr id="201" name="楕円 200"/>
        <xdr:cNvSpPr/>
      </xdr:nvSpPr>
      <xdr:spPr>
        <a:xfrm>
          <a:off x="1079500" y="127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24878</xdr:rowOff>
    </xdr:from>
    <xdr:ext cx="534377" cy="259045"/>
    <xdr:sp macro="" textlink="">
      <xdr:nvSpPr>
        <xdr:cNvPr id="202" name="テキスト ボックス 201"/>
        <xdr:cNvSpPr txBox="1"/>
      </xdr:nvSpPr>
      <xdr:spPr>
        <a:xfrm>
          <a:off x="863111" y="125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5" name="テキスト ボックス 214"/>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7" name="テキスト ボックス 216"/>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9" name="テキスト ボックス 218"/>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1" name="テキスト ボックス 220"/>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3386</xdr:rowOff>
    </xdr:from>
    <xdr:to>
      <xdr:col>24</xdr:col>
      <xdr:colOff>62865</xdr:colOff>
      <xdr:row>99</xdr:row>
      <xdr:rowOff>4415</xdr:rowOff>
    </xdr:to>
    <xdr:cxnSp macro="">
      <xdr:nvCxnSpPr>
        <xdr:cNvPr id="225" name="直線コネクタ 224"/>
        <xdr:cNvCxnSpPr/>
      </xdr:nvCxnSpPr>
      <xdr:spPr>
        <a:xfrm flipV="1">
          <a:off x="4633595" y="15433886"/>
          <a:ext cx="1270" cy="15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8242</xdr:rowOff>
    </xdr:from>
    <xdr:ext cx="534377" cy="259045"/>
    <xdr:sp macro="" textlink="">
      <xdr:nvSpPr>
        <xdr:cNvPr id="226" name="扶助費最小値テキスト"/>
        <xdr:cNvSpPr txBox="1"/>
      </xdr:nvSpPr>
      <xdr:spPr>
        <a:xfrm>
          <a:off x="4686300" y="169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4415</xdr:rowOff>
    </xdr:from>
    <xdr:to>
      <xdr:col>24</xdr:col>
      <xdr:colOff>152400</xdr:colOff>
      <xdr:row>99</xdr:row>
      <xdr:rowOff>4415</xdr:rowOff>
    </xdr:to>
    <xdr:cxnSp macro="">
      <xdr:nvCxnSpPr>
        <xdr:cNvPr id="227" name="直線コネクタ 226"/>
        <xdr:cNvCxnSpPr/>
      </xdr:nvCxnSpPr>
      <xdr:spPr>
        <a:xfrm>
          <a:off x="4546600" y="1697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121513</xdr:rowOff>
    </xdr:from>
    <xdr:ext cx="599010" cy="259045"/>
    <xdr:sp macro="" textlink="">
      <xdr:nvSpPr>
        <xdr:cNvPr id="228" name="扶助費最大値テキスト"/>
        <xdr:cNvSpPr txBox="1"/>
      </xdr:nvSpPr>
      <xdr:spPr>
        <a:xfrm>
          <a:off x="4686300" y="1520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3386</xdr:rowOff>
    </xdr:from>
    <xdr:to>
      <xdr:col>24</xdr:col>
      <xdr:colOff>152400</xdr:colOff>
      <xdr:row>90</xdr:row>
      <xdr:rowOff>3386</xdr:rowOff>
    </xdr:to>
    <xdr:cxnSp macro="">
      <xdr:nvCxnSpPr>
        <xdr:cNvPr id="229" name="直線コネクタ 228"/>
        <xdr:cNvCxnSpPr/>
      </xdr:nvCxnSpPr>
      <xdr:spPr>
        <a:xfrm>
          <a:off x="4546600" y="1543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46408</xdr:rowOff>
    </xdr:from>
    <xdr:to>
      <xdr:col>24</xdr:col>
      <xdr:colOff>63500</xdr:colOff>
      <xdr:row>96</xdr:row>
      <xdr:rowOff>27046</xdr:rowOff>
    </xdr:to>
    <xdr:cxnSp macro="">
      <xdr:nvCxnSpPr>
        <xdr:cNvPr id="230" name="直線コネクタ 229"/>
        <xdr:cNvCxnSpPr/>
      </xdr:nvCxnSpPr>
      <xdr:spPr>
        <a:xfrm>
          <a:off x="3797300" y="16162708"/>
          <a:ext cx="838200" cy="3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151142</xdr:rowOff>
    </xdr:from>
    <xdr:ext cx="599010" cy="259045"/>
    <xdr:sp macro="" textlink="">
      <xdr:nvSpPr>
        <xdr:cNvPr id="231" name="扶助費平均値テキスト"/>
        <xdr:cNvSpPr txBox="1"/>
      </xdr:nvSpPr>
      <xdr:spPr>
        <a:xfrm>
          <a:off x="4686300" y="16267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128265</xdr:rowOff>
    </xdr:from>
    <xdr:to>
      <xdr:col>24</xdr:col>
      <xdr:colOff>114300</xdr:colOff>
      <xdr:row>96</xdr:row>
      <xdr:rowOff>58415</xdr:rowOff>
    </xdr:to>
    <xdr:sp macro="" textlink="">
      <xdr:nvSpPr>
        <xdr:cNvPr id="232" name="フローチャート: 判断 231"/>
        <xdr:cNvSpPr/>
      </xdr:nvSpPr>
      <xdr:spPr>
        <a:xfrm>
          <a:off x="4584700" y="1641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46408</xdr:rowOff>
    </xdr:from>
    <xdr:to>
      <xdr:col>19</xdr:col>
      <xdr:colOff>177800</xdr:colOff>
      <xdr:row>97</xdr:row>
      <xdr:rowOff>82665</xdr:rowOff>
    </xdr:to>
    <xdr:cxnSp macro="">
      <xdr:nvCxnSpPr>
        <xdr:cNvPr id="233" name="直線コネクタ 232"/>
        <xdr:cNvCxnSpPr/>
      </xdr:nvCxnSpPr>
      <xdr:spPr>
        <a:xfrm flipV="1">
          <a:off x="2908300" y="16162708"/>
          <a:ext cx="889000" cy="55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161252</xdr:rowOff>
    </xdr:from>
    <xdr:to>
      <xdr:col>20</xdr:col>
      <xdr:colOff>38100</xdr:colOff>
      <xdr:row>94</xdr:row>
      <xdr:rowOff>91402</xdr:rowOff>
    </xdr:to>
    <xdr:sp macro="" textlink="">
      <xdr:nvSpPr>
        <xdr:cNvPr id="234" name="フローチャート: 判断 233"/>
        <xdr:cNvSpPr/>
      </xdr:nvSpPr>
      <xdr:spPr>
        <a:xfrm>
          <a:off x="3746500" y="16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107929</xdr:rowOff>
    </xdr:from>
    <xdr:ext cx="599010" cy="259045"/>
    <xdr:sp macro="" textlink="">
      <xdr:nvSpPr>
        <xdr:cNvPr id="235" name="テキスト ボックス 234"/>
        <xdr:cNvSpPr txBox="1"/>
      </xdr:nvSpPr>
      <xdr:spPr>
        <a:xfrm>
          <a:off x="3497795" y="1588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82665</xdr:rowOff>
    </xdr:from>
    <xdr:to>
      <xdr:col>15</xdr:col>
      <xdr:colOff>50800</xdr:colOff>
      <xdr:row>97</xdr:row>
      <xdr:rowOff>143929</xdr:rowOff>
    </xdr:to>
    <xdr:cxnSp macro="">
      <xdr:nvCxnSpPr>
        <xdr:cNvPr id="236" name="直線コネクタ 235"/>
        <xdr:cNvCxnSpPr/>
      </xdr:nvCxnSpPr>
      <xdr:spPr>
        <a:xfrm flipV="1">
          <a:off x="2019300" y="16713315"/>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47203</xdr:rowOff>
    </xdr:from>
    <xdr:to>
      <xdr:col>15</xdr:col>
      <xdr:colOff>101600</xdr:colOff>
      <xdr:row>95</xdr:row>
      <xdr:rowOff>148803</xdr:rowOff>
    </xdr:to>
    <xdr:sp macro="" textlink="">
      <xdr:nvSpPr>
        <xdr:cNvPr id="237" name="フローチャート: 判断 236"/>
        <xdr:cNvSpPr/>
      </xdr:nvSpPr>
      <xdr:spPr>
        <a:xfrm>
          <a:off x="2857500" y="1633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165330</xdr:rowOff>
    </xdr:from>
    <xdr:ext cx="599010" cy="259045"/>
    <xdr:sp macro="" textlink="">
      <xdr:nvSpPr>
        <xdr:cNvPr id="238" name="テキスト ボックス 237"/>
        <xdr:cNvSpPr txBox="1"/>
      </xdr:nvSpPr>
      <xdr:spPr>
        <a:xfrm>
          <a:off x="2608795" y="1611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143929</xdr:rowOff>
    </xdr:from>
    <xdr:to>
      <xdr:col>10</xdr:col>
      <xdr:colOff>114300</xdr:colOff>
      <xdr:row>98</xdr:row>
      <xdr:rowOff>75989</xdr:rowOff>
    </xdr:to>
    <xdr:cxnSp macro="">
      <xdr:nvCxnSpPr>
        <xdr:cNvPr id="239" name="直線コネクタ 238"/>
        <xdr:cNvCxnSpPr/>
      </xdr:nvCxnSpPr>
      <xdr:spPr>
        <a:xfrm flipV="1">
          <a:off x="1130300" y="16774579"/>
          <a:ext cx="889000" cy="10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40528</xdr:rowOff>
    </xdr:from>
    <xdr:to>
      <xdr:col>10</xdr:col>
      <xdr:colOff>165100</xdr:colOff>
      <xdr:row>96</xdr:row>
      <xdr:rowOff>142128</xdr:rowOff>
    </xdr:to>
    <xdr:sp macro="" textlink="">
      <xdr:nvSpPr>
        <xdr:cNvPr id="240" name="フローチャート: 判断 239"/>
        <xdr:cNvSpPr/>
      </xdr:nvSpPr>
      <xdr:spPr>
        <a:xfrm>
          <a:off x="1968500" y="164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158655</xdr:rowOff>
    </xdr:from>
    <xdr:ext cx="599010" cy="259045"/>
    <xdr:sp macro="" textlink="">
      <xdr:nvSpPr>
        <xdr:cNvPr id="241" name="テキスト ボックス 240"/>
        <xdr:cNvSpPr txBox="1"/>
      </xdr:nvSpPr>
      <xdr:spPr>
        <a:xfrm>
          <a:off x="1719795" y="1627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1415</xdr:rowOff>
    </xdr:from>
    <xdr:to>
      <xdr:col>6</xdr:col>
      <xdr:colOff>38100</xdr:colOff>
      <xdr:row>97</xdr:row>
      <xdr:rowOff>103015</xdr:rowOff>
    </xdr:to>
    <xdr:sp macro="" textlink="">
      <xdr:nvSpPr>
        <xdr:cNvPr id="242" name="フローチャート: 判断 241"/>
        <xdr:cNvSpPr/>
      </xdr:nvSpPr>
      <xdr:spPr>
        <a:xfrm>
          <a:off x="1079500" y="1663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119542</xdr:rowOff>
    </xdr:from>
    <xdr:ext cx="599010" cy="259045"/>
    <xdr:sp macro="" textlink="">
      <xdr:nvSpPr>
        <xdr:cNvPr id="243" name="テキスト ボックス 242"/>
        <xdr:cNvSpPr txBox="1"/>
      </xdr:nvSpPr>
      <xdr:spPr>
        <a:xfrm>
          <a:off x="830795" y="1640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147696</xdr:rowOff>
    </xdr:from>
    <xdr:to>
      <xdr:col>24</xdr:col>
      <xdr:colOff>114300</xdr:colOff>
      <xdr:row>96</xdr:row>
      <xdr:rowOff>77846</xdr:rowOff>
    </xdr:to>
    <xdr:sp macro="" textlink="">
      <xdr:nvSpPr>
        <xdr:cNvPr id="249" name="楕円 248"/>
        <xdr:cNvSpPr/>
      </xdr:nvSpPr>
      <xdr:spPr>
        <a:xfrm>
          <a:off x="4584700" y="164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126123</xdr:rowOff>
    </xdr:from>
    <xdr:ext cx="599010" cy="259045"/>
    <xdr:sp macro="" textlink="">
      <xdr:nvSpPr>
        <xdr:cNvPr id="250" name="扶助費該当値テキスト"/>
        <xdr:cNvSpPr txBox="1"/>
      </xdr:nvSpPr>
      <xdr:spPr>
        <a:xfrm>
          <a:off x="4686300" y="1641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167058</xdr:rowOff>
    </xdr:from>
    <xdr:to>
      <xdr:col>20</xdr:col>
      <xdr:colOff>38100</xdr:colOff>
      <xdr:row>94</xdr:row>
      <xdr:rowOff>97208</xdr:rowOff>
    </xdr:to>
    <xdr:sp macro="" textlink="">
      <xdr:nvSpPr>
        <xdr:cNvPr id="251" name="楕円 250"/>
        <xdr:cNvSpPr/>
      </xdr:nvSpPr>
      <xdr:spPr>
        <a:xfrm>
          <a:off x="3746500" y="161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88335</xdr:rowOff>
    </xdr:from>
    <xdr:ext cx="599010" cy="259045"/>
    <xdr:sp macro="" textlink="">
      <xdr:nvSpPr>
        <xdr:cNvPr id="252" name="テキスト ボックス 251"/>
        <xdr:cNvSpPr txBox="1"/>
      </xdr:nvSpPr>
      <xdr:spPr>
        <a:xfrm>
          <a:off x="3497795" y="1620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31865</xdr:rowOff>
    </xdr:from>
    <xdr:to>
      <xdr:col>15</xdr:col>
      <xdr:colOff>101600</xdr:colOff>
      <xdr:row>97</xdr:row>
      <xdr:rowOff>133465</xdr:rowOff>
    </xdr:to>
    <xdr:sp macro="" textlink="">
      <xdr:nvSpPr>
        <xdr:cNvPr id="253" name="楕円 252"/>
        <xdr:cNvSpPr/>
      </xdr:nvSpPr>
      <xdr:spPr>
        <a:xfrm>
          <a:off x="2857500" y="166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124592</xdr:rowOff>
    </xdr:from>
    <xdr:ext cx="599010" cy="259045"/>
    <xdr:sp macro="" textlink="">
      <xdr:nvSpPr>
        <xdr:cNvPr id="254" name="テキスト ボックス 253"/>
        <xdr:cNvSpPr txBox="1"/>
      </xdr:nvSpPr>
      <xdr:spPr>
        <a:xfrm>
          <a:off x="2608795" y="1675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93129</xdr:rowOff>
    </xdr:from>
    <xdr:to>
      <xdr:col>10</xdr:col>
      <xdr:colOff>165100</xdr:colOff>
      <xdr:row>98</xdr:row>
      <xdr:rowOff>23279</xdr:rowOff>
    </xdr:to>
    <xdr:sp macro="" textlink="">
      <xdr:nvSpPr>
        <xdr:cNvPr id="255" name="楕円 254"/>
        <xdr:cNvSpPr/>
      </xdr:nvSpPr>
      <xdr:spPr>
        <a:xfrm>
          <a:off x="1968500" y="167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14406</xdr:rowOff>
    </xdr:from>
    <xdr:ext cx="599010" cy="259045"/>
    <xdr:sp macro="" textlink="">
      <xdr:nvSpPr>
        <xdr:cNvPr id="256" name="テキスト ボックス 255"/>
        <xdr:cNvSpPr txBox="1"/>
      </xdr:nvSpPr>
      <xdr:spPr>
        <a:xfrm>
          <a:off x="1719795" y="1681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25189</xdr:rowOff>
    </xdr:from>
    <xdr:to>
      <xdr:col>6</xdr:col>
      <xdr:colOff>38100</xdr:colOff>
      <xdr:row>98</xdr:row>
      <xdr:rowOff>126789</xdr:rowOff>
    </xdr:to>
    <xdr:sp macro="" textlink="">
      <xdr:nvSpPr>
        <xdr:cNvPr id="257" name="楕円 256"/>
        <xdr:cNvSpPr/>
      </xdr:nvSpPr>
      <xdr:spPr>
        <a:xfrm>
          <a:off x="1079500" y="168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117916</xdr:rowOff>
    </xdr:from>
    <xdr:ext cx="599010" cy="259045"/>
    <xdr:sp macro="" textlink="">
      <xdr:nvSpPr>
        <xdr:cNvPr id="258" name="テキスト ボックス 257"/>
        <xdr:cNvSpPr txBox="1"/>
      </xdr:nvSpPr>
      <xdr:spPr>
        <a:xfrm>
          <a:off x="830795" y="16920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1" name="テキスト ボックス 27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46910</xdr:rowOff>
    </xdr:from>
    <xdr:to>
      <xdr:col>54</xdr:col>
      <xdr:colOff>189865</xdr:colOff>
      <xdr:row>39</xdr:row>
      <xdr:rowOff>55052</xdr:rowOff>
    </xdr:to>
    <xdr:cxnSp macro="">
      <xdr:nvCxnSpPr>
        <xdr:cNvPr id="285" name="直線コネクタ 284"/>
        <xdr:cNvCxnSpPr/>
      </xdr:nvCxnSpPr>
      <xdr:spPr>
        <a:xfrm flipV="1">
          <a:off x="10475595" y="5704760"/>
          <a:ext cx="1270" cy="103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58879</xdr:rowOff>
    </xdr:from>
    <xdr:ext cx="534377" cy="259045"/>
    <xdr:sp macro="" textlink="">
      <xdr:nvSpPr>
        <xdr:cNvPr id="286" name="補助費等最小値テキスト"/>
        <xdr:cNvSpPr txBox="1"/>
      </xdr:nvSpPr>
      <xdr:spPr>
        <a:xfrm>
          <a:off x="10528300" y="674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55052</xdr:rowOff>
    </xdr:from>
    <xdr:to>
      <xdr:col>55</xdr:col>
      <xdr:colOff>88900</xdr:colOff>
      <xdr:row>39</xdr:row>
      <xdr:rowOff>55052</xdr:rowOff>
    </xdr:to>
    <xdr:cxnSp macro="">
      <xdr:nvCxnSpPr>
        <xdr:cNvPr id="287" name="直線コネクタ 286"/>
        <xdr:cNvCxnSpPr/>
      </xdr:nvCxnSpPr>
      <xdr:spPr>
        <a:xfrm>
          <a:off x="10388600" y="674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165037</xdr:rowOff>
    </xdr:from>
    <xdr:ext cx="599010" cy="259045"/>
    <xdr:sp macro="" textlink="">
      <xdr:nvSpPr>
        <xdr:cNvPr id="288" name="補助費等最大値テキスト"/>
        <xdr:cNvSpPr txBox="1"/>
      </xdr:nvSpPr>
      <xdr:spPr>
        <a:xfrm>
          <a:off x="10528300" y="547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46910</xdr:rowOff>
    </xdr:from>
    <xdr:to>
      <xdr:col>55</xdr:col>
      <xdr:colOff>88900</xdr:colOff>
      <xdr:row>33</xdr:row>
      <xdr:rowOff>46910</xdr:rowOff>
    </xdr:to>
    <xdr:cxnSp macro="">
      <xdr:nvCxnSpPr>
        <xdr:cNvPr id="289" name="直線コネクタ 288"/>
        <xdr:cNvCxnSpPr/>
      </xdr:nvCxnSpPr>
      <xdr:spPr>
        <a:xfrm>
          <a:off x="10388600" y="570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168710</xdr:rowOff>
    </xdr:from>
    <xdr:to>
      <xdr:col>55</xdr:col>
      <xdr:colOff>0</xdr:colOff>
      <xdr:row>36</xdr:row>
      <xdr:rowOff>3444</xdr:rowOff>
    </xdr:to>
    <xdr:cxnSp macro="">
      <xdr:nvCxnSpPr>
        <xdr:cNvPr id="290" name="直線コネクタ 289"/>
        <xdr:cNvCxnSpPr/>
      </xdr:nvCxnSpPr>
      <xdr:spPr>
        <a:xfrm flipV="1">
          <a:off x="9639300" y="6169460"/>
          <a:ext cx="8382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153683</xdr:rowOff>
    </xdr:from>
    <xdr:ext cx="534377" cy="259045"/>
    <xdr:sp macro="" textlink="">
      <xdr:nvSpPr>
        <xdr:cNvPr id="291" name="補助費等平均値テキスト"/>
        <xdr:cNvSpPr txBox="1"/>
      </xdr:nvSpPr>
      <xdr:spPr>
        <a:xfrm>
          <a:off x="10528300" y="615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3806</xdr:rowOff>
    </xdr:from>
    <xdr:to>
      <xdr:col>55</xdr:col>
      <xdr:colOff>50800</xdr:colOff>
      <xdr:row>36</xdr:row>
      <xdr:rowOff>105406</xdr:rowOff>
    </xdr:to>
    <xdr:sp macro="" textlink="">
      <xdr:nvSpPr>
        <xdr:cNvPr id="292" name="フローチャート: 判断 291"/>
        <xdr:cNvSpPr/>
      </xdr:nvSpPr>
      <xdr:spPr>
        <a:xfrm>
          <a:off x="10426700" y="617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16397</xdr:rowOff>
    </xdr:from>
    <xdr:to>
      <xdr:col>50</xdr:col>
      <xdr:colOff>114300</xdr:colOff>
      <xdr:row>36</xdr:row>
      <xdr:rowOff>3444</xdr:rowOff>
    </xdr:to>
    <xdr:cxnSp macro="">
      <xdr:nvCxnSpPr>
        <xdr:cNvPr id="293" name="直線コネクタ 292"/>
        <xdr:cNvCxnSpPr/>
      </xdr:nvCxnSpPr>
      <xdr:spPr>
        <a:xfrm>
          <a:off x="8750300" y="5159897"/>
          <a:ext cx="889000" cy="101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98577</xdr:rowOff>
    </xdr:from>
    <xdr:to>
      <xdr:col>50</xdr:col>
      <xdr:colOff>165100</xdr:colOff>
      <xdr:row>37</xdr:row>
      <xdr:rowOff>28727</xdr:rowOff>
    </xdr:to>
    <xdr:sp macro="" textlink="">
      <xdr:nvSpPr>
        <xdr:cNvPr id="294" name="フローチャート: 判断 293"/>
        <xdr:cNvSpPr/>
      </xdr:nvSpPr>
      <xdr:spPr>
        <a:xfrm>
          <a:off x="9588500" y="62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19854</xdr:rowOff>
    </xdr:from>
    <xdr:ext cx="534377" cy="259045"/>
    <xdr:sp macro="" textlink="">
      <xdr:nvSpPr>
        <xdr:cNvPr id="295" name="テキスト ボックス 294"/>
        <xdr:cNvSpPr txBox="1"/>
      </xdr:nvSpPr>
      <xdr:spPr>
        <a:xfrm>
          <a:off x="9372111" y="63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16397</xdr:rowOff>
    </xdr:from>
    <xdr:to>
      <xdr:col>45</xdr:col>
      <xdr:colOff>177800</xdr:colOff>
      <xdr:row>37</xdr:row>
      <xdr:rowOff>33662</xdr:rowOff>
    </xdr:to>
    <xdr:cxnSp macro="">
      <xdr:nvCxnSpPr>
        <xdr:cNvPr id="296" name="直線コネクタ 295"/>
        <xdr:cNvCxnSpPr/>
      </xdr:nvCxnSpPr>
      <xdr:spPr>
        <a:xfrm flipV="1">
          <a:off x="7861300" y="5159897"/>
          <a:ext cx="889000" cy="121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138245</xdr:rowOff>
    </xdr:from>
    <xdr:to>
      <xdr:col>46</xdr:col>
      <xdr:colOff>38100</xdr:colOff>
      <xdr:row>31</xdr:row>
      <xdr:rowOff>68395</xdr:rowOff>
    </xdr:to>
    <xdr:sp macro="" textlink="">
      <xdr:nvSpPr>
        <xdr:cNvPr id="297" name="フローチャート: 判断 296"/>
        <xdr:cNvSpPr/>
      </xdr:nvSpPr>
      <xdr:spPr>
        <a:xfrm>
          <a:off x="8699500" y="528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59522</xdr:rowOff>
    </xdr:from>
    <xdr:ext cx="599010" cy="259045"/>
    <xdr:sp macro="" textlink="">
      <xdr:nvSpPr>
        <xdr:cNvPr id="298" name="テキスト ボックス 297"/>
        <xdr:cNvSpPr txBox="1"/>
      </xdr:nvSpPr>
      <xdr:spPr>
        <a:xfrm>
          <a:off x="8450795" y="537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33662</xdr:rowOff>
    </xdr:from>
    <xdr:to>
      <xdr:col>41</xdr:col>
      <xdr:colOff>50800</xdr:colOff>
      <xdr:row>37</xdr:row>
      <xdr:rowOff>38996</xdr:rowOff>
    </xdr:to>
    <xdr:cxnSp macro="">
      <xdr:nvCxnSpPr>
        <xdr:cNvPr id="299" name="直線コネクタ 298"/>
        <xdr:cNvCxnSpPr/>
      </xdr:nvCxnSpPr>
      <xdr:spPr>
        <a:xfrm flipV="1">
          <a:off x="6972300" y="637731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156457</xdr:rowOff>
    </xdr:from>
    <xdr:to>
      <xdr:col>41</xdr:col>
      <xdr:colOff>101600</xdr:colOff>
      <xdr:row>38</xdr:row>
      <xdr:rowOff>86607</xdr:rowOff>
    </xdr:to>
    <xdr:sp macro="" textlink="">
      <xdr:nvSpPr>
        <xdr:cNvPr id="300" name="フローチャート: 判断 299"/>
        <xdr:cNvSpPr/>
      </xdr:nvSpPr>
      <xdr:spPr>
        <a:xfrm>
          <a:off x="7810500" y="650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77734</xdr:rowOff>
    </xdr:from>
    <xdr:ext cx="534377" cy="259045"/>
    <xdr:sp macro="" textlink="">
      <xdr:nvSpPr>
        <xdr:cNvPr id="301" name="テキスト ボックス 300"/>
        <xdr:cNvSpPr txBox="1"/>
      </xdr:nvSpPr>
      <xdr:spPr>
        <a:xfrm>
          <a:off x="7594111" y="65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18034</xdr:rowOff>
    </xdr:from>
    <xdr:to>
      <xdr:col>36</xdr:col>
      <xdr:colOff>165100</xdr:colOff>
      <xdr:row>38</xdr:row>
      <xdr:rowOff>119634</xdr:rowOff>
    </xdr:to>
    <xdr:sp macro="" textlink="">
      <xdr:nvSpPr>
        <xdr:cNvPr id="302" name="フローチャート: 判断 301"/>
        <xdr:cNvSpPr/>
      </xdr:nvSpPr>
      <xdr:spPr>
        <a:xfrm>
          <a:off x="6921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110761</xdr:rowOff>
    </xdr:from>
    <xdr:ext cx="534377" cy="259045"/>
    <xdr:sp macro="" textlink="">
      <xdr:nvSpPr>
        <xdr:cNvPr id="303" name="テキスト ボックス 302"/>
        <xdr:cNvSpPr txBox="1"/>
      </xdr:nvSpPr>
      <xdr:spPr>
        <a:xfrm>
          <a:off x="6705111" y="662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117910</xdr:rowOff>
    </xdr:from>
    <xdr:to>
      <xdr:col>55</xdr:col>
      <xdr:colOff>50800</xdr:colOff>
      <xdr:row>36</xdr:row>
      <xdr:rowOff>48060</xdr:rowOff>
    </xdr:to>
    <xdr:sp macro="" textlink="">
      <xdr:nvSpPr>
        <xdr:cNvPr id="309" name="楕円 308"/>
        <xdr:cNvSpPr/>
      </xdr:nvSpPr>
      <xdr:spPr>
        <a:xfrm>
          <a:off x="10426700" y="611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140787</xdr:rowOff>
    </xdr:from>
    <xdr:ext cx="534377" cy="259045"/>
    <xdr:sp macro="" textlink="">
      <xdr:nvSpPr>
        <xdr:cNvPr id="310" name="補助費等該当値テキスト"/>
        <xdr:cNvSpPr txBox="1"/>
      </xdr:nvSpPr>
      <xdr:spPr>
        <a:xfrm>
          <a:off x="10528300" y="597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124094</xdr:rowOff>
    </xdr:from>
    <xdr:to>
      <xdr:col>50</xdr:col>
      <xdr:colOff>165100</xdr:colOff>
      <xdr:row>36</xdr:row>
      <xdr:rowOff>54244</xdr:rowOff>
    </xdr:to>
    <xdr:sp macro="" textlink="">
      <xdr:nvSpPr>
        <xdr:cNvPr id="311" name="楕円 310"/>
        <xdr:cNvSpPr/>
      </xdr:nvSpPr>
      <xdr:spPr>
        <a:xfrm>
          <a:off x="9588500" y="61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70771</xdr:rowOff>
    </xdr:from>
    <xdr:ext cx="534377" cy="259045"/>
    <xdr:sp macro="" textlink="">
      <xdr:nvSpPr>
        <xdr:cNvPr id="312" name="テキスト ボックス 311"/>
        <xdr:cNvSpPr txBox="1"/>
      </xdr:nvSpPr>
      <xdr:spPr>
        <a:xfrm>
          <a:off x="9372111" y="590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137047</xdr:rowOff>
    </xdr:from>
    <xdr:to>
      <xdr:col>46</xdr:col>
      <xdr:colOff>38100</xdr:colOff>
      <xdr:row>30</xdr:row>
      <xdr:rowOff>67197</xdr:rowOff>
    </xdr:to>
    <xdr:sp macro="" textlink="">
      <xdr:nvSpPr>
        <xdr:cNvPr id="313" name="楕円 312"/>
        <xdr:cNvSpPr/>
      </xdr:nvSpPr>
      <xdr:spPr>
        <a:xfrm>
          <a:off x="8699500" y="510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83724</xdr:rowOff>
    </xdr:from>
    <xdr:ext cx="599010" cy="259045"/>
    <xdr:sp macro="" textlink="">
      <xdr:nvSpPr>
        <xdr:cNvPr id="314" name="テキスト ボックス 313"/>
        <xdr:cNvSpPr txBox="1"/>
      </xdr:nvSpPr>
      <xdr:spPr>
        <a:xfrm>
          <a:off x="8450795" y="4884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154312</xdr:rowOff>
    </xdr:from>
    <xdr:to>
      <xdr:col>41</xdr:col>
      <xdr:colOff>101600</xdr:colOff>
      <xdr:row>37</xdr:row>
      <xdr:rowOff>84462</xdr:rowOff>
    </xdr:to>
    <xdr:sp macro="" textlink="">
      <xdr:nvSpPr>
        <xdr:cNvPr id="315" name="楕円 314"/>
        <xdr:cNvSpPr/>
      </xdr:nvSpPr>
      <xdr:spPr>
        <a:xfrm>
          <a:off x="7810500" y="632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100989</xdr:rowOff>
    </xdr:from>
    <xdr:ext cx="534377" cy="259045"/>
    <xdr:sp macro="" textlink="">
      <xdr:nvSpPr>
        <xdr:cNvPr id="316" name="テキスト ボックス 315"/>
        <xdr:cNvSpPr txBox="1"/>
      </xdr:nvSpPr>
      <xdr:spPr>
        <a:xfrm>
          <a:off x="75941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159646</xdr:rowOff>
    </xdr:from>
    <xdr:to>
      <xdr:col>36</xdr:col>
      <xdr:colOff>165100</xdr:colOff>
      <xdr:row>37</xdr:row>
      <xdr:rowOff>89796</xdr:rowOff>
    </xdr:to>
    <xdr:sp macro="" textlink="">
      <xdr:nvSpPr>
        <xdr:cNvPr id="317" name="楕円 316"/>
        <xdr:cNvSpPr/>
      </xdr:nvSpPr>
      <xdr:spPr>
        <a:xfrm>
          <a:off x="6921500" y="633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106323</xdr:rowOff>
    </xdr:from>
    <xdr:ext cx="534377" cy="259045"/>
    <xdr:sp macro="" textlink="">
      <xdr:nvSpPr>
        <xdr:cNvPr id="318" name="テキスト ボックス 317"/>
        <xdr:cNvSpPr txBox="1"/>
      </xdr:nvSpPr>
      <xdr:spPr>
        <a:xfrm>
          <a:off x="6705111" y="610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80835</xdr:rowOff>
    </xdr:from>
    <xdr:to>
      <xdr:col>54</xdr:col>
      <xdr:colOff>189865</xdr:colOff>
      <xdr:row>58</xdr:row>
      <xdr:rowOff>149775</xdr:rowOff>
    </xdr:to>
    <xdr:cxnSp macro="">
      <xdr:nvCxnSpPr>
        <xdr:cNvPr id="345" name="直線コネクタ 344"/>
        <xdr:cNvCxnSpPr/>
      </xdr:nvCxnSpPr>
      <xdr:spPr>
        <a:xfrm flipV="1">
          <a:off x="10475595" y="8996235"/>
          <a:ext cx="1270" cy="109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153602</xdr:rowOff>
    </xdr:from>
    <xdr:ext cx="534377" cy="259045"/>
    <xdr:sp macro="" textlink="">
      <xdr:nvSpPr>
        <xdr:cNvPr id="346" name="普通建設事業費最小値テキスト"/>
        <xdr:cNvSpPr txBox="1"/>
      </xdr:nvSpPr>
      <xdr:spPr>
        <a:xfrm>
          <a:off x="10528300" y="1009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149775</xdr:rowOff>
    </xdr:from>
    <xdr:to>
      <xdr:col>55</xdr:col>
      <xdr:colOff>88900</xdr:colOff>
      <xdr:row>58</xdr:row>
      <xdr:rowOff>149775</xdr:rowOff>
    </xdr:to>
    <xdr:cxnSp macro="">
      <xdr:nvCxnSpPr>
        <xdr:cNvPr id="347" name="直線コネクタ 346"/>
        <xdr:cNvCxnSpPr/>
      </xdr:nvCxnSpPr>
      <xdr:spPr>
        <a:xfrm>
          <a:off x="10388600" y="1009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27512</xdr:rowOff>
    </xdr:from>
    <xdr:ext cx="534377" cy="259045"/>
    <xdr:sp macro="" textlink="">
      <xdr:nvSpPr>
        <xdr:cNvPr id="348" name="普通建設事業費最大値テキスト"/>
        <xdr:cNvSpPr txBox="1"/>
      </xdr:nvSpPr>
      <xdr:spPr>
        <a:xfrm>
          <a:off x="10528300" y="87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80835</xdr:rowOff>
    </xdr:from>
    <xdr:to>
      <xdr:col>55</xdr:col>
      <xdr:colOff>88900</xdr:colOff>
      <xdr:row>52</xdr:row>
      <xdr:rowOff>80835</xdr:rowOff>
    </xdr:to>
    <xdr:cxnSp macro="">
      <xdr:nvCxnSpPr>
        <xdr:cNvPr id="349" name="直線コネクタ 348"/>
        <xdr:cNvCxnSpPr/>
      </xdr:nvCxnSpPr>
      <xdr:spPr>
        <a:xfrm>
          <a:off x="10388600" y="899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126261</xdr:rowOff>
    </xdr:from>
    <xdr:to>
      <xdr:col>55</xdr:col>
      <xdr:colOff>0</xdr:colOff>
      <xdr:row>55</xdr:row>
      <xdr:rowOff>3405</xdr:rowOff>
    </xdr:to>
    <xdr:cxnSp macro="">
      <xdr:nvCxnSpPr>
        <xdr:cNvPr id="350" name="直線コネクタ 349"/>
        <xdr:cNvCxnSpPr/>
      </xdr:nvCxnSpPr>
      <xdr:spPr>
        <a:xfrm flipV="1">
          <a:off x="9639300" y="9384561"/>
          <a:ext cx="838200" cy="4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76471</xdr:rowOff>
    </xdr:from>
    <xdr:ext cx="534377" cy="259045"/>
    <xdr:sp macro="" textlink="">
      <xdr:nvSpPr>
        <xdr:cNvPr id="351" name="普通建設事業費平均値テキスト"/>
        <xdr:cNvSpPr txBox="1"/>
      </xdr:nvSpPr>
      <xdr:spPr>
        <a:xfrm>
          <a:off x="10528300" y="9506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98044</xdr:rowOff>
    </xdr:from>
    <xdr:to>
      <xdr:col>55</xdr:col>
      <xdr:colOff>50800</xdr:colOff>
      <xdr:row>56</xdr:row>
      <xdr:rowOff>28194</xdr:rowOff>
    </xdr:to>
    <xdr:sp macro="" textlink="">
      <xdr:nvSpPr>
        <xdr:cNvPr id="352" name="フローチャート: 判断 351"/>
        <xdr:cNvSpPr/>
      </xdr:nvSpPr>
      <xdr:spPr>
        <a:xfrm>
          <a:off x="10426700" y="952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73210</xdr:rowOff>
    </xdr:from>
    <xdr:to>
      <xdr:col>50</xdr:col>
      <xdr:colOff>114300</xdr:colOff>
      <xdr:row>55</xdr:row>
      <xdr:rowOff>3405</xdr:rowOff>
    </xdr:to>
    <xdr:cxnSp macro="">
      <xdr:nvCxnSpPr>
        <xdr:cNvPr id="353" name="直線コネクタ 352"/>
        <xdr:cNvCxnSpPr/>
      </xdr:nvCxnSpPr>
      <xdr:spPr>
        <a:xfrm>
          <a:off x="8750300" y="8645710"/>
          <a:ext cx="889000" cy="78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43490</xdr:rowOff>
    </xdr:from>
    <xdr:to>
      <xdr:col>50</xdr:col>
      <xdr:colOff>165100</xdr:colOff>
      <xdr:row>55</xdr:row>
      <xdr:rowOff>145090</xdr:rowOff>
    </xdr:to>
    <xdr:sp macro="" textlink="">
      <xdr:nvSpPr>
        <xdr:cNvPr id="354" name="フローチャート: 判断 353"/>
        <xdr:cNvSpPr/>
      </xdr:nvSpPr>
      <xdr:spPr>
        <a:xfrm>
          <a:off x="9588500" y="947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136217</xdr:rowOff>
    </xdr:from>
    <xdr:ext cx="534377" cy="259045"/>
    <xdr:sp macro="" textlink="">
      <xdr:nvSpPr>
        <xdr:cNvPr id="355" name="テキスト ボックス 354"/>
        <xdr:cNvSpPr txBox="1"/>
      </xdr:nvSpPr>
      <xdr:spPr>
        <a:xfrm>
          <a:off x="9372111" y="956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17269</xdr:rowOff>
    </xdr:from>
    <xdr:to>
      <xdr:col>45</xdr:col>
      <xdr:colOff>177800</xdr:colOff>
      <xdr:row>50</xdr:row>
      <xdr:rowOff>73210</xdr:rowOff>
    </xdr:to>
    <xdr:cxnSp macro="">
      <xdr:nvCxnSpPr>
        <xdr:cNvPr id="356" name="直線コネクタ 355"/>
        <xdr:cNvCxnSpPr/>
      </xdr:nvCxnSpPr>
      <xdr:spPr>
        <a:xfrm>
          <a:off x="7861300" y="8589769"/>
          <a:ext cx="889000" cy="5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43898</xdr:rowOff>
    </xdr:from>
    <xdr:to>
      <xdr:col>46</xdr:col>
      <xdr:colOff>38100</xdr:colOff>
      <xdr:row>54</xdr:row>
      <xdr:rowOff>145498</xdr:rowOff>
    </xdr:to>
    <xdr:sp macro="" textlink="">
      <xdr:nvSpPr>
        <xdr:cNvPr id="357" name="フローチャート: 判断 356"/>
        <xdr:cNvSpPr/>
      </xdr:nvSpPr>
      <xdr:spPr>
        <a:xfrm>
          <a:off x="8699500" y="930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136625</xdr:rowOff>
    </xdr:from>
    <xdr:ext cx="534377" cy="259045"/>
    <xdr:sp macro="" textlink="">
      <xdr:nvSpPr>
        <xdr:cNvPr id="358" name="テキスト ボックス 357"/>
        <xdr:cNvSpPr txBox="1"/>
      </xdr:nvSpPr>
      <xdr:spPr>
        <a:xfrm>
          <a:off x="8483111" y="939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17269</xdr:rowOff>
    </xdr:from>
    <xdr:to>
      <xdr:col>41</xdr:col>
      <xdr:colOff>50800</xdr:colOff>
      <xdr:row>54</xdr:row>
      <xdr:rowOff>148779</xdr:rowOff>
    </xdr:to>
    <xdr:cxnSp macro="">
      <xdr:nvCxnSpPr>
        <xdr:cNvPr id="359" name="直線コネクタ 358"/>
        <xdr:cNvCxnSpPr/>
      </xdr:nvCxnSpPr>
      <xdr:spPr>
        <a:xfrm flipV="1">
          <a:off x="6972300" y="8589769"/>
          <a:ext cx="889000" cy="81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55410</xdr:rowOff>
    </xdr:from>
    <xdr:to>
      <xdr:col>41</xdr:col>
      <xdr:colOff>101600</xdr:colOff>
      <xdr:row>54</xdr:row>
      <xdr:rowOff>157010</xdr:rowOff>
    </xdr:to>
    <xdr:sp macro="" textlink="">
      <xdr:nvSpPr>
        <xdr:cNvPr id="360" name="フローチャート: 判断 359"/>
        <xdr:cNvSpPr/>
      </xdr:nvSpPr>
      <xdr:spPr>
        <a:xfrm>
          <a:off x="7810500" y="931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148137</xdr:rowOff>
    </xdr:from>
    <xdr:ext cx="534377" cy="259045"/>
    <xdr:sp macro="" textlink="">
      <xdr:nvSpPr>
        <xdr:cNvPr id="361" name="テキスト ボックス 360"/>
        <xdr:cNvSpPr txBox="1"/>
      </xdr:nvSpPr>
      <xdr:spPr>
        <a:xfrm>
          <a:off x="7594111" y="940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140122</xdr:rowOff>
    </xdr:from>
    <xdr:to>
      <xdr:col>36</xdr:col>
      <xdr:colOff>165100</xdr:colOff>
      <xdr:row>55</xdr:row>
      <xdr:rowOff>70272</xdr:rowOff>
    </xdr:to>
    <xdr:sp macro="" textlink="">
      <xdr:nvSpPr>
        <xdr:cNvPr id="362" name="フローチャート: 判断 361"/>
        <xdr:cNvSpPr/>
      </xdr:nvSpPr>
      <xdr:spPr>
        <a:xfrm>
          <a:off x="69215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61399</xdr:rowOff>
    </xdr:from>
    <xdr:ext cx="534377" cy="259045"/>
    <xdr:sp macro="" textlink="">
      <xdr:nvSpPr>
        <xdr:cNvPr id="363" name="テキスト ボックス 362"/>
        <xdr:cNvSpPr txBox="1"/>
      </xdr:nvSpPr>
      <xdr:spPr>
        <a:xfrm>
          <a:off x="6705111" y="949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75461</xdr:rowOff>
    </xdr:from>
    <xdr:to>
      <xdr:col>55</xdr:col>
      <xdr:colOff>50800</xdr:colOff>
      <xdr:row>55</xdr:row>
      <xdr:rowOff>5611</xdr:rowOff>
    </xdr:to>
    <xdr:sp macro="" textlink="">
      <xdr:nvSpPr>
        <xdr:cNvPr id="369" name="楕円 368"/>
        <xdr:cNvSpPr/>
      </xdr:nvSpPr>
      <xdr:spPr>
        <a:xfrm>
          <a:off x="10426700" y="933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98338</xdr:rowOff>
    </xdr:from>
    <xdr:ext cx="534377" cy="259045"/>
    <xdr:sp macro="" textlink="">
      <xdr:nvSpPr>
        <xdr:cNvPr id="370" name="普通建設事業費該当値テキスト"/>
        <xdr:cNvSpPr txBox="1"/>
      </xdr:nvSpPr>
      <xdr:spPr>
        <a:xfrm>
          <a:off x="10528300" y="918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124055</xdr:rowOff>
    </xdr:from>
    <xdr:to>
      <xdr:col>50</xdr:col>
      <xdr:colOff>165100</xdr:colOff>
      <xdr:row>55</xdr:row>
      <xdr:rowOff>54205</xdr:rowOff>
    </xdr:to>
    <xdr:sp macro="" textlink="">
      <xdr:nvSpPr>
        <xdr:cNvPr id="371" name="楕円 370"/>
        <xdr:cNvSpPr/>
      </xdr:nvSpPr>
      <xdr:spPr>
        <a:xfrm>
          <a:off x="9588500" y="938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70732</xdr:rowOff>
    </xdr:from>
    <xdr:ext cx="534377" cy="259045"/>
    <xdr:sp macro="" textlink="">
      <xdr:nvSpPr>
        <xdr:cNvPr id="372" name="テキスト ボックス 371"/>
        <xdr:cNvSpPr txBox="1"/>
      </xdr:nvSpPr>
      <xdr:spPr>
        <a:xfrm>
          <a:off x="9372111" y="915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22410</xdr:rowOff>
    </xdr:from>
    <xdr:to>
      <xdr:col>46</xdr:col>
      <xdr:colOff>38100</xdr:colOff>
      <xdr:row>50</xdr:row>
      <xdr:rowOff>124010</xdr:rowOff>
    </xdr:to>
    <xdr:sp macro="" textlink="">
      <xdr:nvSpPr>
        <xdr:cNvPr id="373" name="楕円 372"/>
        <xdr:cNvSpPr/>
      </xdr:nvSpPr>
      <xdr:spPr>
        <a:xfrm>
          <a:off x="8699500" y="859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140537</xdr:rowOff>
    </xdr:from>
    <xdr:ext cx="599010" cy="259045"/>
    <xdr:sp macro="" textlink="">
      <xdr:nvSpPr>
        <xdr:cNvPr id="374" name="テキスト ボックス 373"/>
        <xdr:cNvSpPr txBox="1"/>
      </xdr:nvSpPr>
      <xdr:spPr>
        <a:xfrm>
          <a:off x="8450795" y="837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137919</xdr:rowOff>
    </xdr:from>
    <xdr:to>
      <xdr:col>41</xdr:col>
      <xdr:colOff>101600</xdr:colOff>
      <xdr:row>50</xdr:row>
      <xdr:rowOff>68069</xdr:rowOff>
    </xdr:to>
    <xdr:sp macro="" textlink="">
      <xdr:nvSpPr>
        <xdr:cNvPr id="375" name="楕円 374"/>
        <xdr:cNvSpPr/>
      </xdr:nvSpPr>
      <xdr:spPr>
        <a:xfrm>
          <a:off x="7810500" y="853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84596</xdr:rowOff>
    </xdr:from>
    <xdr:ext cx="599010" cy="259045"/>
    <xdr:sp macro="" textlink="">
      <xdr:nvSpPr>
        <xdr:cNvPr id="376" name="テキスト ボックス 375"/>
        <xdr:cNvSpPr txBox="1"/>
      </xdr:nvSpPr>
      <xdr:spPr>
        <a:xfrm>
          <a:off x="7561795" y="831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97979</xdr:rowOff>
    </xdr:from>
    <xdr:to>
      <xdr:col>36</xdr:col>
      <xdr:colOff>165100</xdr:colOff>
      <xdr:row>55</xdr:row>
      <xdr:rowOff>28129</xdr:rowOff>
    </xdr:to>
    <xdr:sp macro="" textlink="">
      <xdr:nvSpPr>
        <xdr:cNvPr id="377" name="楕円 376"/>
        <xdr:cNvSpPr/>
      </xdr:nvSpPr>
      <xdr:spPr>
        <a:xfrm>
          <a:off x="6921500" y="93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44656</xdr:rowOff>
    </xdr:from>
    <xdr:ext cx="534377" cy="259045"/>
    <xdr:sp macro="" textlink="">
      <xdr:nvSpPr>
        <xdr:cNvPr id="378" name="テキスト ボックス 377"/>
        <xdr:cNvSpPr txBox="1"/>
      </xdr:nvSpPr>
      <xdr:spPr>
        <a:xfrm>
          <a:off x="6705111" y="91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137323</xdr:rowOff>
    </xdr:from>
    <xdr:to>
      <xdr:col>54</xdr:col>
      <xdr:colOff>189865</xdr:colOff>
      <xdr:row>78</xdr:row>
      <xdr:rowOff>133322</xdr:rowOff>
    </xdr:to>
    <xdr:cxnSp macro="">
      <xdr:nvCxnSpPr>
        <xdr:cNvPr id="400" name="直線コネクタ 399"/>
        <xdr:cNvCxnSpPr/>
      </xdr:nvCxnSpPr>
      <xdr:spPr>
        <a:xfrm flipV="1">
          <a:off x="10475595" y="12310273"/>
          <a:ext cx="1270" cy="1196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137149</xdr:rowOff>
    </xdr:from>
    <xdr:ext cx="378565" cy="259045"/>
    <xdr:sp macro="" textlink="">
      <xdr:nvSpPr>
        <xdr:cNvPr id="401" name="普通建設事業費 （ うち新規整備　）最小値テキスト"/>
        <xdr:cNvSpPr txBox="1"/>
      </xdr:nvSpPr>
      <xdr:spPr>
        <a:xfrm>
          <a:off x="10528300" y="1351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133322</xdr:rowOff>
    </xdr:from>
    <xdr:to>
      <xdr:col>55</xdr:col>
      <xdr:colOff>88900</xdr:colOff>
      <xdr:row>78</xdr:row>
      <xdr:rowOff>133322</xdr:rowOff>
    </xdr:to>
    <xdr:cxnSp macro="">
      <xdr:nvCxnSpPr>
        <xdr:cNvPr id="402" name="直線コネクタ 401"/>
        <xdr:cNvCxnSpPr/>
      </xdr:nvCxnSpPr>
      <xdr:spPr>
        <a:xfrm>
          <a:off x="10388600" y="1350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84000</xdr:rowOff>
    </xdr:from>
    <xdr:ext cx="534377" cy="259045"/>
    <xdr:sp macro="" textlink="">
      <xdr:nvSpPr>
        <xdr:cNvPr id="403" name="普通建設事業費 （ うち新規整備　）最大値テキスト"/>
        <xdr:cNvSpPr txBox="1"/>
      </xdr:nvSpPr>
      <xdr:spPr>
        <a:xfrm>
          <a:off x="10528300" y="1208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137323</xdr:rowOff>
    </xdr:from>
    <xdr:to>
      <xdr:col>55</xdr:col>
      <xdr:colOff>88900</xdr:colOff>
      <xdr:row>71</xdr:row>
      <xdr:rowOff>137323</xdr:rowOff>
    </xdr:to>
    <xdr:cxnSp macro="">
      <xdr:nvCxnSpPr>
        <xdr:cNvPr id="404" name="直線コネクタ 403"/>
        <xdr:cNvCxnSpPr/>
      </xdr:nvCxnSpPr>
      <xdr:spPr>
        <a:xfrm>
          <a:off x="10388600" y="1231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28051</xdr:rowOff>
    </xdr:from>
    <xdr:to>
      <xdr:col>55</xdr:col>
      <xdr:colOff>0</xdr:colOff>
      <xdr:row>77</xdr:row>
      <xdr:rowOff>158559</xdr:rowOff>
    </xdr:to>
    <xdr:cxnSp macro="">
      <xdr:nvCxnSpPr>
        <xdr:cNvPr id="405" name="直線コネクタ 404"/>
        <xdr:cNvCxnSpPr/>
      </xdr:nvCxnSpPr>
      <xdr:spPr>
        <a:xfrm>
          <a:off x="9639300" y="13229701"/>
          <a:ext cx="838200" cy="13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138889</xdr:rowOff>
    </xdr:from>
    <xdr:ext cx="534377" cy="259045"/>
    <xdr:sp macro="" textlink="">
      <xdr:nvSpPr>
        <xdr:cNvPr id="406" name="普通建設事業費 （ うち新規整備　）平均値テキスト"/>
        <xdr:cNvSpPr txBox="1"/>
      </xdr:nvSpPr>
      <xdr:spPr>
        <a:xfrm>
          <a:off x="10528300" y="12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116012</xdr:rowOff>
    </xdr:from>
    <xdr:to>
      <xdr:col>55</xdr:col>
      <xdr:colOff>50800</xdr:colOff>
      <xdr:row>77</xdr:row>
      <xdr:rowOff>46162</xdr:rowOff>
    </xdr:to>
    <xdr:sp macro="" textlink="">
      <xdr:nvSpPr>
        <xdr:cNvPr id="407" name="フローチャート: 判断 406"/>
        <xdr:cNvSpPr/>
      </xdr:nvSpPr>
      <xdr:spPr>
        <a:xfrm>
          <a:off x="10426700" y="13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28051</xdr:rowOff>
    </xdr:from>
    <xdr:to>
      <xdr:col>50</xdr:col>
      <xdr:colOff>114300</xdr:colOff>
      <xdr:row>78</xdr:row>
      <xdr:rowOff>59279</xdr:rowOff>
    </xdr:to>
    <xdr:cxnSp macro="">
      <xdr:nvCxnSpPr>
        <xdr:cNvPr id="408" name="直線コネクタ 407"/>
        <xdr:cNvCxnSpPr/>
      </xdr:nvCxnSpPr>
      <xdr:spPr>
        <a:xfrm flipV="1">
          <a:off x="8750300" y="13229701"/>
          <a:ext cx="889000" cy="20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140472</xdr:rowOff>
    </xdr:from>
    <xdr:to>
      <xdr:col>50</xdr:col>
      <xdr:colOff>165100</xdr:colOff>
      <xdr:row>77</xdr:row>
      <xdr:rowOff>70622</xdr:rowOff>
    </xdr:to>
    <xdr:sp macro="" textlink="">
      <xdr:nvSpPr>
        <xdr:cNvPr id="409" name="フローチャート: 判断 408"/>
        <xdr:cNvSpPr/>
      </xdr:nvSpPr>
      <xdr:spPr>
        <a:xfrm>
          <a:off x="9588500" y="131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87149</xdr:rowOff>
    </xdr:from>
    <xdr:ext cx="534377" cy="259045"/>
    <xdr:sp macro="" textlink="">
      <xdr:nvSpPr>
        <xdr:cNvPr id="410" name="テキスト ボックス 409"/>
        <xdr:cNvSpPr txBox="1"/>
      </xdr:nvSpPr>
      <xdr:spPr>
        <a:xfrm>
          <a:off x="9372111" y="1294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100403</xdr:rowOff>
    </xdr:from>
    <xdr:to>
      <xdr:col>45</xdr:col>
      <xdr:colOff>177800</xdr:colOff>
      <xdr:row>78</xdr:row>
      <xdr:rowOff>59279</xdr:rowOff>
    </xdr:to>
    <xdr:cxnSp macro="">
      <xdr:nvCxnSpPr>
        <xdr:cNvPr id="411" name="直線コネクタ 410"/>
        <xdr:cNvCxnSpPr/>
      </xdr:nvCxnSpPr>
      <xdr:spPr>
        <a:xfrm>
          <a:off x="7861300" y="13302053"/>
          <a:ext cx="889000" cy="1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162601</xdr:rowOff>
    </xdr:from>
    <xdr:to>
      <xdr:col>46</xdr:col>
      <xdr:colOff>38100</xdr:colOff>
      <xdr:row>76</xdr:row>
      <xdr:rowOff>92751</xdr:rowOff>
    </xdr:to>
    <xdr:sp macro="" textlink="">
      <xdr:nvSpPr>
        <xdr:cNvPr id="412" name="フローチャート: 判断 411"/>
        <xdr:cNvSpPr/>
      </xdr:nvSpPr>
      <xdr:spPr>
        <a:xfrm>
          <a:off x="8699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109278</xdr:rowOff>
    </xdr:from>
    <xdr:ext cx="534377" cy="259045"/>
    <xdr:sp macro="" textlink="">
      <xdr:nvSpPr>
        <xdr:cNvPr id="413" name="テキスト ボックス 412"/>
        <xdr:cNvSpPr txBox="1"/>
      </xdr:nvSpPr>
      <xdr:spPr>
        <a:xfrm>
          <a:off x="8483111" y="127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100403</xdr:rowOff>
    </xdr:from>
    <xdr:to>
      <xdr:col>41</xdr:col>
      <xdr:colOff>50800</xdr:colOff>
      <xdr:row>78</xdr:row>
      <xdr:rowOff>115171</xdr:rowOff>
    </xdr:to>
    <xdr:cxnSp macro="">
      <xdr:nvCxnSpPr>
        <xdr:cNvPr id="414" name="直線コネクタ 413"/>
        <xdr:cNvCxnSpPr/>
      </xdr:nvCxnSpPr>
      <xdr:spPr>
        <a:xfrm flipV="1">
          <a:off x="6972300" y="13302053"/>
          <a:ext cx="889000" cy="18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100147</xdr:rowOff>
    </xdr:from>
    <xdr:to>
      <xdr:col>41</xdr:col>
      <xdr:colOff>101600</xdr:colOff>
      <xdr:row>77</xdr:row>
      <xdr:rowOff>30297</xdr:rowOff>
    </xdr:to>
    <xdr:sp macro="" textlink="">
      <xdr:nvSpPr>
        <xdr:cNvPr id="415" name="フローチャート: 判断 414"/>
        <xdr:cNvSpPr/>
      </xdr:nvSpPr>
      <xdr:spPr>
        <a:xfrm>
          <a:off x="7810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46824</xdr:rowOff>
    </xdr:from>
    <xdr:ext cx="534377" cy="259045"/>
    <xdr:sp macro="" textlink="">
      <xdr:nvSpPr>
        <xdr:cNvPr id="416" name="テキスト ボックス 415"/>
        <xdr:cNvSpPr txBox="1"/>
      </xdr:nvSpPr>
      <xdr:spPr>
        <a:xfrm>
          <a:off x="7594111" y="129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154257</xdr:rowOff>
    </xdr:from>
    <xdr:to>
      <xdr:col>36</xdr:col>
      <xdr:colOff>165100</xdr:colOff>
      <xdr:row>77</xdr:row>
      <xdr:rowOff>84407</xdr:rowOff>
    </xdr:to>
    <xdr:sp macro="" textlink="">
      <xdr:nvSpPr>
        <xdr:cNvPr id="417" name="フローチャート: 判断 416"/>
        <xdr:cNvSpPr/>
      </xdr:nvSpPr>
      <xdr:spPr>
        <a:xfrm>
          <a:off x="6921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100933</xdr:rowOff>
    </xdr:from>
    <xdr:ext cx="534377" cy="259045"/>
    <xdr:sp macro="" textlink="">
      <xdr:nvSpPr>
        <xdr:cNvPr id="418" name="テキスト ボックス 417"/>
        <xdr:cNvSpPr txBox="1"/>
      </xdr:nvSpPr>
      <xdr:spPr>
        <a:xfrm>
          <a:off x="6705111" y="12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107759</xdr:rowOff>
    </xdr:from>
    <xdr:to>
      <xdr:col>55</xdr:col>
      <xdr:colOff>50800</xdr:colOff>
      <xdr:row>78</xdr:row>
      <xdr:rowOff>37909</xdr:rowOff>
    </xdr:to>
    <xdr:sp macro="" textlink="">
      <xdr:nvSpPr>
        <xdr:cNvPr id="424" name="楕円 423"/>
        <xdr:cNvSpPr/>
      </xdr:nvSpPr>
      <xdr:spPr>
        <a:xfrm>
          <a:off x="10426700" y="133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86186</xdr:rowOff>
    </xdr:from>
    <xdr:ext cx="469744" cy="259045"/>
    <xdr:sp macro="" textlink="">
      <xdr:nvSpPr>
        <xdr:cNvPr id="425" name="普通建設事業費 （ うち新規整備　）該当値テキスト"/>
        <xdr:cNvSpPr txBox="1"/>
      </xdr:nvSpPr>
      <xdr:spPr>
        <a:xfrm>
          <a:off x="10528300" y="1328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148701</xdr:rowOff>
    </xdr:from>
    <xdr:to>
      <xdr:col>50</xdr:col>
      <xdr:colOff>165100</xdr:colOff>
      <xdr:row>77</xdr:row>
      <xdr:rowOff>78851</xdr:rowOff>
    </xdr:to>
    <xdr:sp macro="" textlink="">
      <xdr:nvSpPr>
        <xdr:cNvPr id="426" name="楕円 425"/>
        <xdr:cNvSpPr/>
      </xdr:nvSpPr>
      <xdr:spPr>
        <a:xfrm>
          <a:off x="9588500" y="131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69978</xdr:rowOff>
    </xdr:from>
    <xdr:ext cx="534377" cy="259045"/>
    <xdr:sp macro="" textlink="">
      <xdr:nvSpPr>
        <xdr:cNvPr id="427" name="テキスト ボックス 426"/>
        <xdr:cNvSpPr txBox="1"/>
      </xdr:nvSpPr>
      <xdr:spPr>
        <a:xfrm>
          <a:off x="9372111" y="1327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8479</xdr:rowOff>
    </xdr:from>
    <xdr:to>
      <xdr:col>46</xdr:col>
      <xdr:colOff>38100</xdr:colOff>
      <xdr:row>78</xdr:row>
      <xdr:rowOff>110079</xdr:rowOff>
    </xdr:to>
    <xdr:sp macro="" textlink="">
      <xdr:nvSpPr>
        <xdr:cNvPr id="428" name="楕円 427"/>
        <xdr:cNvSpPr/>
      </xdr:nvSpPr>
      <xdr:spPr>
        <a:xfrm>
          <a:off x="8699500" y="1338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101206</xdr:rowOff>
    </xdr:from>
    <xdr:ext cx="469744" cy="259045"/>
    <xdr:sp macro="" textlink="">
      <xdr:nvSpPr>
        <xdr:cNvPr id="429" name="テキスト ボックス 428"/>
        <xdr:cNvSpPr txBox="1"/>
      </xdr:nvSpPr>
      <xdr:spPr>
        <a:xfrm>
          <a:off x="8515428" y="1347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49603</xdr:rowOff>
    </xdr:from>
    <xdr:to>
      <xdr:col>41</xdr:col>
      <xdr:colOff>101600</xdr:colOff>
      <xdr:row>77</xdr:row>
      <xdr:rowOff>151203</xdr:rowOff>
    </xdr:to>
    <xdr:sp macro="" textlink="">
      <xdr:nvSpPr>
        <xdr:cNvPr id="430" name="楕円 429"/>
        <xdr:cNvSpPr/>
      </xdr:nvSpPr>
      <xdr:spPr>
        <a:xfrm>
          <a:off x="7810500" y="132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142330</xdr:rowOff>
    </xdr:from>
    <xdr:ext cx="469744" cy="259045"/>
    <xdr:sp macro="" textlink="">
      <xdr:nvSpPr>
        <xdr:cNvPr id="431" name="テキスト ボックス 430"/>
        <xdr:cNvSpPr txBox="1"/>
      </xdr:nvSpPr>
      <xdr:spPr>
        <a:xfrm>
          <a:off x="7626428" y="1334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64371</xdr:rowOff>
    </xdr:from>
    <xdr:to>
      <xdr:col>36</xdr:col>
      <xdr:colOff>165100</xdr:colOff>
      <xdr:row>78</xdr:row>
      <xdr:rowOff>165971</xdr:rowOff>
    </xdr:to>
    <xdr:sp macro="" textlink="">
      <xdr:nvSpPr>
        <xdr:cNvPr id="432" name="楕円 431"/>
        <xdr:cNvSpPr/>
      </xdr:nvSpPr>
      <xdr:spPr>
        <a:xfrm>
          <a:off x="6921500" y="134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157098</xdr:rowOff>
    </xdr:from>
    <xdr:ext cx="469744" cy="259045"/>
    <xdr:sp macro="" textlink="">
      <xdr:nvSpPr>
        <xdr:cNvPr id="433" name="テキスト ボックス 432"/>
        <xdr:cNvSpPr txBox="1"/>
      </xdr:nvSpPr>
      <xdr:spPr>
        <a:xfrm>
          <a:off x="6737428" y="1353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144614</xdr:rowOff>
    </xdr:from>
    <xdr:to>
      <xdr:col>54</xdr:col>
      <xdr:colOff>189865</xdr:colOff>
      <xdr:row>98</xdr:row>
      <xdr:rowOff>96690</xdr:rowOff>
    </xdr:to>
    <xdr:cxnSp macro="">
      <xdr:nvCxnSpPr>
        <xdr:cNvPr id="459" name="直線コネクタ 458"/>
        <xdr:cNvCxnSpPr/>
      </xdr:nvCxnSpPr>
      <xdr:spPr>
        <a:xfrm flipV="1">
          <a:off x="10475595" y="15918014"/>
          <a:ext cx="1270" cy="9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100517</xdr:rowOff>
    </xdr:from>
    <xdr:ext cx="534377" cy="259045"/>
    <xdr:sp macro="" textlink="">
      <xdr:nvSpPr>
        <xdr:cNvPr id="460" name="普通建設事業費 （ うち更新整備　）最小値テキスト"/>
        <xdr:cNvSpPr txBox="1"/>
      </xdr:nvSpPr>
      <xdr:spPr>
        <a:xfrm>
          <a:off x="10528300" y="169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96690</xdr:rowOff>
    </xdr:from>
    <xdr:to>
      <xdr:col>55</xdr:col>
      <xdr:colOff>88900</xdr:colOff>
      <xdr:row>98</xdr:row>
      <xdr:rowOff>96690</xdr:rowOff>
    </xdr:to>
    <xdr:cxnSp macro="">
      <xdr:nvCxnSpPr>
        <xdr:cNvPr id="461" name="直線コネクタ 460"/>
        <xdr:cNvCxnSpPr/>
      </xdr:nvCxnSpPr>
      <xdr:spPr>
        <a:xfrm>
          <a:off x="10388600" y="1689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91291</xdr:rowOff>
    </xdr:from>
    <xdr:ext cx="534377" cy="259045"/>
    <xdr:sp macro="" textlink="">
      <xdr:nvSpPr>
        <xdr:cNvPr id="462" name="普通建設事業費 （ うち更新整備　）最大値テキスト"/>
        <xdr:cNvSpPr txBox="1"/>
      </xdr:nvSpPr>
      <xdr:spPr>
        <a:xfrm>
          <a:off x="10528300" y="1569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144614</xdr:rowOff>
    </xdr:from>
    <xdr:to>
      <xdr:col>55</xdr:col>
      <xdr:colOff>88900</xdr:colOff>
      <xdr:row>92</xdr:row>
      <xdr:rowOff>144614</xdr:rowOff>
    </xdr:to>
    <xdr:cxnSp macro="">
      <xdr:nvCxnSpPr>
        <xdr:cNvPr id="463" name="直線コネクタ 462"/>
        <xdr:cNvCxnSpPr/>
      </xdr:nvCxnSpPr>
      <xdr:spPr>
        <a:xfrm>
          <a:off x="10388600" y="159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13350</xdr:rowOff>
    </xdr:from>
    <xdr:to>
      <xdr:col>55</xdr:col>
      <xdr:colOff>0</xdr:colOff>
      <xdr:row>95</xdr:row>
      <xdr:rowOff>31834</xdr:rowOff>
    </xdr:to>
    <xdr:cxnSp macro="">
      <xdr:nvCxnSpPr>
        <xdr:cNvPr id="464" name="直線コネクタ 463"/>
        <xdr:cNvCxnSpPr/>
      </xdr:nvCxnSpPr>
      <xdr:spPr>
        <a:xfrm flipV="1">
          <a:off x="9639300" y="16301100"/>
          <a:ext cx="8382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167177</xdr:rowOff>
    </xdr:from>
    <xdr:ext cx="534377" cy="259045"/>
    <xdr:sp macro="" textlink="">
      <xdr:nvSpPr>
        <xdr:cNvPr id="465" name="普通建設事業費 （ うち更新整備　）平均値テキスト"/>
        <xdr:cNvSpPr txBox="1"/>
      </xdr:nvSpPr>
      <xdr:spPr>
        <a:xfrm>
          <a:off x="10528300" y="1645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17300</xdr:rowOff>
    </xdr:from>
    <xdr:to>
      <xdr:col>55</xdr:col>
      <xdr:colOff>50800</xdr:colOff>
      <xdr:row>96</xdr:row>
      <xdr:rowOff>118900</xdr:rowOff>
    </xdr:to>
    <xdr:sp macro="" textlink="">
      <xdr:nvSpPr>
        <xdr:cNvPr id="466" name="フローチャート: 判断 465"/>
        <xdr:cNvSpPr/>
      </xdr:nvSpPr>
      <xdr:spPr>
        <a:xfrm>
          <a:off x="10426700" y="16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170872</xdr:rowOff>
    </xdr:from>
    <xdr:to>
      <xdr:col>50</xdr:col>
      <xdr:colOff>114300</xdr:colOff>
      <xdr:row>95</xdr:row>
      <xdr:rowOff>31834</xdr:rowOff>
    </xdr:to>
    <xdr:cxnSp macro="">
      <xdr:nvCxnSpPr>
        <xdr:cNvPr id="467" name="直線コネクタ 466"/>
        <xdr:cNvCxnSpPr/>
      </xdr:nvCxnSpPr>
      <xdr:spPr>
        <a:xfrm>
          <a:off x="8750300" y="15429922"/>
          <a:ext cx="889000" cy="8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104135</xdr:rowOff>
    </xdr:from>
    <xdr:to>
      <xdr:col>50</xdr:col>
      <xdr:colOff>165100</xdr:colOff>
      <xdr:row>96</xdr:row>
      <xdr:rowOff>34285</xdr:rowOff>
    </xdr:to>
    <xdr:sp macro="" textlink="">
      <xdr:nvSpPr>
        <xdr:cNvPr id="468" name="フローチャート: 判断 467"/>
        <xdr:cNvSpPr/>
      </xdr:nvSpPr>
      <xdr:spPr>
        <a:xfrm>
          <a:off x="9588500" y="163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25412</xdr:rowOff>
    </xdr:from>
    <xdr:ext cx="534377" cy="259045"/>
    <xdr:sp macro="" textlink="">
      <xdr:nvSpPr>
        <xdr:cNvPr id="469" name="テキスト ボックス 468"/>
        <xdr:cNvSpPr txBox="1"/>
      </xdr:nvSpPr>
      <xdr:spPr>
        <a:xfrm>
          <a:off x="9372111" y="1648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170872</xdr:rowOff>
    </xdr:from>
    <xdr:to>
      <xdr:col>45</xdr:col>
      <xdr:colOff>177800</xdr:colOff>
      <xdr:row>90</xdr:row>
      <xdr:rowOff>93931</xdr:rowOff>
    </xdr:to>
    <xdr:cxnSp macro="">
      <xdr:nvCxnSpPr>
        <xdr:cNvPr id="470" name="直線コネクタ 469"/>
        <xdr:cNvCxnSpPr/>
      </xdr:nvCxnSpPr>
      <xdr:spPr>
        <a:xfrm flipV="1">
          <a:off x="7861300" y="15429922"/>
          <a:ext cx="8890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109784</xdr:rowOff>
    </xdr:from>
    <xdr:to>
      <xdr:col>46</xdr:col>
      <xdr:colOff>38100</xdr:colOff>
      <xdr:row>96</xdr:row>
      <xdr:rowOff>39934</xdr:rowOff>
    </xdr:to>
    <xdr:sp macro="" textlink="">
      <xdr:nvSpPr>
        <xdr:cNvPr id="471" name="フローチャート: 判断 470"/>
        <xdr:cNvSpPr/>
      </xdr:nvSpPr>
      <xdr:spPr>
        <a:xfrm>
          <a:off x="8699500" y="1639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31061</xdr:rowOff>
    </xdr:from>
    <xdr:ext cx="534377" cy="259045"/>
    <xdr:sp macro="" textlink="">
      <xdr:nvSpPr>
        <xdr:cNvPr id="472" name="テキスト ボックス 471"/>
        <xdr:cNvSpPr txBox="1"/>
      </xdr:nvSpPr>
      <xdr:spPr>
        <a:xfrm>
          <a:off x="8483111" y="164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93931</xdr:rowOff>
    </xdr:from>
    <xdr:to>
      <xdr:col>41</xdr:col>
      <xdr:colOff>50800</xdr:colOff>
      <xdr:row>95</xdr:row>
      <xdr:rowOff>17807</xdr:rowOff>
    </xdr:to>
    <xdr:cxnSp macro="">
      <xdr:nvCxnSpPr>
        <xdr:cNvPr id="473" name="直線コネクタ 472"/>
        <xdr:cNvCxnSpPr/>
      </xdr:nvCxnSpPr>
      <xdr:spPr>
        <a:xfrm flipV="1">
          <a:off x="6972300" y="15524431"/>
          <a:ext cx="889000" cy="78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16760</xdr:rowOff>
    </xdr:from>
    <xdr:to>
      <xdr:col>41</xdr:col>
      <xdr:colOff>101600</xdr:colOff>
      <xdr:row>95</xdr:row>
      <xdr:rowOff>118360</xdr:rowOff>
    </xdr:to>
    <xdr:sp macro="" textlink="">
      <xdr:nvSpPr>
        <xdr:cNvPr id="474" name="フローチャート: 判断 473"/>
        <xdr:cNvSpPr/>
      </xdr:nvSpPr>
      <xdr:spPr>
        <a:xfrm>
          <a:off x="78105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109487</xdr:rowOff>
    </xdr:from>
    <xdr:ext cx="534377" cy="259045"/>
    <xdr:sp macro="" textlink="">
      <xdr:nvSpPr>
        <xdr:cNvPr id="475" name="テキスト ボックス 474"/>
        <xdr:cNvSpPr txBox="1"/>
      </xdr:nvSpPr>
      <xdr:spPr>
        <a:xfrm>
          <a:off x="7594111" y="163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100493</xdr:rowOff>
    </xdr:from>
    <xdr:to>
      <xdr:col>36</xdr:col>
      <xdr:colOff>165100</xdr:colOff>
      <xdr:row>96</xdr:row>
      <xdr:rowOff>30643</xdr:rowOff>
    </xdr:to>
    <xdr:sp macro="" textlink="">
      <xdr:nvSpPr>
        <xdr:cNvPr id="476" name="フローチャート: 判断 475"/>
        <xdr:cNvSpPr/>
      </xdr:nvSpPr>
      <xdr:spPr>
        <a:xfrm>
          <a:off x="6921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21770</xdr:rowOff>
    </xdr:from>
    <xdr:ext cx="534377" cy="259045"/>
    <xdr:sp macro="" textlink="">
      <xdr:nvSpPr>
        <xdr:cNvPr id="477" name="テキスト ボックス 476"/>
        <xdr:cNvSpPr txBox="1"/>
      </xdr:nvSpPr>
      <xdr:spPr>
        <a:xfrm>
          <a:off x="6705111" y="1648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134000</xdr:rowOff>
    </xdr:from>
    <xdr:to>
      <xdr:col>55</xdr:col>
      <xdr:colOff>50800</xdr:colOff>
      <xdr:row>95</xdr:row>
      <xdr:rowOff>64150</xdr:rowOff>
    </xdr:to>
    <xdr:sp macro="" textlink="">
      <xdr:nvSpPr>
        <xdr:cNvPr id="483" name="楕円 482"/>
        <xdr:cNvSpPr/>
      </xdr:nvSpPr>
      <xdr:spPr>
        <a:xfrm>
          <a:off x="10426700" y="1625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156877</xdr:rowOff>
    </xdr:from>
    <xdr:ext cx="534377" cy="259045"/>
    <xdr:sp macro="" textlink="">
      <xdr:nvSpPr>
        <xdr:cNvPr id="484" name="普通建設事業費 （ うち更新整備　）該当値テキスト"/>
        <xdr:cNvSpPr txBox="1"/>
      </xdr:nvSpPr>
      <xdr:spPr>
        <a:xfrm>
          <a:off x="10528300" y="1610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152484</xdr:rowOff>
    </xdr:from>
    <xdr:to>
      <xdr:col>50</xdr:col>
      <xdr:colOff>165100</xdr:colOff>
      <xdr:row>95</xdr:row>
      <xdr:rowOff>82634</xdr:rowOff>
    </xdr:to>
    <xdr:sp macro="" textlink="">
      <xdr:nvSpPr>
        <xdr:cNvPr id="485" name="楕円 484"/>
        <xdr:cNvSpPr/>
      </xdr:nvSpPr>
      <xdr:spPr>
        <a:xfrm>
          <a:off x="9588500" y="1626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99161</xdr:rowOff>
    </xdr:from>
    <xdr:ext cx="534377" cy="259045"/>
    <xdr:sp macro="" textlink="">
      <xdr:nvSpPr>
        <xdr:cNvPr id="486" name="テキスト ボックス 485"/>
        <xdr:cNvSpPr txBox="1"/>
      </xdr:nvSpPr>
      <xdr:spPr>
        <a:xfrm>
          <a:off x="9372111" y="1604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120072</xdr:rowOff>
    </xdr:from>
    <xdr:to>
      <xdr:col>46</xdr:col>
      <xdr:colOff>38100</xdr:colOff>
      <xdr:row>90</xdr:row>
      <xdr:rowOff>50222</xdr:rowOff>
    </xdr:to>
    <xdr:sp macro="" textlink="">
      <xdr:nvSpPr>
        <xdr:cNvPr id="487" name="楕円 486"/>
        <xdr:cNvSpPr/>
      </xdr:nvSpPr>
      <xdr:spPr>
        <a:xfrm>
          <a:off x="8699500" y="153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66749</xdr:rowOff>
    </xdr:from>
    <xdr:ext cx="599010" cy="259045"/>
    <xdr:sp macro="" textlink="">
      <xdr:nvSpPr>
        <xdr:cNvPr id="488" name="テキスト ボックス 487"/>
        <xdr:cNvSpPr txBox="1"/>
      </xdr:nvSpPr>
      <xdr:spPr>
        <a:xfrm>
          <a:off x="8450795" y="1515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43131</xdr:rowOff>
    </xdr:from>
    <xdr:to>
      <xdr:col>41</xdr:col>
      <xdr:colOff>101600</xdr:colOff>
      <xdr:row>90</xdr:row>
      <xdr:rowOff>144731</xdr:rowOff>
    </xdr:to>
    <xdr:sp macro="" textlink="">
      <xdr:nvSpPr>
        <xdr:cNvPr id="489" name="楕円 488"/>
        <xdr:cNvSpPr/>
      </xdr:nvSpPr>
      <xdr:spPr>
        <a:xfrm>
          <a:off x="7810500" y="1547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161258</xdr:rowOff>
    </xdr:from>
    <xdr:ext cx="534377" cy="259045"/>
    <xdr:sp macro="" textlink="">
      <xdr:nvSpPr>
        <xdr:cNvPr id="490" name="テキスト ボックス 489"/>
        <xdr:cNvSpPr txBox="1"/>
      </xdr:nvSpPr>
      <xdr:spPr>
        <a:xfrm>
          <a:off x="7594111" y="1524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138457</xdr:rowOff>
    </xdr:from>
    <xdr:to>
      <xdr:col>36</xdr:col>
      <xdr:colOff>165100</xdr:colOff>
      <xdr:row>95</xdr:row>
      <xdr:rowOff>68607</xdr:rowOff>
    </xdr:to>
    <xdr:sp macro="" textlink="">
      <xdr:nvSpPr>
        <xdr:cNvPr id="491" name="楕円 490"/>
        <xdr:cNvSpPr/>
      </xdr:nvSpPr>
      <xdr:spPr>
        <a:xfrm>
          <a:off x="6921500" y="162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85134</xdr:rowOff>
    </xdr:from>
    <xdr:ext cx="534377" cy="259045"/>
    <xdr:sp macro="" textlink="">
      <xdr:nvSpPr>
        <xdr:cNvPr id="492" name="テキスト ボックス 491"/>
        <xdr:cNvSpPr txBox="1"/>
      </xdr:nvSpPr>
      <xdr:spPr>
        <a:xfrm>
          <a:off x="6705111" y="160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75966</xdr:rowOff>
    </xdr:from>
    <xdr:to>
      <xdr:col>85</xdr:col>
      <xdr:colOff>126364</xdr:colOff>
      <xdr:row>38</xdr:row>
      <xdr:rowOff>139700</xdr:rowOff>
    </xdr:to>
    <xdr:cxnSp macro="">
      <xdr:nvCxnSpPr>
        <xdr:cNvPr id="514" name="直線コネクタ 513"/>
        <xdr:cNvCxnSpPr/>
      </xdr:nvCxnSpPr>
      <xdr:spPr>
        <a:xfrm flipV="1">
          <a:off x="16317595" y="5219466"/>
          <a:ext cx="1269" cy="143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22643</xdr:rowOff>
    </xdr:from>
    <xdr:ext cx="534377" cy="259045"/>
    <xdr:sp macro="" textlink="">
      <xdr:nvSpPr>
        <xdr:cNvPr id="517" name="災害復旧事業費最大値テキスト"/>
        <xdr:cNvSpPr txBox="1"/>
      </xdr:nvSpPr>
      <xdr:spPr>
        <a:xfrm>
          <a:off x="16370300" y="499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75966</xdr:rowOff>
    </xdr:from>
    <xdr:to>
      <xdr:col>86</xdr:col>
      <xdr:colOff>25400</xdr:colOff>
      <xdr:row>30</xdr:row>
      <xdr:rowOff>75966</xdr:rowOff>
    </xdr:to>
    <xdr:cxnSp macro="">
      <xdr:nvCxnSpPr>
        <xdr:cNvPr id="518" name="直線コネクタ 517"/>
        <xdr:cNvCxnSpPr/>
      </xdr:nvCxnSpPr>
      <xdr:spPr>
        <a:xfrm>
          <a:off x="16230600" y="5219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76698</xdr:rowOff>
    </xdr:from>
    <xdr:to>
      <xdr:col>85</xdr:col>
      <xdr:colOff>127000</xdr:colOff>
      <xdr:row>38</xdr:row>
      <xdr:rowOff>24394</xdr:rowOff>
    </xdr:to>
    <xdr:cxnSp macro="">
      <xdr:nvCxnSpPr>
        <xdr:cNvPr id="519" name="直線コネクタ 518"/>
        <xdr:cNvCxnSpPr/>
      </xdr:nvCxnSpPr>
      <xdr:spPr>
        <a:xfrm>
          <a:off x="15481300" y="6420348"/>
          <a:ext cx="838200" cy="1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46397</xdr:rowOff>
    </xdr:from>
    <xdr:ext cx="469744" cy="259045"/>
    <xdr:sp macro="" textlink="">
      <xdr:nvSpPr>
        <xdr:cNvPr id="520" name="災害復旧事業費平均値テキスト"/>
        <xdr:cNvSpPr txBox="1"/>
      </xdr:nvSpPr>
      <xdr:spPr>
        <a:xfrm>
          <a:off x="16370300" y="6047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23520</xdr:rowOff>
    </xdr:from>
    <xdr:to>
      <xdr:col>85</xdr:col>
      <xdr:colOff>177800</xdr:colOff>
      <xdr:row>36</xdr:row>
      <xdr:rowOff>125120</xdr:rowOff>
    </xdr:to>
    <xdr:sp macro="" textlink="">
      <xdr:nvSpPr>
        <xdr:cNvPr id="521" name="フローチャート: 判断 520"/>
        <xdr:cNvSpPr/>
      </xdr:nvSpPr>
      <xdr:spPr>
        <a:xfrm>
          <a:off x="16268700" y="61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114554</xdr:rowOff>
    </xdr:from>
    <xdr:to>
      <xdr:col>81</xdr:col>
      <xdr:colOff>50800</xdr:colOff>
      <xdr:row>37</xdr:row>
      <xdr:rowOff>76698</xdr:rowOff>
    </xdr:to>
    <xdr:cxnSp macro="">
      <xdr:nvCxnSpPr>
        <xdr:cNvPr id="522" name="直線コネクタ 521"/>
        <xdr:cNvCxnSpPr/>
      </xdr:nvCxnSpPr>
      <xdr:spPr>
        <a:xfrm>
          <a:off x="14592300" y="6286754"/>
          <a:ext cx="889000" cy="13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32</xdr:row>
      <xdr:rowOff>25898</xdr:rowOff>
    </xdr:from>
    <xdr:to>
      <xdr:col>81</xdr:col>
      <xdr:colOff>101600</xdr:colOff>
      <xdr:row>32</xdr:row>
      <xdr:rowOff>127498</xdr:rowOff>
    </xdr:to>
    <xdr:sp macro="" textlink="">
      <xdr:nvSpPr>
        <xdr:cNvPr id="523" name="フローチャート: 判断 522"/>
        <xdr:cNvSpPr/>
      </xdr:nvSpPr>
      <xdr:spPr>
        <a:xfrm>
          <a:off x="15430500" y="55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144025</xdr:rowOff>
    </xdr:from>
    <xdr:ext cx="534377" cy="259045"/>
    <xdr:sp macro="" textlink="">
      <xdr:nvSpPr>
        <xdr:cNvPr id="524" name="テキスト ボックス 523"/>
        <xdr:cNvSpPr txBox="1"/>
      </xdr:nvSpPr>
      <xdr:spPr>
        <a:xfrm>
          <a:off x="15214111" y="52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30612</xdr:rowOff>
    </xdr:from>
    <xdr:to>
      <xdr:col>76</xdr:col>
      <xdr:colOff>114300</xdr:colOff>
      <xdr:row>36</xdr:row>
      <xdr:rowOff>114554</xdr:rowOff>
    </xdr:to>
    <xdr:cxnSp macro="">
      <xdr:nvCxnSpPr>
        <xdr:cNvPr id="525" name="直線コネクタ 524"/>
        <xdr:cNvCxnSpPr/>
      </xdr:nvCxnSpPr>
      <xdr:spPr>
        <a:xfrm>
          <a:off x="13703300" y="6031362"/>
          <a:ext cx="889000" cy="25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36413</xdr:rowOff>
    </xdr:from>
    <xdr:to>
      <xdr:col>76</xdr:col>
      <xdr:colOff>165100</xdr:colOff>
      <xdr:row>36</xdr:row>
      <xdr:rowOff>138013</xdr:rowOff>
    </xdr:to>
    <xdr:sp macro="" textlink="">
      <xdr:nvSpPr>
        <xdr:cNvPr id="526" name="フローチャート: 判断 525"/>
        <xdr:cNvSpPr/>
      </xdr:nvSpPr>
      <xdr:spPr>
        <a:xfrm>
          <a:off x="14541500" y="620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154540</xdr:rowOff>
    </xdr:from>
    <xdr:ext cx="469744" cy="259045"/>
    <xdr:sp macro="" textlink="">
      <xdr:nvSpPr>
        <xdr:cNvPr id="527" name="テキスト ボックス 526"/>
        <xdr:cNvSpPr txBox="1"/>
      </xdr:nvSpPr>
      <xdr:spPr>
        <a:xfrm>
          <a:off x="14357428" y="598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30612</xdr:rowOff>
    </xdr:from>
    <xdr:to>
      <xdr:col>71</xdr:col>
      <xdr:colOff>177800</xdr:colOff>
      <xdr:row>37</xdr:row>
      <xdr:rowOff>36282</xdr:rowOff>
    </xdr:to>
    <xdr:cxnSp macro="">
      <xdr:nvCxnSpPr>
        <xdr:cNvPr id="528" name="直線コネクタ 527"/>
        <xdr:cNvCxnSpPr/>
      </xdr:nvCxnSpPr>
      <xdr:spPr>
        <a:xfrm flipV="1">
          <a:off x="12814300" y="6031362"/>
          <a:ext cx="889000" cy="34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82957</xdr:rowOff>
    </xdr:from>
    <xdr:to>
      <xdr:col>72</xdr:col>
      <xdr:colOff>38100</xdr:colOff>
      <xdr:row>37</xdr:row>
      <xdr:rowOff>13107</xdr:rowOff>
    </xdr:to>
    <xdr:sp macro="" textlink="">
      <xdr:nvSpPr>
        <xdr:cNvPr id="529" name="フローチャート: 判断 528"/>
        <xdr:cNvSpPr/>
      </xdr:nvSpPr>
      <xdr:spPr>
        <a:xfrm>
          <a:off x="13652500" y="625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4234</xdr:rowOff>
    </xdr:from>
    <xdr:ext cx="469744" cy="259045"/>
    <xdr:sp macro="" textlink="">
      <xdr:nvSpPr>
        <xdr:cNvPr id="530" name="テキスト ボックス 529"/>
        <xdr:cNvSpPr txBox="1"/>
      </xdr:nvSpPr>
      <xdr:spPr>
        <a:xfrm>
          <a:off x="13468428" y="634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56164</xdr:rowOff>
    </xdr:from>
    <xdr:to>
      <xdr:col>67</xdr:col>
      <xdr:colOff>101600</xdr:colOff>
      <xdr:row>37</xdr:row>
      <xdr:rowOff>157764</xdr:rowOff>
    </xdr:to>
    <xdr:sp macro="" textlink="">
      <xdr:nvSpPr>
        <xdr:cNvPr id="531" name="フローチャート: 判断 530"/>
        <xdr:cNvSpPr/>
      </xdr:nvSpPr>
      <xdr:spPr>
        <a:xfrm>
          <a:off x="12763500" y="639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148892</xdr:rowOff>
    </xdr:from>
    <xdr:ext cx="469744" cy="259045"/>
    <xdr:sp macro="" textlink="">
      <xdr:nvSpPr>
        <xdr:cNvPr id="532" name="テキスト ボックス 531"/>
        <xdr:cNvSpPr txBox="1"/>
      </xdr:nvSpPr>
      <xdr:spPr>
        <a:xfrm>
          <a:off x="12579428" y="64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145044</xdr:rowOff>
    </xdr:from>
    <xdr:to>
      <xdr:col>85</xdr:col>
      <xdr:colOff>177800</xdr:colOff>
      <xdr:row>38</xdr:row>
      <xdr:rowOff>75194</xdr:rowOff>
    </xdr:to>
    <xdr:sp macro="" textlink="">
      <xdr:nvSpPr>
        <xdr:cNvPr id="538" name="楕円 537"/>
        <xdr:cNvSpPr/>
      </xdr:nvSpPr>
      <xdr:spPr>
        <a:xfrm>
          <a:off x="16268700" y="64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59971</xdr:rowOff>
    </xdr:from>
    <xdr:ext cx="469744" cy="259045"/>
    <xdr:sp macro="" textlink="">
      <xdr:nvSpPr>
        <xdr:cNvPr id="539" name="災害復旧事業費該当値テキスト"/>
        <xdr:cNvSpPr txBox="1"/>
      </xdr:nvSpPr>
      <xdr:spPr>
        <a:xfrm>
          <a:off x="16370300" y="640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25898</xdr:rowOff>
    </xdr:from>
    <xdr:to>
      <xdr:col>81</xdr:col>
      <xdr:colOff>101600</xdr:colOff>
      <xdr:row>37</xdr:row>
      <xdr:rowOff>127498</xdr:rowOff>
    </xdr:to>
    <xdr:sp macro="" textlink="">
      <xdr:nvSpPr>
        <xdr:cNvPr id="540" name="楕円 539"/>
        <xdr:cNvSpPr/>
      </xdr:nvSpPr>
      <xdr:spPr>
        <a:xfrm>
          <a:off x="15430500" y="63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118625</xdr:rowOff>
    </xdr:from>
    <xdr:ext cx="469744" cy="259045"/>
    <xdr:sp macro="" textlink="">
      <xdr:nvSpPr>
        <xdr:cNvPr id="541" name="テキスト ボックス 540"/>
        <xdr:cNvSpPr txBox="1"/>
      </xdr:nvSpPr>
      <xdr:spPr>
        <a:xfrm>
          <a:off x="15246428" y="646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63754</xdr:rowOff>
    </xdr:from>
    <xdr:to>
      <xdr:col>76</xdr:col>
      <xdr:colOff>165100</xdr:colOff>
      <xdr:row>36</xdr:row>
      <xdr:rowOff>165354</xdr:rowOff>
    </xdr:to>
    <xdr:sp macro="" textlink="">
      <xdr:nvSpPr>
        <xdr:cNvPr id="542" name="楕円 541"/>
        <xdr:cNvSpPr/>
      </xdr:nvSpPr>
      <xdr:spPr>
        <a:xfrm>
          <a:off x="14541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156481</xdr:rowOff>
    </xdr:from>
    <xdr:ext cx="469744" cy="259045"/>
    <xdr:sp macro="" textlink="">
      <xdr:nvSpPr>
        <xdr:cNvPr id="543" name="テキスト ボックス 542"/>
        <xdr:cNvSpPr txBox="1"/>
      </xdr:nvSpPr>
      <xdr:spPr>
        <a:xfrm>
          <a:off x="14357428"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151262</xdr:rowOff>
    </xdr:from>
    <xdr:to>
      <xdr:col>72</xdr:col>
      <xdr:colOff>38100</xdr:colOff>
      <xdr:row>35</xdr:row>
      <xdr:rowOff>81412</xdr:rowOff>
    </xdr:to>
    <xdr:sp macro="" textlink="">
      <xdr:nvSpPr>
        <xdr:cNvPr id="544" name="楕円 543"/>
        <xdr:cNvSpPr/>
      </xdr:nvSpPr>
      <xdr:spPr>
        <a:xfrm>
          <a:off x="13652500" y="59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97939</xdr:rowOff>
    </xdr:from>
    <xdr:ext cx="469744" cy="259045"/>
    <xdr:sp macro="" textlink="">
      <xdr:nvSpPr>
        <xdr:cNvPr id="545" name="テキスト ボックス 544"/>
        <xdr:cNvSpPr txBox="1"/>
      </xdr:nvSpPr>
      <xdr:spPr>
        <a:xfrm>
          <a:off x="13468428" y="57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156932</xdr:rowOff>
    </xdr:from>
    <xdr:to>
      <xdr:col>67</xdr:col>
      <xdr:colOff>101600</xdr:colOff>
      <xdr:row>37</xdr:row>
      <xdr:rowOff>87082</xdr:rowOff>
    </xdr:to>
    <xdr:sp macro="" textlink="">
      <xdr:nvSpPr>
        <xdr:cNvPr id="546" name="楕円 545"/>
        <xdr:cNvSpPr/>
      </xdr:nvSpPr>
      <xdr:spPr>
        <a:xfrm>
          <a:off x="12763500" y="632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103609</xdr:rowOff>
    </xdr:from>
    <xdr:ext cx="469744" cy="259045"/>
    <xdr:sp macro="" textlink="">
      <xdr:nvSpPr>
        <xdr:cNvPr id="547" name="テキスト ボックス 546"/>
        <xdr:cNvSpPr txBox="1"/>
      </xdr:nvSpPr>
      <xdr:spPr>
        <a:xfrm>
          <a:off x="12579428" y="610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157664</xdr:rowOff>
    </xdr:from>
    <xdr:to>
      <xdr:col>85</xdr:col>
      <xdr:colOff>126364</xdr:colOff>
      <xdr:row>78</xdr:row>
      <xdr:rowOff>150177</xdr:rowOff>
    </xdr:to>
    <xdr:cxnSp macro="">
      <xdr:nvCxnSpPr>
        <xdr:cNvPr id="621" name="直線コネクタ 620"/>
        <xdr:cNvCxnSpPr/>
      </xdr:nvCxnSpPr>
      <xdr:spPr>
        <a:xfrm flipV="1">
          <a:off x="16317595" y="12330614"/>
          <a:ext cx="1269" cy="1192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154004</xdr:rowOff>
    </xdr:from>
    <xdr:ext cx="534377" cy="259045"/>
    <xdr:sp macro="" textlink="">
      <xdr:nvSpPr>
        <xdr:cNvPr id="622" name="公債費最小値テキスト"/>
        <xdr:cNvSpPr txBox="1"/>
      </xdr:nvSpPr>
      <xdr:spPr>
        <a:xfrm>
          <a:off x="16370300" y="1352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150177</xdr:rowOff>
    </xdr:from>
    <xdr:to>
      <xdr:col>86</xdr:col>
      <xdr:colOff>25400</xdr:colOff>
      <xdr:row>78</xdr:row>
      <xdr:rowOff>150177</xdr:rowOff>
    </xdr:to>
    <xdr:cxnSp macro="">
      <xdr:nvCxnSpPr>
        <xdr:cNvPr id="623" name="直線コネクタ 622"/>
        <xdr:cNvCxnSpPr/>
      </xdr:nvCxnSpPr>
      <xdr:spPr>
        <a:xfrm>
          <a:off x="16230600" y="1352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104341</xdr:rowOff>
    </xdr:from>
    <xdr:ext cx="534377" cy="259045"/>
    <xdr:sp macro="" textlink="">
      <xdr:nvSpPr>
        <xdr:cNvPr id="624" name="公債費最大値テキスト"/>
        <xdr:cNvSpPr txBox="1"/>
      </xdr:nvSpPr>
      <xdr:spPr>
        <a:xfrm>
          <a:off x="16370300" y="121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157664</xdr:rowOff>
    </xdr:from>
    <xdr:to>
      <xdr:col>86</xdr:col>
      <xdr:colOff>25400</xdr:colOff>
      <xdr:row>71</xdr:row>
      <xdr:rowOff>157664</xdr:rowOff>
    </xdr:to>
    <xdr:cxnSp macro="">
      <xdr:nvCxnSpPr>
        <xdr:cNvPr id="625" name="直線コネクタ 624"/>
        <xdr:cNvCxnSpPr/>
      </xdr:nvCxnSpPr>
      <xdr:spPr>
        <a:xfrm>
          <a:off x="16230600" y="1233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11379</xdr:rowOff>
    </xdr:from>
    <xdr:to>
      <xdr:col>85</xdr:col>
      <xdr:colOff>127000</xdr:colOff>
      <xdr:row>73</xdr:row>
      <xdr:rowOff>114173</xdr:rowOff>
    </xdr:to>
    <xdr:cxnSp macro="">
      <xdr:nvCxnSpPr>
        <xdr:cNvPr id="626" name="直線コネクタ 625"/>
        <xdr:cNvCxnSpPr/>
      </xdr:nvCxnSpPr>
      <xdr:spPr>
        <a:xfrm flipV="1">
          <a:off x="15481300" y="12527229"/>
          <a:ext cx="838200" cy="10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77347</xdr:rowOff>
    </xdr:from>
    <xdr:ext cx="534377" cy="259045"/>
    <xdr:sp macro="" textlink="">
      <xdr:nvSpPr>
        <xdr:cNvPr id="627" name="公債費平均値テキスト"/>
        <xdr:cNvSpPr txBox="1"/>
      </xdr:nvSpPr>
      <xdr:spPr>
        <a:xfrm>
          <a:off x="16370300" y="1276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98920</xdr:rowOff>
    </xdr:from>
    <xdr:to>
      <xdr:col>85</xdr:col>
      <xdr:colOff>177800</xdr:colOff>
      <xdr:row>75</xdr:row>
      <xdr:rowOff>29070</xdr:rowOff>
    </xdr:to>
    <xdr:sp macro="" textlink="">
      <xdr:nvSpPr>
        <xdr:cNvPr id="628" name="フローチャート: 判断 627"/>
        <xdr:cNvSpPr/>
      </xdr:nvSpPr>
      <xdr:spPr>
        <a:xfrm>
          <a:off x="16268700" y="127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114173</xdr:rowOff>
    </xdr:from>
    <xdr:to>
      <xdr:col>81</xdr:col>
      <xdr:colOff>50800</xdr:colOff>
      <xdr:row>74</xdr:row>
      <xdr:rowOff>89427</xdr:rowOff>
    </xdr:to>
    <xdr:cxnSp macro="">
      <xdr:nvCxnSpPr>
        <xdr:cNvPr id="629" name="直線コネクタ 628"/>
        <xdr:cNvCxnSpPr/>
      </xdr:nvCxnSpPr>
      <xdr:spPr>
        <a:xfrm flipV="1">
          <a:off x="14592300" y="12630023"/>
          <a:ext cx="889000" cy="14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11271</xdr:rowOff>
    </xdr:from>
    <xdr:to>
      <xdr:col>81</xdr:col>
      <xdr:colOff>101600</xdr:colOff>
      <xdr:row>75</xdr:row>
      <xdr:rowOff>112871</xdr:rowOff>
    </xdr:to>
    <xdr:sp macro="" textlink="">
      <xdr:nvSpPr>
        <xdr:cNvPr id="630" name="フローチャート: 判断 629"/>
        <xdr:cNvSpPr/>
      </xdr:nvSpPr>
      <xdr:spPr>
        <a:xfrm>
          <a:off x="15430500" y="128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103998</xdr:rowOff>
    </xdr:from>
    <xdr:ext cx="534377" cy="259045"/>
    <xdr:sp macro="" textlink="">
      <xdr:nvSpPr>
        <xdr:cNvPr id="631" name="テキスト ボックス 630"/>
        <xdr:cNvSpPr txBox="1"/>
      </xdr:nvSpPr>
      <xdr:spPr>
        <a:xfrm>
          <a:off x="15214111" y="129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75788</xdr:rowOff>
    </xdr:from>
    <xdr:to>
      <xdr:col>76</xdr:col>
      <xdr:colOff>114300</xdr:colOff>
      <xdr:row>74</xdr:row>
      <xdr:rowOff>89427</xdr:rowOff>
    </xdr:to>
    <xdr:cxnSp macro="">
      <xdr:nvCxnSpPr>
        <xdr:cNvPr id="632" name="直線コネクタ 631"/>
        <xdr:cNvCxnSpPr/>
      </xdr:nvCxnSpPr>
      <xdr:spPr>
        <a:xfrm>
          <a:off x="13703300" y="12763088"/>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29978</xdr:rowOff>
    </xdr:from>
    <xdr:to>
      <xdr:col>76</xdr:col>
      <xdr:colOff>165100</xdr:colOff>
      <xdr:row>76</xdr:row>
      <xdr:rowOff>131578</xdr:rowOff>
    </xdr:to>
    <xdr:sp macro="" textlink="">
      <xdr:nvSpPr>
        <xdr:cNvPr id="633" name="フローチャート: 判断 632"/>
        <xdr:cNvSpPr/>
      </xdr:nvSpPr>
      <xdr:spPr>
        <a:xfrm>
          <a:off x="14541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122705</xdr:rowOff>
    </xdr:from>
    <xdr:ext cx="534377" cy="259045"/>
    <xdr:sp macro="" textlink="">
      <xdr:nvSpPr>
        <xdr:cNvPr id="634" name="テキスト ボックス 633"/>
        <xdr:cNvSpPr txBox="1"/>
      </xdr:nvSpPr>
      <xdr:spPr>
        <a:xfrm>
          <a:off x="14325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75788</xdr:rowOff>
    </xdr:from>
    <xdr:to>
      <xdr:col>71</xdr:col>
      <xdr:colOff>177800</xdr:colOff>
      <xdr:row>74</xdr:row>
      <xdr:rowOff>93256</xdr:rowOff>
    </xdr:to>
    <xdr:cxnSp macro="">
      <xdr:nvCxnSpPr>
        <xdr:cNvPr id="635" name="直線コネクタ 634"/>
        <xdr:cNvCxnSpPr/>
      </xdr:nvCxnSpPr>
      <xdr:spPr>
        <a:xfrm flipV="1">
          <a:off x="12814300" y="12763088"/>
          <a:ext cx="889000" cy="1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16490</xdr:rowOff>
    </xdr:from>
    <xdr:to>
      <xdr:col>72</xdr:col>
      <xdr:colOff>38100</xdr:colOff>
      <xdr:row>76</xdr:row>
      <xdr:rowOff>118090</xdr:rowOff>
    </xdr:to>
    <xdr:sp macro="" textlink="">
      <xdr:nvSpPr>
        <xdr:cNvPr id="636" name="フローチャート: 判断 635"/>
        <xdr:cNvSpPr/>
      </xdr:nvSpPr>
      <xdr:spPr>
        <a:xfrm>
          <a:off x="13652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109217</xdr:rowOff>
    </xdr:from>
    <xdr:ext cx="534377" cy="259045"/>
    <xdr:sp macro="" textlink="">
      <xdr:nvSpPr>
        <xdr:cNvPr id="637" name="テキスト ボックス 636"/>
        <xdr:cNvSpPr txBox="1"/>
      </xdr:nvSpPr>
      <xdr:spPr>
        <a:xfrm>
          <a:off x="13436111" y="1313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171138</xdr:rowOff>
    </xdr:from>
    <xdr:to>
      <xdr:col>67</xdr:col>
      <xdr:colOff>101600</xdr:colOff>
      <xdr:row>76</xdr:row>
      <xdr:rowOff>101288</xdr:rowOff>
    </xdr:to>
    <xdr:sp macro="" textlink="">
      <xdr:nvSpPr>
        <xdr:cNvPr id="638" name="フローチャート: 判断 637"/>
        <xdr:cNvSpPr/>
      </xdr:nvSpPr>
      <xdr:spPr>
        <a:xfrm>
          <a:off x="12763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92415</xdr:rowOff>
    </xdr:from>
    <xdr:ext cx="534377" cy="259045"/>
    <xdr:sp macro="" textlink="">
      <xdr:nvSpPr>
        <xdr:cNvPr id="639" name="テキスト ボックス 638"/>
        <xdr:cNvSpPr txBox="1"/>
      </xdr:nvSpPr>
      <xdr:spPr>
        <a:xfrm>
          <a:off x="12547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132029</xdr:rowOff>
    </xdr:from>
    <xdr:to>
      <xdr:col>85</xdr:col>
      <xdr:colOff>177800</xdr:colOff>
      <xdr:row>73</xdr:row>
      <xdr:rowOff>62179</xdr:rowOff>
    </xdr:to>
    <xdr:sp macro="" textlink="">
      <xdr:nvSpPr>
        <xdr:cNvPr id="645" name="楕円 644"/>
        <xdr:cNvSpPr/>
      </xdr:nvSpPr>
      <xdr:spPr>
        <a:xfrm>
          <a:off x="16268700" y="1247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154906</xdr:rowOff>
    </xdr:from>
    <xdr:ext cx="534377" cy="259045"/>
    <xdr:sp macro="" textlink="">
      <xdr:nvSpPr>
        <xdr:cNvPr id="646" name="公債費該当値テキスト"/>
        <xdr:cNvSpPr txBox="1"/>
      </xdr:nvSpPr>
      <xdr:spPr>
        <a:xfrm>
          <a:off x="16370300" y="1232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63373</xdr:rowOff>
    </xdr:from>
    <xdr:to>
      <xdr:col>81</xdr:col>
      <xdr:colOff>101600</xdr:colOff>
      <xdr:row>73</xdr:row>
      <xdr:rowOff>164973</xdr:rowOff>
    </xdr:to>
    <xdr:sp macro="" textlink="">
      <xdr:nvSpPr>
        <xdr:cNvPr id="647" name="楕円 646"/>
        <xdr:cNvSpPr/>
      </xdr:nvSpPr>
      <xdr:spPr>
        <a:xfrm>
          <a:off x="15430500" y="125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10050</xdr:rowOff>
    </xdr:from>
    <xdr:ext cx="534377" cy="259045"/>
    <xdr:sp macro="" textlink="">
      <xdr:nvSpPr>
        <xdr:cNvPr id="648" name="テキスト ボックス 647"/>
        <xdr:cNvSpPr txBox="1"/>
      </xdr:nvSpPr>
      <xdr:spPr>
        <a:xfrm>
          <a:off x="15214111" y="1235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38627</xdr:rowOff>
    </xdr:from>
    <xdr:to>
      <xdr:col>76</xdr:col>
      <xdr:colOff>165100</xdr:colOff>
      <xdr:row>74</xdr:row>
      <xdr:rowOff>140227</xdr:rowOff>
    </xdr:to>
    <xdr:sp macro="" textlink="">
      <xdr:nvSpPr>
        <xdr:cNvPr id="649" name="楕円 648"/>
        <xdr:cNvSpPr/>
      </xdr:nvSpPr>
      <xdr:spPr>
        <a:xfrm>
          <a:off x="14541500" y="127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156754</xdr:rowOff>
    </xdr:from>
    <xdr:ext cx="534377" cy="259045"/>
    <xdr:sp macro="" textlink="">
      <xdr:nvSpPr>
        <xdr:cNvPr id="650" name="テキスト ボックス 649"/>
        <xdr:cNvSpPr txBox="1"/>
      </xdr:nvSpPr>
      <xdr:spPr>
        <a:xfrm>
          <a:off x="14325111" y="1250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24988</xdr:rowOff>
    </xdr:from>
    <xdr:to>
      <xdr:col>72</xdr:col>
      <xdr:colOff>38100</xdr:colOff>
      <xdr:row>74</xdr:row>
      <xdr:rowOff>126588</xdr:rowOff>
    </xdr:to>
    <xdr:sp macro="" textlink="">
      <xdr:nvSpPr>
        <xdr:cNvPr id="651" name="楕円 650"/>
        <xdr:cNvSpPr/>
      </xdr:nvSpPr>
      <xdr:spPr>
        <a:xfrm>
          <a:off x="13652500" y="127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143115</xdr:rowOff>
    </xdr:from>
    <xdr:ext cx="534377" cy="259045"/>
    <xdr:sp macro="" textlink="">
      <xdr:nvSpPr>
        <xdr:cNvPr id="652" name="テキスト ボックス 651"/>
        <xdr:cNvSpPr txBox="1"/>
      </xdr:nvSpPr>
      <xdr:spPr>
        <a:xfrm>
          <a:off x="13436111" y="1248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42456</xdr:rowOff>
    </xdr:from>
    <xdr:to>
      <xdr:col>67</xdr:col>
      <xdr:colOff>101600</xdr:colOff>
      <xdr:row>74</xdr:row>
      <xdr:rowOff>144056</xdr:rowOff>
    </xdr:to>
    <xdr:sp macro="" textlink="">
      <xdr:nvSpPr>
        <xdr:cNvPr id="653" name="楕円 652"/>
        <xdr:cNvSpPr/>
      </xdr:nvSpPr>
      <xdr:spPr>
        <a:xfrm>
          <a:off x="12763500" y="127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160583</xdr:rowOff>
    </xdr:from>
    <xdr:ext cx="534377" cy="259045"/>
    <xdr:sp macro="" textlink="">
      <xdr:nvSpPr>
        <xdr:cNvPr id="654" name="テキスト ボックス 653"/>
        <xdr:cNvSpPr txBox="1"/>
      </xdr:nvSpPr>
      <xdr:spPr>
        <a:xfrm>
          <a:off x="12547111" y="125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161722</xdr:rowOff>
    </xdr:from>
    <xdr:to>
      <xdr:col>85</xdr:col>
      <xdr:colOff>126364</xdr:colOff>
      <xdr:row>98</xdr:row>
      <xdr:rowOff>73386</xdr:rowOff>
    </xdr:to>
    <xdr:cxnSp macro="">
      <xdr:nvCxnSpPr>
        <xdr:cNvPr id="678" name="直線コネクタ 677"/>
        <xdr:cNvCxnSpPr/>
      </xdr:nvCxnSpPr>
      <xdr:spPr>
        <a:xfrm flipV="1">
          <a:off x="16317595" y="15420772"/>
          <a:ext cx="1269" cy="145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77213</xdr:rowOff>
    </xdr:from>
    <xdr:ext cx="469744" cy="259045"/>
    <xdr:sp macro="" textlink="">
      <xdr:nvSpPr>
        <xdr:cNvPr id="679" name="積立金最小値テキスト"/>
        <xdr:cNvSpPr txBox="1"/>
      </xdr:nvSpPr>
      <xdr:spPr>
        <a:xfrm>
          <a:off x="16370300" y="1687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73386</xdr:rowOff>
    </xdr:from>
    <xdr:to>
      <xdr:col>86</xdr:col>
      <xdr:colOff>25400</xdr:colOff>
      <xdr:row>98</xdr:row>
      <xdr:rowOff>73386</xdr:rowOff>
    </xdr:to>
    <xdr:cxnSp macro="">
      <xdr:nvCxnSpPr>
        <xdr:cNvPr id="680" name="直線コネクタ 679"/>
        <xdr:cNvCxnSpPr/>
      </xdr:nvCxnSpPr>
      <xdr:spPr>
        <a:xfrm>
          <a:off x="16230600" y="1687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108399</xdr:rowOff>
    </xdr:from>
    <xdr:ext cx="534377" cy="259045"/>
    <xdr:sp macro="" textlink="">
      <xdr:nvSpPr>
        <xdr:cNvPr id="681" name="積立金最大値テキスト"/>
        <xdr:cNvSpPr txBox="1"/>
      </xdr:nvSpPr>
      <xdr:spPr>
        <a:xfrm>
          <a:off x="16370300" y="1519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161722</xdr:rowOff>
    </xdr:from>
    <xdr:to>
      <xdr:col>86</xdr:col>
      <xdr:colOff>25400</xdr:colOff>
      <xdr:row>89</xdr:row>
      <xdr:rowOff>161722</xdr:rowOff>
    </xdr:to>
    <xdr:cxnSp macro="">
      <xdr:nvCxnSpPr>
        <xdr:cNvPr id="682" name="直線コネクタ 681"/>
        <xdr:cNvCxnSpPr/>
      </xdr:nvCxnSpPr>
      <xdr:spPr>
        <a:xfrm>
          <a:off x="16230600" y="154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73386</xdr:rowOff>
    </xdr:from>
    <xdr:to>
      <xdr:col>85</xdr:col>
      <xdr:colOff>127000</xdr:colOff>
      <xdr:row>98</xdr:row>
      <xdr:rowOff>116897</xdr:rowOff>
    </xdr:to>
    <xdr:cxnSp macro="">
      <xdr:nvCxnSpPr>
        <xdr:cNvPr id="683" name="直線コネクタ 682"/>
        <xdr:cNvCxnSpPr/>
      </xdr:nvCxnSpPr>
      <xdr:spPr>
        <a:xfrm flipV="1">
          <a:off x="15481300" y="16875486"/>
          <a:ext cx="838200" cy="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12146</xdr:rowOff>
    </xdr:from>
    <xdr:ext cx="534377" cy="259045"/>
    <xdr:sp macro="" textlink="">
      <xdr:nvSpPr>
        <xdr:cNvPr id="684" name="積立金平均値テキスト"/>
        <xdr:cNvSpPr txBox="1"/>
      </xdr:nvSpPr>
      <xdr:spPr>
        <a:xfrm>
          <a:off x="16370300" y="1612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160719</xdr:rowOff>
    </xdr:from>
    <xdr:to>
      <xdr:col>85</xdr:col>
      <xdr:colOff>177800</xdr:colOff>
      <xdr:row>95</xdr:row>
      <xdr:rowOff>90869</xdr:rowOff>
    </xdr:to>
    <xdr:sp macro="" textlink="">
      <xdr:nvSpPr>
        <xdr:cNvPr id="685" name="フローチャート: 判断 684"/>
        <xdr:cNvSpPr/>
      </xdr:nvSpPr>
      <xdr:spPr>
        <a:xfrm>
          <a:off x="16268700" y="1627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20028</xdr:rowOff>
    </xdr:from>
    <xdr:to>
      <xdr:col>81</xdr:col>
      <xdr:colOff>50800</xdr:colOff>
      <xdr:row>98</xdr:row>
      <xdr:rowOff>116897</xdr:rowOff>
    </xdr:to>
    <xdr:cxnSp macro="">
      <xdr:nvCxnSpPr>
        <xdr:cNvPr id="686" name="直線コネクタ 685"/>
        <xdr:cNvCxnSpPr/>
      </xdr:nvCxnSpPr>
      <xdr:spPr>
        <a:xfrm>
          <a:off x="14592300" y="16822128"/>
          <a:ext cx="889000" cy="9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84328</xdr:rowOff>
    </xdr:from>
    <xdr:to>
      <xdr:col>81</xdr:col>
      <xdr:colOff>101600</xdr:colOff>
      <xdr:row>96</xdr:row>
      <xdr:rowOff>14478</xdr:rowOff>
    </xdr:to>
    <xdr:sp macro="" textlink="">
      <xdr:nvSpPr>
        <xdr:cNvPr id="687" name="フローチャート: 判断 686"/>
        <xdr:cNvSpPr/>
      </xdr:nvSpPr>
      <xdr:spPr>
        <a:xfrm>
          <a:off x="15430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31005</xdr:rowOff>
    </xdr:from>
    <xdr:ext cx="534377" cy="259045"/>
    <xdr:sp macro="" textlink="">
      <xdr:nvSpPr>
        <xdr:cNvPr id="688" name="テキスト ボックス 687"/>
        <xdr:cNvSpPr txBox="1"/>
      </xdr:nvSpPr>
      <xdr:spPr>
        <a:xfrm>
          <a:off x="15214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20028</xdr:rowOff>
    </xdr:from>
    <xdr:to>
      <xdr:col>76</xdr:col>
      <xdr:colOff>114300</xdr:colOff>
      <xdr:row>98</xdr:row>
      <xdr:rowOff>119869</xdr:rowOff>
    </xdr:to>
    <xdr:cxnSp macro="">
      <xdr:nvCxnSpPr>
        <xdr:cNvPr id="689" name="直線コネクタ 688"/>
        <xdr:cNvCxnSpPr/>
      </xdr:nvCxnSpPr>
      <xdr:spPr>
        <a:xfrm flipV="1">
          <a:off x="13703300" y="16822128"/>
          <a:ext cx="889000" cy="9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32207</xdr:rowOff>
    </xdr:from>
    <xdr:to>
      <xdr:col>76</xdr:col>
      <xdr:colOff>165100</xdr:colOff>
      <xdr:row>97</xdr:row>
      <xdr:rowOff>133807</xdr:rowOff>
    </xdr:to>
    <xdr:sp macro="" textlink="">
      <xdr:nvSpPr>
        <xdr:cNvPr id="690" name="フローチャート: 判断 689"/>
        <xdr:cNvSpPr/>
      </xdr:nvSpPr>
      <xdr:spPr>
        <a:xfrm>
          <a:off x="14541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150334</xdr:rowOff>
    </xdr:from>
    <xdr:ext cx="534377" cy="259045"/>
    <xdr:sp macro="" textlink="">
      <xdr:nvSpPr>
        <xdr:cNvPr id="691" name="テキスト ボックス 690"/>
        <xdr:cNvSpPr txBox="1"/>
      </xdr:nvSpPr>
      <xdr:spPr>
        <a:xfrm>
          <a:off x="14325111" y="164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58452</xdr:rowOff>
    </xdr:from>
    <xdr:to>
      <xdr:col>71</xdr:col>
      <xdr:colOff>177800</xdr:colOff>
      <xdr:row>98</xdr:row>
      <xdr:rowOff>119869</xdr:rowOff>
    </xdr:to>
    <xdr:cxnSp macro="">
      <xdr:nvCxnSpPr>
        <xdr:cNvPr id="692" name="直線コネクタ 691"/>
        <xdr:cNvCxnSpPr/>
      </xdr:nvCxnSpPr>
      <xdr:spPr>
        <a:xfrm>
          <a:off x="12814300" y="16860552"/>
          <a:ext cx="889000" cy="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118542</xdr:rowOff>
    </xdr:from>
    <xdr:to>
      <xdr:col>72</xdr:col>
      <xdr:colOff>38100</xdr:colOff>
      <xdr:row>98</xdr:row>
      <xdr:rowOff>48692</xdr:rowOff>
    </xdr:to>
    <xdr:sp macro="" textlink="">
      <xdr:nvSpPr>
        <xdr:cNvPr id="693" name="フローチャート: 判断 692"/>
        <xdr:cNvSpPr/>
      </xdr:nvSpPr>
      <xdr:spPr>
        <a:xfrm>
          <a:off x="13652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65219</xdr:rowOff>
    </xdr:from>
    <xdr:ext cx="534377" cy="259045"/>
    <xdr:sp macro="" textlink="">
      <xdr:nvSpPr>
        <xdr:cNvPr id="694" name="テキスト ボックス 693"/>
        <xdr:cNvSpPr txBox="1"/>
      </xdr:nvSpPr>
      <xdr:spPr>
        <a:xfrm>
          <a:off x="13436111" y="165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75946</xdr:rowOff>
    </xdr:from>
    <xdr:to>
      <xdr:col>67</xdr:col>
      <xdr:colOff>101600</xdr:colOff>
      <xdr:row>98</xdr:row>
      <xdr:rowOff>6096</xdr:rowOff>
    </xdr:to>
    <xdr:sp macro="" textlink="">
      <xdr:nvSpPr>
        <xdr:cNvPr id="695" name="フローチャート: 判断 694"/>
        <xdr:cNvSpPr/>
      </xdr:nvSpPr>
      <xdr:spPr>
        <a:xfrm>
          <a:off x="12763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22623</xdr:rowOff>
    </xdr:from>
    <xdr:ext cx="534377" cy="259045"/>
    <xdr:sp macro="" textlink="">
      <xdr:nvSpPr>
        <xdr:cNvPr id="696" name="テキスト ボックス 695"/>
        <xdr:cNvSpPr txBox="1"/>
      </xdr:nvSpPr>
      <xdr:spPr>
        <a:xfrm>
          <a:off x="12547111" y="16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22586</xdr:rowOff>
    </xdr:from>
    <xdr:to>
      <xdr:col>85</xdr:col>
      <xdr:colOff>177800</xdr:colOff>
      <xdr:row>98</xdr:row>
      <xdr:rowOff>124186</xdr:rowOff>
    </xdr:to>
    <xdr:sp macro="" textlink="">
      <xdr:nvSpPr>
        <xdr:cNvPr id="702" name="楕円 701"/>
        <xdr:cNvSpPr/>
      </xdr:nvSpPr>
      <xdr:spPr>
        <a:xfrm>
          <a:off x="16268700" y="1682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108963</xdr:rowOff>
    </xdr:from>
    <xdr:ext cx="469744" cy="259045"/>
    <xdr:sp macro="" textlink="">
      <xdr:nvSpPr>
        <xdr:cNvPr id="703" name="積立金該当値テキスト"/>
        <xdr:cNvSpPr txBox="1"/>
      </xdr:nvSpPr>
      <xdr:spPr>
        <a:xfrm>
          <a:off x="16370300" y="1673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66097</xdr:rowOff>
    </xdr:from>
    <xdr:to>
      <xdr:col>81</xdr:col>
      <xdr:colOff>101600</xdr:colOff>
      <xdr:row>98</xdr:row>
      <xdr:rowOff>167697</xdr:rowOff>
    </xdr:to>
    <xdr:sp macro="" textlink="">
      <xdr:nvSpPr>
        <xdr:cNvPr id="704" name="楕円 703"/>
        <xdr:cNvSpPr/>
      </xdr:nvSpPr>
      <xdr:spPr>
        <a:xfrm>
          <a:off x="15430500" y="1686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158824</xdr:rowOff>
    </xdr:from>
    <xdr:ext cx="469744" cy="259045"/>
    <xdr:sp macro="" textlink="">
      <xdr:nvSpPr>
        <xdr:cNvPr id="705" name="テキスト ボックス 704"/>
        <xdr:cNvSpPr txBox="1"/>
      </xdr:nvSpPr>
      <xdr:spPr>
        <a:xfrm>
          <a:off x="15246428" y="1696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140678</xdr:rowOff>
    </xdr:from>
    <xdr:to>
      <xdr:col>76</xdr:col>
      <xdr:colOff>165100</xdr:colOff>
      <xdr:row>98</xdr:row>
      <xdr:rowOff>70828</xdr:rowOff>
    </xdr:to>
    <xdr:sp macro="" textlink="">
      <xdr:nvSpPr>
        <xdr:cNvPr id="706" name="楕円 705"/>
        <xdr:cNvSpPr/>
      </xdr:nvSpPr>
      <xdr:spPr>
        <a:xfrm>
          <a:off x="14541500" y="167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61955</xdr:rowOff>
    </xdr:from>
    <xdr:ext cx="534377" cy="259045"/>
    <xdr:sp macro="" textlink="">
      <xdr:nvSpPr>
        <xdr:cNvPr id="707" name="テキスト ボックス 706"/>
        <xdr:cNvSpPr txBox="1"/>
      </xdr:nvSpPr>
      <xdr:spPr>
        <a:xfrm>
          <a:off x="14325111" y="1686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69069</xdr:rowOff>
    </xdr:from>
    <xdr:to>
      <xdr:col>72</xdr:col>
      <xdr:colOff>38100</xdr:colOff>
      <xdr:row>98</xdr:row>
      <xdr:rowOff>170669</xdr:rowOff>
    </xdr:to>
    <xdr:sp macro="" textlink="">
      <xdr:nvSpPr>
        <xdr:cNvPr id="708" name="楕円 707"/>
        <xdr:cNvSpPr/>
      </xdr:nvSpPr>
      <xdr:spPr>
        <a:xfrm>
          <a:off x="13652500" y="1687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161796</xdr:rowOff>
    </xdr:from>
    <xdr:ext cx="469744" cy="259045"/>
    <xdr:sp macro="" textlink="">
      <xdr:nvSpPr>
        <xdr:cNvPr id="709" name="テキスト ボックス 708"/>
        <xdr:cNvSpPr txBox="1"/>
      </xdr:nvSpPr>
      <xdr:spPr>
        <a:xfrm>
          <a:off x="13468428" y="1696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7652</xdr:rowOff>
    </xdr:from>
    <xdr:to>
      <xdr:col>67</xdr:col>
      <xdr:colOff>101600</xdr:colOff>
      <xdr:row>98</xdr:row>
      <xdr:rowOff>109252</xdr:rowOff>
    </xdr:to>
    <xdr:sp macro="" textlink="">
      <xdr:nvSpPr>
        <xdr:cNvPr id="710" name="楕円 709"/>
        <xdr:cNvSpPr/>
      </xdr:nvSpPr>
      <xdr:spPr>
        <a:xfrm>
          <a:off x="12763500" y="168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100379</xdr:rowOff>
    </xdr:from>
    <xdr:ext cx="469744" cy="259045"/>
    <xdr:sp macro="" textlink="">
      <xdr:nvSpPr>
        <xdr:cNvPr id="711" name="テキスト ボックス 710"/>
        <xdr:cNvSpPr txBox="1"/>
      </xdr:nvSpPr>
      <xdr:spPr>
        <a:xfrm>
          <a:off x="12579428" y="1690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56007</xdr:rowOff>
    </xdr:from>
    <xdr:to>
      <xdr:col>116</xdr:col>
      <xdr:colOff>62864</xdr:colOff>
      <xdr:row>39</xdr:row>
      <xdr:rowOff>44450</xdr:rowOff>
    </xdr:to>
    <xdr:cxnSp macro="">
      <xdr:nvCxnSpPr>
        <xdr:cNvPr id="735" name="直線コネクタ 734"/>
        <xdr:cNvCxnSpPr/>
      </xdr:nvCxnSpPr>
      <xdr:spPr>
        <a:xfrm flipV="1">
          <a:off x="22159595" y="5199507"/>
          <a:ext cx="1269" cy="153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2684</xdr:rowOff>
    </xdr:from>
    <xdr:ext cx="534377" cy="259045"/>
    <xdr:sp macro="" textlink="">
      <xdr:nvSpPr>
        <xdr:cNvPr id="738" name="投資及び出資金最大値テキスト"/>
        <xdr:cNvSpPr txBox="1"/>
      </xdr:nvSpPr>
      <xdr:spPr>
        <a:xfrm>
          <a:off x="22212300" y="497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56007</xdr:rowOff>
    </xdr:from>
    <xdr:to>
      <xdr:col>116</xdr:col>
      <xdr:colOff>152400</xdr:colOff>
      <xdr:row>30</xdr:row>
      <xdr:rowOff>56007</xdr:rowOff>
    </xdr:to>
    <xdr:cxnSp macro="">
      <xdr:nvCxnSpPr>
        <xdr:cNvPr id="739" name="直線コネクタ 738"/>
        <xdr:cNvCxnSpPr/>
      </xdr:nvCxnSpPr>
      <xdr:spPr>
        <a:xfrm>
          <a:off x="22072600" y="519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56007</xdr:rowOff>
    </xdr:from>
    <xdr:to>
      <xdr:col>116</xdr:col>
      <xdr:colOff>63500</xdr:colOff>
      <xdr:row>30</xdr:row>
      <xdr:rowOff>71628</xdr:rowOff>
    </xdr:to>
    <xdr:cxnSp macro="">
      <xdr:nvCxnSpPr>
        <xdr:cNvPr id="740" name="直線コネクタ 739"/>
        <xdr:cNvCxnSpPr/>
      </xdr:nvCxnSpPr>
      <xdr:spPr>
        <a:xfrm flipV="1">
          <a:off x="21323300" y="5199507"/>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72153</xdr:rowOff>
    </xdr:from>
    <xdr:ext cx="469744" cy="259045"/>
    <xdr:sp macro="" textlink="">
      <xdr:nvSpPr>
        <xdr:cNvPr id="741" name="投資及び出資金平均値テキスト"/>
        <xdr:cNvSpPr txBox="1"/>
      </xdr:nvSpPr>
      <xdr:spPr>
        <a:xfrm>
          <a:off x="22212300" y="6244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93726</xdr:rowOff>
    </xdr:from>
    <xdr:to>
      <xdr:col>116</xdr:col>
      <xdr:colOff>114300</xdr:colOff>
      <xdr:row>37</xdr:row>
      <xdr:rowOff>23876</xdr:rowOff>
    </xdr:to>
    <xdr:sp macro="" textlink="">
      <xdr:nvSpPr>
        <xdr:cNvPr id="742" name="フローチャート: 判断 741"/>
        <xdr:cNvSpPr/>
      </xdr:nvSpPr>
      <xdr:spPr>
        <a:xfrm>
          <a:off x="22110700" y="62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71628</xdr:rowOff>
    </xdr:from>
    <xdr:to>
      <xdr:col>111</xdr:col>
      <xdr:colOff>177800</xdr:colOff>
      <xdr:row>30</xdr:row>
      <xdr:rowOff>104140</xdr:rowOff>
    </xdr:to>
    <xdr:cxnSp macro="">
      <xdr:nvCxnSpPr>
        <xdr:cNvPr id="743" name="直線コネクタ 742"/>
        <xdr:cNvCxnSpPr/>
      </xdr:nvCxnSpPr>
      <xdr:spPr>
        <a:xfrm flipV="1">
          <a:off x="20434300" y="5215128"/>
          <a:ext cx="8890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65405</xdr:rowOff>
    </xdr:from>
    <xdr:to>
      <xdr:col>112</xdr:col>
      <xdr:colOff>38100</xdr:colOff>
      <xdr:row>36</xdr:row>
      <xdr:rowOff>167005</xdr:rowOff>
    </xdr:to>
    <xdr:sp macro="" textlink="">
      <xdr:nvSpPr>
        <xdr:cNvPr id="744" name="フローチャート: 判断 743"/>
        <xdr:cNvSpPr/>
      </xdr:nvSpPr>
      <xdr:spPr>
        <a:xfrm>
          <a:off x="21272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158132</xdr:rowOff>
    </xdr:from>
    <xdr:ext cx="469744" cy="259045"/>
    <xdr:sp macro="" textlink="">
      <xdr:nvSpPr>
        <xdr:cNvPr id="745" name="テキスト ボックス 744"/>
        <xdr:cNvSpPr txBox="1"/>
      </xdr:nvSpPr>
      <xdr:spPr>
        <a:xfrm>
          <a:off x="21088428" y="633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71501</xdr:rowOff>
    </xdr:from>
    <xdr:to>
      <xdr:col>107</xdr:col>
      <xdr:colOff>50800</xdr:colOff>
      <xdr:row>30</xdr:row>
      <xdr:rowOff>104140</xdr:rowOff>
    </xdr:to>
    <xdr:cxnSp macro="">
      <xdr:nvCxnSpPr>
        <xdr:cNvPr id="746" name="直線コネクタ 745"/>
        <xdr:cNvCxnSpPr/>
      </xdr:nvCxnSpPr>
      <xdr:spPr>
        <a:xfrm>
          <a:off x="19545300" y="5215001"/>
          <a:ext cx="8890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37211</xdr:rowOff>
    </xdr:from>
    <xdr:to>
      <xdr:col>107</xdr:col>
      <xdr:colOff>101600</xdr:colOff>
      <xdr:row>37</xdr:row>
      <xdr:rowOff>138811</xdr:rowOff>
    </xdr:to>
    <xdr:sp macro="" textlink="">
      <xdr:nvSpPr>
        <xdr:cNvPr id="747" name="フローチャート: 判断 746"/>
        <xdr:cNvSpPr/>
      </xdr:nvSpPr>
      <xdr:spPr>
        <a:xfrm>
          <a:off x="20383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129938</xdr:rowOff>
    </xdr:from>
    <xdr:ext cx="469744" cy="259045"/>
    <xdr:sp macro="" textlink="">
      <xdr:nvSpPr>
        <xdr:cNvPr id="748" name="テキスト ボックス 747"/>
        <xdr:cNvSpPr txBox="1"/>
      </xdr:nvSpPr>
      <xdr:spPr>
        <a:xfrm>
          <a:off x="20199428" y="647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71501</xdr:rowOff>
    </xdr:from>
    <xdr:to>
      <xdr:col>102</xdr:col>
      <xdr:colOff>114300</xdr:colOff>
      <xdr:row>31</xdr:row>
      <xdr:rowOff>92202</xdr:rowOff>
    </xdr:to>
    <xdr:cxnSp macro="">
      <xdr:nvCxnSpPr>
        <xdr:cNvPr id="749" name="直線コネクタ 748"/>
        <xdr:cNvCxnSpPr/>
      </xdr:nvCxnSpPr>
      <xdr:spPr>
        <a:xfrm flipV="1">
          <a:off x="18656300" y="5215001"/>
          <a:ext cx="889000" cy="1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139954</xdr:rowOff>
    </xdr:from>
    <xdr:to>
      <xdr:col>102</xdr:col>
      <xdr:colOff>165100</xdr:colOff>
      <xdr:row>38</xdr:row>
      <xdr:rowOff>70104</xdr:rowOff>
    </xdr:to>
    <xdr:sp macro="" textlink="">
      <xdr:nvSpPr>
        <xdr:cNvPr id="750" name="フローチャート: 判断 749"/>
        <xdr:cNvSpPr/>
      </xdr:nvSpPr>
      <xdr:spPr>
        <a:xfrm>
          <a:off x="19494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61231</xdr:rowOff>
    </xdr:from>
    <xdr:ext cx="469744" cy="259045"/>
    <xdr:sp macro="" textlink="">
      <xdr:nvSpPr>
        <xdr:cNvPr id="751" name="テキスト ボックス 750"/>
        <xdr:cNvSpPr txBox="1"/>
      </xdr:nvSpPr>
      <xdr:spPr>
        <a:xfrm>
          <a:off x="19310428"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143764</xdr:rowOff>
    </xdr:from>
    <xdr:to>
      <xdr:col>98</xdr:col>
      <xdr:colOff>38100</xdr:colOff>
      <xdr:row>38</xdr:row>
      <xdr:rowOff>73914</xdr:rowOff>
    </xdr:to>
    <xdr:sp macro="" textlink="">
      <xdr:nvSpPr>
        <xdr:cNvPr id="752" name="フローチャート: 判断 751"/>
        <xdr:cNvSpPr/>
      </xdr:nvSpPr>
      <xdr:spPr>
        <a:xfrm>
          <a:off x="18605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65041</xdr:rowOff>
    </xdr:from>
    <xdr:ext cx="469744" cy="259045"/>
    <xdr:sp macro="" textlink="">
      <xdr:nvSpPr>
        <xdr:cNvPr id="753" name="テキスト ボックス 752"/>
        <xdr:cNvSpPr txBox="1"/>
      </xdr:nvSpPr>
      <xdr:spPr>
        <a:xfrm>
          <a:off x="18421428"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5207</xdr:rowOff>
    </xdr:from>
    <xdr:to>
      <xdr:col>116</xdr:col>
      <xdr:colOff>114300</xdr:colOff>
      <xdr:row>30</xdr:row>
      <xdr:rowOff>106807</xdr:rowOff>
    </xdr:to>
    <xdr:sp macro="" textlink="">
      <xdr:nvSpPr>
        <xdr:cNvPr id="759" name="楕円 758"/>
        <xdr:cNvSpPr/>
      </xdr:nvSpPr>
      <xdr:spPr>
        <a:xfrm>
          <a:off x="22110700" y="514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129684</xdr:rowOff>
    </xdr:from>
    <xdr:ext cx="534377" cy="259045"/>
    <xdr:sp macro="" textlink="">
      <xdr:nvSpPr>
        <xdr:cNvPr id="760" name="投資及び出資金該当値テキスト"/>
        <xdr:cNvSpPr txBox="1"/>
      </xdr:nvSpPr>
      <xdr:spPr>
        <a:xfrm>
          <a:off x="22212300" y="510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20828</xdr:rowOff>
    </xdr:from>
    <xdr:to>
      <xdr:col>112</xdr:col>
      <xdr:colOff>38100</xdr:colOff>
      <xdr:row>30</xdr:row>
      <xdr:rowOff>122428</xdr:rowOff>
    </xdr:to>
    <xdr:sp macro="" textlink="">
      <xdr:nvSpPr>
        <xdr:cNvPr id="761" name="楕円 760"/>
        <xdr:cNvSpPr/>
      </xdr:nvSpPr>
      <xdr:spPr>
        <a:xfrm>
          <a:off x="21272500" y="516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138955</xdr:rowOff>
    </xdr:from>
    <xdr:ext cx="534377" cy="259045"/>
    <xdr:sp macro="" textlink="">
      <xdr:nvSpPr>
        <xdr:cNvPr id="762" name="テキスト ボックス 761"/>
        <xdr:cNvSpPr txBox="1"/>
      </xdr:nvSpPr>
      <xdr:spPr>
        <a:xfrm>
          <a:off x="21056111" y="493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53340</xdr:rowOff>
    </xdr:from>
    <xdr:to>
      <xdr:col>107</xdr:col>
      <xdr:colOff>101600</xdr:colOff>
      <xdr:row>30</xdr:row>
      <xdr:rowOff>154940</xdr:rowOff>
    </xdr:to>
    <xdr:sp macro="" textlink="">
      <xdr:nvSpPr>
        <xdr:cNvPr id="763" name="楕円 762"/>
        <xdr:cNvSpPr/>
      </xdr:nvSpPr>
      <xdr:spPr>
        <a:xfrm>
          <a:off x="20383500" y="51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17</xdr:rowOff>
    </xdr:from>
    <xdr:ext cx="534377" cy="259045"/>
    <xdr:sp macro="" textlink="">
      <xdr:nvSpPr>
        <xdr:cNvPr id="764" name="テキスト ボックス 763"/>
        <xdr:cNvSpPr txBox="1"/>
      </xdr:nvSpPr>
      <xdr:spPr>
        <a:xfrm>
          <a:off x="20167111" y="497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20701</xdr:rowOff>
    </xdr:from>
    <xdr:to>
      <xdr:col>102</xdr:col>
      <xdr:colOff>165100</xdr:colOff>
      <xdr:row>30</xdr:row>
      <xdr:rowOff>122301</xdr:rowOff>
    </xdr:to>
    <xdr:sp macro="" textlink="">
      <xdr:nvSpPr>
        <xdr:cNvPr id="765" name="楕円 764"/>
        <xdr:cNvSpPr/>
      </xdr:nvSpPr>
      <xdr:spPr>
        <a:xfrm>
          <a:off x="19494500" y="51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138828</xdr:rowOff>
    </xdr:from>
    <xdr:ext cx="534377" cy="259045"/>
    <xdr:sp macro="" textlink="">
      <xdr:nvSpPr>
        <xdr:cNvPr id="766" name="テキスト ボックス 765"/>
        <xdr:cNvSpPr txBox="1"/>
      </xdr:nvSpPr>
      <xdr:spPr>
        <a:xfrm>
          <a:off x="19278111" y="493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41402</xdr:rowOff>
    </xdr:from>
    <xdr:to>
      <xdr:col>98</xdr:col>
      <xdr:colOff>38100</xdr:colOff>
      <xdr:row>31</xdr:row>
      <xdr:rowOff>143002</xdr:rowOff>
    </xdr:to>
    <xdr:sp macro="" textlink="">
      <xdr:nvSpPr>
        <xdr:cNvPr id="767" name="楕円 766"/>
        <xdr:cNvSpPr/>
      </xdr:nvSpPr>
      <xdr:spPr>
        <a:xfrm>
          <a:off x="18605500" y="535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159529</xdr:rowOff>
    </xdr:from>
    <xdr:ext cx="534377" cy="259045"/>
    <xdr:sp macro="" textlink="">
      <xdr:nvSpPr>
        <xdr:cNvPr id="768" name="テキスト ボックス 767"/>
        <xdr:cNvSpPr txBox="1"/>
      </xdr:nvSpPr>
      <xdr:spPr>
        <a:xfrm>
          <a:off x="18389111" y="513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149130</xdr:rowOff>
    </xdr:from>
    <xdr:to>
      <xdr:col>116</xdr:col>
      <xdr:colOff>62864</xdr:colOff>
      <xdr:row>58</xdr:row>
      <xdr:rowOff>15170</xdr:rowOff>
    </xdr:to>
    <xdr:cxnSp macro="">
      <xdr:nvCxnSpPr>
        <xdr:cNvPr id="788" name="直線コネクタ 787"/>
        <xdr:cNvCxnSpPr/>
      </xdr:nvCxnSpPr>
      <xdr:spPr>
        <a:xfrm flipV="1">
          <a:off x="22159595" y="8721630"/>
          <a:ext cx="1269" cy="12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18997</xdr:rowOff>
    </xdr:from>
    <xdr:ext cx="378565" cy="259045"/>
    <xdr:sp macro="" textlink="">
      <xdr:nvSpPr>
        <xdr:cNvPr id="789" name="貸付金最小値テキスト"/>
        <xdr:cNvSpPr txBox="1"/>
      </xdr:nvSpPr>
      <xdr:spPr>
        <a:xfrm>
          <a:off x="22212300" y="99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15170</xdr:rowOff>
    </xdr:from>
    <xdr:to>
      <xdr:col>116</xdr:col>
      <xdr:colOff>152400</xdr:colOff>
      <xdr:row>58</xdr:row>
      <xdr:rowOff>15170</xdr:rowOff>
    </xdr:to>
    <xdr:cxnSp macro="">
      <xdr:nvCxnSpPr>
        <xdr:cNvPr id="790" name="直線コネクタ 789"/>
        <xdr:cNvCxnSpPr/>
      </xdr:nvCxnSpPr>
      <xdr:spPr>
        <a:xfrm>
          <a:off x="22072600" y="995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95807</xdr:rowOff>
    </xdr:from>
    <xdr:ext cx="534377" cy="259045"/>
    <xdr:sp macro="" textlink="">
      <xdr:nvSpPr>
        <xdr:cNvPr id="791" name="貸付金最大値テキスト"/>
        <xdr:cNvSpPr txBox="1"/>
      </xdr:nvSpPr>
      <xdr:spPr>
        <a:xfrm>
          <a:off x="22212300" y="849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149130</xdr:rowOff>
    </xdr:from>
    <xdr:to>
      <xdr:col>116</xdr:col>
      <xdr:colOff>152400</xdr:colOff>
      <xdr:row>50</xdr:row>
      <xdr:rowOff>149130</xdr:rowOff>
    </xdr:to>
    <xdr:cxnSp macro="">
      <xdr:nvCxnSpPr>
        <xdr:cNvPr id="792" name="直線コネクタ 791"/>
        <xdr:cNvCxnSpPr/>
      </xdr:nvCxnSpPr>
      <xdr:spPr>
        <a:xfrm>
          <a:off x="22072600" y="872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149130</xdr:rowOff>
    </xdr:from>
    <xdr:to>
      <xdr:col>116</xdr:col>
      <xdr:colOff>63500</xdr:colOff>
      <xdr:row>51</xdr:row>
      <xdr:rowOff>4083</xdr:rowOff>
    </xdr:to>
    <xdr:cxnSp macro="">
      <xdr:nvCxnSpPr>
        <xdr:cNvPr id="793" name="直線コネクタ 792"/>
        <xdr:cNvCxnSpPr/>
      </xdr:nvCxnSpPr>
      <xdr:spPr>
        <a:xfrm flipV="1">
          <a:off x="21323300" y="8721630"/>
          <a:ext cx="8382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66127</xdr:rowOff>
    </xdr:from>
    <xdr:ext cx="469744" cy="259045"/>
    <xdr:sp macro="" textlink="">
      <xdr:nvSpPr>
        <xdr:cNvPr id="794" name="貸付金平均値テキスト"/>
        <xdr:cNvSpPr txBox="1"/>
      </xdr:nvSpPr>
      <xdr:spPr>
        <a:xfrm>
          <a:off x="22212300" y="9495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87700</xdr:rowOff>
    </xdr:from>
    <xdr:to>
      <xdr:col>116</xdr:col>
      <xdr:colOff>114300</xdr:colOff>
      <xdr:row>56</xdr:row>
      <xdr:rowOff>17850</xdr:rowOff>
    </xdr:to>
    <xdr:sp macro="" textlink="">
      <xdr:nvSpPr>
        <xdr:cNvPr id="795" name="フローチャート: 判断 794"/>
        <xdr:cNvSpPr/>
      </xdr:nvSpPr>
      <xdr:spPr>
        <a:xfrm>
          <a:off x="22110700" y="951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109582</xdr:rowOff>
    </xdr:from>
    <xdr:to>
      <xdr:col>111</xdr:col>
      <xdr:colOff>177800</xdr:colOff>
      <xdr:row>51</xdr:row>
      <xdr:rowOff>4083</xdr:rowOff>
    </xdr:to>
    <xdr:cxnSp macro="">
      <xdr:nvCxnSpPr>
        <xdr:cNvPr id="796" name="直線コネクタ 795"/>
        <xdr:cNvCxnSpPr/>
      </xdr:nvCxnSpPr>
      <xdr:spPr>
        <a:xfrm>
          <a:off x="20434300" y="8682082"/>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80328</xdr:rowOff>
    </xdr:from>
    <xdr:to>
      <xdr:col>112</xdr:col>
      <xdr:colOff>38100</xdr:colOff>
      <xdr:row>56</xdr:row>
      <xdr:rowOff>10478</xdr:rowOff>
    </xdr:to>
    <xdr:sp macro="" textlink="">
      <xdr:nvSpPr>
        <xdr:cNvPr id="797" name="フローチャート: 判断 796"/>
        <xdr:cNvSpPr/>
      </xdr:nvSpPr>
      <xdr:spPr>
        <a:xfrm>
          <a:off x="21272500" y="951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1605</xdr:rowOff>
    </xdr:from>
    <xdr:ext cx="469744" cy="259045"/>
    <xdr:sp macro="" textlink="">
      <xdr:nvSpPr>
        <xdr:cNvPr id="798" name="テキスト ボックス 797"/>
        <xdr:cNvSpPr txBox="1"/>
      </xdr:nvSpPr>
      <xdr:spPr>
        <a:xfrm>
          <a:off x="21088428" y="960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109582</xdr:rowOff>
    </xdr:from>
    <xdr:to>
      <xdr:col>107</xdr:col>
      <xdr:colOff>50800</xdr:colOff>
      <xdr:row>54</xdr:row>
      <xdr:rowOff>114897</xdr:rowOff>
    </xdr:to>
    <xdr:cxnSp macro="">
      <xdr:nvCxnSpPr>
        <xdr:cNvPr id="799" name="直線コネクタ 798"/>
        <xdr:cNvCxnSpPr/>
      </xdr:nvCxnSpPr>
      <xdr:spPr>
        <a:xfrm flipV="1">
          <a:off x="19545300" y="8682082"/>
          <a:ext cx="889000" cy="69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141478</xdr:rowOff>
    </xdr:from>
    <xdr:to>
      <xdr:col>107</xdr:col>
      <xdr:colOff>101600</xdr:colOff>
      <xdr:row>56</xdr:row>
      <xdr:rowOff>71628</xdr:rowOff>
    </xdr:to>
    <xdr:sp macro="" textlink="">
      <xdr:nvSpPr>
        <xdr:cNvPr id="800" name="フローチャート: 判断 799"/>
        <xdr:cNvSpPr/>
      </xdr:nvSpPr>
      <xdr:spPr>
        <a:xfrm>
          <a:off x="20383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62755</xdr:rowOff>
    </xdr:from>
    <xdr:ext cx="469744" cy="259045"/>
    <xdr:sp macro="" textlink="">
      <xdr:nvSpPr>
        <xdr:cNvPr id="801" name="テキスト ボックス 800"/>
        <xdr:cNvSpPr txBox="1"/>
      </xdr:nvSpPr>
      <xdr:spPr>
        <a:xfrm>
          <a:off x="20199428" y="96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114897</xdr:rowOff>
    </xdr:from>
    <xdr:to>
      <xdr:col>102</xdr:col>
      <xdr:colOff>114300</xdr:colOff>
      <xdr:row>54</xdr:row>
      <xdr:rowOff>137471</xdr:rowOff>
    </xdr:to>
    <xdr:cxnSp macro="">
      <xdr:nvCxnSpPr>
        <xdr:cNvPr id="802" name="直線コネクタ 801"/>
        <xdr:cNvCxnSpPr/>
      </xdr:nvCxnSpPr>
      <xdr:spPr>
        <a:xfrm flipV="1">
          <a:off x="18656300" y="9373197"/>
          <a:ext cx="8890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167253</xdr:rowOff>
    </xdr:from>
    <xdr:to>
      <xdr:col>102</xdr:col>
      <xdr:colOff>165100</xdr:colOff>
      <xdr:row>56</xdr:row>
      <xdr:rowOff>97403</xdr:rowOff>
    </xdr:to>
    <xdr:sp macro="" textlink="">
      <xdr:nvSpPr>
        <xdr:cNvPr id="803" name="フローチャート: 判断 802"/>
        <xdr:cNvSpPr/>
      </xdr:nvSpPr>
      <xdr:spPr>
        <a:xfrm>
          <a:off x="19494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88530</xdr:rowOff>
    </xdr:from>
    <xdr:ext cx="469744" cy="259045"/>
    <xdr:sp macro="" textlink="">
      <xdr:nvSpPr>
        <xdr:cNvPr id="804" name="テキスト ボックス 803"/>
        <xdr:cNvSpPr txBox="1"/>
      </xdr:nvSpPr>
      <xdr:spPr>
        <a:xfrm>
          <a:off x="19310428" y="968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154394</xdr:rowOff>
    </xdr:from>
    <xdr:to>
      <xdr:col>98</xdr:col>
      <xdr:colOff>38100</xdr:colOff>
      <xdr:row>56</xdr:row>
      <xdr:rowOff>84544</xdr:rowOff>
    </xdr:to>
    <xdr:sp macro="" textlink="">
      <xdr:nvSpPr>
        <xdr:cNvPr id="805" name="フローチャート: 判断 804"/>
        <xdr:cNvSpPr/>
      </xdr:nvSpPr>
      <xdr:spPr>
        <a:xfrm>
          <a:off x="18605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75671</xdr:rowOff>
    </xdr:from>
    <xdr:ext cx="469744" cy="259045"/>
    <xdr:sp macro="" textlink="">
      <xdr:nvSpPr>
        <xdr:cNvPr id="806" name="テキスト ボックス 805"/>
        <xdr:cNvSpPr txBox="1"/>
      </xdr:nvSpPr>
      <xdr:spPr>
        <a:xfrm>
          <a:off x="18421428" y="967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98330</xdr:rowOff>
    </xdr:from>
    <xdr:to>
      <xdr:col>116</xdr:col>
      <xdr:colOff>114300</xdr:colOff>
      <xdr:row>51</xdr:row>
      <xdr:rowOff>28480</xdr:rowOff>
    </xdr:to>
    <xdr:sp macro="" textlink="">
      <xdr:nvSpPr>
        <xdr:cNvPr id="812" name="楕円 811"/>
        <xdr:cNvSpPr/>
      </xdr:nvSpPr>
      <xdr:spPr>
        <a:xfrm>
          <a:off x="22110700" y="86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51357</xdr:rowOff>
    </xdr:from>
    <xdr:ext cx="534377" cy="259045"/>
    <xdr:sp macro="" textlink="">
      <xdr:nvSpPr>
        <xdr:cNvPr id="813" name="貸付金該当値テキスト"/>
        <xdr:cNvSpPr txBox="1"/>
      </xdr:nvSpPr>
      <xdr:spPr>
        <a:xfrm>
          <a:off x="22212300" y="862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124733</xdr:rowOff>
    </xdr:from>
    <xdr:to>
      <xdr:col>112</xdr:col>
      <xdr:colOff>38100</xdr:colOff>
      <xdr:row>51</xdr:row>
      <xdr:rowOff>54883</xdr:rowOff>
    </xdr:to>
    <xdr:sp macro="" textlink="">
      <xdr:nvSpPr>
        <xdr:cNvPr id="814" name="楕円 813"/>
        <xdr:cNvSpPr/>
      </xdr:nvSpPr>
      <xdr:spPr>
        <a:xfrm>
          <a:off x="21272500" y="86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71410</xdr:rowOff>
    </xdr:from>
    <xdr:ext cx="534377" cy="259045"/>
    <xdr:sp macro="" textlink="">
      <xdr:nvSpPr>
        <xdr:cNvPr id="815" name="テキスト ボックス 814"/>
        <xdr:cNvSpPr txBox="1"/>
      </xdr:nvSpPr>
      <xdr:spPr>
        <a:xfrm>
          <a:off x="21056111" y="847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58782</xdr:rowOff>
    </xdr:from>
    <xdr:to>
      <xdr:col>107</xdr:col>
      <xdr:colOff>101600</xdr:colOff>
      <xdr:row>50</xdr:row>
      <xdr:rowOff>160382</xdr:rowOff>
    </xdr:to>
    <xdr:sp macro="" textlink="">
      <xdr:nvSpPr>
        <xdr:cNvPr id="816" name="楕円 815"/>
        <xdr:cNvSpPr/>
      </xdr:nvSpPr>
      <xdr:spPr>
        <a:xfrm>
          <a:off x="20383500" y="86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5459</xdr:rowOff>
    </xdr:from>
    <xdr:ext cx="534377" cy="259045"/>
    <xdr:sp macro="" textlink="">
      <xdr:nvSpPr>
        <xdr:cNvPr id="817" name="テキスト ボックス 816"/>
        <xdr:cNvSpPr txBox="1"/>
      </xdr:nvSpPr>
      <xdr:spPr>
        <a:xfrm>
          <a:off x="20167111" y="840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64097</xdr:rowOff>
    </xdr:from>
    <xdr:to>
      <xdr:col>102</xdr:col>
      <xdr:colOff>165100</xdr:colOff>
      <xdr:row>54</xdr:row>
      <xdr:rowOff>165697</xdr:rowOff>
    </xdr:to>
    <xdr:sp macro="" textlink="">
      <xdr:nvSpPr>
        <xdr:cNvPr id="818" name="楕円 817"/>
        <xdr:cNvSpPr/>
      </xdr:nvSpPr>
      <xdr:spPr>
        <a:xfrm>
          <a:off x="19494500" y="93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10774</xdr:rowOff>
    </xdr:from>
    <xdr:ext cx="534377" cy="259045"/>
    <xdr:sp macro="" textlink="">
      <xdr:nvSpPr>
        <xdr:cNvPr id="819" name="テキスト ボックス 818"/>
        <xdr:cNvSpPr txBox="1"/>
      </xdr:nvSpPr>
      <xdr:spPr>
        <a:xfrm>
          <a:off x="19278111" y="909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86671</xdr:rowOff>
    </xdr:from>
    <xdr:to>
      <xdr:col>98</xdr:col>
      <xdr:colOff>38100</xdr:colOff>
      <xdr:row>55</xdr:row>
      <xdr:rowOff>16821</xdr:rowOff>
    </xdr:to>
    <xdr:sp macro="" textlink="">
      <xdr:nvSpPr>
        <xdr:cNvPr id="820" name="楕円 819"/>
        <xdr:cNvSpPr/>
      </xdr:nvSpPr>
      <xdr:spPr>
        <a:xfrm>
          <a:off x="18605500" y="93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33348</xdr:rowOff>
    </xdr:from>
    <xdr:ext cx="534377" cy="259045"/>
    <xdr:sp macro="" textlink="">
      <xdr:nvSpPr>
        <xdr:cNvPr id="821" name="テキスト ボックス 820"/>
        <xdr:cNvSpPr txBox="1"/>
      </xdr:nvSpPr>
      <xdr:spPr>
        <a:xfrm>
          <a:off x="18389111" y="91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3" name="直線コネクタ 832"/>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4" name="テキスト ボックス 833"/>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37" name="直線コネクタ 83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38" name="テキスト ボックス 837"/>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91408</xdr:rowOff>
    </xdr:from>
    <xdr:to>
      <xdr:col>116</xdr:col>
      <xdr:colOff>62864</xdr:colOff>
      <xdr:row>77</xdr:row>
      <xdr:rowOff>169132</xdr:rowOff>
    </xdr:to>
    <xdr:cxnSp macro="">
      <xdr:nvCxnSpPr>
        <xdr:cNvPr id="842" name="直線コネクタ 841"/>
        <xdr:cNvCxnSpPr/>
      </xdr:nvCxnSpPr>
      <xdr:spPr>
        <a:xfrm flipV="1">
          <a:off x="22159595" y="12092908"/>
          <a:ext cx="1269"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1509</xdr:rowOff>
    </xdr:from>
    <xdr:ext cx="534377" cy="259045"/>
    <xdr:sp macro="" textlink="">
      <xdr:nvSpPr>
        <xdr:cNvPr id="843" name="繰出金最小値テキスト"/>
        <xdr:cNvSpPr txBox="1"/>
      </xdr:nvSpPr>
      <xdr:spPr>
        <a:xfrm>
          <a:off x="22212300" y="133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169132</xdr:rowOff>
    </xdr:from>
    <xdr:to>
      <xdr:col>116</xdr:col>
      <xdr:colOff>152400</xdr:colOff>
      <xdr:row>77</xdr:row>
      <xdr:rowOff>169132</xdr:rowOff>
    </xdr:to>
    <xdr:cxnSp macro="">
      <xdr:nvCxnSpPr>
        <xdr:cNvPr id="844" name="直線コネクタ 843"/>
        <xdr:cNvCxnSpPr/>
      </xdr:nvCxnSpPr>
      <xdr:spPr>
        <a:xfrm>
          <a:off x="22072600" y="1337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38085</xdr:rowOff>
    </xdr:from>
    <xdr:ext cx="534377" cy="259045"/>
    <xdr:sp macro="" textlink="">
      <xdr:nvSpPr>
        <xdr:cNvPr id="845" name="繰出金最大値テキスト"/>
        <xdr:cNvSpPr txBox="1"/>
      </xdr:nvSpPr>
      <xdr:spPr>
        <a:xfrm>
          <a:off x="22212300" y="1186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91408</xdr:rowOff>
    </xdr:from>
    <xdr:to>
      <xdr:col>116</xdr:col>
      <xdr:colOff>152400</xdr:colOff>
      <xdr:row>70</xdr:row>
      <xdr:rowOff>91408</xdr:rowOff>
    </xdr:to>
    <xdr:cxnSp macro="">
      <xdr:nvCxnSpPr>
        <xdr:cNvPr id="846" name="直線コネクタ 845"/>
        <xdr:cNvCxnSpPr/>
      </xdr:nvCxnSpPr>
      <xdr:spPr>
        <a:xfrm>
          <a:off x="22072600" y="12092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6712</xdr:rowOff>
    </xdr:from>
    <xdr:to>
      <xdr:col>116</xdr:col>
      <xdr:colOff>63500</xdr:colOff>
      <xdr:row>73</xdr:row>
      <xdr:rowOff>29058</xdr:rowOff>
    </xdr:to>
    <xdr:cxnSp macro="">
      <xdr:nvCxnSpPr>
        <xdr:cNvPr id="847" name="直線コネクタ 846"/>
        <xdr:cNvCxnSpPr/>
      </xdr:nvCxnSpPr>
      <xdr:spPr>
        <a:xfrm flipV="1">
          <a:off x="21323300" y="12522562"/>
          <a:ext cx="8382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12749</xdr:rowOff>
    </xdr:from>
    <xdr:ext cx="534377" cy="259045"/>
    <xdr:sp macro="" textlink="">
      <xdr:nvSpPr>
        <xdr:cNvPr id="848" name="繰出金平均値テキスト"/>
        <xdr:cNvSpPr txBox="1"/>
      </xdr:nvSpPr>
      <xdr:spPr>
        <a:xfrm>
          <a:off x="22212300" y="1270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34322</xdr:rowOff>
    </xdr:from>
    <xdr:to>
      <xdr:col>116</xdr:col>
      <xdr:colOff>114300</xdr:colOff>
      <xdr:row>74</xdr:row>
      <xdr:rowOff>135922</xdr:rowOff>
    </xdr:to>
    <xdr:sp macro="" textlink="">
      <xdr:nvSpPr>
        <xdr:cNvPr id="849" name="フローチャート: 判断 848"/>
        <xdr:cNvSpPr/>
      </xdr:nvSpPr>
      <xdr:spPr>
        <a:xfrm>
          <a:off x="22110700" y="1272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29058</xdr:rowOff>
    </xdr:from>
    <xdr:to>
      <xdr:col>111</xdr:col>
      <xdr:colOff>177800</xdr:colOff>
      <xdr:row>73</xdr:row>
      <xdr:rowOff>33744</xdr:rowOff>
    </xdr:to>
    <xdr:cxnSp macro="">
      <xdr:nvCxnSpPr>
        <xdr:cNvPr id="850" name="直線コネクタ 849"/>
        <xdr:cNvCxnSpPr/>
      </xdr:nvCxnSpPr>
      <xdr:spPr>
        <a:xfrm flipV="1">
          <a:off x="20434300" y="12544908"/>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68040</xdr:rowOff>
    </xdr:from>
    <xdr:to>
      <xdr:col>112</xdr:col>
      <xdr:colOff>38100</xdr:colOff>
      <xdr:row>74</xdr:row>
      <xdr:rowOff>169640</xdr:rowOff>
    </xdr:to>
    <xdr:sp macro="" textlink="">
      <xdr:nvSpPr>
        <xdr:cNvPr id="851" name="フローチャート: 判断 850"/>
        <xdr:cNvSpPr/>
      </xdr:nvSpPr>
      <xdr:spPr>
        <a:xfrm>
          <a:off x="21272500" y="1275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160767</xdr:rowOff>
    </xdr:from>
    <xdr:ext cx="534377" cy="259045"/>
    <xdr:sp macro="" textlink="">
      <xdr:nvSpPr>
        <xdr:cNvPr id="852" name="テキスト ボックス 851"/>
        <xdr:cNvSpPr txBox="1"/>
      </xdr:nvSpPr>
      <xdr:spPr>
        <a:xfrm>
          <a:off x="21056111" y="1284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33744</xdr:rowOff>
    </xdr:from>
    <xdr:to>
      <xdr:col>107</xdr:col>
      <xdr:colOff>50800</xdr:colOff>
      <xdr:row>73</xdr:row>
      <xdr:rowOff>107011</xdr:rowOff>
    </xdr:to>
    <xdr:cxnSp macro="">
      <xdr:nvCxnSpPr>
        <xdr:cNvPr id="853" name="直線コネクタ 852"/>
        <xdr:cNvCxnSpPr/>
      </xdr:nvCxnSpPr>
      <xdr:spPr>
        <a:xfrm flipV="1">
          <a:off x="19545300" y="12549594"/>
          <a:ext cx="8890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117875</xdr:rowOff>
    </xdr:from>
    <xdr:to>
      <xdr:col>107</xdr:col>
      <xdr:colOff>101600</xdr:colOff>
      <xdr:row>76</xdr:row>
      <xdr:rowOff>48025</xdr:rowOff>
    </xdr:to>
    <xdr:sp macro="" textlink="">
      <xdr:nvSpPr>
        <xdr:cNvPr id="854" name="フローチャート: 判断 853"/>
        <xdr:cNvSpPr/>
      </xdr:nvSpPr>
      <xdr:spPr>
        <a:xfrm>
          <a:off x="20383500" y="129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39152</xdr:rowOff>
    </xdr:from>
    <xdr:ext cx="534377" cy="259045"/>
    <xdr:sp macro="" textlink="">
      <xdr:nvSpPr>
        <xdr:cNvPr id="855" name="テキスト ボックス 854"/>
        <xdr:cNvSpPr txBox="1"/>
      </xdr:nvSpPr>
      <xdr:spPr>
        <a:xfrm>
          <a:off x="20167111" y="130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107011</xdr:rowOff>
    </xdr:from>
    <xdr:to>
      <xdr:col>102</xdr:col>
      <xdr:colOff>114300</xdr:colOff>
      <xdr:row>73</xdr:row>
      <xdr:rowOff>118383</xdr:rowOff>
    </xdr:to>
    <xdr:cxnSp macro="">
      <xdr:nvCxnSpPr>
        <xdr:cNvPr id="856" name="直線コネクタ 855"/>
        <xdr:cNvCxnSpPr/>
      </xdr:nvCxnSpPr>
      <xdr:spPr>
        <a:xfrm flipV="1">
          <a:off x="18656300" y="12622861"/>
          <a:ext cx="889000" cy="1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122047</xdr:rowOff>
    </xdr:from>
    <xdr:to>
      <xdr:col>102</xdr:col>
      <xdr:colOff>165100</xdr:colOff>
      <xdr:row>74</xdr:row>
      <xdr:rowOff>52197</xdr:rowOff>
    </xdr:to>
    <xdr:sp macro="" textlink="">
      <xdr:nvSpPr>
        <xdr:cNvPr id="857" name="フローチャート: 判断 856"/>
        <xdr:cNvSpPr/>
      </xdr:nvSpPr>
      <xdr:spPr>
        <a:xfrm>
          <a:off x="19494500" y="1263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43324</xdr:rowOff>
    </xdr:from>
    <xdr:ext cx="534377" cy="259045"/>
    <xdr:sp macro="" textlink="">
      <xdr:nvSpPr>
        <xdr:cNvPr id="858" name="テキスト ボックス 857"/>
        <xdr:cNvSpPr txBox="1"/>
      </xdr:nvSpPr>
      <xdr:spPr>
        <a:xfrm>
          <a:off x="19278111" y="127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3861</xdr:rowOff>
    </xdr:from>
    <xdr:to>
      <xdr:col>98</xdr:col>
      <xdr:colOff>38100</xdr:colOff>
      <xdr:row>74</xdr:row>
      <xdr:rowOff>105461</xdr:rowOff>
    </xdr:to>
    <xdr:sp macro="" textlink="">
      <xdr:nvSpPr>
        <xdr:cNvPr id="859" name="フローチャート: 判断 858"/>
        <xdr:cNvSpPr/>
      </xdr:nvSpPr>
      <xdr:spPr>
        <a:xfrm>
          <a:off x="18605500" y="126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96588</xdr:rowOff>
    </xdr:from>
    <xdr:ext cx="534377" cy="259045"/>
    <xdr:sp macro="" textlink="">
      <xdr:nvSpPr>
        <xdr:cNvPr id="860" name="テキスト ボックス 859"/>
        <xdr:cNvSpPr txBox="1"/>
      </xdr:nvSpPr>
      <xdr:spPr>
        <a:xfrm>
          <a:off x="18389111" y="1278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127362</xdr:rowOff>
    </xdr:from>
    <xdr:to>
      <xdr:col>116</xdr:col>
      <xdr:colOff>114300</xdr:colOff>
      <xdr:row>73</xdr:row>
      <xdr:rowOff>57512</xdr:rowOff>
    </xdr:to>
    <xdr:sp macro="" textlink="">
      <xdr:nvSpPr>
        <xdr:cNvPr id="866" name="楕円 865"/>
        <xdr:cNvSpPr/>
      </xdr:nvSpPr>
      <xdr:spPr>
        <a:xfrm>
          <a:off x="22110700" y="1247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150239</xdr:rowOff>
    </xdr:from>
    <xdr:ext cx="534377" cy="259045"/>
    <xdr:sp macro="" textlink="">
      <xdr:nvSpPr>
        <xdr:cNvPr id="867" name="繰出金該当値テキスト"/>
        <xdr:cNvSpPr txBox="1"/>
      </xdr:nvSpPr>
      <xdr:spPr>
        <a:xfrm>
          <a:off x="22212300" y="1232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149708</xdr:rowOff>
    </xdr:from>
    <xdr:to>
      <xdr:col>112</xdr:col>
      <xdr:colOff>38100</xdr:colOff>
      <xdr:row>73</xdr:row>
      <xdr:rowOff>79858</xdr:rowOff>
    </xdr:to>
    <xdr:sp macro="" textlink="">
      <xdr:nvSpPr>
        <xdr:cNvPr id="868" name="楕円 867"/>
        <xdr:cNvSpPr/>
      </xdr:nvSpPr>
      <xdr:spPr>
        <a:xfrm>
          <a:off x="21272500" y="1249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96385</xdr:rowOff>
    </xdr:from>
    <xdr:ext cx="534377" cy="259045"/>
    <xdr:sp macro="" textlink="">
      <xdr:nvSpPr>
        <xdr:cNvPr id="869" name="テキスト ボックス 868"/>
        <xdr:cNvSpPr txBox="1"/>
      </xdr:nvSpPr>
      <xdr:spPr>
        <a:xfrm>
          <a:off x="21056111" y="122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154394</xdr:rowOff>
    </xdr:from>
    <xdr:to>
      <xdr:col>107</xdr:col>
      <xdr:colOff>101600</xdr:colOff>
      <xdr:row>73</xdr:row>
      <xdr:rowOff>84544</xdr:rowOff>
    </xdr:to>
    <xdr:sp macro="" textlink="">
      <xdr:nvSpPr>
        <xdr:cNvPr id="870" name="楕円 869"/>
        <xdr:cNvSpPr/>
      </xdr:nvSpPr>
      <xdr:spPr>
        <a:xfrm>
          <a:off x="20383500" y="124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101071</xdr:rowOff>
    </xdr:from>
    <xdr:ext cx="534377" cy="259045"/>
    <xdr:sp macro="" textlink="">
      <xdr:nvSpPr>
        <xdr:cNvPr id="871" name="テキスト ボックス 870"/>
        <xdr:cNvSpPr txBox="1"/>
      </xdr:nvSpPr>
      <xdr:spPr>
        <a:xfrm>
          <a:off x="20167111" y="1227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56211</xdr:rowOff>
    </xdr:from>
    <xdr:to>
      <xdr:col>102</xdr:col>
      <xdr:colOff>165100</xdr:colOff>
      <xdr:row>73</xdr:row>
      <xdr:rowOff>157811</xdr:rowOff>
    </xdr:to>
    <xdr:sp macro="" textlink="">
      <xdr:nvSpPr>
        <xdr:cNvPr id="872" name="楕円 871"/>
        <xdr:cNvSpPr/>
      </xdr:nvSpPr>
      <xdr:spPr>
        <a:xfrm>
          <a:off x="19494500" y="1257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2888</xdr:rowOff>
    </xdr:from>
    <xdr:ext cx="534377" cy="259045"/>
    <xdr:sp macro="" textlink="">
      <xdr:nvSpPr>
        <xdr:cNvPr id="873" name="テキスト ボックス 872"/>
        <xdr:cNvSpPr txBox="1"/>
      </xdr:nvSpPr>
      <xdr:spPr>
        <a:xfrm>
          <a:off x="19278111" y="1234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67583</xdr:rowOff>
    </xdr:from>
    <xdr:to>
      <xdr:col>98</xdr:col>
      <xdr:colOff>38100</xdr:colOff>
      <xdr:row>73</xdr:row>
      <xdr:rowOff>169183</xdr:rowOff>
    </xdr:to>
    <xdr:sp macro="" textlink="">
      <xdr:nvSpPr>
        <xdr:cNvPr id="874" name="楕円 873"/>
        <xdr:cNvSpPr/>
      </xdr:nvSpPr>
      <xdr:spPr>
        <a:xfrm>
          <a:off x="18605500" y="125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14260</xdr:rowOff>
    </xdr:from>
    <xdr:ext cx="534377" cy="259045"/>
    <xdr:sp macro="" textlink="">
      <xdr:nvSpPr>
        <xdr:cNvPr id="875" name="テキスト ボックス 874"/>
        <xdr:cNvSpPr txBox="1"/>
      </xdr:nvSpPr>
      <xdr:spPr>
        <a:xfrm>
          <a:off x="18389111" y="1235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87,264</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年度の市町村合併以降、類似団体と比較して高い水準にあるが、引き続き、職員定数の適正化を着実に図っていく。</a:t>
          </a:r>
        </a:p>
        <a:p>
          <a:r>
            <a:rPr kumimoji="1" lang="ja-JP" altLang="en-US" sz="1300">
              <a:latin typeface="ＭＳ Ｐゴシック" panose="020B0600070205080204" pitchFamily="50" charset="-128"/>
              <a:ea typeface="ＭＳ Ｐゴシック" panose="020B0600070205080204" pitchFamily="50" charset="-128"/>
            </a:rPr>
            <a:t>また、扶助費は住民一人当たり</a:t>
          </a:r>
          <a:r>
            <a:rPr kumimoji="1" lang="en-US" altLang="ja-JP" sz="1300">
              <a:latin typeface="ＭＳ Ｐゴシック" panose="020B0600070205080204" pitchFamily="50" charset="-128"/>
              <a:ea typeface="ＭＳ Ｐゴシック" panose="020B0600070205080204" pitchFamily="50" charset="-128"/>
            </a:rPr>
            <a:t>119,928</a:t>
          </a:r>
          <a:r>
            <a:rPr kumimoji="1" lang="ja-JP" altLang="en-US" sz="1300">
              <a:latin typeface="ＭＳ Ｐゴシック" panose="020B0600070205080204" pitchFamily="50" charset="-128"/>
              <a:ea typeface="ＭＳ Ｐゴシック" panose="020B0600070205080204" pitchFamily="50" charset="-128"/>
            </a:rPr>
            <a:t>円となっており、今後も子どものための教育・保育給付事業や自立支援給付事業等の伸びにより経費が増嵩するものと予測される。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75,736</a:t>
          </a:r>
          <a:r>
            <a:rPr kumimoji="1" lang="ja-JP" altLang="en-US" sz="1300">
              <a:latin typeface="ＭＳ Ｐゴシック" panose="020B0600070205080204" pitchFamily="50" charset="-128"/>
              <a:ea typeface="ＭＳ Ｐゴシック" panose="020B0600070205080204" pitchFamily="50" charset="-128"/>
            </a:rPr>
            <a:t>円で、類似団体と比較して高水準が続いている。大型投資の償還が本格化し、今後も増加が見込まれる。</a:t>
          </a:r>
        </a:p>
        <a:p>
          <a:r>
            <a:rPr kumimoji="1" lang="ja-JP" altLang="en-US" sz="1300">
              <a:latin typeface="ＭＳ Ｐゴシック" panose="020B0600070205080204" pitchFamily="50" charset="-128"/>
              <a:ea typeface="ＭＳ Ｐゴシック" panose="020B0600070205080204" pitchFamily="50" charset="-128"/>
            </a:rPr>
            <a:t>このほか、普通建設事業費（うち更新整備）は、住民一人当たり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47,238</a:t>
          </a:r>
          <a:r>
            <a:rPr kumimoji="1" lang="ja-JP" altLang="en-US" sz="1300">
              <a:latin typeface="ＭＳ Ｐゴシック" panose="020B0600070205080204" pitchFamily="50" charset="-128"/>
              <a:ea typeface="ＭＳ Ｐゴシック" panose="020B0600070205080204" pitchFamily="50" charset="-128"/>
            </a:rPr>
            <a:t>円となっており、小学校改築事業やコミュニティセンター整備事業の増に伴い、類似団体を上回っている。</a:t>
          </a:r>
        </a:p>
        <a:p>
          <a:r>
            <a:rPr kumimoji="1" lang="ja-JP" altLang="en-US" sz="1300">
              <a:latin typeface="ＭＳ Ｐゴシック" panose="020B0600070205080204" pitchFamily="50" charset="-128"/>
              <a:ea typeface="ＭＳ Ｐゴシック" panose="020B0600070205080204" pitchFamily="50" charset="-128"/>
            </a:rPr>
            <a:t>なお、維持補修費は除雪対策事業の減等により、前年度より</a:t>
          </a:r>
          <a:r>
            <a:rPr kumimoji="1" lang="en-US" altLang="ja-JP" sz="1300">
              <a:latin typeface="ＭＳ Ｐゴシック" panose="020B0600070205080204" pitchFamily="50" charset="-128"/>
              <a:ea typeface="ＭＳ Ｐゴシック" panose="020B0600070205080204" pitchFamily="50" charset="-128"/>
            </a:rPr>
            <a:t>6,044</a:t>
          </a:r>
          <a:r>
            <a:rPr kumimoji="1" lang="ja-JP" altLang="en-US" sz="1300">
              <a:latin typeface="ＭＳ Ｐゴシック" panose="020B0600070205080204" pitchFamily="50" charset="-128"/>
              <a:ea typeface="ＭＳ Ｐゴシック" panose="020B0600070205080204" pitchFamily="50" charset="-128"/>
            </a:rPr>
            <a:t>円減少したものの、住民一人当たり</a:t>
          </a:r>
          <a:r>
            <a:rPr kumimoji="1" lang="en-US" altLang="ja-JP" sz="1300">
              <a:latin typeface="ＭＳ Ｐゴシック" panose="020B0600070205080204" pitchFamily="50" charset="-128"/>
              <a:ea typeface="ＭＳ Ｐゴシック" panose="020B0600070205080204" pitchFamily="50" charset="-128"/>
            </a:rPr>
            <a:t>19,743</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円となっており、依然として類似団体と比較して高い水準となっている。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120,398
119,609
1,311.51
77,545,655
75,760,993
1,736,660
39,939,891
76,827,738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53340</xdr:rowOff>
    </xdr:from>
    <xdr:to>
      <xdr:col>24</xdr:col>
      <xdr:colOff>62865</xdr:colOff>
      <xdr:row>39</xdr:row>
      <xdr:rowOff>138430</xdr:rowOff>
    </xdr:to>
    <xdr:cxnSp macro="">
      <xdr:nvCxnSpPr>
        <xdr:cNvPr id="56" name="直線コネクタ 55"/>
        <xdr:cNvCxnSpPr/>
      </xdr:nvCxnSpPr>
      <xdr:spPr>
        <a:xfrm flipV="1">
          <a:off x="4633595" y="5539740"/>
          <a:ext cx="1270" cy="1285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142257</xdr:rowOff>
    </xdr:from>
    <xdr:ext cx="469744" cy="259045"/>
    <xdr:sp macro="" textlink="">
      <xdr:nvSpPr>
        <xdr:cNvPr id="57" name="議会費最小値テキスト"/>
        <xdr:cNvSpPr txBox="1"/>
      </xdr:nvSpPr>
      <xdr:spPr>
        <a:xfrm>
          <a:off x="4686300" y="682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138430</xdr:rowOff>
    </xdr:from>
    <xdr:to>
      <xdr:col>24</xdr:col>
      <xdr:colOff>152400</xdr:colOff>
      <xdr:row>39</xdr:row>
      <xdr:rowOff>138430</xdr:rowOff>
    </xdr:to>
    <xdr:cxnSp macro="">
      <xdr:nvCxnSpPr>
        <xdr:cNvPr id="58" name="直線コネクタ 57"/>
        <xdr:cNvCxnSpPr/>
      </xdr:nvCxnSpPr>
      <xdr:spPr>
        <a:xfrm>
          <a:off x="45466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xdr:rowOff>
    </xdr:from>
    <xdr:ext cx="469744" cy="259045"/>
    <xdr:sp macro="" textlink="">
      <xdr:nvSpPr>
        <xdr:cNvPr id="59" name="議会費最大値テキスト"/>
        <xdr:cNvSpPr txBox="1"/>
      </xdr:nvSpPr>
      <xdr:spPr>
        <a:xfrm>
          <a:off x="4686300" y="531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53340</xdr:rowOff>
    </xdr:from>
    <xdr:to>
      <xdr:col>24</xdr:col>
      <xdr:colOff>152400</xdr:colOff>
      <xdr:row>32</xdr:row>
      <xdr:rowOff>53340</xdr:rowOff>
    </xdr:to>
    <xdr:cxnSp macro="">
      <xdr:nvCxnSpPr>
        <xdr:cNvPr id="60" name="直線コネクタ 59"/>
        <xdr:cNvCxnSpPr/>
      </xdr:nvCxnSpPr>
      <xdr:spPr>
        <a:xfrm>
          <a:off x="4546600" y="553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53340</xdr:rowOff>
    </xdr:from>
    <xdr:to>
      <xdr:col>24</xdr:col>
      <xdr:colOff>63500</xdr:colOff>
      <xdr:row>33</xdr:row>
      <xdr:rowOff>40640</xdr:rowOff>
    </xdr:to>
    <xdr:cxnSp macro="">
      <xdr:nvCxnSpPr>
        <xdr:cNvPr id="61" name="直線コネクタ 60"/>
        <xdr:cNvCxnSpPr/>
      </xdr:nvCxnSpPr>
      <xdr:spPr>
        <a:xfrm flipV="1">
          <a:off x="3797300" y="5539740"/>
          <a:ext cx="83820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133367</xdr:rowOff>
    </xdr:from>
    <xdr:ext cx="469744" cy="259045"/>
    <xdr:sp macro="" textlink="">
      <xdr:nvSpPr>
        <xdr:cNvPr id="62" name="議会費平均値テキスト"/>
        <xdr:cNvSpPr txBox="1"/>
      </xdr:nvSpPr>
      <xdr:spPr>
        <a:xfrm>
          <a:off x="4686300" y="5962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154940</xdr:rowOff>
    </xdr:from>
    <xdr:to>
      <xdr:col>24</xdr:col>
      <xdr:colOff>114300</xdr:colOff>
      <xdr:row>35</xdr:row>
      <xdr:rowOff>85090</xdr:rowOff>
    </xdr:to>
    <xdr:sp macro="" textlink="">
      <xdr:nvSpPr>
        <xdr:cNvPr id="63" name="フローチャート: 判断 62"/>
        <xdr:cNvSpPr/>
      </xdr:nvSpPr>
      <xdr:spPr>
        <a:xfrm>
          <a:off x="4584700" y="59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163830</xdr:rowOff>
    </xdr:from>
    <xdr:to>
      <xdr:col>19</xdr:col>
      <xdr:colOff>177800</xdr:colOff>
      <xdr:row>33</xdr:row>
      <xdr:rowOff>40640</xdr:rowOff>
    </xdr:to>
    <xdr:cxnSp macro="">
      <xdr:nvCxnSpPr>
        <xdr:cNvPr id="64" name="直線コネクタ 63"/>
        <xdr:cNvCxnSpPr/>
      </xdr:nvCxnSpPr>
      <xdr:spPr>
        <a:xfrm>
          <a:off x="2908300" y="56502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25400</xdr:rowOff>
    </xdr:from>
    <xdr:to>
      <xdr:col>20</xdr:col>
      <xdr:colOff>38100</xdr:colOff>
      <xdr:row>35</xdr:row>
      <xdr:rowOff>127000</xdr:rowOff>
    </xdr:to>
    <xdr:sp macro="" textlink="">
      <xdr:nvSpPr>
        <xdr:cNvPr id="65" name="フローチャート: 判断 64"/>
        <xdr:cNvSpPr/>
      </xdr:nvSpPr>
      <xdr:spPr>
        <a:xfrm>
          <a:off x="3746500"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118127</xdr:rowOff>
    </xdr:from>
    <xdr:ext cx="469744" cy="259045"/>
    <xdr:sp macro="" textlink="">
      <xdr:nvSpPr>
        <xdr:cNvPr id="66" name="テキスト ボックス 65"/>
        <xdr:cNvSpPr txBox="1"/>
      </xdr:nvSpPr>
      <xdr:spPr>
        <a:xfrm>
          <a:off x="3562428" y="611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147320</xdr:rowOff>
    </xdr:from>
    <xdr:to>
      <xdr:col>15</xdr:col>
      <xdr:colOff>50800</xdr:colOff>
      <xdr:row>32</xdr:row>
      <xdr:rowOff>163830</xdr:rowOff>
    </xdr:to>
    <xdr:cxnSp macro="">
      <xdr:nvCxnSpPr>
        <xdr:cNvPr id="67" name="直線コネクタ 66"/>
        <xdr:cNvCxnSpPr/>
      </xdr:nvCxnSpPr>
      <xdr:spPr>
        <a:xfrm>
          <a:off x="2019300" y="5462270"/>
          <a:ext cx="889000" cy="18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62230</xdr:rowOff>
    </xdr:from>
    <xdr:to>
      <xdr:col>15</xdr:col>
      <xdr:colOff>101600</xdr:colOff>
      <xdr:row>34</xdr:row>
      <xdr:rowOff>163830</xdr:rowOff>
    </xdr:to>
    <xdr:sp macro="" textlink="">
      <xdr:nvSpPr>
        <xdr:cNvPr id="68" name="フローチャート: 判断 67"/>
        <xdr:cNvSpPr/>
      </xdr:nvSpPr>
      <xdr:spPr>
        <a:xfrm>
          <a:off x="2857500" y="589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154957</xdr:rowOff>
    </xdr:from>
    <xdr:ext cx="469744" cy="259045"/>
    <xdr:sp macro="" textlink="">
      <xdr:nvSpPr>
        <xdr:cNvPr id="69" name="テキスト ボックス 68"/>
        <xdr:cNvSpPr txBox="1"/>
      </xdr:nvSpPr>
      <xdr:spPr>
        <a:xfrm>
          <a:off x="2673428"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11430</xdr:rowOff>
    </xdr:from>
    <xdr:to>
      <xdr:col>10</xdr:col>
      <xdr:colOff>114300</xdr:colOff>
      <xdr:row>31</xdr:row>
      <xdr:rowOff>147320</xdr:rowOff>
    </xdr:to>
    <xdr:cxnSp macro="">
      <xdr:nvCxnSpPr>
        <xdr:cNvPr id="70" name="直線コネクタ 69"/>
        <xdr:cNvCxnSpPr/>
      </xdr:nvCxnSpPr>
      <xdr:spPr>
        <a:xfrm>
          <a:off x="1130300" y="5326380"/>
          <a:ext cx="889000" cy="1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105410</xdr:rowOff>
    </xdr:from>
    <xdr:to>
      <xdr:col>10</xdr:col>
      <xdr:colOff>165100</xdr:colOff>
      <xdr:row>34</xdr:row>
      <xdr:rowOff>35560</xdr:rowOff>
    </xdr:to>
    <xdr:sp macro="" textlink="">
      <xdr:nvSpPr>
        <xdr:cNvPr id="71" name="フローチャート: 判断 70"/>
        <xdr:cNvSpPr/>
      </xdr:nvSpPr>
      <xdr:spPr>
        <a:xfrm>
          <a:off x="1968500" y="576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26687</xdr:rowOff>
    </xdr:from>
    <xdr:ext cx="469744" cy="259045"/>
    <xdr:sp macro="" textlink="">
      <xdr:nvSpPr>
        <xdr:cNvPr id="72" name="テキスト ボックス 71"/>
        <xdr:cNvSpPr txBox="1"/>
      </xdr:nvSpPr>
      <xdr:spPr>
        <a:xfrm>
          <a:off x="1784428" y="585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129540</xdr:rowOff>
    </xdr:from>
    <xdr:to>
      <xdr:col>6</xdr:col>
      <xdr:colOff>38100</xdr:colOff>
      <xdr:row>34</xdr:row>
      <xdr:rowOff>59690</xdr:rowOff>
    </xdr:to>
    <xdr:sp macro="" textlink="">
      <xdr:nvSpPr>
        <xdr:cNvPr id="73" name="フローチャート: 判断 72"/>
        <xdr:cNvSpPr/>
      </xdr:nvSpPr>
      <xdr:spPr>
        <a:xfrm>
          <a:off x="1079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50817</xdr:rowOff>
    </xdr:from>
    <xdr:ext cx="469744" cy="259045"/>
    <xdr:sp macro="" textlink="">
      <xdr:nvSpPr>
        <xdr:cNvPr id="74" name="テキスト ボックス 73"/>
        <xdr:cNvSpPr txBox="1"/>
      </xdr:nvSpPr>
      <xdr:spPr>
        <a:xfrm>
          <a:off x="895428"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2540</xdr:rowOff>
    </xdr:from>
    <xdr:to>
      <xdr:col>24</xdr:col>
      <xdr:colOff>114300</xdr:colOff>
      <xdr:row>32</xdr:row>
      <xdr:rowOff>104140</xdr:rowOff>
    </xdr:to>
    <xdr:sp macro="" textlink="">
      <xdr:nvSpPr>
        <xdr:cNvPr id="80" name="楕円 79"/>
        <xdr:cNvSpPr/>
      </xdr:nvSpPr>
      <xdr:spPr>
        <a:xfrm>
          <a:off x="4584700" y="548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127017</xdr:rowOff>
    </xdr:from>
    <xdr:ext cx="469744" cy="259045"/>
    <xdr:sp macro="" textlink="">
      <xdr:nvSpPr>
        <xdr:cNvPr id="81" name="議会費該当値テキスト"/>
        <xdr:cNvSpPr txBox="1"/>
      </xdr:nvSpPr>
      <xdr:spPr>
        <a:xfrm>
          <a:off x="4686300" y="544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161290</xdr:rowOff>
    </xdr:from>
    <xdr:to>
      <xdr:col>20</xdr:col>
      <xdr:colOff>38100</xdr:colOff>
      <xdr:row>33</xdr:row>
      <xdr:rowOff>91440</xdr:rowOff>
    </xdr:to>
    <xdr:sp macro="" textlink="">
      <xdr:nvSpPr>
        <xdr:cNvPr id="82" name="楕円 81"/>
        <xdr:cNvSpPr/>
      </xdr:nvSpPr>
      <xdr:spPr>
        <a:xfrm>
          <a:off x="3746500" y="56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107967</xdr:rowOff>
    </xdr:from>
    <xdr:ext cx="469744" cy="259045"/>
    <xdr:sp macro="" textlink="">
      <xdr:nvSpPr>
        <xdr:cNvPr id="83" name="テキスト ボックス 82"/>
        <xdr:cNvSpPr txBox="1"/>
      </xdr:nvSpPr>
      <xdr:spPr>
        <a:xfrm>
          <a:off x="3562428" y="542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113030</xdr:rowOff>
    </xdr:from>
    <xdr:to>
      <xdr:col>15</xdr:col>
      <xdr:colOff>101600</xdr:colOff>
      <xdr:row>33</xdr:row>
      <xdr:rowOff>43180</xdr:rowOff>
    </xdr:to>
    <xdr:sp macro="" textlink="">
      <xdr:nvSpPr>
        <xdr:cNvPr id="84" name="楕円 83"/>
        <xdr:cNvSpPr/>
      </xdr:nvSpPr>
      <xdr:spPr>
        <a:xfrm>
          <a:off x="2857500" y="55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59707</xdr:rowOff>
    </xdr:from>
    <xdr:ext cx="469744" cy="259045"/>
    <xdr:sp macro="" textlink="">
      <xdr:nvSpPr>
        <xdr:cNvPr id="85" name="テキスト ボックス 84"/>
        <xdr:cNvSpPr txBox="1"/>
      </xdr:nvSpPr>
      <xdr:spPr>
        <a:xfrm>
          <a:off x="2673428" y="53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96520</xdr:rowOff>
    </xdr:from>
    <xdr:to>
      <xdr:col>10</xdr:col>
      <xdr:colOff>165100</xdr:colOff>
      <xdr:row>32</xdr:row>
      <xdr:rowOff>26670</xdr:rowOff>
    </xdr:to>
    <xdr:sp macro="" textlink="">
      <xdr:nvSpPr>
        <xdr:cNvPr id="86" name="楕円 85"/>
        <xdr:cNvSpPr/>
      </xdr:nvSpPr>
      <xdr:spPr>
        <a:xfrm>
          <a:off x="1968500" y="54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43197</xdr:rowOff>
    </xdr:from>
    <xdr:ext cx="469744" cy="259045"/>
    <xdr:sp macro="" textlink="">
      <xdr:nvSpPr>
        <xdr:cNvPr id="87" name="テキスト ボックス 86"/>
        <xdr:cNvSpPr txBox="1"/>
      </xdr:nvSpPr>
      <xdr:spPr>
        <a:xfrm>
          <a:off x="1784428" y="51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132080</xdr:rowOff>
    </xdr:from>
    <xdr:to>
      <xdr:col>6</xdr:col>
      <xdr:colOff>38100</xdr:colOff>
      <xdr:row>31</xdr:row>
      <xdr:rowOff>62230</xdr:rowOff>
    </xdr:to>
    <xdr:sp macro="" textlink="">
      <xdr:nvSpPr>
        <xdr:cNvPr id="88" name="楕円 87"/>
        <xdr:cNvSpPr/>
      </xdr:nvSpPr>
      <xdr:spPr>
        <a:xfrm>
          <a:off x="1079500" y="52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78757</xdr:rowOff>
    </xdr:from>
    <xdr:ext cx="469744" cy="259045"/>
    <xdr:sp macro="" textlink="">
      <xdr:nvSpPr>
        <xdr:cNvPr id="89" name="テキスト ボックス 88"/>
        <xdr:cNvSpPr txBox="1"/>
      </xdr:nvSpPr>
      <xdr:spPr>
        <a:xfrm>
          <a:off x="895428" y="505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79210</xdr:rowOff>
    </xdr:from>
    <xdr:to>
      <xdr:col>24</xdr:col>
      <xdr:colOff>62865</xdr:colOff>
      <xdr:row>59</xdr:row>
      <xdr:rowOff>74778</xdr:rowOff>
    </xdr:to>
    <xdr:cxnSp macro="">
      <xdr:nvCxnSpPr>
        <xdr:cNvPr id="114" name="直線コネクタ 113"/>
        <xdr:cNvCxnSpPr/>
      </xdr:nvCxnSpPr>
      <xdr:spPr>
        <a:xfrm flipV="1">
          <a:off x="4633595" y="8651710"/>
          <a:ext cx="1270" cy="1538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78605</xdr:rowOff>
    </xdr:from>
    <xdr:ext cx="534377" cy="259045"/>
    <xdr:sp macro="" textlink="">
      <xdr:nvSpPr>
        <xdr:cNvPr id="115" name="総務費最小値テキスト"/>
        <xdr:cNvSpPr txBox="1"/>
      </xdr:nvSpPr>
      <xdr:spPr>
        <a:xfrm>
          <a:off x="4686300" y="101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74778</xdr:rowOff>
    </xdr:from>
    <xdr:to>
      <xdr:col>24</xdr:col>
      <xdr:colOff>152400</xdr:colOff>
      <xdr:row>59</xdr:row>
      <xdr:rowOff>74778</xdr:rowOff>
    </xdr:to>
    <xdr:cxnSp macro="">
      <xdr:nvCxnSpPr>
        <xdr:cNvPr id="116" name="直線コネクタ 115"/>
        <xdr:cNvCxnSpPr/>
      </xdr:nvCxnSpPr>
      <xdr:spPr>
        <a:xfrm>
          <a:off x="4546600" y="1019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25887</xdr:rowOff>
    </xdr:from>
    <xdr:ext cx="599010" cy="259045"/>
    <xdr:sp macro="" textlink="">
      <xdr:nvSpPr>
        <xdr:cNvPr id="117" name="総務費最大値テキスト"/>
        <xdr:cNvSpPr txBox="1"/>
      </xdr:nvSpPr>
      <xdr:spPr>
        <a:xfrm>
          <a:off x="4686300" y="842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79210</xdr:rowOff>
    </xdr:from>
    <xdr:to>
      <xdr:col>24</xdr:col>
      <xdr:colOff>152400</xdr:colOff>
      <xdr:row>50</xdr:row>
      <xdr:rowOff>79210</xdr:rowOff>
    </xdr:to>
    <xdr:cxnSp macro="">
      <xdr:nvCxnSpPr>
        <xdr:cNvPr id="118" name="直線コネクタ 117"/>
        <xdr:cNvCxnSpPr/>
      </xdr:nvCxnSpPr>
      <xdr:spPr>
        <a:xfrm>
          <a:off x="4546600" y="8651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164097</xdr:rowOff>
    </xdr:from>
    <xdr:to>
      <xdr:col>24</xdr:col>
      <xdr:colOff>63500</xdr:colOff>
      <xdr:row>58</xdr:row>
      <xdr:rowOff>151308</xdr:rowOff>
    </xdr:to>
    <xdr:cxnSp macro="">
      <xdr:nvCxnSpPr>
        <xdr:cNvPr id="119" name="直線コネクタ 118"/>
        <xdr:cNvCxnSpPr/>
      </xdr:nvCxnSpPr>
      <xdr:spPr>
        <a:xfrm flipV="1">
          <a:off x="3797300" y="9936747"/>
          <a:ext cx="838200" cy="15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78452</xdr:rowOff>
    </xdr:from>
    <xdr:ext cx="534377" cy="259045"/>
    <xdr:sp macro="" textlink="">
      <xdr:nvSpPr>
        <xdr:cNvPr id="120" name="総務費平均値テキスト"/>
        <xdr:cNvSpPr txBox="1"/>
      </xdr:nvSpPr>
      <xdr:spPr>
        <a:xfrm>
          <a:off x="4686300" y="9508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55575</xdr:rowOff>
    </xdr:from>
    <xdr:to>
      <xdr:col>24</xdr:col>
      <xdr:colOff>114300</xdr:colOff>
      <xdr:row>56</xdr:row>
      <xdr:rowOff>157175</xdr:rowOff>
    </xdr:to>
    <xdr:sp macro="" textlink="">
      <xdr:nvSpPr>
        <xdr:cNvPr id="121" name="フローチャート: 判断 120"/>
        <xdr:cNvSpPr/>
      </xdr:nvSpPr>
      <xdr:spPr>
        <a:xfrm>
          <a:off x="4584700" y="965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47854</xdr:rowOff>
    </xdr:from>
    <xdr:to>
      <xdr:col>19</xdr:col>
      <xdr:colOff>177800</xdr:colOff>
      <xdr:row>58</xdr:row>
      <xdr:rowOff>151308</xdr:rowOff>
    </xdr:to>
    <xdr:cxnSp macro="">
      <xdr:nvCxnSpPr>
        <xdr:cNvPr id="122" name="直線コネクタ 121"/>
        <xdr:cNvCxnSpPr/>
      </xdr:nvCxnSpPr>
      <xdr:spPr>
        <a:xfrm>
          <a:off x="2908300" y="8791804"/>
          <a:ext cx="889000" cy="130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148869</xdr:rowOff>
    </xdr:from>
    <xdr:to>
      <xdr:col>20</xdr:col>
      <xdr:colOff>38100</xdr:colOff>
      <xdr:row>57</xdr:row>
      <xdr:rowOff>79019</xdr:rowOff>
    </xdr:to>
    <xdr:sp macro="" textlink="">
      <xdr:nvSpPr>
        <xdr:cNvPr id="123" name="フローチャート: 判断 122"/>
        <xdr:cNvSpPr/>
      </xdr:nvSpPr>
      <xdr:spPr>
        <a:xfrm>
          <a:off x="3746500" y="975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95546</xdr:rowOff>
    </xdr:from>
    <xdr:ext cx="534377" cy="259045"/>
    <xdr:sp macro="" textlink="">
      <xdr:nvSpPr>
        <xdr:cNvPr id="124" name="テキスト ボックス 123"/>
        <xdr:cNvSpPr txBox="1"/>
      </xdr:nvSpPr>
      <xdr:spPr>
        <a:xfrm>
          <a:off x="3530111" y="95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47854</xdr:rowOff>
    </xdr:from>
    <xdr:to>
      <xdr:col>15</xdr:col>
      <xdr:colOff>50800</xdr:colOff>
      <xdr:row>59</xdr:row>
      <xdr:rowOff>24600</xdr:rowOff>
    </xdr:to>
    <xdr:cxnSp macro="">
      <xdr:nvCxnSpPr>
        <xdr:cNvPr id="125" name="直線コネクタ 124"/>
        <xdr:cNvCxnSpPr/>
      </xdr:nvCxnSpPr>
      <xdr:spPr>
        <a:xfrm flipV="1">
          <a:off x="2019300" y="8791804"/>
          <a:ext cx="889000" cy="134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32486</xdr:rowOff>
    </xdr:from>
    <xdr:to>
      <xdr:col>15</xdr:col>
      <xdr:colOff>101600</xdr:colOff>
      <xdr:row>51</xdr:row>
      <xdr:rowOff>134086</xdr:rowOff>
    </xdr:to>
    <xdr:sp macro="" textlink="">
      <xdr:nvSpPr>
        <xdr:cNvPr id="126" name="フローチャート: 判断 125"/>
        <xdr:cNvSpPr/>
      </xdr:nvSpPr>
      <xdr:spPr>
        <a:xfrm>
          <a:off x="2857500" y="877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125213</xdr:rowOff>
    </xdr:from>
    <xdr:ext cx="599010" cy="259045"/>
    <xdr:sp macro="" textlink="">
      <xdr:nvSpPr>
        <xdr:cNvPr id="127" name="テキスト ボックス 126"/>
        <xdr:cNvSpPr txBox="1"/>
      </xdr:nvSpPr>
      <xdr:spPr>
        <a:xfrm>
          <a:off x="2608795" y="886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24600</xdr:rowOff>
    </xdr:from>
    <xdr:to>
      <xdr:col>10</xdr:col>
      <xdr:colOff>114300</xdr:colOff>
      <xdr:row>59</xdr:row>
      <xdr:rowOff>39027</xdr:rowOff>
    </xdr:to>
    <xdr:cxnSp macro="">
      <xdr:nvCxnSpPr>
        <xdr:cNvPr id="128" name="直線コネクタ 127"/>
        <xdr:cNvCxnSpPr/>
      </xdr:nvCxnSpPr>
      <xdr:spPr>
        <a:xfrm flipV="1">
          <a:off x="1130300" y="10140150"/>
          <a:ext cx="889000" cy="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167348</xdr:rowOff>
    </xdr:from>
    <xdr:to>
      <xdr:col>10</xdr:col>
      <xdr:colOff>165100</xdr:colOff>
      <xdr:row>59</xdr:row>
      <xdr:rowOff>97498</xdr:rowOff>
    </xdr:to>
    <xdr:sp macro="" textlink="">
      <xdr:nvSpPr>
        <xdr:cNvPr id="129" name="フローチャート: 判断 128"/>
        <xdr:cNvSpPr/>
      </xdr:nvSpPr>
      <xdr:spPr>
        <a:xfrm>
          <a:off x="1968500" y="10111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88625</xdr:rowOff>
    </xdr:from>
    <xdr:ext cx="534377" cy="259045"/>
    <xdr:sp macro="" textlink="">
      <xdr:nvSpPr>
        <xdr:cNvPr id="130" name="テキスト ボックス 129"/>
        <xdr:cNvSpPr txBox="1"/>
      </xdr:nvSpPr>
      <xdr:spPr>
        <a:xfrm>
          <a:off x="1752111" y="102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26619</xdr:rowOff>
    </xdr:from>
    <xdr:to>
      <xdr:col>6</xdr:col>
      <xdr:colOff>38100</xdr:colOff>
      <xdr:row>59</xdr:row>
      <xdr:rowOff>128219</xdr:rowOff>
    </xdr:to>
    <xdr:sp macro="" textlink="">
      <xdr:nvSpPr>
        <xdr:cNvPr id="131" name="フローチャート: 判断 130"/>
        <xdr:cNvSpPr/>
      </xdr:nvSpPr>
      <xdr:spPr>
        <a:xfrm>
          <a:off x="1079500" y="1014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119346</xdr:rowOff>
    </xdr:from>
    <xdr:ext cx="534377" cy="259045"/>
    <xdr:sp macro="" textlink="">
      <xdr:nvSpPr>
        <xdr:cNvPr id="132" name="テキスト ボックス 131"/>
        <xdr:cNvSpPr txBox="1"/>
      </xdr:nvSpPr>
      <xdr:spPr>
        <a:xfrm>
          <a:off x="863111" y="1023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113297</xdr:rowOff>
    </xdr:from>
    <xdr:to>
      <xdr:col>24</xdr:col>
      <xdr:colOff>114300</xdr:colOff>
      <xdr:row>58</xdr:row>
      <xdr:rowOff>43447</xdr:rowOff>
    </xdr:to>
    <xdr:sp macro="" textlink="">
      <xdr:nvSpPr>
        <xdr:cNvPr id="138" name="楕円 137"/>
        <xdr:cNvSpPr/>
      </xdr:nvSpPr>
      <xdr:spPr>
        <a:xfrm>
          <a:off x="4584700" y="98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91724</xdr:rowOff>
    </xdr:from>
    <xdr:ext cx="534377" cy="259045"/>
    <xdr:sp macro="" textlink="">
      <xdr:nvSpPr>
        <xdr:cNvPr id="139" name="総務費該当値テキスト"/>
        <xdr:cNvSpPr txBox="1"/>
      </xdr:nvSpPr>
      <xdr:spPr>
        <a:xfrm>
          <a:off x="4686300" y="986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100508</xdr:rowOff>
    </xdr:from>
    <xdr:to>
      <xdr:col>20</xdr:col>
      <xdr:colOff>38100</xdr:colOff>
      <xdr:row>59</xdr:row>
      <xdr:rowOff>30658</xdr:rowOff>
    </xdr:to>
    <xdr:sp macro="" textlink="">
      <xdr:nvSpPr>
        <xdr:cNvPr id="140" name="楕円 139"/>
        <xdr:cNvSpPr/>
      </xdr:nvSpPr>
      <xdr:spPr>
        <a:xfrm>
          <a:off x="3746500" y="1004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21785</xdr:rowOff>
    </xdr:from>
    <xdr:ext cx="534377" cy="259045"/>
    <xdr:sp macro="" textlink="">
      <xdr:nvSpPr>
        <xdr:cNvPr id="141" name="テキスト ボックス 140"/>
        <xdr:cNvSpPr txBox="1"/>
      </xdr:nvSpPr>
      <xdr:spPr>
        <a:xfrm>
          <a:off x="3530111" y="1013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168504</xdr:rowOff>
    </xdr:from>
    <xdr:to>
      <xdr:col>15</xdr:col>
      <xdr:colOff>101600</xdr:colOff>
      <xdr:row>51</xdr:row>
      <xdr:rowOff>98654</xdr:rowOff>
    </xdr:to>
    <xdr:sp macro="" textlink="">
      <xdr:nvSpPr>
        <xdr:cNvPr id="142" name="楕円 141"/>
        <xdr:cNvSpPr/>
      </xdr:nvSpPr>
      <xdr:spPr>
        <a:xfrm>
          <a:off x="2857500" y="87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115181</xdr:rowOff>
    </xdr:from>
    <xdr:ext cx="599010" cy="259045"/>
    <xdr:sp macro="" textlink="">
      <xdr:nvSpPr>
        <xdr:cNvPr id="143" name="テキスト ボックス 142"/>
        <xdr:cNvSpPr txBox="1"/>
      </xdr:nvSpPr>
      <xdr:spPr>
        <a:xfrm>
          <a:off x="2608795" y="851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145250</xdr:rowOff>
    </xdr:from>
    <xdr:to>
      <xdr:col>10</xdr:col>
      <xdr:colOff>165100</xdr:colOff>
      <xdr:row>59</xdr:row>
      <xdr:rowOff>75400</xdr:rowOff>
    </xdr:to>
    <xdr:sp macro="" textlink="">
      <xdr:nvSpPr>
        <xdr:cNvPr id="144" name="楕円 143"/>
        <xdr:cNvSpPr/>
      </xdr:nvSpPr>
      <xdr:spPr>
        <a:xfrm>
          <a:off x="1968500" y="100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91927</xdr:rowOff>
    </xdr:from>
    <xdr:ext cx="534377" cy="259045"/>
    <xdr:sp macro="" textlink="">
      <xdr:nvSpPr>
        <xdr:cNvPr id="145" name="テキスト ボックス 144"/>
        <xdr:cNvSpPr txBox="1"/>
      </xdr:nvSpPr>
      <xdr:spPr>
        <a:xfrm>
          <a:off x="1752111" y="986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159677</xdr:rowOff>
    </xdr:from>
    <xdr:to>
      <xdr:col>6</xdr:col>
      <xdr:colOff>38100</xdr:colOff>
      <xdr:row>59</xdr:row>
      <xdr:rowOff>89827</xdr:rowOff>
    </xdr:to>
    <xdr:sp macro="" textlink="">
      <xdr:nvSpPr>
        <xdr:cNvPr id="146" name="楕円 145"/>
        <xdr:cNvSpPr/>
      </xdr:nvSpPr>
      <xdr:spPr>
        <a:xfrm>
          <a:off x="1079500" y="101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106354</xdr:rowOff>
    </xdr:from>
    <xdr:ext cx="534377" cy="259045"/>
    <xdr:sp macro="" textlink="">
      <xdr:nvSpPr>
        <xdr:cNvPr id="147" name="テキスト ボックス 146"/>
        <xdr:cNvSpPr txBox="1"/>
      </xdr:nvSpPr>
      <xdr:spPr>
        <a:xfrm>
          <a:off x="863111" y="98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66948</xdr:rowOff>
    </xdr:from>
    <xdr:to>
      <xdr:col>24</xdr:col>
      <xdr:colOff>62865</xdr:colOff>
      <xdr:row>79</xdr:row>
      <xdr:rowOff>52623</xdr:rowOff>
    </xdr:to>
    <xdr:cxnSp macro="">
      <xdr:nvCxnSpPr>
        <xdr:cNvPr id="172" name="直線コネクタ 171"/>
        <xdr:cNvCxnSpPr/>
      </xdr:nvCxnSpPr>
      <xdr:spPr>
        <a:xfrm flipV="1">
          <a:off x="4633595" y="12239898"/>
          <a:ext cx="1270" cy="13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56450</xdr:rowOff>
    </xdr:from>
    <xdr:ext cx="599010" cy="259045"/>
    <xdr:sp macro="" textlink="">
      <xdr:nvSpPr>
        <xdr:cNvPr id="173" name="民生費最小値テキスト"/>
        <xdr:cNvSpPr txBox="1"/>
      </xdr:nvSpPr>
      <xdr:spPr>
        <a:xfrm>
          <a:off x="4686300" y="1360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52623</xdr:rowOff>
    </xdr:from>
    <xdr:to>
      <xdr:col>24</xdr:col>
      <xdr:colOff>152400</xdr:colOff>
      <xdr:row>79</xdr:row>
      <xdr:rowOff>52623</xdr:rowOff>
    </xdr:to>
    <xdr:cxnSp macro="">
      <xdr:nvCxnSpPr>
        <xdr:cNvPr id="174" name="直線コネクタ 173"/>
        <xdr:cNvCxnSpPr/>
      </xdr:nvCxnSpPr>
      <xdr:spPr>
        <a:xfrm>
          <a:off x="4546600" y="1359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13625</xdr:rowOff>
    </xdr:from>
    <xdr:ext cx="599010" cy="259045"/>
    <xdr:sp macro="" textlink="">
      <xdr:nvSpPr>
        <xdr:cNvPr id="175" name="民生費最大値テキスト"/>
        <xdr:cNvSpPr txBox="1"/>
      </xdr:nvSpPr>
      <xdr:spPr>
        <a:xfrm>
          <a:off x="4686300" y="1201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66948</xdr:rowOff>
    </xdr:from>
    <xdr:to>
      <xdr:col>24</xdr:col>
      <xdr:colOff>152400</xdr:colOff>
      <xdr:row>71</xdr:row>
      <xdr:rowOff>66948</xdr:rowOff>
    </xdr:to>
    <xdr:cxnSp macro="">
      <xdr:nvCxnSpPr>
        <xdr:cNvPr id="176" name="直線コネクタ 175"/>
        <xdr:cNvCxnSpPr/>
      </xdr:nvCxnSpPr>
      <xdr:spPr>
        <a:xfrm>
          <a:off x="4546600" y="1223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129527</xdr:rowOff>
    </xdr:from>
    <xdr:to>
      <xdr:col>24</xdr:col>
      <xdr:colOff>63500</xdr:colOff>
      <xdr:row>76</xdr:row>
      <xdr:rowOff>30886</xdr:rowOff>
    </xdr:to>
    <xdr:cxnSp macro="">
      <xdr:nvCxnSpPr>
        <xdr:cNvPr id="177" name="直線コネクタ 176"/>
        <xdr:cNvCxnSpPr/>
      </xdr:nvCxnSpPr>
      <xdr:spPr>
        <a:xfrm>
          <a:off x="3797300" y="12816827"/>
          <a:ext cx="838200" cy="2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120064</xdr:rowOff>
    </xdr:from>
    <xdr:ext cx="599010" cy="259045"/>
    <xdr:sp macro="" textlink="">
      <xdr:nvSpPr>
        <xdr:cNvPr id="178" name="民生費平均値テキスト"/>
        <xdr:cNvSpPr txBox="1"/>
      </xdr:nvSpPr>
      <xdr:spPr>
        <a:xfrm>
          <a:off x="4686300" y="128073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97187</xdr:rowOff>
    </xdr:from>
    <xdr:to>
      <xdr:col>24</xdr:col>
      <xdr:colOff>114300</xdr:colOff>
      <xdr:row>76</xdr:row>
      <xdr:rowOff>27338</xdr:rowOff>
    </xdr:to>
    <xdr:sp macro="" textlink="">
      <xdr:nvSpPr>
        <xdr:cNvPr id="179" name="フローチャート: 判断 178"/>
        <xdr:cNvSpPr/>
      </xdr:nvSpPr>
      <xdr:spPr>
        <a:xfrm>
          <a:off x="4584700" y="129559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129527</xdr:rowOff>
    </xdr:from>
    <xdr:to>
      <xdr:col>19</xdr:col>
      <xdr:colOff>177800</xdr:colOff>
      <xdr:row>77</xdr:row>
      <xdr:rowOff>18562</xdr:rowOff>
    </xdr:to>
    <xdr:cxnSp macro="">
      <xdr:nvCxnSpPr>
        <xdr:cNvPr id="180" name="直線コネクタ 179"/>
        <xdr:cNvCxnSpPr/>
      </xdr:nvCxnSpPr>
      <xdr:spPr>
        <a:xfrm flipV="1">
          <a:off x="2908300" y="12816827"/>
          <a:ext cx="889000" cy="40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72593</xdr:rowOff>
    </xdr:from>
    <xdr:to>
      <xdr:col>20</xdr:col>
      <xdr:colOff>38100</xdr:colOff>
      <xdr:row>75</xdr:row>
      <xdr:rowOff>2743</xdr:rowOff>
    </xdr:to>
    <xdr:sp macro="" textlink="">
      <xdr:nvSpPr>
        <xdr:cNvPr id="181" name="フローチャート: 判断 180"/>
        <xdr:cNvSpPr/>
      </xdr:nvSpPr>
      <xdr:spPr>
        <a:xfrm>
          <a:off x="3746500" y="127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19270</xdr:rowOff>
    </xdr:from>
    <xdr:ext cx="599010" cy="259045"/>
    <xdr:sp macro="" textlink="">
      <xdr:nvSpPr>
        <xdr:cNvPr id="182" name="テキスト ボックス 181"/>
        <xdr:cNvSpPr txBox="1"/>
      </xdr:nvSpPr>
      <xdr:spPr>
        <a:xfrm>
          <a:off x="3497795" y="1253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18562</xdr:rowOff>
    </xdr:from>
    <xdr:to>
      <xdr:col>15</xdr:col>
      <xdr:colOff>50800</xdr:colOff>
      <xdr:row>77</xdr:row>
      <xdr:rowOff>71273</xdr:rowOff>
    </xdr:to>
    <xdr:cxnSp macro="">
      <xdr:nvCxnSpPr>
        <xdr:cNvPr id="183" name="直線コネクタ 182"/>
        <xdr:cNvCxnSpPr/>
      </xdr:nvCxnSpPr>
      <xdr:spPr>
        <a:xfrm flipV="1">
          <a:off x="2019300" y="13220212"/>
          <a:ext cx="889000" cy="5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114294</xdr:rowOff>
    </xdr:from>
    <xdr:to>
      <xdr:col>15</xdr:col>
      <xdr:colOff>101600</xdr:colOff>
      <xdr:row>76</xdr:row>
      <xdr:rowOff>44444</xdr:rowOff>
    </xdr:to>
    <xdr:sp macro="" textlink="">
      <xdr:nvSpPr>
        <xdr:cNvPr id="184" name="フローチャート: 判断 183"/>
        <xdr:cNvSpPr/>
      </xdr:nvSpPr>
      <xdr:spPr>
        <a:xfrm>
          <a:off x="2857500" y="1297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60971</xdr:rowOff>
    </xdr:from>
    <xdr:ext cx="599010" cy="259045"/>
    <xdr:sp macro="" textlink="">
      <xdr:nvSpPr>
        <xdr:cNvPr id="185" name="テキスト ボックス 184"/>
        <xdr:cNvSpPr txBox="1"/>
      </xdr:nvSpPr>
      <xdr:spPr>
        <a:xfrm>
          <a:off x="2608795" y="1274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71273</xdr:rowOff>
    </xdr:from>
    <xdr:to>
      <xdr:col>10</xdr:col>
      <xdr:colOff>114300</xdr:colOff>
      <xdr:row>77</xdr:row>
      <xdr:rowOff>113278</xdr:rowOff>
    </xdr:to>
    <xdr:cxnSp macro="">
      <xdr:nvCxnSpPr>
        <xdr:cNvPr id="186" name="直線コネクタ 185"/>
        <xdr:cNvCxnSpPr/>
      </xdr:nvCxnSpPr>
      <xdr:spPr>
        <a:xfrm flipV="1">
          <a:off x="1130300" y="13272923"/>
          <a:ext cx="8890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141002</xdr:rowOff>
    </xdr:from>
    <xdr:to>
      <xdr:col>10</xdr:col>
      <xdr:colOff>165100</xdr:colOff>
      <xdr:row>77</xdr:row>
      <xdr:rowOff>71152</xdr:rowOff>
    </xdr:to>
    <xdr:sp macro="" textlink="">
      <xdr:nvSpPr>
        <xdr:cNvPr id="187" name="フローチャート: 判断 186"/>
        <xdr:cNvSpPr/>
      </xdr:nvSpPr>
      <xdr:spPr>
        <a:xfrm>
          <a:off x="1968500" y="131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87678</xdr:rowOff>
    </xdr:from>
    <xdr:ext cx="599010" cy="259045"/>
    <xdr:sp macro="" textlink="">
      <xdr:nvSpPr>
        <xdr:cNvPr id="188" name="テキスト ボックス 187"/>
        <xdr:cNvSpPr txBox="1"/>
      </xdr:nvSpPr>
      <xdr:spPr>
        <a:xfrm>
          <a:off x="1719795" y="1294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94614</xdr:rowOff>
    </xdr:from>
    <xdr:to>
      <xdr:col>6</xdr:col>
      <xdr:colOff>38100</xdr:colOff>
      <xdr:row>78</xdr:row>
      <xdr:rowOff>24764</xdr:rowOff>
    </xdr:to>
    <xdr:sp macro="" textlink="">
      <xdr:nvSpPr>
        <xdr:cNvPr id="189" name="フローチャート: 判断 188"/>
        <xdr:cNvSpPr/>
      </xdr:nvSpPr>
      <xdr:spPr>
        <a:xfrm>
          <a:off x="1079500" y="1329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15891</xdr:rowOff>
    </xdr:from>
    <xdr:ext cx="599010" cy="259045"/>
    <xdr:sp macro="" textlink="">
      <xdr:nvSpPr>
        <xdr:cNvPr id="190" name="テキスト ボックス 189"/>
        <xdr:cNvSpPr txBox="1"/>
      </xdr:nvSpPr>
      <xdr:spPr>
        <a:xfrm>
          <a:off x="830795" y="1338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151536</xdr:rowOff>
    </xdr:from>
    <xdr:to>
      <xdr:col>24</xdr:col>
      <xdr:colOff>114300</xdr:colOff>
      <xdr:row>76</xdr:row>
      <xdr:rowOff>81686</xdr:rowOff>
    </xdr:to>
    <xdr:sp macro="" textlink="">
      <xdr:nvSpPr>
        <xdr:cNvPr id="196" name="楕円 195"/>
        <xdr:cNvSpPr/>
      </xdr:nvSpPr>
      <xdr:spPr>
        <a:xfrm>
          <a:off x="4584700" y="130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129963</xdr:rowOff>
    </xdr:from>
    <xdr:ext cx="599010" cy="259045"/>
    <xdr:sp macro="" textlink="">
      <xdr:nvSpPr>
        <xdr:cNvPr id="197" name="民生費該当値テキスト"/>
        <xdr:cNvSpPr txBox="1"/>
      </xdr:nvSpPr>
      <xdr:spPr>
        <a:xfrm>
          <a:off x="4686300" y="1298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78727</xdr:rowOff>
    </xdr:from>
    <xdr:to>
      <xdr:col>20</xdr:col>
      <xdr:colOff>38100</xdr:colOff>
      <xdr:row>75</xdr:row>
      <xdr:rowOff>8877</xdr:rowOff>
    </xdr:to>
    <xdr:sp macro="" textlink="">
      <xdr:nvSpPr>
        <xdr:cNvPr id="198" name="楕円 197"/>
        <xdr:cNvSpPr/>
      </xdr:nvSpPr>
      <xdr:spPr>
        <a:xfrm>
          <a:off x="3746500" y="127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xdr:rowOff>
    </xdr:from>
    <xdr:ext cx="599010" cy="259045"/>
    <xdr:sp macro="" textlink="">
      <xdr:nvSpPr>
        <xdr:cNvPr id="199" name="テキスト ボックス 198"/>
        <xdr:cNvSpPr txBox="1"/>
      </xdr:nvSpPr>
      <xdr:spPr>
        <a:xfrm>
          <a:off x="3497795" y="1285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139212</xdr:rowOff>
    </xdr:from>
    <xdr:to>
      <xdr:col>15</xdr:col>
      <xdr:colOff>101600</xdr:colOff>
      <xdr:row>77</xdr:row>
      <xdr:rowOff>69362</xdr:rowOff>
    </xdr:to>
    <xdr:sp macro="" textlink="">
      <xdr:nvSpPr>
        <xdr:cNvPr id="200" name="楕円 199"/>
        <xdr:cNvSpPr/>
      </xdr:nvSpPr>
      <xdr:spPr>
        <a:xfrm>
          <a:off x="2857500" y="131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60489</xdr:rowOff>
    </xdr:from>
    <xdr:ext cx="599010" cy="259045"/>
    <xdr:sp macro="" textlink="">
      <xdr:nvSpPr>
        <xdr:cNvPr id="201" name="テキスト ボックス 200"/>
        <xdr:cNvSpPr txBox="1"/>
      </xdr:nvSpPr>
      <xdr:spPr>
        <a:xfrm>
          <a:off x="2608795" y="1326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20473</xdr:rowOff>
    </xdr:from>
    <xdr:to>
      <xdr:col>10</xdr:col>
      <xdr:colOff>165100</xdr:colOff>
      <xdr:row>77</xdr:row>
      <xdr:rowOff>122073</xdr:rowOff>
    </xdr:to>
    <xdr:sp macro="" textlink="">
      <xdr:nvSpPr>
        <xdr:cNvPr id="202" name="楕円 201"/>
        <xdr:cNvSpPr/>
      </xdr:nvSpPr>
      <xdr:spPr>
        <a:xfrm>
          <a:off x="1968500" y="132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113200</xdr:rowOff>
    </xdr:from>
    <xdr:ext cx="599010" cy="259045"/>
    <xdr:sp macro="" textlink="">
      <xdr:nvSpPr>
        <xdr:cNvPr id="203" name="テキスト ボックス 202"/>
        <xdr:cNvSpPr txBox="1"/>
      </xdr:nvSpPr>
      <xdr:spPr>
        <a:xfrm>
          <a:off x="1719795" y="1331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62478</xdr:rowOff>
    </xdr:from>
    <xdr:to>
      <xdr:col>6</xdr:col>
      <xdr:colOff>38100</xdr:colOff>
      <xdr:row>77</xdr:row>
      <xdr:rowOff>164078</xdr:rowOff>
    </xdr:to>
    <xdr:sp macro="" textlink="">
      <xdr:nvSpPr>
        <xdr:cNvPr id="204" name="楕円 203"/>
        <xdr:cNvSpPr/>
      </xdr:nvSpPr>
      <xdr:spPr>
        <a:xfrm>
          <a:off x="1079500" y="132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9155</xdr:rowOff>
    </xdr:from>
    <xdr:ext cx="599010" cy="259045"/>
    <xdr:sp macro="" textlink="">
      <xdr:nvSpPr>
        <xdr:cNvPr id="205" name="テキスト ボックス 204"/>
        <xdr:cNvSpPr txBox="1"/>
      </xdr:nvSpPr>
      <xdr:spPr>
        <a:xfrm>
          <a:off x="830795" y="1303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95</xdr:row>
      <xdr:rowOff>152175</xdr:rowOff>
    </xdr:from>
    <xdr:to>
      <xdr:col>24</xdr:col>
      <xdr:colOff>62865</xdr:colOff>
      <xdr:row>98</xdr:row>
      <xdr:rowOff>36765</xdr:rowOff>
    </xdr:to>
    <xdr:cxnSp macro="">
      <xdr:nvCxnSpPr>
        <xdr:cNvPr id="232" name="直線コネクタ 231"/>
        <xdr:cNvCxnSpPr/>
      </xdr:nvCxnSpPr>
      <xdr:spPr>
        <a:xfrm flipV="1">
          <a:off x="4633595" y="16439925"/>
          <a:ext cx="1270" cy="39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40592</xdr:rowOff>
    </xdr:from>
    <xdr:ext cx="534377" cy="259045"/>
    <xdr:sp macro="" textlink="">
      <xdr:nvSpPr>
        <xdr:cNvPr id="233" name="衛生費最小値テキスト"/>
        <xdr:cNvSpPr txBox="1"/>
      </xdr:nvSpPr>
      <xdr:spPr>
        <a:xfrm>
          <a:off x="4686300" y="1684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36765</xdr:rowOff>
    </xdr:from>
    <xdr:to>
      <xdr:col>24</xdr:col>
      <xdr:colOff>152400</xdr:colOff>
      <xdr:row>98</xdr:row>
      <xdr:rowOff>36765</xdr:rowOff>
    </xdr:to>
    <xdr:cxnSp macro="">
      <xdr:nvCxnSpPr>
        <xdr:cNvPr id="234" name="直線コネクタ 233"/>
        <xdr:cNvCxnSpPr/>
      </xdr:nvCxnSpPr>
      <xdr:spPr>
        <a:xfrm>
          <a:off x="4546600" y="16838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98852</xdr:rowOff>
    </xdr:from>
    <xdr:ext cx="534377" cy="259045"/>
    <xdr:sp macro="" textlink="">
      <xdr:nvSpPr>
        <xdr:cNvPr id="235" name="衛生費最大値テキスト"/>
        <xdr:cNvSpPr txBox="1"/>
      </xdr:nvSpPr>
      <xdr:spPr>
        <a:xfrm>
          <a:off x="4686300" y="1621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95</xdr:row>
      <xdr:rowOff>152175</xdr:rowOff>
    </xdr:from>
    <xdr:to>
      <xdr:col>24</xdr:col>
      <xdr:colOff>152400</xdr:colOff>
      <xdr:row>95</xdr:row>
      <xdr:rowOff>152175</xdr:rowOff>
    </xdr:to>
    <xdr:cxnSp macro="">
      <xdr:nvCxnSpPr>
        <xdr:cNvPr id="236" name="直線コネクタ 235"/>
        <xdr:cNvCxnSpPr/>
      </xdr:nvCxnSpPr>
      <xdr:spPr>
        <a:xfrm>
          <a:off x="4546600" y="164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156192</xdr:rowOff>
    </xdr:from>
    <xdr:to>
      <xdr:col>24</xdr:col>
      <xdr:colOff>63500</xdr:colOff>
      <xdr:row>96</xdr:row>
      <xdr:rowOff>26952</xdr:rowOff>
    </xdr:to>
    <xdr:cxnSp macro="">
      <xdr:nvCxnSpPr>
        <xdr:cNvPr id="237" name="直線コネクタ 236"/>
        <xdr:cNvCxnSpPr/>
      </xdr:nvCxnSpPr>
      <xdr:spPr>
        <a:xfrm>
          <a:off x="3797300" y="16272492"/>
          <a:ext cx="838200" cy="2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82987</xdr:rowOff>
    </xdr:from>
    <xdr:ext cx="534377" cy="259045"/>
    <xdr:sp macro="" textlink="">
      <xdr:nvSpPr>
        <xdr:cNvPr id="238" name="衛生費平均値テキスト"/>
        <xdr:cNvSpPr txBox="1"/>
      </xdr:nvSpPr>
      <xdr:spPr>
        <a:xfrm>
          <a:off x="4686300" y="16542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104560</xdr:rowOff>
    </xdr:from>
    <xdr:to>
      <xdr:col>24</xdr:col>
      <xdr:colOff>114300</xdr:colOff>
      <xdr:row>97</xdr:row>
      <xdr:rowOff>34710</xdr:rowOff>
    </xdr:to>
    <xdr:sp macro="" textlink="">
      <xdr:nvSpPr>
        <xdr:cNvPr id="239" name="フローチャート: 判断 238"/>
        <xdr:cNvSpPr/>
      </xdr:nvSpPr>
      <xdr:spPr>
        <a:xfrm>
          <a:off x="4584700" y="165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29597</xdr:rowOff>
    </xdr:from>
    <xdr:to>
      <xdr:col>19</xdr:col>
      <xdr:colOff>177800</xdr:colOff>
      <xdr:row>94</xdr:row>
      <xdr:rowOff>156192</xdr:rowOff>
    </xdr:to>
    <xdr:cxnSp macro="">
      <xdr:nvCxnSpPr>
        <xdr:cNvPr id="240" name="直線コネクタ 239"/>
        <xdr:cNvCxnSpPr/>
      </xdr:nvCxnSpPr>
      <xdr:spPr>
        <a:xfrm>
          <a:off x="2908300" y="15631547"/>
          <a:ext cx="889000" cy="64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104217</xdr:rowOff>
    </xdr:from>
    <xdr:to>
      <xdr:col>20</xdr:col>
      <xdr:colOff>38100</xdr:colOff>
      <xdr:row>97</xdr:row>
      <xdr:rowOff>34367</xdr:rowOff>
    </xdr:to>
    <xdr:sp macro="" textlink="">
      <xdr:nvSpPr>
        <xdr:cNvPr id="241" name="フローチャート: 判断 240"/>
        <xdr:cNvSpPr/>
      </xdr:nvSpPr>
      <xdr:spPr>
        <a:xfrm>
          <a:off x="3746500" y="1656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25494</xdr:rowOff>
    </xdr:from>
    <xdr:ext cx="534377" cy="259045"/>
    <xdr:sp macro="" textlink="">
      <xdr:nvSpPr>
        <xdr:cNvPr id="242" name="テキスト ボックス 241"/>
        <xdr:cNvSpPr txBox="1"/>
      </xdr:nvSpPr>
      <xdr:spPr>
        <a:xfrm>
          <a:off x="3530111" y="1665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29597</xdr:rowOff>
    </xdr:from>
    <xdr:to>
      <xdr:col>15</xdr:col>
      <xdr:colOff>50800</xdr:colOff>
      <xdr:row>92</xdr:row>
      <xdr:rowOff>120856</xdr:rowOff>
    </xdr:to>
    <xdr:cxnSp macro="">
      <xdr:nvCxnSpPr>
        <xdr:cNvPr id="243" name="直線コネクタ 242"/>
        <xdr:cNvCxnSpPr/>
      </xdr:nvCxnSpPr>
      <xdr:spPr>
        <a:xfrm flipV="1">
          <a:off x="2019300" y="15631547"/>
          <a:ext cx="889000" cy="26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34492</xdr:rowOff>
    </xdr:from>
    <xdr:to>
      <xdr:col>15</xdr:col>
      <xdr:colOff>101600</xdr:colOff>
      <xdr:row>97</xdr:row>
      <xdr:rowOff>136092</xdr:rowOff>
    </xdr:to>
    <xdr:sp macro="" textlink="">
      <xdr:nvSpPr>
        <xdr:cNvPr id="244" name="フローチャート: 判断 243"/>
        <xdr:cNvSpPr/>
      </xdr:nvSpPr>
      <xdr:spPr>
        <a:xfrm>
          <a:off x="2857500" y="166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127219</xdr:rowOff>
    </xdr:from>
    <xdr:ext cx="534377" cy="259045"/>
    <xdr:sp macro="" textlink="">
      <xdr:nvSpPr>
        <xdr:cNvPr id="245" name="テキスト ボックス 244"/>
        <xdr:cNvSpPr txBox="1"/>
      </xdr:nvSpPr>
      <xdr:spPr>
        <a:xfrm>
          <a:off x="2641111" y="167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120856</xdr:rowOff>
    </xdr:from>
    <xdr:to>
      <xdr:col>10</xdr:col>
      <xdr:colOff>114300</xdr:colOff>
      <xdr:row>96</xdr:row>
      <xdr:rowOff>138770</xdr:rowOff>
    </xdr:to>
    <xdr:cxnSp macro="">
      <xdr:nvCxnSpPr>
        <xdr:cNvPr id="246" name="直線コネクタ 245"/>
        <xdr:cNvCxnSpPr/>
      </xdr:nvCxnSpPr>
      <xdr:spPr>
        <a:xfrm flipV="1">
          <a:off x="1130300" y="15894256"/>
          <a:ext cx="889000" cy="70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78401</xdr:rowOff>
    </xdr:from>
    <xdr:to>
      <xdr:col>10</xdr:col>
      <xdr:colOff>165100</xdr:colOff>
      <xdr:row>98</xdr:row>
      <xdr:rowOff>8551</xdr:rowOff>
    </xdr:to>
    <xdr:sp macro="" textlink="">
      <xdr:nvSpPr>
        <xdr:cNvPr id="247" name="フローチャート: 判断 246"/>
        <xdr:cNvSpPr/>
      </xdr:nvSpPr>
      <xdr:spPr>
        <a:xfrm>
          <a:off x="1968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171128</xdr:rowOff>
    </xdr:from>
    <xdr:ext cx="534377" cy="259045"/>
    <xdr:sp macro="" textlink="">
      <xdr:nvSpPr>
        <xdr:cNvPr id="248" name="テキスト ボックス 247"/>
        <xdr:cNvSpPr txBox="1"/>
      </xdr:nvSpPr>
      <xdr:spPr>
        <a:xfrm>
          <a:off x="1752111" y="168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118160</xdr:rowOff>
    </xdr:from>
    <xdr:to>
      <xdr:col>6</xdr:col>
      <xdr:colOff>38100</xdr:colOff>
      <xdr:row>98</xdr:row>
      <xdr:rowOff>48310</xdr:rowOff>
    </xdr:to>
    <xdr:sp macro="" textlink="">
      <xdr:nvSpPr>
        <xdr:cNvPr id="249" name="フローチャート: 判断 248"/>
        <xdr:cNvSpPr/>
      </xdr:nvSpPr>
      <xdr:spPr>
        <a:xfrm>
          <a:off x="1079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39437</xdr:rowOff>
    </xdr:from>
    <xdr:ext cx="534377" cy="259045"/>
    <xdr:sp macro="" textlink="">
      <xdr:nvSpPr>
        <xdr:cNvPr id="250" name="テキスト ボックス 249"/>
        <xdr:cNvSpPr txBox="1"/>
      </xdr:nvSpPr>
      <xdr:spPr>
        <a:xfrm>
          <a:off x="863111" y="168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147602</xdr:rowOff>
    </xdr:from>
    <xdr:to>
      <xdr:col>24</xdr:col>
      <xdr:colOff>114300</xdr:colOff>
      <xdr:row>96</xdr:row>
      <xdr:rowOff>77752</xdr:rowOff>
    </xdr:to>
    <xdr:sp macro="" textlink="">
      <xdr:nvSpPr>
        <xdr:cNvPr id="256" name="楕円 255"/>
        <xdr:cNvSpPr/>
      </xdr:nvSpPr>
      <xdr:spPr>
        <a:xfrm>
          <a:off x="4584700" y="16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62529</xdr:rowOff>
    </xdr:from>
    <xdr:ext cx="534377" cy="259045"/>
    <xdr:sp macro="" textlink="">
      <xdr:nvSpPr>
        <xdr:cNvPr id="257" name="衛生費該当値テキスト"/>
        <xdr:cNvSpPr txBox="1"/>
      </xdr:nvSpPr>
      <xdr:spPr>
        <a:xfrm>
          <a:off x="4686300" y="1635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105392</xdr:rowOff>
    </xdr:from>
    <xdr:to>
      <xdr:col>20</xdr:col>
      <xdr:colOff>38100</xdr:colOff>
      <xdr:row>95</xdr:row>
      <xdr:rowOff>35542</xdr:rowOff>
    </xdr:to>
    <xdr:sp macro="" textlink="">
      <xdr:nvSpPr>
        <xdr:cNvPr id="258" name="楕円 257"/>
        <xdr:cNvSpPr/>
      </xdr:nvSpPr>
      <xdr:spPr>
        <a:xfrm>
          <a:off x="3746500" y="1622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52069</xdr:rowOff>
    </xdr:from>
    <xdr:ext cx="534377" cy="259045"/>
    <xdr:sp macro="" textlink="">
      <xdr:nvSpPr>
        <xdr:cNvPr id="259" name="テキスト ボックス 258"/>
        <xdr:cNvSpPr txBox="1"/>
      </xdr:nvSpPr>
      <xdr:spPr>
        <a:xfrm>
          <a:off x="3530111" y="1599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150247</xdr:rowOff>
    </xdr:from>
    <xdr:to>
      <xdr:col>15</xdr:col>
      <xdr:colOff>101600</xdr:colOff>
      <xdr:row>91</xdr:row>
      <xdr:rowOff>80397</xdr:rowOff>
    </xdr:to>
    <xdr:sp macro="" textlink="">
      <xdr:nvSpPr>
        <xdr:cNvPr id="260" name="楕円 259"/>
        <xdr:cNvSpPr/>
      </xdr:nvSpPr>
      <xdr:spPr>
        <a:xfrm>
          <a:off x="2857500" y="1558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96924</xdr:rowOff>
    </xdr:from>
    <xdr:ext cx="599010" cy="259045"/>
    <xdr:sp macro="" textlink="">
      <xdr:nvSpPr>
        <xdr:cNvPr id="261" name="テキスト ボックス 260"/>
        <xdr:cNvSpPr txBox="1"/>
      </xdr:nvSpPr>
      <xdr:spPr>
        <a:xfrm>
          <a:off x="2608795" y="153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70056</xdr:rowOff>
    </xdr:from>
    <xdr:to>
      <xdr:col>10</xdr:col>
      <xdr:colOff>165100</xdr:colOff>
      <xdr:row>93</xdr:row>
      <xdr:rowOff>206</xdr:rowOff>
    </xdr:to>
    <xdr:sp macro="" textlink="">
      <xdr:nvSpPr>
        <xdr:cNvPr id="262" name="楕円 261"/>
        <xdr:cNvSpPr/>
      </xdr:nvSpPr>
      <xdr:spPr>
        <a:xfrm>
          <a:off x="1968500" y="1584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16733</xdr:rowOff>
    </xdr:from>
    <xdr:ext cx="534377" cy="259045"/>
    <xdr:sp macro="" textlink="">
      <xdr:nvSpPr>
        <xdr:cNvPr id="263" name="テキスト ボックス 262"/>
        <xdr:cNvSpPr txBox="1"/>
      </xdr:nvSpPr>
      <xdr:spPr>
        <a:xfrm>
          <a:off x="1752111" y="1561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87970</xdr:rowOff>
    </xdr:from>
    <xdr:to>
      <xdr:col>6</xdr:col>
      <xdr:colOff>38100</xdr:colOff>
      <xdr:row>97</xdr:row>
      <xdr:rowOff>18120</xdr:rowOff>
    </xdr:to>
    <xdr:sp macro="" textlink="">
      <xdr:nvSpPr>
        <xdr:cNvPr id="264" name="楕円 263"/>
        <xdr:cNvSpPr/>
      </xdr:nvSpPr>
      <xdr:spPr>
        <a:xfrm>
          <a:off x="1079500" y="165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34647</xdr:rowOff>
    </xdr:from>
    <xdr:ext cx="534377" cy="259045"/>
    <xdr:sp macro="" textlink="">
      <xdr:nvSpPr>
        <xdr:cNvPr id="265" name="テキスト ボックス 264"/>
        <xdr:cNvSpPr txBox="1"/>
      </xdr:nvSpPr>
      <xdr:spPr>
        <a:xfrm>
          <a:off x="863111" y="1632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121412</xdr:rowOff>
    </xdr:from>
    <xdr:to>
      <xdr:col>54</xdr:col>
      <xdr:colOff>189865</xdr:colOff>
      <xdr:row>39</xdr:row>
      <xdr:rowOff>44196</xdr:rowOff>
    </xdr:to>
    <xdr:cxnSp macro="">
      <xdr:nvCxnSpPr>
        <xdr:cNvPr id="289" name="直線コネクタ 288"/>
        <xdr:cNvCxnSpPr/>
      </xdr:nvCxnSpPr>
      <xdr:spPr>
        <a:xfrm flipV="1">
          <a:off x="10475595" y="5436362"/>
          <a:ext cx="1270" cy="12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48023</xdr:rowOff>
    </xdr:from>
    <xdr:ext cx="249299" cy="259045"/>
    <xdr:sp macro="" textlink="">
      <xdr:nvSpPr>
        <xdr:cNvPr id="290" name="労働費最小値テキスト"/>
        <xdr:cNvSpPr txBox="1"/>
      </xdr:nvSpPr>
      <xdr:spPr>
        <a:xfrm>
          <a:off x="10528300" y="67345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44196</xdr:rowOff>
    </xdr:from>
    <xdr:to>
      <xdr:col>55</xdr:col>
      <xdr:colOff>88900</xdr:colOff>
      <xdr:row>39</xdr:row>
      <xdr:rowOff>44196</xdr:rowOff>
    </xdr:to>
    <xdr:cxnSp macro="">
      <xdr:nvCxnSpPr>
        <xdr:cNvPr id="291" name="直線コネクタ 290"/>
        <xdr:cNvCxnSpPr/>
      </xdr:nvCxnSpPr>
      <xdr:spPr>
        <a:xfrm>
          <a:off x="10388600" y="6730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68089</xdr:rowOff>
    </xdr:from>
    <xdr:ext cx="534377" cy="259045"/>
    <xdr:sp macro="" textlink="">
      <xdr:nvSpPr>
        <xdr:cNvPr id="292" name="労働費最大値テキスト"/>
        <xdr:cNvSpPr txBox="1"/>
      </xdr:nvSpPr>
      <xdr:spPr>
        <a:xfrm>
          <a:off x="10528300" y="521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121412</xdr:rowOff>
    </xdr:from>
    <xdr:to>
      <xdr:col>55</xdr:col>
      <xdr:colOff>88900</xdr:colOff>
      <xdr:row>31</xdr:row>
      <xdr:rowOff>121412</xdr:rowOff>
    </xdr:to>
    <xdr:cxnSp macro="">
      <xdr:nvCxnSpPr>
        <xdr:cNvPr id="293" name="直線コネクタ 292"/>
        <xdr:cNvCxnSpPr/>
      </xdr:nvCxnSpPr>
      <xdr:spPr>
        <a:xfrm>
          <a:off x="10388600" y="543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89281</xdr:rowOff>
    </xdr:from>
    <xdr:to>
      <xdr:col>55</xdr:col>
      <xdr:colOff>0</xdr:colOff>
      <xdr:row>38</xdr:row>
      <xdr:rowOff>97282</xdr:rowOff>
    </xdr:to>
    <xdr:cxnSp macro="">
      <xdr:nvCxnSpPr>
        <xdr:cNvPr id="294" name="直線コネクタ 293"/>
        <xdr:cNvCxnSpPr/>
      </xdr:nvCxnSpPr>
      <xdr:spPr>
        <a:xfrm>
          <a:off x="9639300" y="6604381"/>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163212</xdr:rowOff>
    </xdr:from>
    <xdr:ext cx="469744" cy="259045"/>
    <xdr:sp macro="" textlink="">
      <xdr:nvSpPr>
        <xdr:cNvPr id="295" name="労働費平均値テキスト"/>
        <xdr:cNvSpPr txBox="1"/>
      </xdr:nvSpPr>
      <xdr:spPr>
        <a:xfrm>
          <a:off x="10528300" y="6335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140335</xdr:rowOff>
    </xdr:from>
    <xdr:to>
      <xdr:col>55</xdr:col>
      <xdr:colOff>50800</xdr:colOff>
      <xdr:row>38</xdr:row>
      <xdr:rowOff>70485</xdr:rowOff>
    </xdr:to>
    <xdr:sp macro="" textlink="">
      <xdr:nvSpPr>
        <xdr:cNvPr id="296" name="フローチャート: 判断 295"/>
        <xdr:cNvSpPr/>
      </xdr:nvSpPr>
      <xdr:spPr>
        <a:xfrm>
          <a:off x="10426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83947</xdr:rowOff>
    </xdr:from>
    <xdr:to>
      <xdr:col>50</xdr:col>
      <xdr:colOff>114300</xdr:colOff>
      <xdr:row>38</xdr:row>
      <xdr:rowOff>89281</xdr:rowOff>
    </xdr:to>
    <xdr:cxnSp macro="">
      <xdr:nvCxnSpPr>
        <xdr:cNvPr id="297" name="直線コネクタ 296"/>
        <xdr:cNvCxnSpPr/>
      </xdr:nvCxnSpPr>
      <xdr:spPr>
        <a:xfrm>
          <a:off x="8750300" y="659904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141859</xdr:rowOff>
    </xdr:from>
    <xdr:to>
      <xdr:col>50</xdr:col>
      <xdr:colOff>165100</xdr:colOff>
      <xdr:row>38</xdr:row>
      <xdr:rowOff>72010</xdr:rowOff>
    </xdr:to>
    <xdr:sp macro="" textlink="">
      <xdr:nvSpPr>
        <xdr:cNvPr id="298" name="フローチャート: 判断 297"/>
        <xdr:cNvSpPr/>
      </xdr:nvSpPr>
      <xdr:spPr>
        <a:xfrm>
          <a:off x="9588500" y="6485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88536</xdr:rowOff>
    </xdr:from>
    <xdr:ext cx="469744" cy="259045"/>
    <xdr:sp macro="" textlink="">
      <xdr:nvSpPr>
        <xdr:cNvPr id="299" name="テキスト ボックス 298"/>
        <xdr:cNvSpPr txBox="1"/>
      </xdr:nvSpPr>
      <xdr:spPr>
        <a:xfrm>
          <a:off x="9404428" y="626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83947</xdr:rowOff>
    </xdr:from>
    <xdr:to>
      <xdr:col>45</xdr:col>
      <xdr:colOff>177800</xdr:colOff>
      <xdr:row>38</xdr:row>
      <xdr:rowOff>118237</xdr:rowOff>
    </xdr:to>
    <xdr:cxnSp macro="">
      <xdr:nvCxnSpPr>
        <xdr:cNvPr id="300" name="直線コネクタ 299"/>
        <xdr:cNvCxnSpPr/>
      </xdr:nvCxnSpPr>
      <xdr:spPr>
        <a:xfrm flipV="1">
          <a:off x="7861300" y="659904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162052</xdr:rowOff>
    </xdr:from>
    <xdr:to>
      <xdr:col>46</xdr:col>
      <xdr:colOff>38100</xdr:colOff>
      <xdr:row>38</xdr:row>
      <xdr:rowOff>92202</xdr:rowOff>
    </xdr:to>
    <xdr:sp macro="" textlink="">
      <xdr:nvSpPr>
        <xdr:cNvPr id="301" name="フローチャート: 判断 300"/>
        <xdr:cNvSpPr/>
      </xdr:nvSpPr>
      <xdr:spPr>
        <a:xfrm>
          <a:off x="8699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108729</xdr:rowOff>
    </xdr:from>
    <xdr:ext cx="469744" cy="259045"/>
    <xdr:sp macro="" textlink="">
      <xdr:nvSpPr>
        <xdr:cNvPr id="302" name="テキスト ボックス 301"/>
        <xdr:cNvSpPr txBox="1"/>
      </xdr:nvSpPr>
      <xdr:spPr>
        <a:xfrm>
          <a:off x="8515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115697</xdr:rowOff>
    </xdr:from>
    <xdr:to>
      <xdr:col>41</xdr:col>
      <xdr:colOff>50800</xdr:colOff>
      <xdr:row>38</xdr:row>
      <xdr:rowOff>118237</xdr:rowOff>
    </xdr:to>
    <xdr:cxnSp macro="">
      <xdr:nvCxnSpPr>
        <xdr:cNvPr id="303" name="直線コネクタ 302"/>
        <xdr:cNvCxnSpPr/>
      </xdr:nvCxnSpPr>
      <xdr:spPr>
        <a:xfrm>
          <a:off x="6972300" y="6630797"/>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151892</xdr:rowOff>
    </xdr:from>
    <xdr:to>
      <xdr:col>41</xdr:col>
      <xdr:colOff>101600</xdr:colOff>
      <xdr:row>38</xdr:row>
      <xdr:rowOff>82042</xdr:rowOff>
    </xdr:to>
    <xdr:sp macro="" textlink="">
      <xdr:nvSpPr>
        <xdr:cNvPr id="304" name="フローチャート: 判断 303"/>
        <xdr:cNvSpPr/>
      </xdr:nvSpPr>
      <xdr:spPr>
        <a:xfrm>
          <a:off x="7810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98569</xdr:rowOff>
    </xdr:from>
    <xdr:ext cx="469744" cy="259045"/>
    <xdr:sp macro="" textlink="">
      <xdr:nvSpPr>
        <xdr:cNvPr id="305" name="テキスト ボックス 304"/>
        <xdr:cNvSpPr txBox="1"/>
      </xdr:nvSpPr>
      <xdr:spPr>
        <a:xfrm>
          <a:off x="7626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152273</xdr:rowOff>
    </xdr:from>
    <xdr:to>
      <xdr:col>36</xdr:col>
      <xdr:colOff>165100</xdr:colOff>
      <xdr:row>38</xdr:row>
      <xdr:rowOff>82423</xdr:rowOff>
    </xdr:to>
    <xdr:sp macro="" textlink="">
      <xdr:nvSpPr>
        <xdr:cNvPr id="306" name="フローチャート: 判断 305"/>
        <xdr:cNvSpPr/>
      </xdr:nvSpPr>
      <xdr:spPr>
        <a:xfrm>
          <a:off x="6921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98950</xdr:rowOff>
    </xdr:from>
    <xdr:ext cx="469744" cy="259045"/>
    <xdr:sp macro="" textlink="">
      <xdr:nvSpPr>
        <xdr:cNvPr id="307" name="テキスト ボックス 306"/>
        <xdr:cNvSpPr txBox="1"/>
      </xdr:nvSpPr>
      <xdr:spPr>
        <a:xfrm>
          <a:off x="6737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46482</xdr:rowOff>
    </xdr:from>
    <xdr:to>
      <xdr:col>55</xdr:col>
      <xdr:colOff>50800</xdr:colOff>
      <xdr:row>38</xdr:row>
      <xdr:rowOff>148082</xdr:rowOff>
    </xdr:to>
    <xdr:sp macro="" textlink="">
      <xdr:nvSpPr>
        <xdr:cNvPr id="313" name="楕円 312"/>
        <xdr:cNvSpPr/>
      </xdr:nvSpPr>
      <xdr:spPr>
        <a:xfrm>
          <a:off x="10426700" y="65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132859</xdr:rowOff>
    </xdr:from>
    <xdr:ext cx="378565" cy="259045"/>
    <xdr:sp macro="" textlink="">
      <xdr:nvSpPr>
        <xdr:cNvPr id="314" name="労働費該当値テキスト"/>
        <xdr:cNvSpPr txBox="1"/>
      </xdr:nvSpPr>
      <xdr:spPr>
        <a:xfrm>
          <a:off x="10528300" y="6476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38481</xdr:rowOff>
    </xdr:from>
    <xdr:to>
      <xdr:col>50</xdr:col>
      <xdr:colOff>165100</xdr:colOff>
      <xdr:row>38</xdr:row>
      <xdr:rowOff>140081</xdr:rowOff>
    </xdr:to>
    <xdr:sp macro="" textlink="">
      <xdr:nvSpPr>
        <xdr:cNvPr id="315" name="楕円 314"/>
        <xdr:cNvSpPr/>
      </xdr:nvSpPr>
      <xdr:spPr>
        <a:xfrm>
          <a:off x="9588500" y="65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131208</xdr:rowOff>
    </xdr:from>
    <xdr:ext cx="378565" cy="259045"/>
    <xdr:sp macro="" textlink="">
      <xdr:nvSpPr>
        <xdr:cNvPr id="316" name="テキスト ボックス 315"/>
        <xdr:cNvSpPr txBox="1"/>
      </xdr:nvSpPr>
      <xdr:spPr>
        <a:xfrm>
          <a:off x="9450017" y="66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33147</xdr:rowOff>
    </xdr:from>
    <xdr:to>
      <xdr:col>46</xdr:col>
      <xdr:colOff>38100</xdr:colOff>
      <xdr:row>38</xdr:row>
      <xdr:rowOff>134747</xdr:rowOff>
    </xdr:to>
    <xdr:sp macro="" textlink="">
      <xdr:nvSpPr>
        <xdr:cNvPr id="317" name="楕円 316"/>
        <xdr:cNvSpPr/>
      </xdr:nvSpPr>
      <xdr:spPr>
        <a:xfrm>
          <a:off x="8699500" y="65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125874</xdr:rowOff>
    </xdr:from>
    <xdr:ext cx="469744" cy="259045"/>
    <xdr:sp macro="" textlink="">
      <xdr:nvSpPr>
        <xdr:cNvPr id="318" name="テキスト ボックス 317"/>
        <xdr:cNvSpPr txBox="1"/>
      </xdr:nvSpPr>
      <xdr:spPr>
        <a:xfrm>
          <a:off x="8515428" y="664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67437</xdr:rowOff>
    </xdr:from>
    <xdr:to>
      <xdr:col>41</xdr:col>
      <xdr:colOff>101600</xdr:colOff>
      <xdr:row>38</xdr:row>
      <xdr:rowOff>169037</xdr:rowOff>
    </xdr:to>
    <xdr:sp macro="" textlink="">
      <xdr:nvSpPr>
        <xdr:cNvPr id="319" name="楕円 318"/>
        <xdr:cNvSpPr/>
      </xdr:nvSpPr>
      <xdr:spPr>
        <a:xfrm>
          <a:off x="7810500" y="65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160164</xdr:rowOff>
    </xdr:from>
    <xdr:ext cx="378565" cy="259045"/>
    <xdr:sp macro="" textlink="">
      <xdr:nvSpPr>
        <xdr:cNvPr id="320" name="テキスト ボックス 319"/>
        <xdr:cNvSpPr txBox="1"/>
      </xdr:nvSpPr>
      <xdr:spPr>
        <a:xfrm>
          <a:off x="7672017" y="6675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64897</xdr:rowOff>
    </xdr:from>
    <xdr:to>
      <xdr:col>36</xdr:col>
      <xdr:colOff>165100</xdr:colOff>
      <xdr:row>38</xdr:row>
      <xdr:rowOff>166497</xdr:rowOff>
    </xdr:to>
    <xdr:sp macro="" textlink="">
      <xdr:nvSpPr>
        <xdr:cNvPr id="321" name="楕円 320"/>
        <xdr:cNvSpPr/>
      </xdr:nvSpPr>
      <xdr:spPr>
        <a:xfrm>
          <a:off x="6921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157624</xdr:rowOff>
    </xdr:from>
    <xdr:ext cx="378565" cy="259045"/>
    <xdr:sp macro="" textlink="">
      <xdr:nvSpPr>
        <xdr:cNvPr id="322" name="テキスト ボックス 321"/>
        <xdr:cNvSpPr txBox="1"/>
      </xdr:nvSpPr>
      <xdr:spPr>
        <a:xfrm>
          <a:off x="6783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106820</xdr:rowOff>
    </xdr:from>
    <xdr:to>
      <xdr:col>54</xdr:col>
      <xdr:colOff>189865</xdr:colOff>
      <xdr:row>58</xdr:row>
      <xdr:rowOff>94552</xdr:rowOff>
    </xdr:to>
    <xdr:cxnSp macro="">
      <xdr:nvCxnSpPr>
        <xdr:cNvPr id="347" name="直線コネクタ 346"/>
        <xdr:cNvCxnSpPr/>
      </xdr:nvCxnSpPr>
      <xdr:spPr>
        <a:xfrm flipV="1">
          <a:off x="10475595" y="8850770"/>
          <a:ext cx="1270" cy="1187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98379</xdr:rowOff>
    </xdr:from>
    <xdr:ext cx="534377" cy="259045"/>
    <xdr:sp macro="" textlink="">
      <xdr:nvSpPr>
        <xdr:cNvPr id="348" name="農林水産業費最小値テキスト"/>
        <xdr:cNvSpPr txBox="1"/>
      </xdr:nvSpPr>
      <xdr:spPr>
        <a:xfrm>
          <a:off x="10528300" y="100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94552</xdr:rowOff>
    </xdr:from>
    <xdr:to>
      <xdr:col>55</xdr:col>
      <xdr:colOff>88900</xdr:colOff>
      <xdr:row>58</xdr:row>
      <xdr:rowOff>94552</xdr:rowOff>
    </xdr:to>
    <xdr:cxnSp macro="">
      <xdr:nvCxnSpPr>
        <xdr:cNvPr id="349" name="直線コネクタ 348"/>
        <xdr:cNvCxnSpPr/>
      </xdr:nvCxnSpPr>
      <xdr:spPr>
        <a:xfrm>
          <a:off x="10388600" y="100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53497</xdr:rowOff>
    </xdr:from>
    <xdr:ext cx="534377" cy="259045"/>
    <xdr:sp macro="" textlink="">
      <xdr:nvSpPr>
        <xdr:cNvPr id="350" name="農林水産業費最大値テキスト"/>
        <xdr:cNvSpPr txBox="1"/>
      </xdr:nvSpPr>
      <xdr:spPr>
        <a:xfrm>
          <a:off x="10528300" y="862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106820</xdr:rowOff>
    </xdr:from>
    <xdr:to>
      <xdr:col>55</xdr:col>
      <xdr:colOff>88900</xdr:colOff>
      <xdr:row>51</xdr:row>
      <xdr:rowOff>106820</xdr:rowOff>
    </xdr:to>
    <xdr:cxnSp macro="">
      <xdr:nvCxnSpPr>
        <xdr:cNvPr id="351" name="直線コネクタ 350"/>
        <xdr:cNvCxnSpPr/>
      </xdr:nvCxnSpPr>
      <xdr:spPr>
        <a:xfrm>
          <a:off x="10388600" y="8850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106820</xdr:rowOff>
    </xdr:from>
    <xdr:to>
      <xdr:col>55</xdr:col>
      <xdr:colOff>0</xdr:colOff>
      <xdr:row>54</xdr:row>
      <xdr:rowOff>20600</xdr:rowOff>
    </xdr:to>
    <xdr:cxnSp macro="">
      <xdr:nvCxnSpPr>
        <xdr:cNvPr id="352" name="直線コネクタ 351"/>
        <xdr:cNvCxnSpPr/>
      </xdr:nvCxnSpPr>
      <xdr:spPr>
        <a:xfrm flipV="1">
          <a:off x="9639300" y="8850770"/>
          <a:ext cx="838200" cy="4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154767</xdr:rowOff>
    </xdr:from>
    <xdr:ext cx="534377" cy="259045"/>
    <xdr:sp macro="" textlink="">
      <xdr:nvSpPr>
        <xdr:cNvPr id="353" name="農林水産業費平均値テキスト"/>
        <xdr:cNvSpPr txBox="1"/>
      </xdr:nvSpPr>
      <xdr:spPr>
        <a:xfrm>
          <a:off x="10528300" y="9413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4890</xdr:rowOff>
    </xdr:from>
    <xdr:to>
      <xdr:col>55</xdr:col>
      <xdr:colOff>50800</xdr:colOff>
      <xdr:row>55</xdr:row>
      <xdr:rowOff>106490</xdr:rowOff>
    </xdr:to>
    <xdr:sp macro="" textlink="">
      <xdr:nvSpPr>
        <xdr:cNvPr id="354" name="フローチャート: 判断 353"/>
        <xdr:cNvSpPr/>
      </xdr:nvSpPr>
      <xdr:spPr>
        <a:xfrm>
          <a:off x="10426700" y="94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20600</xdr:rowOff>
    </xdr:from>
    <xdr:to>
      <xdr:col>50</xdr:col>
      <xdr:colOff>114300</xdr:colOff>
      <xdr:row>54</xdr:row>
      <xdr:rowOff>92913</xdr:rowOff>
    </xdr:to>
    <xdr:cxnSp macro="">
      <xdr:nvCxnSpPr>
        <xdr:cNvPr id="355" name="直線コネクタ 354"/>
        <xdr:cNvCxnSpPr/>
      </xdr:nvCxnSpPr>
      <xdr:spPr>
        <a:xfrm flipV="1">
          <a:off x="8750300" y="9278900"/>
          <a:ext cx="889000" cy="7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98768</xdr:rowOff>
    </xdr:from>
    <xdr:to>
      <xdr:col>50</xdr:col>
      <xdr:colOff>165100</xdr:colOff>
      <xdr:row>56</xdr:row>
      <xdr:rowOff>28918</xdr:rowOff>
    </xdr:to>
    <xdr:sp macro="" textlink="">
      <xdr:nvSpPr>
        <xdr:cNvPr id="356" name="フローチャート: 判断 355"/>
        <xdr:cNvSpPr/>
      </xdr:nvSpPr>
      <xdr:spPr>
        <a:xfrm>
          <a:off x="9588500" y="952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20045</xdr:rowOff>
    </xdr:from>
    <xdr:ext cx="534377" cy="259045"/>
    <xdr:sp macro="" textlink="">
      <xdr:nvSpPr>
        <xdr:cNvPr id="357" name="テキスト ボックス 356"/>
        <xdr:cNvSpPr txBox="1"/>
      </xdr:nvSpPr>
      <xdr:spPr>
        <a:xfrm>
          <a:off x="9372111" y="962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42049</xdr:rowOff>
    </xdr:from>
    <xdr:to>
      <xdr:col>45</xdr:col>
      <xdr:colOff>177800</xdr:colOff>
      <xdr:row>54</xdr:row>
      <xdr:rowOff>92913</xdr:rowOff>
    </xdr:to>
    <xdr:cxnSp macro="">
      <xdr:nvCxnSpPr>
        <xdr:cNvPr id="358" name="直線コネクタ 357"/>
        <xdr:cNvCxnSpPr/>
      </xdr:nvCxnSpPr>
      <xdr:spPr>
        <a:xfrm>
          <a:off x="7861300" y="9300349"/>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34798</xdr:rowOff>
    </xdr:from>
    <xdr:to>
      <xdr:col>46</xdr:col>
      <xdr:colOff>38100</xdr:colOff>
      <xdr:row>57</xdr:row>
      <xdr:rowOff>136398</xdr:rowOff>
    </xdr:to>
    <xdr:sp macro="" textlink="">
      <xdr:nvSpPr>
        <xdr:cNvPr id="359" name="フローチャート: 判断 358"/>
        <xdr:cNvSpPr/>
      </xdr:nvSpPr>
      <xdr:spPr>
        <a:xfrm>
          <a:off x="8699500" y="980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127525</xdr:rowOff>
    </xdr:from>
    <xdr:ext cx="534377" cy="259045"/>
    <xdr:sp macro="" textlink="">
      <xdr:nvSpPr>
        <xdr:cNvPr id="360" name="テキスト ボックス 359"/>
        <xdr:cNvSpPr txBox="1"/>
      </xdr:nvSpPr>
      <xdr:spPr>
        <a:xfrm>
          <a:off x="8483111" y="990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42049</xdr:rowOff>
    </xdr:from>
    <xdr:to>
      <xdr:col>41</xdr:col>
      <xdr:colOff>50800</xdr:colOff>
      <xdr:row>54</xdr:row>
      <xdr:rowOff>85027</xdr:rowOff>
    </xdr:to>
    <xdr:cxnSp macro="">
      <xdr:nvCxnSpPr>
        <xdr:cNvPr id="361" name="直線コネクタ 360"/>
        <xdr:cNvCxnSpPr/>
      </xdr:nvCxnSpPr>
      <xdr:spPr>
        <a:xfrm flipV="1">
          <a:off x="6972300" y="9300349"/>
          <a:ext cx="889000" cy="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168415</xdr:rowOff>
    </xdr:from>
    <xdr:to>
      <xdr:col>41</xdr:col>
      <xdr:colOff>101600</xdr:colOff>
      <xdr:row>57</xdr:row>
      <xdr:rowOff>98565</xdr:rowOff>
    </xdr:to>
    <xdr:sp macro="" textlink="">
      <xdr:nvSpPr>
        <xdr:cNvPr id="362" name="フローチャート: 判断 361"/>
        <xdr:cNvSpPr/>
      </xdr:nvSpPr>
      <xdr:spPr>
        <a:xfrm>
          <a:off x="7810500" y="976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89692</xdr:rowOff>
    </xdr:from>
    <xdr:ext cx="534377" cy="259045"/>
    <xdr:sp macro="" textlink="">
      <xdr:nvSpPr>
        <xdr:cNvPr id="363" name="テキスト ボックス 362"/>
        <xdr:cNvSpPr txBox="1"/>
      </xdr:nvSpPr>
      <xdr:spPr>
        <a:xfrm>
          <a:off x="7594111" y="986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158014</xdr:rowOff>
    </xdr:from>
    <xdr:to>
      <xdr:col>36</xdr:col>
      <xdr:colOff>165100</xdr:colOff>
      <xdr:row>57</xdr:row>
      <xdr:rowOff>88164</xdr:rowOff>
    </xdr:to>
    <xdr:sp macro="" textlink="">
      <xdr:nvSpPr>
        <xdr:cNvPr id="364" name="フローチャート: 判断 363"/>
        <xdr:cNvSpPr/>
      </xdr:nvSpPr>
      <xdr:spPr>
        <a:xfrm>
          <a:off x="6921500" y="97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79291</xdr:rowOff>
    </xdr:from>
    <xdr:ext cx="534377" cy="259045"/>
    <xdr:sp macro="" textlink="">
      <xdr:nvSpPr>
        <xdr:cNvPr id="365" name="テキスト ボックス 364"/>
        <xdr:cNvSpPr txBox="1"/>
      </xdr:nvSpPr>
      <xdr:spPr>
        <a:xfrm>
          <a:off x="6705111" y="98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56020</xdr:rowOff>
    </xdr:from>
    <xdr:to>
      <xdr:col>55</xdr:col>
      <xdr:colOff>50800</xdr:colOff>
      <xdr:row>51</xdr:row>
      <xdr:rowOff>157620</xdr:rowOff>
    </xdr:to>
    <xdr:sp macro="" textlink="">
      <xdr:nvSpPr>
        <xdr:cNvPr id="371" name="楕円 370"/>
        <xdr:cNvSpPr/>
      </xdr:nvSpPr>
      <xdr:spPr>
        <a:xfrm>
          <a:off x="10426700" y="879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9047</xdr:rowOff>
    </xdr:from>
    <xdr:ext cx="534377" cy="259045"/>
    <xdr:sp macro="" textlink="">
      <xdr:nvSpPr>
        <xdr:cNvPr id="372" name="農林水産業費該当値テキスト"/>
        <xdr:cNvSpPr txBox="1"/>
      </xdr:nvSpPr>
      <xdr:spPr>
        <a:xfrm>
          <a:off x="10528300" y="87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141250</xdr:rowOff>
    </xdr:from>
    <xdr:to>
      <xdr:col>50</xdr:col>
      <xdr:colOff>165100</xdr:colOff>
      <xdr:row>54</xdr:row>
      <xdr:rowOff>71400</xdr:rowOff>
    </xdr:to>
    <xdr:sp macro="" textlink="">
      <xdr:nvSpPr>
        <xdr:cNvPr id="373" name="楕円 372"/>
        <xdr:cNvSpPr/>
      </xdr:nvSpPr>
      <xdr:spPr>
        <a:xfrm>
          <a:off x="9588500" y="92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87927</xdr:rowOff>
    </xdr:from>
    <xdr:ext cx="534377" cy="259045"/>
    <xdr:sp macro="" textlink="">
      <xdr:nvSpPr>
        <xdr:cNvPr id="374" name="テキスト ボックス 373"/>
        <xdr:cNvSpPr txBox="1"/>
      </xdr:nvSpPr>
      <xdr:spPr>
        <a:xfrm>
          <a:off x="9372111" y="900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42113</xdr:rowOff>
    </xdr:from>
    <xdr:to>
      <xdr:col>46</xdr:col>
      <xdr:colOff>38100</xdr:colOff>
      <xdr:row>54</xdr:row>
      <xdr:rowOff>143713</xdr:rowOff>
    </xdr:to>
    <xdr:sp macro="" textlink="">
      <xdr:nvSpPr>
        <xdr:cNvPr id="375" name="楕円 374"/>
        <xdr:cNvSpPr/>
      </xdr:nvSpPr>
      <xdr:spPr>
        <a:xfrm>
          <a:off x="8699500" y="93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160240</xdr:rowOff>
    </xdr:from>
    <xdr:ext cx="534377" cy="259045"/>
    <xdr:sp macro="" textlink="">
      <xdr:nvSpPr>
        <xdr:cNvPr id="376" name="テキスト ボックス 375"/>
        <xdr:cNvSpPr txBox="1"/>
      </xdr:nvSpPr>
      <xdr:spPr>
        <a:xfrm>
          <a:off x="8483111" y="90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162699</xdr:rowOff>
    </xdr:from>
    <xdr:to>
      <xdr:col>41</xdr:col>
      <xdr:colOff>101600</xdr:colOff>
      <xdr:row>54</xdr:row>
      <xdr:rowOff>92849</xdr:rowOff>
    </xdr:to>
    <xdr:sp macro="" textlink="">
      <xdr:nvSpPr>
        <xdr:cNvPr id="377" name="楕円 376"/>
        <xdr:cNvSpPr/>
      </xdr:nvSpPr>
      <xdr:spPr>
        <a:xfrm>
          <a:off x="7810500" y="924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109376</xdr:rowOff>
    </xdr:from>
    <xdr:ext cx="534377" cy="259045"/>
    <xdr:sp macro="" textlink="">
      <xdr:nvSpPr>
        <xdr:cNvPr id="378" name="テキスト ボックス 377"/>
        <xdr:cNvSpPr txBox="1"/>
      </xdr:nvSpPr>
      <xdr:spPr>
        <a:xfrm>
          <a:off x="7594111" y="902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34227</xdr:rowOff>
    </xdr:from>
    <xdr:to>
      <xdr:col>36</xdr:col>
      <xdr:colOff>165100</xdr:colOff>
      <xdr:row>54</xdr:row>
      <xdr:rowOff>135827</xdr:rowOff>
    </xdr:to>
    <xdr:sp macro="" textlink="">
      <xdr:nvSpPr>
        <xdr:cNvPr id="379" name="楕円 378"/>
        <xdr:cNvSpPr/>
      </xdr:nvSpPr>
      <xdr:spPr>
        <a:xfrm>
          <a:off x="6921500" y="92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152354</xdr:rowOff>
    </xdr:from>
    <xdr:ext cx="534377" cy="259045"/>
    <xdr:sp macro="" textlink="">
      <xdr:nvSpPr>
        <xdr:cNvPr id="380" name="テキスト ボックス 379"/>
        <xdr:cNvSpPr txBox="1"/>
      </xdr:nvSpPr>
      <xdr:spPr>
        <a:xfrm>
          <a:off x="6705111" y="906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1" name="テキスト ボックス 390"/>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93" name="テキスト ボックス 392"/>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26810</xdr:rowOff>
    </xdr:from>
    <xdr:to>
      <xdr:col>54</xdr:col>
      <xdr:colOff>189865</xdr:colOff>
      <xdr:row>78</xdr:row>
      <xdr:rowOff>170562</xdr:rowOff>
    </xdr:to>
    <xdr:cxnSp macro="">
      <xdr:nvCxnSpPr>
        <xdr:cNvPr id="405" name="直線コネクタ 404"/>
        <xdr:cNvCxnSpPr/>
      </xdr:nvCxnSpPr>
      <xdr:spPr>
        <a:xfrm flipV="1">
          <a:off x="10475595" y="12199760"/>
          <a:ext cx="1270" cy="134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2939</xdr:rowOff>
    </xdr:from>
    <xdr:ext cx="534377" cy="259045"/>
    <xdr:sp macro="" textlink="">
      <xdr:nvSpPr>
        <xdr:cNvPr id="406" name="商工費最小値テキスト"/>
        <xdr:cNvSpPr txBox="1"/>
      </xdr:nvSpPr>
      <xdr:spPr>
        <a:xfrm>
          <a:off x="10528300" y="135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170562</xdr:rowOff>
    </xdr:from>
    <xdr:to>
      <xdr:col>55</xdr:col>
      <xdr:colOff>88900</xdr:colOff>
      <xdr:row>78</xdr:row>
      <xdr:rowOff>170562</xdr:rowOff>
    </xdr:to>
    <xdr:cxnSp macro="">
      <xdr:nvCxnSpPr>
        <xdr:cNvPr id="407" name="直線コネクタ 406"/>
        <xdr:cNvCxnSpPr/>
      </xdr:nvCxnSpPr>
      <xdr:spPr>
        <a:xfrm>
          <a:off x="10388600" y="135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144937</xdr:rowOff>
    </xdr:from>
    <xdr:ext cx="534377" cy="259045"/>
    <xdr:sp macro="" textlink="">
      <xdr:nvSpPr>
        <xdr:cNvPr id="408" name="商工費最大値テキスト"/>
        <xdr:cNvSpPr txBox="1"/>
      </xdr:nvSpPr>
      <xdr:spPr>
        <a:xfrm>
          <a:off x="10528300" y="1197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26810</xdr:rowOff>
    </xdr:from>
    <xdr:to>
      <xdr:col>55</xdr:col>
      <xdr:colOff>88900</xdr:colOff>
      <xdr:row>71</xdr:row>
      <xdr:rowOff>26810</xdr:rowOff>
    </xdr:to>
    <xdr:cxnSp macro="">
      <xdr:nvCxnSpPr>
        <xdr:cNvPr id="409" name="直線コネクタ 408"/>
        <xdr:cNvCxnSpPr/>
      </xdr:nvCxnSpPr>
      <xdr:spPr>
        <a:xfrm>
          <a:off x="10388600" y="121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146824</xdr:rowOff>
    </xdr:from>
    <xdr:to>
      <xdr:col>55</xdr:col>
      <xdr:colOff>0</xdr:colOff>
      <xdr:row>71</xdr:row>
      <xdr:rowOff>26810</xdr:rowOff>
    </xdr:to>
    <xdr:cxnSp macro="">
      <xdr:nvCxnSpPr>
        <xdr:cNvPr id="410" name="直線コネクタ 409"/>
        <xdr:cNvCxnSpPr/>
      </xdr:nvCxnSpPr>
      <xdr:spPr>
        <a:xfrm>
          <a:off x="9639300" y="1214832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1871</xdr:rowOff>
    </xdr:from>
    <xdr:ext cx="534377" cy="259045"/>
    <xdr:sp macro="" textlink="">
      <xdr:nvSpPr>
        <xdr:cNvPr id="411" name="商工費平均値テキスト"/>
        <xdr:cNvSpPr txBox="1"/>
      </xdr:nvSpPr>
      <xdr:spPr>
        <a:xfrm>
          <a:off x="10528300" y="13032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23444</xdr:rowOff>
    </xdr:from>
    <xdr:to>
      <xdr:col>55</xdr:col>
      <xdr:colOff>50800</xdr:colOff>
      <xdr:row>76</xdr:row>
      <xdr:rowOff>125044</xdr:rowOff>
    </xdr:to>
    <xdr:sp macro="" textlink="">
      <xdr:nvSpPr>
        <xdr:cNvPr id="412" name="フローチャート: 判断 411"/>
        <xdr:cNvSpPr/>
      </xdr:nvSpPr>
      <xdr:spPr>
        <a:xfrm>
          <a:off x="10426700" y="1305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103657</xdr:rowOff>
    </xdr:from>
    <xdr:to>
      <xdr:col>50</xdr:col>
      <xdr:colOff>114300</xdr:colOff>
      <xdr:row>70</xdr:row>
      <xdr:rowOff>146824</xdr:rowOff>
    </xdr:to>
    <xdr:cxnSp macro="">
      <xdr:nvCxnSpPr>
        <xdr:cNvPr id="413" name="直線コネクタ 412"/>
        <xdr:cNvCxnSpPr/>
      </xdr:nvCxnSpPr>
      <xdr:spPr>
        <a:xfrm>
          <a:off x="8750300" y="12105157"/>
          <a:ext cx="8890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101245</xdr:rowOff>
    </xdr:from>
    <xdr:to>
      <xdr:col>50</xdr:col>
      <xdr:colOff>165100</xdr:colOff>
      <xdr:row>77</xdr:row>
      <xdr:rowOff>31395</xdr:rowOff>
    </xdr:to>
    <xdr:sp macro="" textlink="">
      <xdr:nvSpPr>
        <xdr:cNvPr id="414" name="フローチャート: 判断 413"/>
        <xdr:cNvSpPr/>
      </xdr:nvSpPr>
      <xdr:spPr>
        <a:xfrm>
          <a:off x="9588500" y="1313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22522</xdr:rowOff>
    </xdr:from>
    <xdr:ext cx="534377" cy="259045"/>
    <xdr:sp macro="" textlink="">
      <xdr:nvSpPr>
        <xdr:cNvPr id="415" name="テキスト ボックス 414"/>
        <xdr:cNvSpPr txBox="1"/>
      </xdr:nvSpPr>
      <xdr:spPr>
        <a:xfrm>
          <a:off x="9372111" y="1322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103657</xdr:rowOff>
    </xdr:from>
    <xdr:to>
      <xdr:col>45</xdr:col>
      <xdr:colOff>177800</xdr:colOff>
      <xdr:row>75</xdr:row>
      <xdr:rowOff>115088</xdr:rowOff>
    </xdr:to>
    <xdr:cxnSp macro="">
      <xdr:nvCxnSpPr>
        <xdr:cNvPr id="416" name="直線コネクタ 415"/>
        <xdr:cNvCxnSpPr/>
      </xdr:nvCxnSpPr>
      <xdr:spPr>
        <a:xfrm flipV="1">
          <a:off x="7861300" y="12105157"/>
          <a:ext cx="889000" cy="8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136258</xdr:rowOff>
    </xdr:from>
    <xdr:to>
      <xdr:col>46</xdr:col>
      <xdr:colOff>38100</xdr:colOff>
      <xdr:row>76</xdr:row>
      <xdr:rowOff>66408</xdr:rowOff>
    </xdr:to>
    <xdr:sp macro="" textlink="">
      <xdr:nvSpPr>
        <xdr:cNvPr id="417" name="フローチャート: 判断 416"/>
        <xdr:cNvSpPr/>
      </xdr:nvSpPr>
      <xdr:spPr>
        <a:xfrm>
          <a:off x="8699500" y="1299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57535</xdr:rowOff>
    </xdr:from>
    <xdr:ext cx="534377" cy="259045"/>
    <xdr:sp macro="" textlink="">
      <xdr:nvSpPr>
        <xdr:cNvPr id="418" name="テキスト ボックス 417"/>
        <xdr:cNvSpPr txBox="1"/>
      </xdr:nvSpPr>
      <xdr:spPr>
        <a:xfrm>
          <a:off x="8483111" y="1308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115088</xdr:rowOff>
    </xdr:from>
    <xdr:to>
      <xdr:col>41</xdr:col>
      <xdr:colOff>50800</xdr:colOff>
      <xdr:row>76</xdr:row>
      <xdr:rowOff>5587</xdr:rowOff>
    </xdr:to>
    <xdr:cxnSp macro="">
      <xdr:nvCxnSpPr>
        <xdr:cNvPr id="419" name="直線コネクタ 418"/>
        <xdr:cNvCxnSpPr/>
      </xdr:nvCxnSpPr>
      <xdr:spPr>
        <a:xfrm flipV="1">
          <a:off x="6972300" y="12973838"/>
          <a:ext cx="889000" cy="6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144907</xdr:rowOff>
    </xdr:from>
    <xdr:to>
      <xdr:col>41</xdr:col>
      <xdr:colOff>101600</xdr:colOff>
      <xdr:row>78</xdr:row>
      <xdr:rowOff>75057</xdr:rowOff>
    </xdr:to>
    <xdr:sp macro="" textlink="">
      <xdr:nvSpPr>
        <xdr:cNvPr id="420" name="フローチャート: 判断 419"/>
        <xdr:cNvSpPr/>
      </xdr:nvSpPr>
      <xdr:spPr>
        <a:xfrm>
          <a:off x="7810500" y="1334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66184</xdr:rowOff>
    </xdr:from>
    <xdr:ext cx="534377" cy="259045"/>
    <xdr:sp macro="" textlink="">
      <xdr:nvSpPr>
        <xdr:cNvPr id="421" name="テキスト ボックス 420"/>
        <xdr:cNvSpPr txBox="1"/>
      </xdr:nvSpPr>
      <xdr:spPr>
        <a:xfrm>
          <a:off x="7594111" y="13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58420</xdr:rowOff>
    </xdr:from>
    <xdr:to>
      <xdr:col>36</xdr:col>
      <xdr:colOff>165100</xdr:colOff>
      <xdr:row>78</xdr:row>
      <xdr:rowOff>160020</xdr:rowOff>
    </xdr:to>
    <xdr:sp macro="" textlink="">
      <xdr:nvSpPr>
        <xdr:cNvPr id="422" name="フローチャート: 判断 421"/>
        <xdr:cNvSpPr/>
      </xdr:nvSpPr>
      <xdr:spPr>
        <a:xfrm>
          <a:off x="692150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151147</xdr:rowOff>
    </xdr:from>
    <xdr:ext cx="534377" cy="259045"/>
    <xdr:sp macro="" textlink="">
      <xdr:nvSpPr>
        <xdr:cNvPr id="423" name="テキスト ボックス 422"/>
        <xdr:cNvSpPr txBox="1"/>
      </xdr:nvSpPr>
      <xdr:spPr>
        <a:xfrm>
          <a:off x="6705111" y="1352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147460</xdr:rowOff>
    </xdr:from>
    <xdr:to>
      <xdr:col>55</xdr:col>
      <xdr:colOff>50800</xdr:colOff>
      <xdr:row>71</xdr:row>
      <xdr:rowOff>77610</xdr:rowOff>
    </xdr:to>
    <xdr:sp macro="" textlink="">
      <xdr:nvSpPr>
        <xdr:cNvPr id="429" name="楕円 428"/>
        <xdr:cNvSpPr/>
      </xdr:nvSpPr>
      <xdr:spPr>
        <a:xfrm>
          <a:off x="10426700" y="121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100487</xdr:rowOff>
    </xdr:from>
    <xdr:ext cx="534377" cy="259045"/>
    <xdr:sp macro="" textlink="">
      <xdr:nvSpPr>
        <xdr:cNvPr id="430" name="商工費該当値テキスト"/>
        <xdr:cNvSpPr txBox="1"/>
      </xdr:nvSpPr>
      <xdr:spPr>
        <a:xfrm>
          <a:off x="10528300" y="1210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96024</xdr:rowOff>
    </xdr:from>
    <xdr:to>
      <xdr:col>50</xdr:col>
      <xdr:colOff>165100</xdr:colOff>
      <xdr:row>71</xdr:row>
      <xdr:rowOff>26174</xdr:rowOff>
    </xdr:to>
    <xdr:sp macro="" textlink="">
      <xdr:nvSpPr>
        <xdr:cNvPr id="431" name="楕円 430"/>
        <xdr:cNvSpPr/>
      </xdr:nvSpPr>
      <xdr:spPr>
        <a:xfrm>
          <a:off x="9588500" y="12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42701</xdr:rowOff>
    </xdr:from>
    <xdr:ext cx="534377" cy="259045"/>
    <xdr:sp macro="" textlink="">
      <xdr:nvSpPr>
        <xdr:cNvPr id="432" name="テキスト ボックス 431"/>
        <xdr:cNvSpPr txBox="1"/>
      </xdr:nvSpPr>
      <xdr:spPr>
        <a:xfrm>
          <a:off x="9372111" y="1187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52857</xdr:rowOff>
    </xdr:from>
    <xdr:to>
      <xdr:col>46</xdr:col>
      <xdr:colOff>38100</xdr:colOff>
      <xdr:row>70</xdr:row>
      <xdr:rowOff>154457</xdr:rowOff>
    </xdr:to>
    <xdr:sp macro="" textlink="">
      <xdr:nvSpPr>
        <xdr:cNvPr id="433" name="楕円 432"/>
        <xdr:cNvSpPr/>
      </xdr:nvSpPr>
      <xdr:spPr>
        <a:xfrm>
          <a:off x="8699500" y="120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170984</xdr:rowOff>
    </xdr:from>
    <xdr:ext cx="534377" cy="259045"/>
    <xdr:sp macro="" textlink="">
      <xdr:nvSpPr>
        <xdr:cNvPr id="434" name="テキスト ボックス 433"/>
        <xdr:cNvSpPr txBox="1"/>
      </xdr:nvSpPr>
      <xdr:spPr>
        <a:xfrm>
          <a:off x="8483111" y="118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64288</xdr:rowOff>
    </xdr:from>
    <xdr:to>
      <xdr:col>41</xdr:col>
      <xdr:colOff>101600</xdr:colOff>
      <xdr:row>75</xdr:row>
      <xdr:rowOff>165888</xdr:rowOff>
    </xdr:to>
    <xdr:sp macro="" textlink="">
      <xdr:nvSpPr>
        <xdr:cNvPr id="435" name="楕円 434"/>
        <xdr:cNvSpPr/>
      </xdr:nvSpPr>
      <xdr:spPr>
        <a:xfrm>
          <a:off x="7810500" y="1292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10965</xdr:rowOff>
    </xdr:from>
    <xdr:ext cx="534377" cy="259045"/>
    <xdr:sp macro="" textlink="">
      <xdr:nvSpPr>
        <xdr:cNvPr id="436" name="テキスト ボックス 435"/>
        <xdr:cNvSpPr txBox="1"/>
      </xdr:nvSpPr>
      <xdr:spPr>
        <a:xfrm>
          <a:off x="7594111" y="1269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126238</xdr:rowOff>
    </xdr:from>
    <xdr:to>
      <xdr:col>36</xdr:col>
      <xdr:colOff>165100</xdr:colOff>
      <xdr:row>76</xdr:row>
      <xdr:rowOff>56387</xdr:rowOff>
    </xdr:to>
    <xdr:sp macro="" textlink="">
      <xdr:nvSpPr>
        <xdr:cNvPr id="437" name="楕円 436"/>
        <xdr:cNvSpPr/>
      </xdr:nvSpPr>
      <xdr:spPr>
        <a:xfrm>
          <a:off x="6921500" y="129849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72915</xdr:rowOff>
    </xdr:from>
    <xdr:ext cx="534377" cy="259045"/>
    <xdr:sp macro="" textlink="">
      <xdr:nvSpPr>
        <xdr:cNvPr id="438" name="テキスト ボックス 437"/>
        <xdr:cNvSpPr txBox="1"/>
      </xdr:nvSpPr>
      <xdr:spPr>
        <a:xfrm>
          <a:off x="6705111" y="1276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31648</xdr:rowOff>
    </xdr:from>
    <xdr:to>
      <xdr:col>54</xdr:col>
      <xdr:colOff>189865</xdr:colOff>
      <xdr:row>98</xdr:row>
      <xdr:rowOff>53308</xdr:rowOff>
    </xdr:to>
    <xdr:cxnSp macro="">
      <xdr:nvCxnSpPr>
        <xdr:cNvPr id="463" name="直線コネクタ 462"/>
        <xdr:cNvCxnSpPr/>
      </xdr:nvCxnSpPr>
      <xdr:spPr>
        <a:xfrm flipV="1">
          <a:off x="10475595" y="15462148"/>
          <a:ext cx="1270" cy="139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57135</xdr:rowOff>
    </xdr:from>
    <xdr:ext cx="534377" cy="259045"/>
    <xdr:sp macro="" textlink="">
      <xdr:nvSpPr>
        <xdr:cNvPr id="464" name="土木費最小値テキスト"/>
        <xdr:cNvSpPr txBox="1"/>
      </xdr:nvSpPr>
      <xdr:spPr>
        <a:xfrm>
          <a:off x="10528300" y="1685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53308</xdr:rowOff>
    </xdr:from>
    <xdr:to>
      <xdr:col>55</xdr:col>
      <xdr:colOff>88900</xdr:colOff>
      <xdr:row>98</xdr:row>
      <xdr:rowOff>53308</xdr:rowOff>
    </xdr:to>
    <xdr:cxnSp macro="">
      <xdr:nvCxnSpPr>
        <xdr:cNvPr id="465" name="直線コネクタ 464"/>
        <xdr:cNvCxnSpPr/>
      </xdr:nvCxnSpPr>
      <xdr:spPr>
        <a:xfrm>
          <a:off x="10388600" y="1685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149775</xdr:rowOff>
    </xdr:from>
    <xdr:ext cx="599010" cy="259045"/>
    <xdr:sp macro="" textlink="">
      <xdr:nvSpPr>
        <xdr:cNvPr id="466" name="土木費最大値テキスト"/>
        <xdr:cNvSpPr txBox="1"/>
      </xdr:nvSpPr>
      <xdr:spPr>
        <a:xfrm>
          <a:off x="10528300" y="1523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31648</xdr:rowOff>
    </xdr:from>
    <xdr:to>
      <xdr:col>55</xdr:col>
      <xdr:colOff>88900</xdr:colOff>
      <xdr:row>90</xdr:row>
      <xdr:rowOff>31648</xdr:rowOff>
    </xdr:to>
    <xdr:cxnSp macro="">
      <xdr:nvCxnSpPr>
        <xdr:cNvPr id="467" name="直線コネクタ 466"/>
        <xdr:cNvCxnSpPr/>
      </xdr:nvCxnSpPr>
      <xdr:spPr>
        <a:xfrm>
          <a:off x="10388600" y="1546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158959</xdr:rowOff>
    </xdr:from>
    <xdr:to>
      <xdr:col>55</xdr:col>
      <xdr:colOff>0</xdr:colOff>
      <xdr:row>95</xdr:row>
      <xdr:rowOff>53975</xdr:rowOff>
    </xdr:to>
    <xdr:cxnSp macro="">
      <xdr:nvCxnSpPr>
        <xdr:cNvPr id="468" name="直線コネクタ 467"/>
        <xdr:cNvCxnSpPr/>
      </xdr:nvCxnSpPr>
      <xdr:spPr>
        <a:xfrm>
          <a:off x="9639300" y="16275259"/>
          <a:ext cx="838200" cy="6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88606</xdr:rowOff>
    </xdr:from>
    <xdr:ext cx="534377" cy="259045"/>
    <xdr:sp macro="" textlink="">
      <xdr:nvSpPr>
        <xdr:cNvPr id="469" name="土木費平均値テキスト"/>
        <xdr:cNvSpPr txBox="1"/>
      </xdr:nvSpPr>
      <xdr:spPr>
        <a:xfrm>
          <a:off x="10528300" y="16376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110179</xdr:rowOff>
    </xdr:from>
    <xdr:to>
      <xdr:col>55</xdr:col>
      <xdr:colOff>50800</xdr:colOff>
      <xdr:row>96</xdr:row>
      <xdr:rowOff>40329</xdr:rowOff>
    </xdr:to>
    <xdr:sp macro="" textlink="">
      <xdr:nvSpPr>
        <xdr:cNvPr id="470" name="フローチャート: 判断 469"/>
        <xdr:cNvSpPr/>
      </xdr:nvSpPr>
      <xdr:spPr>
        <a:xfrm>
          <a:off x="10426700" y="16397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158959</xdr:rowOff>
    </xdr:from>
    <xdr:to>
      <xdr:col>50</xdr:col>
      <xdr:colOff>114300</xdr:colOff>
      <xdr:row>95</xdr:row>
      <xdr:rowOff>54147</xdr:rowOff>
    </xdr:to>
    <xdr:cxnSp macro="">
      <xdr:nvCxnSpPr>
        <xdr:cNvPr id="471" name="直線コネクタ 470"/>
        <xdr:cNvCxnSpPr/>
      </xdr:nvCxnSpPr>
      <xdr:spPr>
        <a:xfrm flipV="1">
          <a:off x="8750300" y="16275259"/>
          <a:ext cx="889000" cy="6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119075</xdr:rowOff>
    </xdr:from>
    <xdr:to>
      <xdr:col>50</xdr:col>
      <xdr:colOff>165100</xdr:colOff>
      <xdr:row>96</xdr:row>
      <xdr:rowOff>49225</xdr:rowOff>
    </xdr:to>
    <xdr:sp macro="" textlink="">
      <xdr:nvSpPr>
        <xdr:cNvPr id="472" name="フローチャート: 判断 471"/>
        <xdr:cNvSpPr/>
      </xdr:nvSpPr>
      <xdr:spPr>
        <a:xfrm>
          <a:off x="9588500" y="164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40352</xdr:rowOff>
    </xdr:from>
    <xdr:ext cx="534377" cy="259045"/>
    <xdr:sp macro="" textlink="">
      <xdr:nvSpPr>
        <xdr:cNvPr id="473" name="テキスト ボックス 472"/>
        <xdr:cNvSpPr txBox="1"/>
      </xdr:nvSpPr>
      <xdr:spPr>
        <a:xfrm>
          <a:off x="9372111" y="1649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54147</xdr:rowOff>
    </xdr:from>
    <xdr:to>
      <xdr:col>45</xdr:col>
      <xdr:colOff>177800</xdr:colOff>
      <xdr:row>95</xdr:row>
      <xdr:rowOff>161837</xdr:rowOff>
    </xdr:to>
    <xdr:cxnSp macro="">
      <xdr:nvCxnSpPr>
        <xdr:cNvPr id="474" name="直線コネクタ 473"/>
        <xdr:cNvCxnSpPr/>
      </xdr:nvCxnSpPr>
      <xdr:spPr>
        <a:xfrm flipV="1">
          <a:off x="7861300" y="16341897"/>
          <a:ext cx="889000" cy="10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161404</xdr:rowOff>
    </xdr:from>
    <xdr:to>
      <xdr:col>46</xdr:col>
      <xdr:colOff>38100</xdr:colOff>
      <xdr:row>96</xdr:row>
      <xdr:rowOff>91554</xdr:rowOff>
    </xdr:to>
    <xdr:sp macro="" textlink="">
      <xdr:nvSpPr>
        <xdr:cNvPr id="475" name="フローチャート: 判断 474"/>
        <xdr:cNvSpPr/>
      </xdr:nvSpPr>
      <xdr:spPr>
        <a:xfrm>
          <a:off x="8699500" y="1644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82681</xdr:rowOff>
    </xdr:from>
    <xdr:ext cx="534377" cy="259045"/>
    <xdr:sp macro="" textlink="">
      <xdr:nvSpPr>
        <xdr:cNvPr id="476" name="テキスト ボックス 475"/>
        <xdr:cNvSpPr txBox="1"/>
      </xdr:nvSpPr>
      <xdr:spPr>
        <a:xfrm>
          <a:off x="8483111" y="165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112706</xdr:rowOff>
    </xdr:from>
    <xdr:to>
      <xdr:col>41</xdr:col>
      <xdr:colOff>50800</xdr:colOff>
      <xdr:row>95</xdr:row>
      <xdr:rowOff>161837</xdr:rowOff>
    </xdr:to>
    <xdr:cxnSp macro="">
      <xdr:nvCxnSpPr>
        <xdr:cNvPr id="477" name="直線コネクタ 476"/>
        <xdr:cNvCxnSpPr/>
      </xdr:nvCxnSpPr>
      <xdr:spPr>
        <a:xfrm>
          <a:off x="6972300" y="16400456"/>
          <a:ext cx="889000" cy="4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27063</xdr:rowOff>
    </xdr:from>
    <xdr:to>
      <xdr:col>41</xdr:col>
      <xdr:colOff>101600</xdr:colOff>
      <xdr:row>96</xdr:row>
      <xdr:rowOff>128663</xdr:rowOff>
    </xdr:to>
    <xdr:sp macro="" textlink="">
      <xdr:nvSpPr>
        <xdr:cNvPr id="478" name="フローチャート: 判断 477"/>
        <xdr:cNvSpPr/>
      </xdr:nvSpPr>
      <xdr:spPr>
        <a:xfrm>
          <a:off x="7810500" y="164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119790</xdr:rowOff>
    </xdr:from>
    <xdr:ext cx="534377" cy="259045"/>
    <xdr:sp macro="" textlink="">
      <xdr:nvSpPr>
        <xdr:cNvPr id="479" name="テキスト ボックス 478"/>
        <xdr:cNvSpPr txBox="1"/>
      </xdr:nvSpPr>
      <xdr:spPr>
        <a:xfrm>
          <a:off x="7594111" y="165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158699</xdr:rowOff>
    </xdr:from>
    <xdr:to>
      <xdr:col>36</xdr:col>
      <xdr:colOff>165100</xdr:colOff>
      <xdr:row>96</xdr:row>
      <xdr:rowOff>88849</xdr:rowOff>
    </xdr:to>
    <xdr:sp macro="" textlink="">
      <xdr:nvSpPr>
        <xdr:cNvPr id="480" name="フローチャート: 判断 479"/>
        <xdr:cNvSpPr/>
      </xdr:nvSpPr>
      <xdr:spPr>
        <a:xfrm>
          <a:off x="69215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79976</xdr:rowOff>
    </xdr:from>
    <xdr:ext cx="534377" cy="259045"/>
    <xdr:sp macro="" textlink="">
      <xdr:nvSpPr>
        <xdr:cNvPr id="481" name="テキスト ボックス 480"/>
        <xdr:cNvSpPr txBox="1"/>
      </xdr:nvSpPr>
      <xdr:spPr>
        <a:xfrm>
          <a:off x="6705111" y="165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3175</xdr:rowOff>
    </xdr:from>
    <xdr:to>
      <xdr:col>55</xdr:col>
      <xdr:colOff>50800</xdr:colOff>
      <xdr:row>95</xdr:row>
      <xdr:rowOff>104775</xdr:rowOff>
    </xdr:to>
    <xdr:sp macro="" textlink="">
      <xdr:nvSpPr>
        <xdr:cNvPr id="487" name="楕円 486"/>
        <xdr:cNvSpPr/>
      </xdr:nvSpPr>
      <xdr:spPr>
        <a:xfrm>
          <a:off x="10426700" y="162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26052</xdr:rowOff>
    </xdr:from>
    <xdr:ext cx="534377" cy="259045"/>
    <xdr:sp macro="" textlink="">
      <xdr:nvSpPr>
        <xdr:cNvPr id="488" name="土木費該当値テキスト"/>
        <xdr:cNvSpPr txBox="1"/>
      </xdr:nvSpPr>
      <xdr:spPr>
        <a:xfrm>
          <a:off x="10528300" y="1614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108159</xdr:rowOff>
    </xdr:from>
    <xdr:to>
      <xdr:col>50</xdr:col>
      <xdr:colOff>165100</xdr:colOff>
      <xdr:row>95</xdr:row>
      <xdr:rowOff>38309</xdr:rowOff>
    </xdr:to>
    <xdr:sp macro="" textlink="">
      <xdr:nvSpPr>
        <xdr:cNvPr id="489" name="楕円 488"/>
        <xdr:cNvSpPr/>
      </xdr:nvSpPr>
      <xdr:spPr>
        <a:xfrm>
          <a:off x="9588500" y="162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54836</xdr:rowOff>
    </xdr:from>
    <xdr:ext cx="534377" cy="259045"/>
    <xdr:sp macro="" textlink="">
      <xdr:nvSpPr>
        <xdr:cNvPr id="490" name="テキスト ボックス 489"/>
        <xdr:cNvSpPr txBox="1"/>
      </xdr:nvSpPr>
      <xdr:spPr>
        <a:xfrm>
          <a:off x="9372111" y="1599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3347</xdr:rowOff>
    </xdr:from>
    <xdr:to>
      <xdr:col>46</xdr:col>
      <xdr:colOff>38100</xdr:colOff>
      <xdr:row>95</xdr:row>
      <xdr:rowOff>104947</xdr:rowOff>
    </xdr:to>
    <xdr:sp macro="" textlink="">
      <xdr:nvSpPr>
        <xdr:cNvPr id="491" name="楕円 490"/>
        <xdr:cNvSpPr/>
      </xdr:nvSpPr>
      <xdr:spPr>
        <a:xfrm>
          <a:off x="8699500" y="162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121474</xdr:rowOff>
    </xdr:from>
    <xdr:ext cx="534377" cy="259045"/>
    <xdr:sp macro="" textlink="">
      <xdr:nvSpPr>
        <xdr:cNvPr id="492" name="テキスト ボックス 491"/>
        <xdr:cNvSpPr txBox="1"/>
      </xdr:nvSpPr>
      <xdr:spPr>
        <a:xfrm>
          <a:off x="8483111" y="1606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111037</xdr:rowOff>
    </xdr:from>
    <xdr:to>
      <xdr:col>41</xdr:col>
      <xdr:colOff>101600</xdr:colOff>
      <xdr:row>96</xdr:row>
      <xdr:rowOff>41187</xdr:rowOff>
    </xdr:to>
    <xdr:sp macro="" textlink="">
      <xdr:nvSpPr>
        <xdr:cNvPr id="493" name="楕円 492"/>
        <xdr:cNvSpPr/>
      </xdr:nvSpPr>
      <xdr:spPr>
        <a:xfrm>
          <a:off x="7810500" y="163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57714</xdr:rowOff>
    </xdr:from>
    <xdr:ext cx="534377" cy="259045"/>
    <xdr:sp macro="" textlink="">
      <xdr:nvSpPr>
        <xdr:cNvPr id="494" name="テキスト ボックス 493"/>
        <xdr:cNvSpPr txBox="1"/>
      </xdr:nvSpPr>
      <xdr:spPr>
        <a:xfrm>
          <a:off x="7594111" y="1617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61906</xdr:rowOff>
    </xdr:from>
    <xdr:to>
      <xdr:col>36</xdr:col>
      <xdr:colOff>165100</xdr:colOff>
      <xdr:row>95</xdr:row>
      <xdr:rowOff>163506</xdr:rowOff>
    </xdr:to>
    <xdr:sp macro="" textlink="">
      <xdr:nvSpPr>
        <xdr:cNvPr id="495" name="楕円 494"/>
        <xdr:cNvSpPr/>
      </xdr:nvSpPr>
      <xdr:spPr>
        <a:xfrm>
          <a:off x="6921500" y="163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8583</xdr:rowOff>
    </xdr:from>
    <xdr:ext cx="534377" cy="259045"/>
    <xdr:sp macro="" textlink="">
      <xdr:nvSpPr>
        <xdr:cNvPr id="496" name="テキスト ボックス 495"/>
        <xdr:cNvSpPr txBox="1"/>
      </xdr:nvSpPr>
      <xdr:spPr>
        <a:xfrm>
          <a:off x="6705111" y="1612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46736</xdr:rowOff>
    </xdr:from>
    <xdr:to>
      <xdr:col>85</xdr:col>
      <xdr:colOff>126364</xdr:colOff>
      <xdr:row>38</xdr:row>
      <xdr:rowOff>117348</xdr:rowOff>
    </xdr:to>
    <xdr:cxnSp macro="">
      <xdr:nvCxnSpPr>
        <xdr:cNvPr id="521" name="直線コネクタ 520"/>
        <xdr:cNvCxnSpPr/>
      </xdr:nvCxnSpPr>
      <xdr:spPr>
        <a:xfrm flipV="1">
          <a:off x="16317595" y="5361686"/>
          <a:ext cx="1269" cy="1270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121175</xdr:rowOff>
    </xdr:from>
    <xdr:ext cx="534377" cy="259045"/>
    <xdr:sp macro="" textlink="">
      <xdr:nvSpPr>
        <xdr:cNvPr id="522" name="消防費最小値テキスト"/>
        <xdr:cNvSpPr txBox="1"/>
      </xdr:nvSpPr>
      <xdr:spPr>
        <a:xfrm>
          <a:off x="16370300" y="66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117348</xdr:rowOff>
    </xdr:from>
    <xdr:to>
      <xdr:col>86</xdr:col>
      <xdr:colOff>25400</xdr:colOff>
      <xdr:row>38</xdr:row>
      <xdr:rowOff>117348</xdr:rowOff>
    </xdr:to>
    <xdr:cxnSp macro="">
      <xdr:nvCxnSpPr>
        <xdr:cNvPr id="523" name="直線コネクタ 522"/>
        <xdr:cNvCxnSpPr/>
      </xdr:nvCxnSpPr>
      <xdr:spPr>
        <a:xfrm>
          <a:off x="16230600" y="663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164863</xdr:rowOff>
    </xdr:from>
    <xdr:ext cx="534377" cy="259045"/>
    <xdr:sp macro="" textlink="">
      <xdr:nvSpPr>
        <xdr:cNvPr id="524" name="消防費最大値テキスト"/>
        <xdr:cNvSpPr txBox="1"/>
      </xdr:nvSpPr>
      <xdr:spPr>
        <a:xfrm>
          <a:off x="16370300" y="513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46736</xdr:rowOff>
    </xdr:from>
    <xdr:to>
      <xdr:col>86</xdr:col>
      <xdr:colOff>25400</xdr:colOff>
      <xdr:row>31</xdr:row>
      <xdr:rowOff>46736</xdr:rowOff>
    </xdr:to>
    <xdr:cxnSp macro="">
      <xdr:nvCxnSpPr>
        <xdr:cNvPr id="525" name="直線コネクタ 524"/>
        <xdr:cNvCxnSpPr/>
      </xdr:nvCxnSpPr>
      <xdr:spPr>
        <a:xfrm>
          <a:off x="16230600" y="536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122809</xdr:rowOff>
    </xdr:from>
    <xdr:to>
      <xdr:col>85</xdr:col>
      <xdr:colOff>127000</xdr:colOff>
      <xdr:row>35</xdr:row>
      <xdr:rowOff>26543</xdr:rowOff>
    </xdr:to>
    <xdr:cxnSp macro="">
      <xdr:nvCxnSpPr>
        <xdr:cNvPr id="526" name="直線コネクタ 525"/>
        <xdr:cNvCxnSpPr/>
      </xdr:nvCxnSpPr>
      <xdr:spPr>
        <a:xfrm>
          <a:off x="15481300" y="5780659"/>
          <a:ext cx="838200" cy="2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66692</xdr:rowOff>
    </xdr:from>
    <xdr:ext cx="534377" cy="259045"/>
    <xdr:sp macro="" textlink="">
      <xdr:nvSpPr>
        <xdr:cNvPr id="527" name="消防費平均値テキスト"/>
        <xdr:cNvSpPr txBox="1"/>
      </xdr:nvSpPr>
      <xdr:spPr>
        <a:xfrm>
          <a:off x="16370300" y="572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43815</xdr:rowOff>
    </xdr:from>
    <xdr:to>
      <xdr:col>85</xdr:col>
      <xdr:colOff>177800</xdr:colOff>
      <xdr:row>34</xdr:row>
      <xdr:rowOff>145415</xdr:rowOff>
    </xdr:to>
    <xdr:sp macro="" textlink="">
      <xdr:nvSpPr>
        <xdr:cNvPr id="528" name="フローチャート: 判断 527"/>
        <xdr:cNvSpPr/>
      </xdr:nvSpPr>
      <xdr:spPr>
        <a:xfrm>
          <a:off x="16268700" y="587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122809</xdr:rowOff>
    </xdr:from>
    <xdr:to>
      <xdr:col>81</xdr:col>
      <xdr:colOff>50800</xdr:colOff>
      <xdr:row>34</xdr:row>
      <xdr:rowOff>98806</xdr:rowOff>
    </xdr:to>
    <xdr:cxnSp macro="">
      <xdr:nvCxnSpPr>
        <xdr:cNvPr id="529" name="直線コネクタ 528"/>
        <xdr:cNvCxnSpPr/>
      </xdr:nvCxnSpPr>
      <xdr:spPr>
        <a:xfrm flipV="1">
          <a:off x="14592300" y="5780659"/>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16637</xdr:rowOff>
    </xdr:from>
    <xdr:to>
      <xdr:col>81</xdr:col>
      <xdr:colOff>101600</xdr:colOff>
      <xdr:row>34</xdr:row>
      <xdr:rowOff>118237</xdr:rowOff>
    </xdr:to>
    <xdr:sp macro="" textlink="">
      <xdr:nvSpPr>
        <xdr:cNvPr id="530" name="フローチャート: 判断 529"/>
        <xdr:cNvSpPr/>
      </xdr:nvSpPr>
      <xdr:spPr>
        <a:xfrm>
          <a:off x="15430500" y="58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109364</xdr:rowOff>
    </xdr:from>
    <xdr:ext cx="534377" cy="259045"/>
    <xdr:sp macro="" textlink="">
      <xdr:nvSpPr>
        <xdr:cNvPr id="531" name="テキスト ボックス 530"/>
        <xdr:cNvSpPr txBox="1"/>
      </xdr:nvSpPr>
      <xdr:spPr>
        <a:xfrm>
          <a:off x="15214111" y="593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98298</xdr:rowOff>
    </xdr:from>
    <xdr:to>
      <xdr:col>76</xdr:col>
      <xdr:colOff>114300</xdr:colOff>
      <xdr:row>34</xdr:row>
      <xdr:rowOff>98806</xdr:rowOff>
    </xdr:to>
    <xdr:cxnSp macro="">
      <xdr:nvCxnSpPr>
        <xdr:cNvPr id="532" name="直線コネクタ 531"/>
        <xdr:cNvCxnSpPr/>
      </xdr:nvCxnSpPr>
      <xdr:spPr>
        <a:xfrm>
          <a:off x="13703300" y="5756148"/>
          <a:ext cx="889000" cy="17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105410</xdr:rowOff>
    </xdr:from>
    <xdr:to>
      <xdr:col>76</xdr:col>
      <xdr:colOff>165100</xdr:colOff>
      <xdr:row>36</xdr:row>
      <xdr:rowOff>35560</xdr:rowOff>
    </xdr:to>
    <xdr:sp macro="" textlink="">
      <xdr:nvSpPr>
        <xdr:cNvPr id="533" name="フローチャート: 判断 532"/>
        <xdr:cNvSpPr/>
      </xdr:nvSpPr>
      <xdr:spPr>
        <a:xfrm>
          <a:off x="14541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26687</xdr:rowOff>
    </xdr:from>
    <xdr:ext cx="534377" cy="259045"/>
    <xdr:sp macro="" textlink="">
      <xdr:nvSpPr>
        <xdr:cNvPr id="534" name="テキスト ボックス 533"/>
        <xdr:cNvSpPr txBox="1"/>
      </xdr:nvSpPr>
      <xdr:spPr>
        <a:xfrm>
          <a:off x="14325111" y="61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98298</xdr:rowOff>
    </xdr:from>
    <xdr:to>
      <xdr:col>71</xdr:col>
      <xdr:colOff>177800</xdr:colOff>
      <xdr:row>35</xdr:row>
      <xdr:rowOff>11049</xdr:rowOff>
    </xdr:to>
    <xdr:cxnSp macro="">
      <xdr:nvCxnSpPr>
        <xdr:cNvPr id="535" name="直線コネクタ 534"/>
        <xdr:cNvCxnSpPr/>
      </xdr:nvCxnSpPr>
      <xdr:spPr>
        <a:xfrm flipV="1">
          <a:off x="12814300" y="5756148"/>
          <a:ext cx="889000" cy="25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146050</xdr:rowOff>
    </xdr:from>
    <xdr:to>
      <xdr:col>72</xdr:col>
      <xdr:colOff>38100</xdr:colOff>
      <xdr:row>36</xdr:row>
      <xdr:rowOff>76200</xdr:rowOff>
    </xdr:to>
    <xdr:sp macro="" textlink="">
      <xdr:nvSpPr>
        <xdr:cNvPr id="536" name="フローチャート: 判断 535"/>
        <xdr:cNvSpPr/>
      </xdr:nvSpPr>
      <xdr:spPr>
        <a:xfrm>
          <a:off x="13652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67327</xdr:rowOff>
    </xdr:from>
    <xdr:ext cx="534377" cy="259045"/>
    <xdr:sp macro="" textlink="">
      <xdr:nvSpPr>
        <xdr:cNvPr id="537" name="テキスト ボックス 536"/>
        <xdr:cNvSpPr txBox="1"/>
      </xdr:nvSpPr>
      <xdr:spPr>
        <a:xfrm>
          <a:off x="13436111" y="623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139573</xdr:rowOff>
    </xdr:from>
    <xdr:to>
      <xdr:col>67</xdr:col>
      <xdr:colOff>101600</xdr:colOff>
      <xdr:row>36</xdr:row>
      <xdr:rowOff>69723</xdr:rowOff>
    </xdr:to>
    <xdr:sp macro="" textlink="">
      <xdr:nvSpPr>
        <xdr:cNvPr id="538" name="フローチャート: 判断 537"/>
        <xdr:cNvSpPr/>
      </xdr:nvSpPr>
      <xdr:spPr>
        <a:xfrm>
          <a:off x="1276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60850</xdr:rowOff>
    </xdr:from>
    <xdr:ext cx="534377" cy="259045"/>
    <xdr:sp macro="" textlink="">
      <xdr:nvSpPr>
        <xdr:cNvPr id="539" name="テキスト ボックス 538"/>
        <xdr:cNvSpPr txBox="1"/>
      </xdr:nvSpPr>
      <xdr:spPr>
        <a:xfrm>
          <a:off x="12547111" y="623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147193</xdr:rowOff>
    </xdr:from>
    <xdr:to>
      <xdr:col>85</xdr:col>
      <xdr:colOff>177800</xdr:colOff>
      <xdr:row>35</xdr:row>
      <xdr:rowOff>77343</xdr:rowOff>
    </xdr:to>
    <xdr:sp macro="" textlink="">
      <xdr:nvSpPr>
        <xdr:cNvPr id="545" name="楕円 544"/>
        <xdr:cNvSpPr/>
      </xdr:nvSpPr>
      <xdr:spPr>
        <a:xfrm>
          <a:off x="16268700" y="597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125620</xdr:rowOff>
    </xdr:from>
    <xdr:ext cx="534377" cy="259045"/>
    <xdr:sp macro="" textlink="">
      <xdr:nvSpPr>
        <xdr:cNvPr id="546" name="消防費該当値テキスト"/>
        <xdr:cNvSpPr txBox="1"/>
      </xdr:nvSpPr>
      <xdr:spPr>
        <a:xfrm>
          <a:off x="16370300" y="595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72009</xdr:rowOff>
    </xdr:from>
    <xdr:to>
      <xdr:col>81</xdr:col>
      <xdr:colOff>101600</xdr:colOff>
      <xdr:row>34</xdr:row>
      <xdr:rowOff>2159</xdr:rowOff>
    </xdr:to>
    <xdr:sp macro="" textlink="">
      <xdr:nvSpPr>
        <xdr:cNvPr id="547" name="楕円 546"/>
        <xdr:cNvSpPr/>
      </xdr:nvSpPr>
      <xdr:spPr>
        <a:xfrm>
          <a:off x="15430500" y="57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18686</xdr:rowOff>
    </xdr:from>
    <xdr:ext cx="534377" cy="259045"/>
    <xdr:sp macro="" textlink="">
      <xdr:nvSpPr>
        <xdr:cNvPr id="548" name="テキスト ボックス 547"/>
        <xdr:cNvSpPr txBox="1"/>
      </xdr:nvSpPr>
      <xdr:spPr>
        <a:xfrm>
          <a:off x="15214111" y="550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48006</xdr:rowOff>
    </xdr:from>
    <xdr:to>
      <xdr:col>76</xdr:col>
      <xdr:colOff>165100</xdr:colOff>
      <xdr:row>34</xdr:row>
      <xdr:rowOff>149606</xdr:rowOff>
    </xdr:to>
    <xdr:sp macro="" textlink="">
      <xdr:nvSpPr>
        <xdr:cNvPr id="549" name="楕円 548"/>
        <xdr:cNvSpPr/>
      </xdr:nvSpPr>
      <xdr:spPr>
        <a:xfrm>
          <a:off x="14541500" y="587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166133</xdr:rowOff>
    </xdr:from>
    <xdr:ext cx="534377" cy="259045"/>
    <xdr:sp macro="" textlink="">
      <xdr:nvSpPr>
        <xdr:cNvPr id="550" name="テキスト ボックス 549"/>
        <xdr:cNvSpPr txBox="1"/>
      </xdr:nvSpPr>
      <xdr:spPr>
        <a:xfrm>
          <a:off x="14325111" y="565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47498</xdr:rowOff>
    </xdr:from>
    <xdr:to>
      <xdr:col>72</xdr:col>
      <xdr:colOff>38100</xdr:colOff>
      <xdr:row>33</xdr:row>
      <xdr:rowOff>149098</xdr:rowOff>
    </xdr:to>
    <xdr:sp macro="" textlink="">
      <xdr:nvSpPr>
        <xdr:cNvPr id="551" name="楕円 550"/>
        <xdr:cNvSpPr/>
      </xdr:nvSpPr>
      <xdr:spPr>
        <a:xfrm>
          <a:off x="136525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165625</xdr:rowOff>
    </xdr:from>
    <xdr:ext cx="534377" cy="259045"/>
    <xdr:sp macro="" textlink="">
      <xdr:nvSpPr>
        <xdr:cNvPr id="552" name="テキスト ボックス 551"/>
        <xdr:cNvSpPr txBox="1"/>
      </xdr:nvSpPr>
      <xdr:spPr>
        <a:xfrm>
          <a:off x="13436111" y="548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131699</xdr:rowOff>
    </xdr:from>
    <xdr:to>
      <xdr:col>67</xdr:col>
      <xdr:colOff>101600</xdr:colOff>
      <xdr:row>35</xdr:row>
      <xdr:rowOff>61849</xdr:rowOff>
    </xdr:to>
    <xdr:sp macro="" textlink="">
      <xdr:nvSpPr>
        <xdr:cNvPr id="553" name="楕円 552"/>
        <xdr:cNvSpPr/>
      </xdr:nvSpPr>
      <xdr:spPr>
        <a:xfrm>
          <a:off x="12763500" y="59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78376</xdr:rowOff>
    </xdr:from>
    <xdr:ext cx="534377" cy="259045"/>
    <xdr:sp macro="" textlink="">
      <xdr:nvSpPr>
        <xdr:cNvPr id="554" name="テキスト ボックス 553"/>
        <xdr:cNvSpPr txBox="1"/>
      </xdr:nvSpPr>
      <xdr:spPr>
        <a:xfrm>
          <a:off x="12547111" y="57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145758</xdr:rowOff>
    </xdr:from>
    <xdr:to>
      <xdr:col>85</xdr:col>
      <xdr:colOff>126364</xdr:colOff>
      <xdr:row>59</xdr:row>
      <xdr:rowOff>50226</xdr:rowOff>
    </xdr:to>
    <xdr:cxnSp macro="">
      <xdr:nvCxnSpPr>
        <xdr:cNvPr id="577" name="直線コネクタ 576"/>
        <xdr:cNvCxnSpPr/>
      </xdr:nvCxnSpPr>
      <xdr:spPr>
        <a:xfrm flipV="1">
          <a:off x="16317595" y="8718258"/>
          <a:ext cx="1269" cy="144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54053</xdr:rowOff>
    </xdr:from>
    <xdr:ext cx="534377" cy="259045"/>
    <xdr:sp macro="" textlink="">
      <xdr:nvSpPr>
        <xdr:cNvPr id="578" name="教育費最小値テキスト"/>
        <xdr:cNvSpPr txBox="1"/>
      </xdr:nvSpPr>
      <xdr:spPr>
        <a:xfrm>
          <a:off x="16370300" y="1016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50226</xdr:rowOff>
    </xdr:from>
    <xdr:to>
      <xdr:col>86</xdr:col>
      <xdr:colOff>25400</xdr:colOff>
      <xdr:row>59</xdr:row>
      <xdr:rowOff>50226</xdr:rowOff>
    </xdr:to>
    <xdr:cxnSp macro="">
      <xdr:nvCxnSpPr>
        <xdr:cNvPr id="579" name="直線コネクタ 578"/>
        <xdr:cNvCxnSpPr/>
      </xdr:nvCxnSpPr>
      <xdr:spPr>
        <a:xfrm>
          <a:off x="16230600" y="1016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92435</xdr:rowOff>
    </xdr:from>
    <xdr:ext cx="534377" cy="259045"/>
    <xdr:sp macro="" textlink="">
      <xdr:nvSpPr>
        <xdr:cNvPr id="580" name="教育費最大値テキスト"/>
        <xdr:cNvSpPr txBox="1"/>
      </xdr:nvSpPr>
      <xdr:spPr>
        <a:xfrm>
          <a:off x="16370300" y="84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99,735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145758</xdr:rowOff>
    </xdr:from>
    <xdr:to>
      <xdr:col>86</xdr:col>
      <xdr:colOff>25400</xdr:colOff>
      <xdr:row>50</xdr:row>
      <xdr:rowOff>145758</xdr:rowOff>
    </xdr:to>
    <xdr:cxnSp macro="">
      <xdr:nvCxnSpPr>
        <xdr:cNvPr id="581" name="直線コネクタ 580"/>
        <xdr:cNvCxnSpPr/>
      </xdr:nvCxnSpPr>
      <xdr:spPr>
        <a:xfrm>
          <a:off x="16230600" y="871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123195</xdr:rowOff>
    </xdr:from>
    <xdr:to>
      <xdr:col>85</xdr:col>
      <xdr:colOff>127000</xdr:colOff>
      <xdr:row>55</xdr:row>
      <xdr:rowOff>165806</xdr:rowOff>
    </xdr:to>
    <xdr:cxnSp macro="">
      <xdr:nvCxnSpPr>
        <xdr:cNvPr id="582" name="直線コネクタ 581"/>
        <xdr:cNvCxnSpPr/>
      </xdr:nvCxnSpPr>
      <xdr:spPr>
        <a:xfrm flipV="1">
          <a:off x="15481300" y="9552945"/>
          <a:ext cx="8382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12646</xdr:rowOff>
    </xdr:from>
    <xdr:ext cx="534377" cy="259045"/>
    <xdr:sp macro="" textlink="">
      <xdr:nvSpPr>
        <xdr:cNvPr id="583" name="教育費平均値テキスト"/>
        <xdr:cNvSpPr txBox="1"/>
      </xdr:nvSpPr>
      <xdr:spPr>
        <a:xfrm>
          <a:off x="16370300" y="9613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34219</xdr:rowOff>
    </xdr:from>
    <xdr:to>
      <xdr:col>85</xdr:col>
      <xdr:colOff>177800</xdr:colOff>
      <xdr:row>56</xdr:row>
      <xdr:rowOff>135819</xdr:rowOff>
    </xdr:to>
    <xdr:sp macro="" textlink="">
      <xdr:nvSpPr>
        <xdr:cNvPr id="584" name="フローチャート: 判断 583"/>
        <xdr:cNvSpPr/>
      </xdr:nvSpPr>
      <xdr:spPr>
        <a:xfrm>
          <a:off x="16268700" y="96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165806</xdr:rowOff>
    </xdr:from>
    <xdr:to>
      <xdr:col>81</xdr:col>
      <xdr:colOff>50800</xdr:colOff>
      <xdr:row>56</xdr:row>
      <xdr:rowOff>149118</xdr:rowOff>
    </xdr:to>
    <xdr:cxnSp macro="">
      <xdr:nvCxnSpPr>
        <xdr:cNvPr id="585" name="直線コネクタ 584"/>
        <xdr:cNvCxnSpPr/>
      </xdr:nvCxnSpPr>
      <xdr:spPr>
        <a:xfrm flipV="1">
          <a:off x="14592300" y="9595556"/>
          <a:ext cx="889000" cy="1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53239</xdr:rowOff>
    </xdr:from>
    <xdr:to>
      <xdr:col>81</xdr:col>
      <xdr:colOff>101600</xdr:colOff>
      <xdr:row>56</xdr:row>
      <xdr:rowOff>154839</xdr:rowOff>
    </xdr:to>
    <xdr:sp macro="" textlink="">
      <xdr:nvSpPr>
        <xdr:cNvPr id="586" name="フローチャート: 判断 585"/>
        <xdr:cNvSpPr/>
      </xdr:nvSpPr>
      <xdr:spPr>
        <a:xfrm>
          <a:off x="15430500" y="965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145966</xdr:rowOff>
    </xdr:from>
    <xdr:ext cx="534377" cy="259045"/>
    <xdr:sp macro="" textlink="">
      <xdr:nvSpPr>
        <xdr:cNvPr id="587" name="テキスト ボックス 586"/>
        <xdr:cNvSpPr txBox="1"/>
      </xdr:nvSpPr>
      <xdr:spPr>
        <a:xfrm>
          <a:off x="15214111" y="97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44283</xdr:rowOff>
    </xdr:from>
    <xdr:to>
      <xdr:col>76</xdr:col>
      <xdr:colOff>114300</xdr:colOff>
      <xdr:row>56</xdr:row>
      <xdr:rowOff>149118</xdr:rowOff>
    </xdr:to>
    <xdr:cxnSp macro="">
      <xdr:nvCxnSpPr>
        <xdr:cNvPr id="588" name="直線コネクタ 587"/>
        <xdr:cNvCxnSpPr/>
      </xdr:nvCxnSpPr>
      <xdr:spPr>
        <a:xfrm>
          <a:off x="13703300" y="9645483"/>
          <a:ext cx="889000" cy="10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13142</xdr:rowOff>
    </xdr:from>
    <xdr:to>
      <xdr:col>76</xdr:col>
      <xdr:colOff>165100</xdr:colOff>
      <xdr:row>56</xdr:row>
      <xdr:rowOff>114742</xdr:rowOff>
    </xdr:to>
    <xdr:sp macro="" textlink="">
      <xdr:nvSpPr>
        <xdr:cNvPr id="589" name="フローチャート: 判断 588"/>
        <xdr:cNvSpPr/>
      </xdr:nvSpPr>
      <xdr:spPr>
        <a:xfrm>
          <a:off x="14541500" y="961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131269</xdr:rowOff>
    </xdr:from>
    <xdr:ext cx="534377" cy="259045"/>
    <xdr:sp macro="" textlink="">
      <xdr:nvSpPr>
        <xdr:cNvPr id="590" name="テキスト ボックス 589"/>
        <xdr:cNvSpPr txBox="1"/>
      </xdr:nvSpPr>
      <xdr:spPr>
        <a:xfrm>
          <a:off x="14325111" y="938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44283</xdr:rowOff>
    </xdr:from>
    <xdr:to>
      <xdr:col>71</xdr:col>
      <xdr:colOff>177800</xdr:colOff>
      <xdr:row>56</xdr:row>
      <xdr:rowOff>138511</xdr:rowOff>
    </xdr:to>
    <xdr:cxnSp macro="">
      <xdr:nvCxnSpPr>
        <xdr:cNvPr id="591" name="直線コネクタ 590"/>
        <xdr:cNvCxnSpPr/>
      </xdr:nvCxnSpPr>
      <xdr:spPr>
        <a:xfrm flipV="1">
          <a:off x="12814300" y="9645483"/>
          <a:ext cx="889000" cy="9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88626</xdr:rowOff>
    </xdr:from>
    <xdr:to>
      <xdr:col>72</xdr:col>
      <xdr:colOff>38100</xdr:colOff>
      <xdr:row>57</xdr:row>
      <xdr:rowOff>18776</xdr:rowOff>
    </xdr:to>
    <xdr:sp macro="" textlink="">
      <xdr:nvSpPr>
        <xdr:cNvPr id="592" name="フローチャート: 判断 591"/>
        <xdr:cNvSpPr/>
      </xdr:nvSpPr>
      <xdr:spPr>
        <a:xfrm>
          <a:off x="13652500" y="96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9903</xdr:rowOff>
    </xdr:from>
    <xdr:ext cx="534377" cy="259045"/>
    <xdr:sp macro="" textlink="">
      <xdr:nvSpPr>
        <xdr:cNvPr id="593" name="テキスト ボックス 592"/>
        <xdr:cNvSpPr txBox="1"/>
      </xdr:nvSpPr>
      <xdr:spPr>
        <a:xfrm>
          <a:off x="13436111" y="97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23475</xdr:rowOff>
    </xdr:from>
    <xdr:to>
      <xdr:col>67</xdr:col>
      <xdr:colOff>101600</xdr:colOff>
      <xdr:row>57</xdr:row>
      <xdr:rowOff>125075</xdr:rowOff>
    </xdr:to>
    <xdr:sp macro="" textlink="">
      <xdr:nvSpPr>
        <xdr:cNvPr id="594" name="フローチャート: 判断 593"/>
        <xdr:cNvSpPr/>
      </xdr:nvSpPr>
      <xdr:spPr>
        <a:xfrm>
          <a:off x="12763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116202</xdr:rowOff>
    </xdr:from>
    <xdr:ext cx="534377" cy="259045"/>
    <xdr:sp macro="" textlink="">
      <xdr:nvSpPr>
        <xdr:cNvPr id="595" name="テキスト ボックス 594"/>
        <xdr:cNvSpPr txBox="1"/>
      </xdr:nvSpPr>
      <xdr:spPr>
        <a:xfrm>
          <a:off x="12547111" y="988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72395</xdr:rowOff>
    </xdr:from>
    <xdr:to>
      <xdr:col>85</xdr:col>
      <xdr:colOff>177800</xdr:colOff>
      <xdr:row>56</xdr:row>
      <xdr:rowOff>2545</xdr:rowOff>
    </xdr:to>
    <xdr:sp macro="" textlink="">
      <xdr:nvSpPr>
        <xdr:cNvPr id="601" name="楕円 600"/>
        <xdr:cNvSpPr/>
      </xdr:nvSpPr>
      <xdr:spPr>
        <a:xfrm>
          <a:off x="16268700" y="95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95272</xdr:rowOff>
    </xdr:from>
    <xdr:ext cx="534377" cy="259045"/>
    <xdr:sp macro="" textlink="">
      <xdr:nvSpPr>
        <xdr:cNvPr id="602" name="教育費該当値テキスト"/>
        <xdr:cNvSpPr txBox="1"/>
      </xdr:nvSpPr>
      <xdr:spPr>
        <a:xfrm>
          <a:off x="16370300" y="93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115006</xdr:rowOff>
    </xdr:from>
    <xdr:to>
      <xdr:col>81</xdr:col>
      <xdr:colOff>101600</xdr:colOff>
      <xdr:row>56</xdr:row>
      <xdr:rowOff>45156</xdr:rowOff>
    </xdr:to>
    <xdr:sp macro="" textlink="">
      <xdr:nvSpPr>
        <xdr:cNvPr id="603" name="楕円 602"/>
        <xdr:cNvSpPr/>
      </xdr:nvSpPr>
      <xdr:spPr>
        <a:xfrm>
          <a:off x="15430500" y="954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61683</xdr:rowOff>
    </xdr:from>
    <xdr:ext cx="534377" cy="259045"/>
    <xdr:sp macro="" textlink="">
      <xdr:nvSpPr>
        <xdr:cNvPr id="604" name="テキスト ボックス 603"/>
        <xdr:cNvSpPr txBox="1"/>
      </xdr:nvSpPr>
      <xdr:spPr>
        <a:xfrm>
          <a:off x="15214111" y="931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98318</xdr:rowOff>
    </xdr:from>
    <xdr:to>
      <xdr:col>76</xdr:col>
      <xdr:colOff>165100</xdr:colOff>
      <xdr:row>57</xdr:row>
      <xdr:rowOff>28468</xdr:rowOff>
    </xdr:to>
    <xdr:sp macro="" textlink="">
      <xdr:nvSpPr>
        <xdr:cNvPr id="605" name="楕円 604"/>
        <xdr:cNvSpPr/>
      </xdr:nvSpPr>
      <xdr:spPr>
        <a:xfrm>
          <a:off x="14541500" y="969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19595</xdr:rowOff>
    </xdr:from>
    <xdr:ext cx="534377" cy="259045"/>
    <xdr:sp macro="" textlink="">
      <xdr:nvSpPr>
        <xdr:cNvPr id="606" name="テキスト ボックス 605"/>
        <xdr:cNvSpPr txBox="1"/>
      </xdr:nvSpPr>
      <xdr:spPr>
        <a:xfrm>
          <a:off x="14325111" y="97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164933</xdr:rowOff>
    </xdr:from>
    <xdr:to>
      <xdr:col>72</xdr:col>
      <xdr:colOff>38100</xdr:colOff>
      <xdr:row>56</xdr:row>
      <xdr:rowOff>95083</xdr:rowOff>
    </xdr:to>
    <xdr:sp macro="" textlink="">
      <xdr:nvSpPr>
        <xdr:cNvPr id="607" name="楕円 606"/>
        <xdr:cNvSpPr/>
      </xdr:nvSpPr>
      <xdr:spPr>
        <a:xfrm>
          <a:off x="13652500" y="95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111610</xdr:rowOff>
    </xdr:from>
    <xdr:ext cx="534377" cy="259045"/>
    <xdr:sp macro="" textlink="">
      <xdr:nvSpPr>
        <xdr:cNvPr id="608" name="テキスト ボックス 607"/>
        <xdr:cNvSpPr txBox="1"/>
      </xdr:nvSpPr>
      <xdr:spPr>
        <a:xfrm>
          <a:off x="13436111" y="93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87711</xdr:rowOff>
    </xdr:from>
    <xdr:to>
      <xdr:col>67</xdr:col>
      <xdr:colOff>101600</xdr:colOff>
      <xdr:row>57</xdr:row>
      <xdr:rowOff>17861</xdr:rowOff>
    </xdr:to>
    <xdr:sp macro="" textlink="">
      <xdr:nvSpPr>
        <xdr:cNvPr id="609" name="楕円 608"/>
        <xdr:cNvSpPr/>
      </xdr:nvSpPr>
      <xdr:spPr>
        <a:xfrm>
          <a:off x="12763500" y="968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34388</xdr:rowOff>
    </xdr:from>
    <xdr:ext cx="534377" cy="259045"/>
    <xdr:sp macro="" textlink="">
      <xdr:nvSpPr>
        <xdr:cNvPr id="610" name="テキスト ボックス 609"/>
        <xdr:cNvSpPr txBox="1"/>
      </xdr:nvSpPr>
      <xdr:spPr>
        <a:xfrm>
          <a:off x="12547111" y="946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4" name="テキスト ボックス 623"/>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6" name="テキスト ボックス 62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8" name="テキスト ボックス 62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75967</xdr:rowOff>
    </xdr:from>
    <xdr:to>
      <xdr:col>85</xdr:col>
      <xdr:colOff>126364</xdr:colOff>
      <xdr:row>78</xdr:row>
      <xdr:rowOff>139700</xdr:rowOff>
    </xdr:to>
    <xdr:cxnSp macro="">
      <xdr:nvCxnSpPr>
        <xdr:cNvPr id="632" name="直線コネクタ 631"/>
        <xdr:cNvCxnSpPr/>
      </xdr:nvCxnSpPr>
      <xdr:spPr>
        <a:xfrm flipV="1">
          <a:off x="16317595" y="12077467"/>
          <a:ext cx="1269" cy="1435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22644</xdr:rowOff>
    </xdr:from>
    <xdr:ext cx="534377" cy="259045"/>
    <xdr:sp macro="" textlink="">
      <xdr:nvSpPr>
        <xdr:cNvPr id="635" name="災害復旧費最大値テキスト"/>
        <xdr:cNvSpPr txBox="1"/>
      </xdr:nvSpPr>
      <xdr:spPr>
        <a:xfrm>
          <a:off x="16370300" y="1185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75967</xdr:rowOff>
    </xdr:from>
    <xdr:to>
      <xdr:col>86</xdr:col>
      <xdr:colOff>25400</xdr:colOff>
      <xdr:row>70</xdr:row>
      <xdr:rowOff>75967</xdr:rowOff>
    </xdr:to>
    <xdr:cxnSp macro="">
      <xdr:nvCxnSpPr>
        <xdr:cNvPr id="636" name="直線コネクタ 635"/>
        <xdr:cNvCxnSpPr/>
      </xdr:nvCxnSpPr>
      <xdr:spPr>
        <a:xfrm>
          <a:off x="16230600" y="1207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76698</xdr:rowOff>
    </xdr:from>
    <xdr:to>
      <xdr:col>85</xdr:col>
      <xdr:colOff>127000</xdr:colOff>
      <xdr:row>78</xdr:row>
      <xdr:rowOff>24394</xdr:rowOff>
    </xdr:to>
    <xdr:cxnSp macro="">
      <xdr:nvCxnSpPr>
        <xdr:cNvPr id="637" name="直線コネクタ 636"/>
        <xdr:cNvCxnSpPr/>
      </xdr:nvCxnSpPr>
      <xdr:spPr>
        <a:xfrm>
          <a:off x="15481300" y="13278348"/>
          <a:ext cx="838200" cy="1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44935</xdr:rowOff>
    </xdr:from>
    <xdr:ext cx="469744" cy="259045"/>
    <xdr:sp macro="" textlink="">
      <xdr:nvSpPr>
        <xdr:cNvPr id="638" name="災害復旧費平均値テキスト"/>
        <xdr:cNvSpPr txBox="1"/>
      </xdr:nvSpPr>
      <xdr:spPr>
        <a:xfrm>
          <a:off x="16370300" y="1290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22058</xdr:rowOff>
    </xdr:from>
    <xdr:to>
      <xdr:col>85</xdr:col>
      <xdr:colOff>177800</xdr:colOff>
      <xdr:row>76</xdr:row>
      <xdr:rowOff>123658</xdr:rowOff>
    </xdr:to>
    <xdr:sp macro="" textlink="">
      <xdr:nvSpPr>
        <xdr:cNvPr id="639" name="フローチャート: 判断 638"/>
        <xdr:cNvSpPr/>
      </xdr:nvSpPr>
      <xdr:spPr>
        <a:xfrm>
          <a:off x="16268700" y="130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114554</xdr:rowOff>
    </xdr:from>
    <xdr:to>
      <xdr:col>81</xdr:col>
      <xdr:colOff>50800</xdr:colOff>
      <xdr:row>77</xdr:row>
      <xdr:rowOff>76698</xdr:rowOff>
    </xdr:to>
    <xdr:cxnSp macro="">
      <xdr:nvCxnSpPr>
        <xdr:cNvPr id="640" name="直線コネクタ 639"/>
        <xdr:cNvCxnSpPr/>
      </xdr:nvCxnSpPr>
      <xdr:spPr>
        <a:xfrm>
          <a:off x="14592300" y="13144754"/>
          <a:ext cx="889000" cy="13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72</xdr:row>
      <xdr:rowOff>25898</xdr:rowOff>
    </xdr:from>
    <xdr:to>
      <xdr:col>81</xdr:col>
      <xdr:colOff>101600</xdr:colOff>
      <xdr:row>72</xdr:row>
      <xdr:rowOff>127498</xdr:rowOff>
    </xdr:to>
    <xdr:sp macro="" textlink="">
      <xdr:nvSpPr>
        <xdr:cNvPr id="641" name="フローチャート: 判断 640"/>
        <xdr:cNvSpPr/>
      </xdr:nvSpPr>
      <xdr:spPr>
        <a:xfrm>
          <a:off x="15430500" y="123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144025</xdr:rowOff>
    </xdr:from>
    <xdr:ext cx="534377" cy="259045"/>
    <xdr:sp macro="" textlink="">
      <xdr:nvSpPr>
        <xdr:cNvPr id="642" name="テキスト ボックス 641"/>
        <xdr:cNvSpPr txBox="1"/>
      </xdr:nvSpPr>
      <xdr:spPr>
        <a:xfrm>
          <a:off x="15214111" y="121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30612</xdr:rowOff>
    </xdr:from>
    <xdr:to>
      <xdr:col>76</xdr:col>
      <xdr:colOff>114300</xdr:colOff>
      <xdr:row>76</xdr:row>
      <xdr:rowOff>114554</xdr:rowOff>
    </xdr:to>
    <xdr:cxnSp macro="">
      <xdr:nvCxnSpPr>
        <xdr:cNvPr id="643" name="直線コネクタ 642"/>
        <xdr:cNvCxnSpPr/>
      </xdr:nvCxnSpPr>
      <xdr:spPr>
        <a:xfrm>
          <a:off x="13703300" y="12889362"/>
          <a:ext cx="889000" cy="25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36413</xdr:rowOff>
    </xdr:from>
    <xdr:to>
      <xdr:col>76</xdr:col>
      <xdr:colOff>165100</xdr:colOff>
      <xdr:row>76</xdr:row>
      <xdr:rowOff>138013</xdr:rowOff>
    </xdr:to>
    <xdr:sp macro="" textlink="">
      <xdr:nvSpPr>
        <xdr:cNvPr id="644" name="フローチャート: 判断 643"/>
        <xdr:cNvSpPr/>
      </xdr:nvSpPr>
      <xdr:spPr>
        <a:xfrm>
          <a:off x="14541500" y="1306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154540</xdr:rowOff>
    </xdr:from>
    <xdr:ext cx="469744" cy="259045"/>
    <xdr:sp macro="" textlink="">
      <xdr:nvSpPr>
        <xdr:cNvPr id="645" name="テキスト ボックス 644"/>
        <xdr:cNvSpPr txBox="1"/>
      </xdr:nvSpPr>
      <xdr:spPr>
        <a:xfrm>
          <a:off x="14357428" y="1284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30612</xdr:rowOff>
    </xdr:from>
    <xdr:to>
      <xdr:col>71</xdr:col>
      <xdr:colOff>177800</xdr:colOff>
      <xdr:row>77</xdr:row>
      <xdr:rowOff>36282</xdr:rowOff>
    </xdr:to>
    <xdr:cxnSp macro="">
      <xdr:nvCxnSpPr>
        <xdr:cNvPr id="646" name="直線コネクタ 645"/>
        <xdr:cNvCxnSpPr/>
      </xdr:nvCxnSpPr>
      <xdr:spPr>
        <a:xfrm flipV="1">
          <a:off x="12814300" y="12889362"/>
          <a:ext cx="889000" cy="34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82956</xdr:rowOff>
    </xdr:from>
    <xdr:to>
      <xdr:col>72</xdr:col>
      <xdr:colOff>38100</xdr:colOff>
      <xdr:row>77</xdr:row>
      <xdr:rowOff>13106</xdr:rowOff>
    </xdr:to>
    <xdr:sp macro="" textlink="">
      <xdr:nvSpPr>
        <xdr:cNvPr id="647" name="フローチャート: 判断 646"/>
        <xdr:cNvSpPr/>
      </xdr:nvSpPr>
      <xdr:spPr>
        <a:xfrm>
          <a:off x="13652500" y="1311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4233</xdr:rowOff>
    </xdr:from>
    <xdr:ext cx="469744" cy="259045"/>
    <xdr:sp macro="" textlink="">
      <xdr:nvSpPr>
        <xdr:cNvPr id="648" name="テキスト ボックス 647"/>
        <xdr:cNvSpPr txBox="1"/>
      </xdr:nvSpPr>
      <xdr:spPr>
        <a:xfrm>
          <a:off x="13468428" y="1320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56164</xdr:rowOff>
    </xdr:from>
    <xdr:to>
      <xdr:col>67</xdr:col>
      <xdr:colOff>101600</xdr:colOff>
      <xdr:row>77</xdr:row>
      <xdr:rowOff>157764</xdr:rowOff>
    </xdr:to>
    <xdr:sp macro="" textlink="">
      <xdr:nvSpPr>
        <xdr:cNvPr id="649" name="フローチャート: 判断 648"/>
        <xdr:cNvSpPr/>
      </xdr:nvSpPr>
      <xdr:spPr>
        <a:xfrm>
          <a:off x="12763500" y="1325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148891</xdr:rowOff>
    </xdr:from>
    <xdr:ext cx="469744" cy="259045"/>
    <xdr:sp macro="" textlink="">
      <xdr:nvSpPr>
        <xdr:cNvPr id="650" name="テキスト ボックス 649"/>
        <xdr:cNvSpPr txBox="1"/>
      </xdr:nvSpPr>
      <xdr:spPr>
        <a:xfrm>
          <a:off x="12579428" y="133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145044</xdr:rowOff>
    </xdr:from>
    <xdr:to>
      <xdr:col>85</xdr:col>
      <xdr:colOff>177800</xdr:colOff>
      <xdr:row>78</xdr:row>
      <xdr:rowOff>75194</xdr:rowOff>
    </xdr:to>
    <xdr:sp macro="" textlink="">
      <xdr:nvSpPr>
        <xdr:cNvPr id="656" name="楕円 655"/>
        <xdr:cNvSpPr/>
      </xdr:nvSpPr>
      <xdr:spPr>
        <a:xfrm>
          <a:off x="16268700" y="133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59971</xdr:rowOff>
    </xdr:from>
    <xdr:ext cx="469744" cy="259045"/>
    <xdr:sp macro="" textlink="">
      <xdr:nvSpPr>
        <xdr:cNvPr id="657" name="災害復旧費該当値テキスト"/>
        <xdr:cNvSpPr txBox="1"/>
      </xdr:nvSpPr>
      <xdr:spPr>
        <a:xfrm>
          <a:off x="16370300" y="1326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25898</xdr:rowOff>
    </xdr:from>
    <xdr:to>
      <xdr:col>81</xdr:col>
      <xdr:colOff>101600</xdr:colOff>
      <xdr:row>77</xdr:row>
      <xdr:rowOff>127498</xdr:rowOff>
    </xdr:to>
    <xdr:sp macro="" textlink="">
      <xdr:nvSpPr>
        <xdr:cNvPr id="658" name="楕円 657"/>
        <xdr:cNvSpPr/>
      </xdr:nvSpPr>
      <xdr:spPr>
        <a:xfrm>
          <a:off x="15430500" y="132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118625</xdr:rowOff>
    </xdr:from>
    <xdr:ext cx="469744" cy="259045"/>
    <xdr:sp macro="" textlink="">
      <xdr:nvSpPr>
        <xdr:cNvPr id="659" name="テキスト ボックス 658"/>
        <xdr:cNvSpPr txBox="1"/>
      </xdr:nvSpPr>
      <xdr:spPr>
        <a:xfrm>
          <a:off x="15246428" y="1332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63754</xdr:rowOff>
    </xdr:from>
    <xdr:to>
      <xdr:col>76</xdr:col>
      <xdr:colOff>165100</xdr:colOff>
      <xdr:row>76</xdr:row>
      <xdr:rowOff>165354</xdr:rowOff>
    </xdr:to>
    <xdr:sp macro="" textlink="">
      <xdr:nvSpPr>
        <xdr:cNvPr id="660" name="楕円 659"/>
        <xdr:cNvSpPr/>
      </xdr:nvSpPr>
      <xdr:spPr>
        <a:xfrm>
          <a:off x="14541500" y="130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156481</xdr:rowOff>
    </xdr:from>
    <xdr:ext cx="469744" cy="259045"/>
    <xdr:sp macro="" textlink="">
      <xdr:nvSpPr>
        <xdr:cNvPr id="661" name="テキスト ボックス 660"/>
        <xdr:cNvSpPr txBox="1"/>
      </xdr:nvSpPr>
      <xdr:spPr>
        <a:xfrm>
          <a:off x="14357428" y="131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151262</xdr:rowOff>
    </xdr:from>
    <xdr:to>
      <xdr:col>72</xdr:col>
      <xdr:colOff>38100</xdr:colOff>
      <xdr:row>75</xdr:row>
      <xdr:rowOff>81412</xdr:rowOff>
    </xdr:to>
    <xdr:sp macro="" textlink="">
      <xdr:nvSpPr>
        <xdr:cNvPr id="662" name="楕円 661"/>
        <xdr:cNvSpPr/>
      </xdr:nvSpPr>
      <xdr:spPr>
        <a:xfrm>
          <a:off x="13652500" y="128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97939</xdr:rowOff>
    </xdr:from>
    <xdr:ext cx="469744" cy="259045"/>
    <xdr:sp macro="" textlink="">
      <xdr:nvSpPr>
        <xdr:cNvPr id="663" name="テキスト ボックス 662"/>
        <xdr:cNvSpPr txBox="1"/>
      </xdr:nvSpPr>
      <xdr:spPr>
        <a:xfrm>
          <a:off x="13468428" y="1261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156932</xdr:rowOff>
    </xdr:from>
    <xdr:to>
      <xdr:col>67</xdr:col>
      <xdr:colOff>101600</xdr:colOff>
      <xdr:row>77</xdr:row>
      <xdr:rowOff>87082</xdr:rowOff>
    </xdr:to>
    <xdr:sp macro="" textlink="">
      <xdr:nvSpPr>
        <xdr:cNvPr id="664" name="楕円 663"/>
        <xdr:cNvSpPr/>
      </xdr:nvSpPr>
      <xdr:spPr>
        <a:xfrm>
          <a:off x="12763500" y="1318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103609</xdr:rowOff>
    </xdr:from>
    <xdr:ext cx="469744" cy="259045"/>
    <xdr:sp macro="" textlink="">
      <xdr:nvSpPr>
        <xdr:cNvPr id="665" name="テキスト ボックス 664"/>
        <xdr:cNvSpPr txBox="1"/>
      </xdr:nvSpPr>
      <xdr:spPr>
        <a:xfrm>
          <a:off x="12579428" y="1296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157665</xdr:rowOff>
    </xdr:from>
    <xdr:to>
      <xdr:col>85</xdr:col>
      <xdr:colOff>126364</xdr:colOff>
      <xdr:row>98</xdr:row>
      <xdr:rowOff>150177</xdr:rowOff>
    </xdr:to>
    <xdr:cxnSp macro="">
      <xdr:nvCxnSpPr>
        <xdr:cNvPr id="690" name="直線コネクタ 689"/>
        <xdr:cNvCxnSpPr/>
      </xdr:nvCxnSpPr>
      <xdr:spPr>
        <a:xfrm flipV="1">
          <a:off x="16317595" y="15759615"/>
          <a:ext cx="1269" cy="1192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154004</xdr:rowOff>
    </xdr:from>
    <xdr:ext cx="534377" cy="259045"/>
    <xdr:sp macro="" textlink="">
      <xdr:nvSpPr>
        <xdr:cNvPr id="691" name="公債費最小値テキスト"/>
        <xdr:cNvSpPr txBox="1"/>
      </xdr:nvSpPr>
      <xdr:spPr>
        <a:xfrm>
          <a:off x="16370300" y="1695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150177</xdr:rowOff>
    </xdr:from>
    <xdr:to>
      <xdr:col>86</xdr:col>
      <xdr:colOff>25400</xdr:colOff>
      <xdr:row>98</xdr:row>
      <xdr:rowOff>150177</xdr:rowOff>
    </xdr:to>
    <xdr:cxnSp macro="">
      <xdr:nvCxnSpPr>
        <xdr:cNvPr id="692" name="直線コネクタ 691"/>
        <xdr:cNvCxnSpPr/>
      </xdr:nvCxnSpPr>
      <xdr:spPr>
        <a:xfrm>
          <a:off x="16230600" y="1695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104342</xdr:rowOff>
    </xdr:from>
    <xdr:ext cx="534377" cy="259045"/>
    <xdr:sp macro="" textlink="">
      <xdr:nvSpPr>
        <xdr:cNvPr id="693" name="公債費最大値テキスト"/>
        <xdr:cNvSpPr txBox="1"/>
      </xdr:nvSpPr>
      <xdr:spPr>
        <a:xfrm>
          <a:off x="16370300" y="155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86,057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157665</xdr:rowOff>
    </xdr:from>
    <xdr:to>
      <xdr:col>86</xdr:col>
      <xdr:colOff>25400</xdr:colOff>
      <xdr:row>91</xdr:row>
      <xdr:rowOff>157665</xdr:rowOff>
    </xdr:to>
    <xdr:cxnSp macro="">
      <xdr:nvCxnSpPr>
        <xdr:cNvPr id="694" name="直線コネクタ 693"/>
        <xdr:cNvCxnSpPr/>
      </xdr:nvCxnSpPr>
      <xdr:spPr>
        <a:xfrm>
          <a:off x="16230600" y="1575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11379</xdr:rowOff>
    </xdr:from>
    <xdr:to>
      <xdr:col>85</xdr:col>
      <xdr:colOff>127000</xdr:colOff>
      <xdr:row>93</xdr:row>
      <xdr:rowOff>114173</xdr:rowOff>
    </xdr:to>
    <xdr:cxnSp macro="">
      <xdr:nvCxnSpPr>
        <xdr:cNvPr id="695" name="直線コネクタ 694"/>
        <xdr:cNvCxnSpPr/>
      </xdr:nvCxnSpPr>
      <xdr:spPr>
        <a:xfrm flipV="1">
          <a:off x="15481300" y="15956229"/>
          <a:ext cx="838200" cy="10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77347</xdr:rowOff>
    </xdr:from>
    <xdr:ext cx="534377" cy="259045"/>
    <xdr:sp macro="" textlink="">
      <xdr:nvSpPr>
        <xdr:cNvPr id="696" name="公債費平均値テキスト"/>
        <xdr:cNvSpPr txBox="1"/>
      </xdr:nvSpPr>
      <xdr:spPr>
        <a:xfrm>
          <a:off x="16370300" y="1619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98920</xdr:rowOff>
    </xdr:from>
    <xdr:to>
      <xdr:col>85</xdr:col>
      <xdr:colOff>177800</xdr:colOff>
      <xdr:row>95</xdr:row>
      <xdr:rowOff>29070</xdr:rowOff>
    </xdr:to>
    <xdr:sp macro="" textlink="">
      <xdr:nvSpPr>
        <xdr:cNvPr id="697" name="フローチャート: 判断 696"/>
        <xdr:cNvSpPr/>
      </xdr:nvSpPr>
      <xdr:spPr>
        <a:xfrm>
          <a:off x="16268700" y="162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114173</xdr:rowOff>
    </xdr:from>
    <xdr:to>
      <xdr:col>81</xdr:col>
      <xdr:colOff>50800</xdr:colOff>
      <xdr:row>94</xdr:row>
      <xdr:rowOff>89427</xdr:rowOff>
    </xdr:to>
    <xdr:cxnSp macro="">
      <xdr:nvCxnSpPr>
        <xdr:cNvPr id="698" name="直線コネクタ 697"/>
        <xdr:cNvCxnSpPr/>
      </xdr:nvCxnSpPr>
      <xdr:spPr>
        <a:xfrm flipV="1">
          <a:off x="14592300" y="16059023"/>
          <a:ext cx="889000" cy="14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11271</xdr:rowOff>
    </xdr:from>
    <xdr:to>
      <xdr:col>81</xdr:col>
      <xdr:colOff>101600</xdr:colOff>
      <xdr:row>95</xdr:row>
      <xdr:rowOff>112871</xdr:rowOff>
    </xdr:to>
    <xdr:sp macro="" textlink="">
      <xdr:nvSpPr>
        <xdr:cNvPr id="699" name="フローチャート: 判断 698"/>
        <xdr:cNvSpPr/>
      </xdr:nvSpPr>
      <xdr:spPr>
        <a:xfrm>
          <a:off x="15430500" y="162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103998</xdr:rowOff>
    </xdr:from>
    <xdr:ext cx="534377" cy="259045"/>
    <xdr:sp macro="" textlink="">
      <xdr:nvSpPr>
        <xdr:cNvPr id="700" name="テキスト ボックス 699"/>
        <xdr:cNvSpPr txBox="1"/>
      </xdr:nvSpPr>
      <xdr:spPr>
        <a:xfrm>
          <a:off x="15214111" y="163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75578</xdr:rowOff>
    </xdr:from>
    <xdr:to>
      <xdr:col>76</xdr:col>
      <xdr:colOff>114300</xdr:colOff>
      <xdr:row>94</xdr:row>
      <xdr:rowOff>89427</xdr:rowOff>
    </xdr:to>
    <xdr:cxnSp macro="">
      <xdr:nvCxnSpPr>
        <xdr:cNvPr id="701" name="直線コネクタ 700"/>
        <xdr:cNvCxnSpPr/>
      </xdr:nvCxnSpPr>
      <xdr:spPr>
        <a:xfrm>
          <a:off x="13703300" y="16191878"/>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29959</xdr:rowOff>
    </xdr:from>
    <xdr:to>
      <xdr:col>76</xdr:col>
      <xdr:colOff>165100</xdr:colOff>
      <xdr:row>96</xdr:row>
      <xdr:rowOff>131559</xdr:rowOff>
    </xdr:to>
    <xdr:sp macro="" textlink="">
      <xdr:nvSpPr>
        <xdr:cNvPr id="702" name="フローチャート: 判断 701"/>
        <xdr:cNvSpPr/>
      </xdr:nvSpPr>
      <xdr:spPr>
        <a:xfrm>
          <a:off x="145415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122686</xdr:rowOff>
    </xdr:from>
    <xdr:ext cx="534377" cy="259045"/>
    <xdr:sp macro="" textlink="">
      <xdr:nvSpPr>
        <xdr:cNvPr id="703" name="テキスト ボックス 702"/>
        <xdr:cNvSpPr txBox="1"/>
      </xdr:nvSpPr>
      <xdr:spPr>
        <a:xfrm>
          <a:off x="14325111" y="1658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75578</xdr:rowOff>
    </xdr:from>
    <xdr:to>
      <xdr:col>71</xdr:col>
      <xdr:colOff>177800</xdr:colOff>
      <xdr:row>94</xdr:row>
      <xdr:rowOff>93160</xdr:rowOff>
    </xdr:to>
    <xdr:cxnSp macro="">
      <xdr:nvCxnSpPr>
        <xdr:cNvPr id="704" name="直線コネクタ 703"/>
        <xdr:cNvCxnSpPr/>
      </xdr:nvCxnSpPr>
      <xdr:spPr>
        <a:xfrm flipV="1">
          <a:off x="12814300" y="16191878"/>
          <a:ext cx="889000" cy="1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16472</xdr:rowOff>
    </xdr:from>
    <xdr:to>
      <xdr:col>72</xdr:col>
      <xdr:colOff>38100</xdr:colOff>
      <xdr:row>96</xdr:row>
      <xdr:rowOff>118072</xdr:rowOff>
    </xdr:to>
    <xdr:sp macro="" textlink="">
      <xdr:nvSpPr>
        <xdr:cNvPr id="705" name="フローチャート: 判断 704"/>
        <xdr:cNvSpPr/>
      </xdr:nvSpPr>
      <xdr:spPr>
        <a:xfrm>
          <a:off x="13652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109199</xdr:rowOff>
    </xdr:from>
    <xdr:ext cx="534377" cy="259045"/>
    <xdr:sp macro="" textlink="">
      <xdr:nvSpPr>
        <xdr:cNvPr id="706" name="テキスト ボックス 705"/>
        <xdr:cNvSpPr txBox="1"/>
      </xdr:nvSpPr>
      <xdr:spPr>
        <a:xfrm>
          <a:off x="13436111" y="165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171138</xdr:rowOff>
    </xdr:from>
    <xdr:to>
      <xdr:col>67</xdr:col>
      <xdr:colOff>101600</xdr:colOff>
      <xdr:row>96</xdr:row>
      <xdr:rowOff>101288</xdr:rowOff>
    </xdr:to>
    <xdr:sp macro="" textlink="">
      <xdr:nvSpPr>
        <xdr:cNvPr id="707" name="フローチャート: 判断 706"/>
        <xdr:cNvSpPr/>
      </xdr:nvSpPr>
      <xdr:spPr>
        <a:xfrm>
          <a:off x="12763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92415</xdr:rowOff>
    </xdr:from>
    <xdr:ext cx="534377" cy="259045"/>
    <xdr:sp macro="" textlink="">
      <xdr:nvSpPr>
        <xdr:cNvPr id="708" name="テキスト ボックス 707"/>
        <xdr:cNvSpPr txBox="1"/>
      </xdr:nvSpPr>
      <xdr:spPr>
        <a:xfrm>
          <a:off x="12547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132029</xdr:rowOff>
    </xdr:from>
    <xdr:to>
      <xdr:col>85</xdr:col>
      <xdr:colOff>177800</xdr:colOff>
      <xdr:row>93</xdr:row>
      <xdr:rowOff>62179</xdr:rowOff>
    </xdr:to>
    <xdr:sp macro="" textlink="">
      <xdr:nvSpPr>
        <xdr:cNvPr id="714" name="楕円 713"/>
        <xdr:cNvSpPr/>
      </xdr:nvSpPr>
      <xdr:spPr>
        <a:xfrm>
          <a:off x="16268700" y="159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154906</xdr:rowOff>
    </xdr:from>
    <xdr:ext cx="534377" cy="259045"/>
    <xdr:sp macro="" textlink="">
      <xdr:nvSpPr>
        <xdr:cNvPr id="715" name="公債費該当値テキスト"/>
        <xdr:cNvSpPr txBox="1"/>
      </xdr:nvSpPr>
      <xdr:spPr>
        <a:xfrm>
          <a:off x="16370300" y="1575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63373</xdr:rowOff>
    </xdr:from>
    <xdr:to>
      <xdr:col>81</xdr:col>
      <xdr:colOff>101600</xdr:colOff>
      <xdr:row>93</xdr:row>
      <xdr:rowOff>164973</xdr:rowOff>
    </xdr:to>
    <xdr:sp macro="" textlink="">
      <xdr:nvSpPr>
        <xdr:cNvPr id="716" name="楕円 715"/>
        <xdr:cNvSpPr/>
      </xdr:nvSpPr>
      <xdr:spPr>
        <a:xfrm>
          <a:off x="15430500" y="160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10050</xdr:rowOff>
    </xdr:from>
    <xdr:ext cx="534377" cy="259045"/>
    <xdr:sp macro="" textlink="">
      <xdr:nvSpPr>
        <xdr:cNvPr id="717" name="テキスト ボックス 716"/>
        <xdr:cNvSpPr txBox="1"/>
      </xdr:nvSpPr>
      <xdr:spPr>
        <a:xfrm>
          <a:off x="15214111" y="1578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38627</xdr:rowOff>
    </xdr:from>
    <xdr:to>
      <xdr:col>76</xdr:col>
      <xdr:colOff>165100</xdr:colOff>
      <xdr:row>94</xdr:row>
      <xdr:rowOff>140227</xdr:rowOff>
    </xdr:to>
    <xdr:sp macro="" textlink="">
      <xdr:nvSpPr>
        <xdr:cNvPr id="718" name="楕円 717"/>
        <xdr:cNvSpPr/>
      </xdr:nvSpPr>
      <xdr:spPr>
        <a:xfrm>
          <a:off x="14541500" y="161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156754</xdr:rowOff>
    </xdr:from>
    <xdr:ext cx="534377" cy="259045"/>
    <xdr:sp macro="" textlink="">
      <xdr:nvSpPr>
        <xdr:cNvPr id="719" name="テキスト ボックス 718"/>
        <xdr:cNvSpPr txBox="1"/>
      </xdr:nvSpPr>
      <xdr:spPr>
        <a:xfrm>
          <a:off x="14325111" y="1593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24778</xdr:rowOff>
    </xdr:from>
    <xdr:to>
      <xdr:col>72</xdr:col>
      <xdr:colOff>38100</xdr:colOff>
      <xdr:row>94</xdr:row>
      <xdr:rowOff>126378</xdr:rowOff>
    </xdr:to>
    <xdr:sp macro="" textlink="">
      <xdr:nvSpPr>
        <xdr:cNvPr id="720" name="楕円 719"/>
        <xdr:cNvSpPr/>
      </xdr:nvSpPr>
      <xdr:spPr>
        <a:xfrm>
          <a:off x="13652500" y="161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142905</xdr:rowOff>
    </xdr:from>
    <xdr:ext cx="534377" cy="259045"/>
    <xdr:sp macro="" textlink="">
      <xdr:nvSpPr>
        <xdr:cNvPr id="721" name="テキスト ボックス 720"/>
        <xdr:cNvSpPr txBox="1"/>
      </xdr:nvSpPr>
      <xdr:spPr>
        <a:xfrm>
          <a:off x="13436111" y="159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42360</xdr:rowOff>
    </xdr:from>
    <xdr:to>
      <xdr:col>67</xdr:col>
      <xdr:colOff>101600</xdr:colOff>
      <xdr:row>94</xdr:row>
      <xdr:rowOff>143960</xdr:rowOff>
    </xdr:to>
    <xdr:sp macro="" textlink="">
      <xdr:nvSpPr>
        <xdr:cNvPr id="722" name="楕円 721"/>
        <xdr:cNvSpPr/>
      </xdr:nvSpPr>
      <xdr:spPr>
        <a:xfrm>
          <a:off x="12763500" y="161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160487</xdr:rowOff>
    </xdr:from>
    <xdr:ext cx="534377" cy="259045"/>
    <xdr:sp macro="" textlink="">
      <xdr:nvSpPr>
        <xdr:cNvPr id="723" name="テキスト ボックス 722"/>
        <xdr:cNvSpPr txBox="1"/>
      </xdr:nvSpPr>
      <xdr:spPr>
        <a:xfrm>
          <a:off x="12547111" y="1593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3" name="テキスト ボックス 74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169092</xdr:rowOff>
    </xdr:from>
    <xdr:to>
      <xdr:col>116</xdr:col>
      <xdr:colOff>62864</xdr:colOff>
      <xdr:row>39</xdr:row>
      <xdr:rowOff>98878</xdr:rowOff>
    </xdr:to>
    <xdr:cxnSp macro="">
      <xdr:nvCxnSpPr>
        <xdr:cNvPr id="749" name="直線コネクタ 748"/>
        <xdr:cNvCxnSpPr/>
      </xdr:nvCxnSpPr>
      <xdr:spPr>
        <a:xfrm flipV="1">
          <a:off x="22159595" y="5312592"/>
          <a:ext cx="1269" cy="147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115769</xdr:rowOff>
    </xdr:from>
    <xdr:ext cx="378565" cy="259045"/>
    <xdr:sp macro="" textlink="">
      <xdr:nvSpPr>
        <xdr:cNvPr id="752" name="諸支出金最大値テキスト"/>
        <xdr:cNvSpPr txBox="1"/>
      </xdr:nvSpPr>
      <xdr:spPr>
        <a:xfrm>
          <a:off x="22212300" y="508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169092</xdr:rowOff>
    </xdr:from>
    <xdr:to>
      <xdr:col>116</xdr:col>
      <xdr:colOff>152400</xdr:colOff>
      <xdr:row>30</xdr:row>
      <xdr:rowOff>169092</xdr:rowOff>
    </xdr:to>
    <xdr:cxnSp macro="">
      <xdr:nvCxnSpPr>
        <xdr:cNvPr id="753" name="直線コネクタ 752"/>
        <xdr:cNvCxnSpPr/>
      </xdr:nvCxnSpPr>
      <xdr:spPr>
        <a:xfrm>
          <a:off x="22072600" y="531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93816</xdr:rowOff>
    </xdr:from>
    <xdr:ext cx="313932" cy="259045"/>
    <xdr:sp macro="" textlink="">
      <xdr:nvSpPr>
        <xdr:cNvPr id="755" name="諸支出金平均値テキスト"/>
        <xdr:cNvSpPr txBox="1"/>
      </xdr:nvSpPr>
      <xdr:spPr>
        <a:xfrm>
          <a:off x="22212300" y="64374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70938</xdr:rowOff>
    </xdr:from>
    <xdr:to>
      <xdr:col>116</xdr:col>
      <xdr:colOff>114300</xdr:colOff>
      <xdr:row>39</xdr:row>
      <xdr:rowOff>1088</xdr:rowOff>
    </xdr:to>
    <xdr:sp macro="" textlink="">
      <xdr:nvSpPr>
        <xdr:cNvPr id="756" name="フローチャート: 判断 755"/>
        <xdr:cNvSpPr/>
      </xdr:nvSpPr>
      <xdr:spPr>
        <a:xfrm>
          <a:off x="221107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70938</xdr:rowOff>
    </xdr:from>
    <xdr:to>
      <xdr:col>112</xdr:col>
      <xdr:colOff>38100</xdr:colOff>
      <xdr:row>39</xdr:row>
      <xdr:rowOff>1088</xdr:rowOff>
    </xdr:to>
    <xdr:sp macro="" textlink="">
      <xdr:nvSpPr>
        <xdr:cNvPr id="758" name="フローチャート: 判断 757"/>
        <xdr:cNvSpPr/>
      </xdr:nvSpPr>
      <xdr:spPr>
        <a:xfrm>
          <a:off x="212725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17616</xdr:rowOff>
    </xdr:from>
    <xdr:ext cx="313932" cy="259045"/>
    <xdr:sp macro="" textlink="">
      <xdr:nvSpPr>
        <xdr:cNvPr id="759" name="テキスト ボックス 758"/>
        <xdr:cNvSpPr txBox="1"/>
      </xdr:nvSpPr>
      <xdr:spPr>
        <a:xfrm>
          <a:off x="21166333" y="6361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48078</xdr:rowOff>
    </xdr:from>
    <xdr:to>
      <xdr:col>107</xdr:col>
      <xdr:colOff>101600</xdr:colOff>
      <xdr:row>36</xdr:row>
      <xdr:rowOff>149678</xdr:rowOff>
    </xdr:to>
    <xdr:sp macro="" textlink="">
      <xdr:nvSpPr>
        <xdr:cNvPr id="761" name="フローチャート: 判断 760"/>
        <xdr:cNvSpPr/>
      </xdr:nvSpPr>
      <xdr:spPr>
        <a:xfrm>
          <a:off x="20383500" y="622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166205</xdr:rowOff>
    </xdr:from>
    <xdr:ext cx="378565" cy="259045"/>
    <xdr:sp macro="" textlink="">
      <xdr:nvSpPr>
        <xdr:cNvPr id="762" name="テキスト ボックス 761"/>
        <xdr:cNvSpPr txBox="1"/>
      </xdr:nvSpPr>
      <xdr:spPr>
        <a:xfrm>
          <a:off x="20245017" y="599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100330</xdr:rowOff>
    </xdr:from>
    <xdr:to>
      <xdr:col>102</xdr:col>
      <xdr:colOff>165100</xdr:colOff>
      <xdr:row>36</xdr:row>
      <xdr:rowOff>30480</xdr:rowOff>
    </xdr:to>
    <xdr:sp macro="" textlink="">
      <xdr:nvSpPr>
        <xdr:cNvPr id="764" name="フローチャート: 判断 763"/>
        <xdr:cNvSpPr/>
      </xdr:nvSpPr>
      <xdr:spPr>
        <a:xfrm>
          <a:off x="19494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47007</xdr:rowOff>
    </xdr:from>
    <xdr:ext cx="378565" cy="259045"/>
    <xdr:sp macro="" textlink="">
      <xdr:nvSpPr>
        <xdr:cNvPr id="765" name="テキスト ボックス 764"/>
        <xdr:cNvSpPr txBox="1"/>
      </xdr:nvSpPr>
      <xdr:spPr>
        <a:xfrm>
          <a:off x="19356017" y="587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67673</xdr:rowOff>
    </xdr:from>
    <xdr:to>
      <xdr:col>98</xdr:col>
      <xdr:colOff>38100</xdr:colOff>
      <xdr:row>38</xdr:row>
      <xdr:rowOff>169273</xdr:rowOff>
    </xdr:to>
    <xdr:sp macro="" textlink="">
      <xdr:nvSpPr>
        <xdr:cNvPr id="766" name="フローチャート: 判断 765"/>
        <xdr:cNvSpPr/>
      </xdr:nvSpPr>
      <xdr:spPr>
        <a:xfrm>
          <a:off x="18605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14350</xdr:rowOff>
    </xdr:from>
    <xdr:ext cx="313932" cy="259045"/>
    <xdr:sp macro="" textlink="">
      <xdr:nvSpPr>
        <xdr:cNvPr id="767" name="テキスト ボックス 766"/>
        <xdr:cNvSpPr txBox="1"/>
      </xdr:nvSpPr>
      <xdr:spPr>
        <a:xfrm>
          <a:off x="18499333" y="63580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187,712</a:t>
          </a:r>
          <a:r>
            <a:rPr kumimoji="1" lang="ja-JP" altLang="en-US" sz="1300">
              <a:latin typeface="ＭＳ Ｐゴシック" panose="020B0600070205080204" pitchFamily="50" charset="-128"/>
              <a:ea typeface="ＭＳ Ｐゴシック" panose="020B0600070205080204" pitchFamily="50" charset="-128"/>
            </a:rPr>
            <a:t>円となっており、目的別歳出では全体の約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割を占めている。今後も子どものための教育・保育給付事業や自立支援給付事業等の伸びにより、経費の増大が予測される。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衛生費については、旧ごみ焼却施設の解体工事や新型コロナウイルスワクチン接種にかかる経費の減等により</a:t>
          </a:r>
          <a:r>
            <a:rPr kumimoji="1" lang="en-US" altLang="ja-JP" sz="1300">
              <a:latin typeface="ＭＳ Ｐゴシック" panose="020B0600070205080204" pitchFamily="50" charset="-128"/>
              <a:ea typeface="ＭＳ Ｐゴシック" panose="020B0600070205080204" pitchFamily="50" charset="-128"/>
            </a:rPr>
            <a:t>13,085</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農林水産業費は国営かんがい排水事業や森林経営管理事業により</a:t>
          </a:r>
          <a:r>
            <a:rPr kumimoji="1" lang="en-US" altLang="ja-JP" sz="1300">
              <a:latin typeface="ＭＳ Ｐゴシック" panose="020B0600070205080204" pitchFamily="50" charset="-128"/>
              <a:ea typeface="ＭＳ Ｐゴシック" panose="020B0600070205080204" pitchFamily="50" charset="-128"/>
            </a:rPr>
            <a:t>11,237</a:t>
          </a:r>
          <a:r>
            <a:rPr kumimoji="1" lang="ja-JP" altLang="en-US" sz="1300">
              <a:latin typeface="ＭＳ Ｐゴシック" panose="020B0600070205080204" pitchFamily="50" charset="-128"/>
              <a:ea typeface="ＭＳ Ｐゴシック" panose="020B0600070205080204" pitchFamily="50" charset="-128"/>
            </a:rPr>
            <a:t>円の大幅増となった。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商工費については、コロナ禍の各種支援事業の実施等により、令和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年度以降、引き続き高い水準となっている。今後は水族館の整備等も控えており、しばらく高止まりが予測される。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財政調整基金については、今後の財政運営を見据え、鶴岡市行財政改革大綱に基づき計画的に拡充を図った。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実質収支額、実質単年度収支については、令和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年度に引き続き</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年度も黒字となった。今後も、行財政改革に積極的に取り組み、より一層の財政の健全化を図る。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鶴岡市行財政改革大綱の中で、重点的な取組みとして「効率的かつしなやかな行政システムの構築」及び「合併特例期間終了後を見据えた財政の健全化の推進」を掲げ、今後を見据えた行財政基盤の確立に取り組んできた。</a:t>
          </a:r>
        </a:p>
        <a:p>
          <a:r>
            <a:rPr kumimoji="1" lang="ja-JP" altLang="en-US" sz="1400">
              <a:latin typeface="ＭＳ ゴシック" pitchFamily="49" charset="-128"/>
              <a:ea typeface="ＭＳ ゴシック" pitchFamily="49" charset="-128"/>
            </a:rPr>
            <a:t>　今後も引き続き健全な財政運営を図り、連結実質赤字比率で赤字が生じないように努めていく。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77545655</v>
      </c>
      <c r="BO4" s="449"/>
      <c r="BP4" s="449"/>
      <c r="BQ4" s="449"/>
      <c r="BR4" s="449"/>
      <c r="BS4" s="449"/>
      <c r="BT4" s="449"/>
      <c r="BU4" s="450"/>
      <c r="BV4" s="448">
        <v>79466102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4.3</v>
      </c>
      <c r="CU4" s="589"/>
      <c r="CV4" s="589"/>
      <c r="CW4" s="589"/>
      <c r="CX4" s="589"/>
      <c r="CY4" s="589"/>
      <c r="CZ4" s="589"/>
      <c r="DA4" s="590"/>
      <c r="DB4" s="588">
        <v>5.4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75760993</v>
      </c>
      <c r="BO5" s="420"/>
      <c r="BP5" s="420"/>
      <c r="BQ5" s="420"/>
      <c r="BR5" s="420"/>
      <c r="BS5" s="420"/>
      <c r="BT5" s="420"/>
      <c r="BU5" s="421"/>
      <c r="BV5" s="419">
        <v>77255965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94.9</v>
      </c>
      <c r="CU5" s="417"/>
      <c r="CV5" s="417"/>
      <c r="CW5" s="417"/>
      <c r="CX5" s="417"/>
      <c r="CY5" s="417"/>
      <c r="CZ5" s="417"/>
      <c r="DA5" s="418"/>
      <c r="DB5" s="416">
        <v>89.6</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1784662</v>
      </c>
      <c r="BO6" s="420"/>
      <c r="BP6" s="420"/>
      <c r="BQ6" s="420"/>
      <c r="BR6" s="420"/>
      <c r="BS6" s="420"/>
      <c r="BT6" s="420"/>
      <c r="BU6" s="421"/>
      <c r="BV6" s="419">
        <v>2210137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96.1</v>
      </c>
      <c r="CU6" s="563"/>
      <c r="CV6" s="563"/>
      <c r="CW6" s="563"/>
      <c r="CX6" s="563"/>
      <c r="CY6" s="563"/>
      <c r="CZ6" s="563"/>
      <c r="DA6" s="564"/>
      <c r="DB6" s="562">
        <v>93.7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48002</v>
      </c>
      <c r="BO7" s="420"/>
      <c r="BP7" s="420"/>
      <c r="BQ7" s="420"/>
      <c r="BR7" s="420"/>
      <c r="BS7" s="420"/>
      <c r="BT7" s="420"/>
      <c r="BU7" s="421"/>
      <c r="BV7" s="419">
        <v>38296</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39939891</v>
      </c>
      <c r="CU7" s="420"/>
      <c r="CV7" s="420"/>
      <c r="CW7" s="420"/>
      <c r="CX7" s="420"/>
      <c r="CY7" s="420"/>
      <c r="CZ7" s="420"/>
      <c r="DA7" s="421"/>
      <c r="DB7" s="419">
        <v>40408718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1736660</v>
      </c>
      <c r="BO8" s="420"/>
      <c r="BP8" s="420"/>
      <c r="BQ8" s="420"/>
      <c r="BR8" s="420"/>
      <c r="BS8" s="420"/>
      <c r="BT8" s="420"/>
      <c r="BU8" s="421"/>
      <c r="BV8" s="419">
        <v>2171841</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0.42</v>
      </c>
      <c r="CU8" s="523"/>
      <c r="CV8" s="523"/>
      <c r="CW8" s="523"/>
      <c r="CX8" s="523"/>
      <c r="CY8" s="523"/>
      <c r="CZ8" s="523"/>
      <c r="DA8" s="524"/>
      <c r="DB8" s="522">
        <v>0.42</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122347</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-435181</v>
      </c>
      <c r="BO9" s="420"/>
      <c r="BP9" s="420"/>
      <c r="BQ9" s="420"/>
      <c r="BR9" s="420"/>
      <c r="BS9" s="420"/>
      <c r="BT9" s="420"/>
      <c r="BU9" s="421"/>
      <c r="BV9" s="419">
        <v>844504</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18.3</v>
      </c>
      <c r="CU9" s="417"/>
      <c r="CV9" s="417"/>
      <c r="CW9" s="417"/>
      <c r="CX9" s="417"/>
      <c r="CY9" s="417"/>
      <c r="CZ9" s="417"/>
      <c r="DA9" s="418"/>
      <c r="DB9" s="416">
        <v>17.100000000000001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129652</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365076</v>
      </c>
      <c r="BO10" s="420"/>
      <c r="BP10" s="420"/>
      <c r="BQ10" s="420"/>
      <c r="BR10" s="420"/>
      <c r="BS10" s="420"/>
      <c r="BT10" s="420"/>
      <c r="BU10" s="421"/>
      <c r="BV10" s="419">
        <v>194530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370643</v>
      </c>
      <c r="BO11" s="420"/>
      <c r="BP11" s="420"/>
      <c r="BQ11" s="420"/>
      <c r="BR11" s="420"/>
      <c r="BS11" s="420"/>
      <c r="BT11" s="420"/>
      <c r="BU11" s="421"/>
      <c r="BV11" s="419">
        <v>285686</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120398</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96</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119609</v>
      </c>
      <c r="S13" s="507"/>
      <c r="T13" s="507"/>
      <c r="U13" s="507"/>
      <c r="V13" s="508"/>
      <c r="W13" s="509" t="s">
        <v>140</v>
      </c>
      <c r="X13" s="405"/>
      <c r="Y13" s="405"/>
      <c r="Z13" s="405"/>
      <c r="AA13" s="405"/>
      <c r="AB13" s="406"/>
      <c r="AC13" s="372">
        <v>5598</v>
      </c>
      <c r="AD13" s="373"/>
      <c r="AE13" s="373"/>
      <c r="AF13" s="373"/>
      <c r="AG13" s="374"/>
      <c r="AH13" s="372">
        <v>6095</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300538</v>
      </c>
      <c r="BO13" s="420"/>
      <c r="BP13" s="420"/>
      <c r="BQ13" s="420"/>
      <c r="BR13" s="420"/>
      <c r="BS13" s="420"/>
      <c r="BT13" s="420"/>
      <c r="BU13" s="421"/>
      <c r="BV13" s="419">
        <v>1324720</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6.7</v>
      </c>
      <c r="CU13" s="417"/>
      <c r="CV13" s="417"/>
      <c r="CW13" s="417"/>
      <c r="CX13" s="417"/>
      <c r="CY13" s="417"/>
      <c r="CZ13" s="417"/>
      <c r="DA13" s="418"/>
      <c r="DB13" s="416">
        <v>6.1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122203</v>
      </c>
      <c r="S14" s="507"/>
      <c r="T14" s="507"/>
      <c r="U14" s="507"/>
      <c r="V14" s="508"/>
      <c r="W14" s="510"/>
      <c r="X14" s="408"/>
      <c r="Y14" s="408"/>
      <c r="Z14" s="408"/>
      <c r="AA14" s="408"/>
      <c r="AB14" s="409"/>
      <c r="AC14" s="499">
        <v>9.1999999999999993</v>
      </c>
      <c r="AD14" s="500"/>
      <c r="AE14" s="500"/>
      <c r="AF14" s="500"/>
      <c r="AG14" s="501"/>
      <c r="AH14" s="499">
        <v>9.6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40.799999999999997</v>
      </c>
      <c r="CU14" s="517"/>
      <c r="CV14" s="517"/>
      <c r="CW14" s="517"/>
      <c r="CX14" s="517"/>
      <c r="CY14" s="517"/>
      <c r="CZ14" s="517"/>
      <c r="DA14" s="518"/>
      <c r="DB14" s="516">
        <v>44.8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121517</v>
      </c>
      <c r="S15" s="507"/>
      <c r="T15" s="507"/>
      <c r="U15" s="507"/>
      <c r="V15" s="508"/>
      <c r="W15" s="509" t="s">
        <v>148</v>
      </c>
      <c r="X15" s="405"/>
      <c r="Y15" s="405"/>
      <c r="Z15" s="405"/>
      <c r="AA15" s="405"/>
      <c r="AB15" s="406"/>
      <c r="AC15" s="372">
        <v>17888</v>
      </c>
      <c r="AD15" s="373"/>
      <c r="AE15" s="373"/>
      <c r="AF15" s="373"/>
      <c r="AG15" s="374"/>
      <c r="AH15" s="372">
        <v>18457</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14844997</v>
      </c>
      <c r="BO15" s="449"/>
      <c r="BP15" s="449"/>
      <c r="BQ15" s="449"/>
      <c r="BR15" s="449"/>
      <c r="BS15" s="449"/>
      <c r="BT15" s="449"/>
      <c r="BU15" s="450"/>
      <c r="BV15" s="448">
        <v>14355024</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29.3</v>
      </c>
      <c r="AD16" s="500"/>
      <c r="AE16" s="500"/>
      <c r="AF16" s="500"/>
      <c r="AG16" s="501"/>
      <c r="AH16" s="499">
        <v>29</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35611878</v>
      </c>
      <c r="BO16" s="420"/>
      <c r="BP16" s="420"/>
      <c r="BQ16" s="420"/>
      <c r="BR16" s="420"/>
      <c r="BS16" s="420"/>
      <c r="BT16" s="420"/>
      <c r="BU16" s="421"/>
      <c r="BV16" s="419">
        <v>34871120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37544</v>
      </c>
      <c r="AD17" s="373"/>
      <c r="AE17" s="373"/>
      <c r="AF17" s="373"/>
      <c r="AG17" s="374"/>
      <c r="AH17" s="372">
        <v>39089</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18676619</v>
      </c>
      <c r="BO17" s="420"/>
      <c r="BP17" s="420"/>
      <c r="BQ17" s="420"/>
      <c r="BR17" s="420"/>
      <c r="BS17" s="420"/>
      <c r="BT17" s="420"/>
      <c r="BU17" s="421"/>
      <c r="BV17" s="419">
        <v>18024077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1311.51</v>
      </c>
      <c r="M18" s="472"/>
      <c r="N18" s="472"/>
      <c r="O18" s="472"/>
      <c r="P18" s="472"/>
      <c r="Q18" s="472"/>
      <c r="R18" s="473"/>
      <c r="S18" s="473"/>
      <c r="T18" s="473"/>
      <c r="U18" s="473"/>
      <c r="V18" s="474"/>
      <c r="W18" s="490"/>
      <c r="X18" s="491"/>
      <c r="Y18" s="491"/>
      <c r="Z18" s="491"/>
      <c r="AA18" s="491"/>
      <c r="AB18" s="515"/>
      <c r="AC18" s="389">
        <v>61.5</v>
      </c>
      <c r="AD18" s="390"/>
      <c r="AE18" s="390"/>
      <c r="AF18" s="390"/>
      <c r="AG18" s="475"/>
      <c r="AH18" s="389">
        <v>61.4</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38454683</v>
      </c>
      <c r="BO18" s="420"/>
      <c r="BP18" s="420"/>
      <c r="BQ18" s="420"/>
      <c r="BR18" s="420"/>
      <c r="BS18" s="420"/>
      <c r="BT18" s="420"/>
      <c r="BU18" s="421"/>
      <c r="BV18" s="419">
        <v>37156669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93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49257983</v>
      </c>
      <c r="BO19" s="420"/>
      <c r="BP19" s="420"/>
      <c r="BQ19" s="420"/>
      <c r="BR19" s="420"/>
      <c r="BS19" s="420"/>
      <c r="BT19" s="420"/>
      <c r="BU19" s="421"/>
      <c r="BV19" s="419">
        <v>49408003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45666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76827738</v>
      </c>
      <c r="BO22" s="449"/>
      <c r="BP22" s="449"/>
      <c r="BQ22" s="449"/>
      <c r="BR22" s="449"/>
      <c r="BS22" s="449"/>
      <c r="BT22" s="449"/>
      <c r="BU22" s="450"/>
      <c r="BV22" s="448">
        <v>79798614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41267033</v>
      </c>
      <c r="BO23" s="420"/>
      <c r="BP23" s="420"/>
      <c r="BQ23" s="420"/>
      <c r="BR23" s="420"/>
      <c r="BS23" s="420"/>
      <c r="BT23" s="420"/>
      <c r="BU23" s="421"/>
      <c r="BV23" s="419">
        <v>43205018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6215</v>
      </c>
      <c r="R24" s="373"/>
      <c r="S24" s="373"/>
      <c r="T24" s="373"/>
      <c r="U24" s="373"/>
      <c r="V24" s="374"/>
      <c r="W24" s="462"/>
      <c r="X24" s="399"/>
      <c r="Y24" s="400"/>
      <c r="Z24" s="375" t="s">
        <v>173</v>
      </c>
      <c r="AA24" s="376"/>
      <c r="AB24" s="376"/>
      <c r="AC24" s="376"/>
      <c r="AD24" s="376"/>
      <c r="AE24" s="376"/>
      <c r="AF24" s="376"/>
      <c r="AG24" s="377"/>
      <c r="AH24" s="372">
        <v>1087</v>
      </c>
      <c r="AI24" s="373"/>
      <c r="AJ24" s="373"/>
      <c r="AK24" s="373"/>
      <c r="AL24" s="374"/>
      <c r="AM24" s="372">
        <v>3608840</v>
      </c>
      <c r="AN24" s="373"/>
      <c r="AO24" s="373"/>
      <c r="AP24" s="373"/>
      <c r="AQ24" s="373"/>
      <c r="AR24" s="374"/>
      <c r="AS24" s="372">
        <v>3320</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53708657</v>
      </c>
      <c r="BO24" s="420"/>
      <c r="BP24" s="420"/>
      <c r="BQ24" s="420"/>
      <c r="BR24" s="420"/>
      <c r="BS24" s="420"/>
      <c r="BT24" s="420"/>
      <c r="BU24" s="421"/>
      <c r="BV24" s="419">
        <v>55041752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7180</v>
      </c>
      <c r="R25" s="373"/>
      <c r="S25" s="373"/>
      <c r="T25" s="373"/>
      <c r="U25" s="373"/>
      <c r="V25" s="374"/>
      <c r="W25" s="462"/>
      <c r="X25" s="399"/>
      <c r="Y25" s="400"/>
      <c r="Z25" s="375" t="s">
        <v>176</v>
      </c>
      <c r="AA25" s="376"/>
      <c r="AB25" s="376"/>
      <c r="AC25" s="376"/>
      <c r="AD25" s="376"/>
      <c r="AE25" s="376"/>
      <c r="AF25" s="376"/>
      <c r="AG25" s="377"/>
      <c r="AH25" s="372">
        <v>207</v>
      </c>
      <c r="AI25" s="373"/>
      <c r="AJ25" s="373"/>
      <c r="AK25" s="373"/>
      <c r="AL25" s="374"/>
      <c r="AM25" s="372">
        <v>637560</v>
      </c>
      <c r="AN25" s="373"/>
      <c r="AO25" s="373"/>
      <c r="AP25" s="373"/>
      <c r="AQ25" s="373"/>
      <c r="AR25" s="374"/>
      <c r="AS25" s="372">
        <v>3080</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14069851</v>
      </c>
      <c r="BO25" s="449"/>
      <c r="BP25" s="449"/>
      <c r="BQ25" s="449"/>
      <c r="BR25" s="449"/>
      <c r="BS25" s="449"/>
      <c r="BT25" s="449"/>
      <c r="BU25" s="450"/>
      <c r="BV25" s="448">
        <v>11355977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6350</v>
      </c>
      <c r="R26" s="373"/>
      <c r="S26" s="373"/>
      <c r="T26" s="373"/>
      <c r="U26" s="373"/>
      <c r="V26" s="374"/>
      <c r="W26" s="462"/>
      <c r="X26" s="399"/>
      <c r="Y26" s="400"/>
      <c r="Z26" s="375" t="s">
        <v>179</v>
      </c>
      <c r="AA26" s="430"/>
      <c r="AB26" s="430"/>
      <c r="AC26" s="430"/>
      <c r="AD26" s="430"/>
      <c r="AE26" s="430"/>
      <c r="AF26" s="430"/>
      <c r="AG26" s="431"/>
      <c r="AH26" s="372">
        <v>72</v>
      </c>
      <c r="AI26" s="373"/>
      <c r="AJ26" s="373"/>
      <c r="AK26" s="373"/>
      <c r="AL26" s="374"/>
      <c r="AM26" s="372">
        <v>239832</v>
      </c>
      <c r="AN26" s="373"/>
      <c r="AO26" s="373"/>
      <c r="AP26" s="373"/>
      <c r="AQ26" s="373"/>
      <c r="AR26" s="374"/>
      <c r="AS26" s="372">
        <v>3331</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181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5100</v>
      </c>
      <c r="R27" s="373"/>
      <c r="S27" s="373"/>
      <c r="T27" s="373"/>
      <c r="U27" s="373"/>
      <c r="V27" s="374"/>
      <c r="W27" s="462"/>
      <c r="X27" s="399"/>
      <c r="Y27" s="400"/>
      <c r="Z27" s="375" t="s">
        <v>183</v>
      </c>
      <c r="AA27" s="376"/>
      <c r="AB27" s="376"/>
      <c r="AC27" s="376"/>
      <c r="AD27" s="376"/>
      <c r="AE27" s="376"/>
      <c r="AF27" s="376"/>
      <c r="AG27" s="377"/>
      <c r="AH27" s="372">
        <v>27</v>
      </c>
      <c r="AI27" s="373"/>
      <c r="AJ27" s="373"/>
      <c r="AK27" s="373"/>
      <c r="AL27" s="374"/>
      <c r="AM27" s="372">
        <v>100533</v>
      </c>
      <c r="AN27" s="373"/>
      <c r="AO27" s="373"/>
      <c r="AP27" s="373"/>
      <c r="AQ27" s="373"/>
      <c r="AR27" s="374"/>
      <c r="AS27" s="372">
        <v>3723</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130</v>
      </c>
      <c r="BO27" s="454"/>
      <c r="BP27" s="454"/>
      <c r="BQ27" s="454"/>
      <c r="BR27" s="454"/>
      <c r="BS27" s="454"/>
      <c r="BT27" s="454"/>
      <c r="BU27" s="455"/>
      <c r="BV27" s="453" t="s">
        <v>181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4700</v>
      </c>
      <c r="R28" s="373"/>
      <c r="S28" s="373"/>
      <c r="T28" s="373"/>
      <c r="U28" s="373"/>
      <c r="V28" s="374"/>
      <c r="W28" s="462"/>
      <c r="X28" s="399"/>
      <c r="Y28" s="400"/>
      <c r="Z28" s="375" t="s">
        <v>186</v>
      </c>
      <c r="AA28" s="376"/>
      <c r="AB28" s="376"/>
      <c r="AC28" s="376"/>
      <c r="AD28" s="376"/>
      <c r="AE28" s="376"/>
      <c r="AF28" s="376"/>
      <c r="AG28" s="377"/>
      <c r="AH28" s="372" t="s">
        <v>187</v>
      </c>
      <c r="AI28" s="373"/>
      <c r="AJ28" s="373"/>
      <c r="AK28" s="373"/>
      <c r="AL28" s="374"/>
      <c r="AM28" s="372" t="s">
        <v>181</v>
      </c>
      <c r="AN28" s="373"/>
      <c r="AO28" s="373"/>
      <c r="AP28" s="373"/>
      <c r="AQ28" s="373"/>
      <c r="AR28" s="374"/>
      <c r="AS28" s="372" t="s">
        <v>181</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5040628</v>
      </c>
      <c r="BO28" s="449"/>
      <c r="BP28" s="449"/>
      <c r="BQ28" s="449"/>
      <c r="BR28" s="449"/>
      <c r="BS28" s="449"/>
      <c r="BT28" s="449"/>
      <c r="BU28" s="450"/>
      <c r="BV28" s="448">
        <v>4675552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26</v>
      </c>
      <c r="M29" s="373"/>
      <c r="N29" s="373"/>
      <c r="O29" s="373"/>
      <c r="P29" s="374"/>
      <c r="Q29" s="372">
        <v>4450</v>
      </c>
      <c r="R29" s="373"/>
      <c r="S29" s="373"/>
      <c r="T29" s="373"/>
      <c r="U29" s="373"/>
      <c r="V29" s="374"/>
      <c r="W29" s="463"/>
      <c r="X29" s="464"/>
      <c r="Y29" s="465"/>
      <c r="Z29" s="375" t="s">
        <v>190</v>
      </c>
      <c r="AA29" s="376"/>
      <c r="AB29" s="376"/>
      <c r="AC29" s="376"/>
      <c r="AD29" s="376"/>
      <c r="AE29" s="376"/>
      <c r="AF29" s="376"/>
      <c r="AG29" s="377"/>
      <c r="AH29" s="372">
        <v>1114</v>
      </c>
      <c r="AI29" s="373"/>
      <c r="AJ29" s="373"/>
      <c r="AK29" s="373"/>
      <c r="AL29" s="374"/>
      <c r="AM29" s="372">
        <v>3709373</v>
      </c>
      <c r="AN29" s="373"/>
      <c r="AO29" s="373"/>
      <c r="AP29" s="373"/>
      <c r="AQ29" s="373"/>
      <c r="AR29" s="374"/>
      <c r="AS29" s="372">
        <v>3330</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4299745</v>
      </c>
      <c r="BO29" s="420"/>
      <c r="BP29" s="420"/>
      <c r="BQ29" s="420"/>
      <c r="BR29" s="420"/>
      <c r="BS29" s="420"/>
      <c r="BT29" s="420"/>
      <c r="BU29" s="421"/>
      <c r="BV29" s="419">
        <v>4100984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100.8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8246183</v>
      </c>
      <c r="BO30" s="454"/>
      <c r="BP30" s="454"/>
      <c r="BQ30" s="454"/>
      <c r="BR30" s="454"/>
      <c r="BS30" s="454"/>
      <c r="BT30" s="454"/>
      <c r="BU30" s="455"/>
      <c r="BV30" s="453">
        <v>8711068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病院事業会計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山形県消防補償等組合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鶴岡市開発公社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休日夜間診療所特別会計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山形県自治会館管理組合</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庄内地域産業振興センター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墓園事業特別会計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後期高齢者医療保険特別会計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IF('各会計、関係団体の財政状況及び健全化判断比率'!B33="","",'各会計、関係団体の財政状況及び健全化判断比率'!B33)</f>
        <v>公共下水道事業会計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山形県市町村職員退職手当組合</v>
      </c>
      <c r="BZ36" s="368"/>
      <c r="CA36" s="368"/>
      <c r="CB36" s="368"/>
      <c r="CC36" s="368"/>
      <c r="CD36" s="368"/>
      <c r="CE36" s="368"/>
      <c r="CF36" s="368"/>
      <c r="CG36" s="368"/>
      <c r="CH36" s="368"/>
      <c r="CI36" s="368"/>
      <c r="CJ36" s="368"/>
      <c r="CK36" s="368"/>
      <c r="CL36" s="368"/>
      <c r="CM36" s="368"/>
      <c r="CN36" s="181"/>
      <c r="CO36" s="367">
        <f t="shared" si="3"/>
        <v>22</v>
      </c>
      <c r="CP36" s="367"/>
      <c r="CQ36" s="368" t="str">
        <f>IF('各会計、関係団体の財政状況及び健全化判断比率'!BS9="","",'各会計、関係団体の財政状況及び健全化判断比率'!BS9)</f>
        <v>出羽庄内国際交流財団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10</v>
      </c>
      <c r="AN37" s="367"/>
      <c r="AO37" s="368" t="str">
        <f>IF('各会計、関係団体の財政状況及び健全化判断比率'!B34="","",'各会計、関係団体の財政状況及び健全化判断比率'!B34)</f>
        <v>集落排水事業会計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庄内広域行政組合（普通会計分）</v>
      </c>
      <c r="BZ37" s="368"/>
      <c r="CA37" s="368"/>
      <c r="CB37" s="368"/>
      <c r="CC37" s="368"/>
      <c r="CD37" s="368"/>
      <c r="CE37" s="368"/>
      <c r="CF37" s="368"/>
      <c r="CG37" s="368"/>
      <c r="CH37" s="368"/>
      <c r="CI37" s="368"/>
      <c r="CJ37" s="368"/>
      <c r="CK37" s="368"/>
      <c r="CL37" s="368"/>
      <c r="CM37" s="368"/>
      <c r="CN37" s="181"/>
      <c r="CO37" s="367">
        <f t="shared" si="3"/>
        <v>23</v>
      </c>
      <c r="CP37" s="367"/>
      <c r="CQ37" s="368" t="str">
        <f>IF('各会計、関係団体の財政状況及び健全化判断比率'!BS10="","",'各会計、関係団体の財政状況及び健全化判断比率'!BS10)</f>
        <v>藤島文化スポーツ事業団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f t="shared" si="0"/>
        <v>11</v>
      </c>
      <c r="AN38" s="367"/>
      <c r="AO38" s="368" t="str">
        <f>IF('各会計、関係団体の財政状況及び健全化判断比率'!B35="","",'各会計、関係団体の財政状況及び健全化判断比率'!B35)</f>
        <v>浄化槽事業会計</v>
      </c>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庄内広域行政組合（青果市場事業特別会計）</v>
      </c>
      <c r="BZ38" s="368"/>
      <c r="CA38" s="368"/>
      <c r="CB38" s="368"/>
      <c r="CC38" s="368"/>
      <c r="CD38" s="368"/>
      <c r="CE38" s="368"/>
      <c r="CF38" s="368"/>
      <c r="CG38" s="368"/>
      <c r="CH38" s="368"/>
      <c r="CI38" s="368"/>
      <c r="CJ38" s="368"/>
      <c r="CK38" s="368"/>
      <c r="CL38" s="368"/>
      <c r="CM38" s="368"/>
      <c r="CN38" s="181"/>
      <c r="CO38" s="367">
        <f t="shared" si="3"/>
        <v>24</v>
      </c>
      <c r="CP38" s="367"/>
      <c r="CQ38" s="368" t="str">
        <f>IF('各会計、関係団体の財政状況及び健全化判断比率'!BS11="","",'各会計、関係団体の財政状況及び健全化判断比率'!BS11)</f>
        <v>ゆぽか</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庄内広域行政組合（庄内食肉流通センター事業特別会計）</v>
      </c>
      <c r="BZ39" s="368"/>
      <c r="CA39" s="368"/>
      <c r="CB39" s="368"/>
      <c r="CC39" s="368"/>
      <c r="CD39" s="368"/>
      <c r="CE39" s="368"/>
      <c r="CF39" s="368"/>
      <c r="CG39" s="368"/>
      <c r="CH39" s="368"/>
      <c r="CI39" s="368"/>
      <c r="CJ39" s="368"/>
      <c r="CK39" s="368"/>
      <c r="CL39" s="368"/>
      <c r="CM39" s="368"/>
      <c r="CN39" s="181"/>
      <c r="CO39" s="367">
        <f t="shared" si="3"/>
        <v>25</v>
      </c>
      <c r="CP39" s="367"/>
      <c r="CQ39" s="368" t="str">
        <f>IF('各会計、関係団体の財政状況及び健全化判断比率'!BS12="","",'各会計、関係団体の財政状況及び健全化判断比率'!BS12)</f>
        <v>月山畜産振興公社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山形県後期高齢者医療広域連合（普通会計分）</v>
      </c>
      <c r="BZ40" s="368"/>
      <c r="CA40" s="368"/>
      <c r="CB40" s="368"/>
      <c r="CC40" s="368"/>
      <c r="CD40" s="368"/>
      <c r="CE40" s="368"/>
      <c r="CF40" s="368"/>
      <c r="CG40" s="368"/>
      <c r="CH40" s="368"/>
      <c r="CI40" s="368"/>
      <c r="CJ40" s="368"/>
      <c r="CK40" s="368"/>
      <c r="CL40" s="368"/>
      <c r="CM40" s="368"/>
      <c r="CN40" s="181"/>
      <c r="CO40" s="367">
        <f t="shared" si="3"/>
        <v>26</v>
      </c>
      <c r="CP40" s="367"/>
      <c r="CQ40" s="368" t="str">
        <f>IF('各会計、関係団体の財政状況及び健全化判断比率'!BS13="","",'各会計、関係団体の財政状況及び健全化判断比率'!BS13)</f>
        <v>月山あさひ振興公社</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山形県後期高齢者医療広域連合（事業会計分）</v>
      </c>
      <c r="BZ41" s="368"/>
      <c r="CA41" s="368"/>
      <c r="CB41" s="368"/>
      <c r="CC41" s="368"/>
      <c r="CD41" s="368"/>
      <c r="CE41" s="368"/>
      <c r="CF41" s="368"/>
      <c r="CG41" s="368"/>
      <c r="CH41" s="368"/>
      <c r="CI41" s="368"/>
      <c r="CJ41" s="368"/>
      <c r="CK41" s="368"/>
      <c r="CL41" s="368"/>
      <c r="CM41" s="368"/>
      <c r="CN41" s="181"/>
      <c r="CO41" s="367">
        <f t="shared" si="3"/>
        <v>27</v>
      </c>
      <c r="CP41" s="367"/>
      <c r="CQ41" s="368" t="str">
        <f>IF('各会計、関係団体の財政状況及び健全化判断比率'!BS14="","",'各会計、関係団体の財政状況及び健全化判断比率'!BS14)</f>
        <v>クアポリス温海</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28</v>
      </c>
      <c r="CP42" s="367"/>
      <c r="CQ42" s="368" t="str">
        <f>IF('各会計、関係団体の財政状況及び健全化判断比率'!BS15="","",'各会計、関係団体の財政状況及び健全化判断比率'!BS15)</f>
        <v>鶴岡地区クリーン公社</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f t="shared" si="3"/>
        <v>29</v>
      </c>
      <c r="CP43" s="367"/>
      <c r="CQ43" s="368" t="str">
        <f>IF('各会計、関係団体の財政状況及び健全化判断比率'!BS16="","",'各会計、関係団体の財政状況及び健全化判断比率'!BS16)</f>
        <v>DEGAM鶴岡ツーリズムビューロー</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izJwjX2ZRiSr6xr4lpwCNyp0VC2tcZzIcawwKav3Z9UZYhJaNnp8ChT9vkCBubWDg1+tFRWKPV6eXRhbGUpM9g==" saltValue="li5bBVmVe6kTsBFzie078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1" t="s">
        <v>558</v>
      </c>
      <c r="D34" s="1151"/>
      <c r="E34" s="1152"/>
      <c r="F34" s="32">
        <v>13.11</v>
      </c>
      <c r="G34" s="33">
        <v>13.51</v>
      </c>
      <c r="H34" s="33">
        <v>13.17</v>
      </c>
      <c r="I34" s="33">
        <v>12.44</v>
      </c>
      <c r="J34" s="34">
        <v>12.21</v>
      </c>
      <c r="K34" s="22"/>
      <c r="L34" s="22"/>
      <c r="M34" s="22"/>
      <c r="N34" s="22"/>
      <c r="O34" s="22"/>
      <c r="P34" s="22"/>
    </row>
    <row r="35" spans="1:16" ht="39" customHeight="1" x14ac:dyDescent="0.15">
      <c r="A35" s="22"/>
      <c r="B35" s="35"/>
      <c r="C35" s="1145" t="s">
        <v>559</v>
      </c>
      <c r="D35" s="1146"/>
      <c r="E35" s="1147"/>
      <c r="F35" s="36">
        <v>3.57</v>
      </c>
      <c r="G35" s="37">
        <v>3.74</v>
      </c>
      <c r="H35" s="37">
        <v>4.6100000000000003</v>
      </c>
      <c r="I35" s="37">
        <v>5.89</v>
      </c>
      <c r="J35" s="38">
        <v>7.76</v>
      </c>
      <c r="K35" s="22"/>
      <c r="L35" s="22"/>
      <c r="M35" s="22"/>
      <c r="N35" s="22"/>
      <c r="O35" s="22"/>
      <c r="P35" s="22"/>
    </row>
    <row r="36" spans="1:16" ht="39" customHeight="1" x14ac:dyDescent="0.15">
      <c r="A36" s="22"/>
      <c r="B36" s="35"/>
      <c r="C36" s="1145" t="s">
        <v>560</v>
      </c>
      <c r="D36" s="1146"/>
      <c r="E36" s="1147"/>
      <c r="F36" s="36">
        <v>3.06</v>
      </c>
      <c r="G36" s="37">
        <v>3.22</v>
      </c>
      <c r="H36" s="37">
        <v>4.22</v>
      </c>
      <c r="I36" s="37">
        <v>4.7699999999999996</v>
      </c>
      <c r="J36" s="38">
        <v>4.6900000000000004</v>
      </c>
      <c r="K36" s="22"/>
      <c r="L36" s="22"/>
      <c r="M36" s="22"/>
      <c r="N36" s="22"/>
      <c r="O36" s="22"/>
      <c r="P36" s="22"/>
    </row>
    <row r="37" spans="1:16" ht="39" customHeight="1" x14ac:dyDescent="0.15">
      <c r="A37" s="22"/>
      <c r="B37" s="35"/>
      <c r="C37" s="1145" t="s">
        <v>561</v>
      </c>
      <c r="D37" s="1146"/>
      <c r="E37" s="1147"/>
      <c r="F37" s="36">
        <v>2.82</v>
      </c>
      <c r="G37" s="37">
        <v>3.18</v>
      </c>
      <c r="H37" s="37">
        <v>3.35</v>
      </c>
      <c r="I37" s="37">
        <v>5.33</v>
      </c>
      <c r="J37" s="38">
        <v>4.3099999999999996</v>
      </c>
      <c r="K37" s="22"/>
      <c r="L37" s="22"/>
      <c r="M37" s="22"/>
      <c r="N37" s="22"/>
      <c r="O37" s="22"/>
      <c r="P37" s="22"/>
    </row>
    <row r="38" spans="1:16" ht="39" customHeight="1" x14ac:dyDescent="0.15">
      <c r="A38" s="22"/>
      <c r="B38" s="35"/>
      <c r="C38" s="1145" t="s">
        <v>562</v>
      </c>
      <c r="D38" s="1146"/>
      <c r="E38" s="1147"/>
      <c r="F38" s="36">
        <v>2</v>
      </c>
      <c r="G38" s="37">
        <v>1.78</v>
      </c>
      <c r="H38" s="37">
        <v>1.78</v>
      </c>
      <c r="I38" s="37">
        <v>2.84</v>
      </c>
      <c r="J38" s="38">
        <v>3.06</v>
      </c>
      <c r="K38" s="22"/>
      <c r="L38" s="22"/>
      <c r="M38" s="22"/>
      <c r="N38" s="22"/>
      <c r="O38" s="22"/>
      <c r="P38" s="22"/>
    </row>
    <row r="39" spans="1:16" ht="39" customHeight="1" x14ac:dyDescent="0.15">
      <c r="A39" s="22"/>
      <c r="B39" s="35"/>
      <c r="C39" s="1145" t="s">
        <v>563</v>
      </c>
      <c r="D39" s="1146"/>
      <c r="E39" s="1147"/>
      <c r="F39" s="36">
        <v>2.37</v>
      </c>
      <c r="G39" s="37">
        <v>2.76</v>
      </c>
      <c r="H39" s="37">
        <v>3.4</v>
      </c>
      <c r="I39" s="37">
        <v>2.3199999999999998</v>
      </c>
      <c r="J39" s="38">
        <v>2.75</v>
      </c>
      <c r="K39" s="22"/>
      <c r="L39" s="22"/>
      <c r="M39" s="22"/>
      <c r="N39" s="22"/>
      <c r="O39" s="22"/>
      <c r="P39" s="22"/>
    </row>
    <row r="40" spans="1:16" ht="39" customHeight="1" x14ac:dyDescent="0.15">
      <c r="A40" s="22"/>
      <c r="B40" s="35"/>
      <c r="C40" s="1145" t="s">
        <v>564</v>
      </c>
      <c r="D40" s="1146"/>
      <c r="E40" s="1147"/>
      <c r="F40" s="36">
        <v>0.63</v>
      </c>
      <c r="G40" s="37">
        <v>0.69</v>
      </c>
      <c r="H40" s="37">
        <v>0.76</v>
      </c>
      <c r="I40" s="37">
        <v>0.94</v>
      </c>
      <c r="J40" s="38">
        <v>1.08</v>
      </c>
      <c r="K40" s="22"/>
      <c r="L40" s="22"/>
      <c r="M40" s="22"/>
      <c r="N40" s="22"/>
      <c r="O40" s="22"/>
      <c r="P40" s="22"/>
    </row>
    <row r="41" spans="1:16" ht="39" customHeight="1" x14ac:dyDescent="0.15">
      <c r="A41" s="22"/>
      <c r="B41" s="35"/>
      <c r="C41" s="1145" t="s">
        <v>565</v>
      </c>
      <c r="D41" s="1146"/>
      <c r="E41" s="1147"/>
      <c r="F41" s="36">
        <v>0.06</v>
      </c>
      <c r="G41" s="37">
        <v>0.06</v>
      </c>
      <c r="H41" s="37">
        <v>0.06</v>
      </c>
      <c r="I41" s="37">
        <v>0.08</v>
      </c>
      <c r="J41" s="38">
        <v>0.09</v>
      </c>
      <c r="K41" s="22"/>
      <c r="L41" s="22"/>
      <c r="M41" s="22"/>
      <c r="N41" s="22"/>
      <c r="O41" s="22"/>
      <c r="P41" s="22"/>
    </row>
    <row r="42" spans="1:16" ht="39" customHeight="1" x14ac:dyDescent="0.15">
      <c r="A42" s="22"/>
      <c r="B42" s="39"/>
      <c r="C42" s="1145" t="s">
        <v>566</v>
      </c>
      <c r="D42" s="1146"/>
      <c r="E42" s="1147"/>
      <c r="F42" s="36" t="s">
        <v>511</v>
      </c>
      <c r="G42" s="37" t="s">
        <v>511</v>
      </c>
      <c r="H42" s="37" t="s">
        <v>511</v>
      </c>
      <c r="I42" s="37" t="s">
        <v>511</v>
      </c>
      <c r="J42" s="38" t="s">
        <v>511</v>
      </c>
      <c r="K42" s="22"/>
      <c r="L42" s="22"/>
      <c r="M42" s="22"/>
      <c r="N42" s="22"/>
      <c r="O42" s="22"/>
      <c r="P42" s="22"/>
    </row>
    <row r="43" spans="1:16" ht="39" customHeight="1" thickBot="1" x14ac:dyDescent="0.2">
      <c r="A43" s="22"/>
      <c r="B43" s="40"/>
      <c r="C43" s="1148" t="s">
        <v>567</v>
      </c>
      <c r="D43" s="1149"/>
      <c r="E43" s="1150"/>
      <c r="F43" s="41">
        <v>0.16</v>
      </c>
      <c r="G43" s="42">
        <v>0.13</v>
      </c>
      <c r="H43" s="42">
        <v>0.04</v>
      </c>
      <c r="I43" s="42">
        <v>0.04</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pBT3/2wkyWHgMqPOvFDQ580WTcGSHFnPZR7EQQ7uh/us0ekHCVvdxhWXEgH0+LDl86eZxdGOkhkt3LaDTQTJw==" saltValue="aGDLIiVT4BAkd8OcaTV0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7543</v>
      </c>
      <c r="L45" s="60">
        <v>7719</v>
      </c>
      <c r="M45" s="60">
        <v>7553</v>
      </c>
      <c r="N45" s="60">
        <v>8310</v>
      </c>
      <c r="O45" s="61">
        <v>8748</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511</v>
      </c>
      <c r="L46" s="64" t="s">
        <v>511</v>
      </c>
      <c r="M46" s="64" t="s">
        <v>511</v>
      </c>
      <c r="N46" s="64" t="s">
        <v>511</v>
      </c>
      <c r="O46" s="65" t="s">
        <v>511</v>
      </c>
      <c r="P46" s="48"/>
      <c r="Q46" s="48"/>
      <c r="R46" s="48"/>
      <c r="S46" s="48"/>
      <c r="T46" s="48"/>
      <c r="U46" s="48"/>
    </row>
    <row r="47" spans="1:21" ht="30.75" customHeight="1" x14ac:dyDescent="0.15">
      <c r="A47" s="48"/>
      <c r="B47" s="1178"/>
      <c r="C47" s="1179"/>
      <c r="D47" s="62"/>
      <c r="E47" s="1155" t="s">
        <v>13</v>
      </c>
      <c r="F47" s="1155"/>
      <c r="G47" s="1155"/>
      <c r="H47" s="1155"/>
      <c r="I47" s="1155"/>
      <c r="J47" s="1156"/>
      <c r="K47" s="63">
        <v>30</v>
      </c>
      <c r="L47" s="64">
        <v>29</v>
      </c>
      <c r="M47" s="64">
        <v>27</v>
      </c>
      <c r="N47" s="64">
        <v>27</v>
      </c>
      <c r="O47" s="65">
        <v>27</v>
      </c>
      <c r="P47" s="48"/>
      <c r="Q47" s="48"/>
      <c r="R47" s="48"/>
      <c r="S47" s="48"/>
      <c r="T47" s="48"/>
      <c r="U47" s="48"/>
    </row>
    <row r="48" spans="1:21" ht="30.75" customHeight="1" x14ac:dyDescent="0.15">
      <c r="A48" s="48"/>
      <c r="B48" s="1178"/>
      <c r="C48" s="1179"/>
      <c r="D48" s="62"/>
      <c r="E48" s="1155" t="s">
        <v>14</v>
      </c>
      <c r="F48" s="1155"/>
      <c r="G48" s="1155"/>
      <c r="H48" s="1155"/>
      <c r="I48" s="1155"/>
      <c r="J48" s="1156"/>
      <c r="K48" s="63">
        <v>3330</v>
      </c>
      <c r="L48" s="64">
        <v>3320</v>
      </c>
      <c r="M48" s="64">
        <v>3166</v>
      </c>
      <c r="N48" s="64">
        <v>3198</v>
      </c>
      <c r="O48" s="65">
        <v>3164</v>
      </c>
      <c r="P48" s="48"/>
      <c r="Q48" s="48"/>
      <c r="R48" s="48"/>
      <c r="S48" s="48"/>
      <c r="T48" s="48"/>
      <c r="U48" s="48"/>
    </row>
    <row r="49" spans="1:21" ht="30.75" customHeight="1" x14ac:dyDescent="0.15">
      <c r="A49" s="48"/>
      <c r="B49" s="1178"/>
      <c r="C49" s="1179"/>
      <c r="D49" s="62"/>
      <c r="E49" s="1155" t="s">
        <v>15</v>
      </c>
      <c r="F49" s="1155"/>
      <c r="G49" s="1155"/>
      <c r="H49" s="1155"/>
      <c r="I49" s="1155"/>
      <c r="J49" s="1156"/>
      <c r="K49" s="63">
        <v>34</v>
      </c>
      <c r="L49" s="64">
        <v>35</v>
      </c>
      <c r="M49" s="64">
        <v>29</v>
      </c>
      <c r="N49" s="64">
        <v>22</v>
      </c>
      <c r="O49" s="65">
        <v>11</v>
      </c>
      <c r="P49" s="48"/>
      <c r="Q49" s="48"/>
      <c r="R49" s="48"/>
      <c r="S49" s="48"/>
      <c r="T49" s="48"/>
      <c r="U49" s="48"/>
    </row>
    <row r="50" spans="1:21" ht="30.75" customHeight="1" x14ac:dyDescent="0.15">
      <c r="A50" s="48"/>
      <c r="B50" s="1178"/>
      <c r="C50" s="1179"/>
      <c r="D50" s="62"/>
      <c r="E50" s="1155" t="s">
        <v>16</v>
      </c>
      <c r="F50" s="1155"/>
      <c r="G50" s="1155"/>
      <c r="H50" s="1155"/>
      <c r="I50" s="1155"/>
      <c r="J50" s="1156"/>
      <c r="K50" s="63">
        <v>15</v>
      </c>
      <c r="L50" s="64">
        <v>15</v>
      </c>
      <c r="M50" s="64">
        <v>12</v>
      </c>
      <c r="N50" s="64">
        <v>5</v>
      </c>
      <c r="O50" s="65">
        <v>3</v>
      </c>
      <c r="P50" s="48"/>
      <c r="Q50" s="48"/>
      <c r="R50" s="48"/>
      <c r="S50" s="48"/>
      <c r="T50" s="48"/>
      <c r="U50" s="48"/>
    </row>
    <row r="51" spans="1:21" ht="30.75" customHeight="1" x14ac:dyDescent="0.15">
      <c r="A51" s="48"/>
      <c r="B51" s="1180"/>
      <c r="C51" s="1181"/>
      <c r="D51" s="66"/>
      <c r="E51" s="1155" t="s">
        <v>17</v>
      </c>
      <c r="F51" s="1155"/>
      <c r="G51" s="1155"/>
      <c r="H51" s="1155"/>
      <c r="I51" s="1155"/>
      <c r="J51" s="1156"/>
      <c r="K51" s="63">
        <v>1</v>
      </c>
      <c r="L51" s="64">
        <v>1</v>
      </c>
      <c r="M51" s="64">
        <v>0</v>
      </c>
      <c r="N51" s="64">
        <v>0</v>
      </c>
      <c r="O51" s="65" t="s">
        <v>511</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9169</v>
      </c>
      <c r="L52" s="64">
        <v>9253</v>
      </c>
      <c r="M52" s="64">
        <v>9064</v>
      </c>
      <c r="N52" s="64">
        <v>9417</v>
      </c>
      <c r="O52" s="65">
        <v>9486</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1784</v>
      </c>
      <c r="L53" s="69">
        <v>1866</v>
      </c>
      <c r="M53" s="69">
        <v>1723</v>
      </c>
      <c r="N53" s="69">
        <v>2145</v>
      </c>
      <c r="O53" s="70">
        <v>2467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25</v>
      </c>
      <c r="P56" s="48"/>
      <c r="Q56" s="48"/>
      <c r="R56" s="48"/>
      <c r="S56" s="48"/>
      <c r="T56" s="48"/>
      <c r="U56" s="48"/>
    </row>
    <row r="57" spans="1:21" ht="31.5" customHeight="1" thickBot="1" x14ac:dyDescent="0.2">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15">
      <c r="B58" s="1161" t="s">
        <v>26</v>
      </c>
      <c r="C58" s="1162"/>
      <c r="D58" s="1167" t="s">
        <v>27</v>
      </c>
      <c r="E58" s="1168"/>
      <c r="F58" s="1168"/>
      <c r="G58" s="1168"/>
      <c r="H58" s="1168"/>
      <c r="I58" s="1168"/>
      <c r="J58" s="1169"/>
      <c r="K58" s="83">
        <v>0</v>
      </c>
      <c r="L58" s="84">
        <v>0</v>
      </c>
      <c r="M58" s="84">
        <v>0</v>
      </c>
      <c r="N58" s="84">
        <v>0</v>
      </c>
      <c r="O58" s="85">
        <v>0</v>
      </c>
    </row>
    <row r="59" spans="1:21" ht="31.5" customHeight="1" x14ac:dyDescent="0.15">
      <c r="B59" s="1163"/>
      <c r="C59" s="1164"/>
      <c r="D59" s="1170" t="s">
        <v>28</v>
      </c>
      <c r="E59" s="1171"/>
      <c r="F59" s="1171"/>
      <c r="G59" s="1171"/>
      <c r="H59" s="1171"/>
      <c r="I59" s="1171"/>
      <c r="J59" s="1172"/>
      <c r="K59" s="86">
        <v>214</v>
      </c>
      <c r="L59" s="87">
        <v>171</v>
      </c>
      <c r="M59" s="87">
        <v>0</v>
      </c>
      <c r="N59" s="87">
        <v>0</v>
      </c>
      <c r="O59" s="88">
        <v>0</v>
      </c>
    </row>
    <row r="60" spans="1:21" ht="31.5" customHeight="1" thickBot="1" x14ac:dyDescent="0.2">
      <c r="B60" s="1165"/>
      <c r="C60" s="1166"/>
      <c r="D60" s="1173" t="s">
        <v>29</v>
      </c>
      <c r="E60" s="1174"/>
      <c r="F60" s="1174"/>
      <c r="G60" s="1174"/>
      <c r="H60" s="1174"/>
      <c r="I60" s="1174"/>
      <c r="J60" s="1175"/>
      <c r="K60" s="89">
        <v>130</v>
      </c>
      <c r="L60" s="90">
        <v>100</v>
      </c>
      <c r="M60" s="90">
        <v>0</v>
      </c>
      <c r="N60" s="90">
        <v>0</v>
      </c>
      <c r="O60" s="91">
        <v>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4kp6xagbdw19RG7dxni/I/+8TZpDZelWVCRCWr/Vsf8rdQZvw4KlPAZEXg42vIegWXi1dO3FV4G4HlhXzK0bw==" saltValue="qx8DWmKVp2mCsHv/z6KsW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552</v>
      </c>
      <c r="J40" s="103" t="s">
        <v>553</v>
      </c>
      <c r="K40" s="103" t="s">
        <v>554</v>
      </c>
      <c r="L40" s="103" t="s">
        <v>555</v>
      </c>
      <c r="M40" s="104" t="s">
        <v>556</v>
      </c>
    </row>
    <row r="41" spans="2:13" ht="27.75" customHeight="1" x14ac:dyDescent="0.15">
      <c r="B41" s="1196" t="s">
        <v>32</v>
      </c>
      <c r="C41" s="1197"/>
      <c r="D41" s="105"/>
      <c r="E41" s="1198" t="s">
        <v>33</v>
      </c>
      <c r="F41" s="1198"/>
      <c r="G41" s="1198"/>
      <c r="H41" s="1199"/>
      <c r="I41" s="355">
        <v>75291</v>
      </c>
      <c r="J41" s="356">
        <v>78481</v>
      </c>
      <c r="K41" s="356">
        <v>81486</v>
      </c>
      <c r="L41" s="356">
        <v>79799</v>
      </c>
      <c r="M41" s="357">
        <v>76828</v>
      </c>
    </row>
    <row r="42" spans="2:13" ht="27.75" customHeight="1" x14ac:dyDescent="0.15">
      <c r="B42" s="1186"/>
      <c r="C42" s="1187"/>
      <c r="D42" s="106"/>
      <c r="E42" s="1190" t="s">
        <v>34</v>
      </c>
      <c r="F42" s="1190"/>
      <c r="G42" s="1190"/>
      <c r="H42" s="1191"/>
      <c r="I42" s="358">
        <v>1129</v>
      </c>
      <c r="J42" s="359">
        <v>1035</v>
      </c>
      <c r="K42" s="359">
        <v>945</v>
      </c>
      <c r="L42" s="359">
        <v>861</v>
      </c>
      <c r="M42" s="360">
        <v>781</v>
      </c>
    </row>
    <row r="43" spans="2:13" ht="27.75" customHeight="1" x14ac:dyDescent="0.15">
      <c r="B43" s="1186"/>
      <c r="C43" s="1187"/>
      <c r="D43" s="106"/>
      <c r="E43" s="1190" t="s">
        <v>35</v>
      </c>
      <c r="F43" s="1190"/>
      <c r="G43" s="1190"/>
      <c r="H43" s="1191"/>
      <c r="I43" s="358">
        <v>32322</v>
      </c>
      <c r="J43" s="359">
        <v>31401</v>
      </c>
      <c r="K43" s="359">
        <v>29502</v>
      </c>
      <c r="L43" s="359">
        <v>27472</v>
      </c>
      <c r="M43" s="360">
        <v>26218</v>
      </c>
    </row>
    <row r="44" spans="2:13" ht="27.75" customHeight="1" x14ac:dyDescent="0.15">
      <c r="B44" s="1186"/>
      <c r="C44" s="1187"/>
      <c r="D44" s="106"/>
      <c r="E44" s="1190" t="s">
        <v>36</v>
      </c>
      <c r="F44" s="1190"/>
      <c r="G44" s="1190"/>
      <c r="H44" s="1191"/>
      <c r="I44" s="358">
        <v>98</v>
      </c>
      <c r="J44" s="359">
        <v>65</v>
      </c>
      <c r="K44" s="359">
        <v>53</v>
      </c>
      <c r="L44" s="359">
        <v>56</v>
      </c>
      <c r="M44" s="360">
        <v>72</v>
      </c>
    </row>
    <row r="45" spans="2:13" ht="27.75" customHeight="1" x14ac:dyDescent="0.15">
      <c r="B45" s="1186"/>
      <c r="C45" s="1187"/>
      <c r="D45" s="106"/>
      <c r="E45" s="1190" t="s">
        <v>37</v>
      </c>
      <c r="F45" s="1190"/>
      <c r="G45" s="1190"/>
      <c r="H45" s="1191"/>
      <c r="I45" s="358">
        <v>10243</v>
      </c>
      <c r="J45" s="359">
        <v>9947</v>
      </c>
      <c r="K45" s="359">
        <v>9703</v>
      </c>
      <c r="L45" s="359">
        <v>9490</v>
      </c>
      <c r="M45" s="360">
        <v>9358</v>
      </c>
    </row>
    <row r="46" spans="2:13" ht="27.75" customHeight="1" x14ac:dyDescent="0.15">
      <c r="B46" s="1186"/>
      <c r="C46" s="1187"/>
      <c r="D46" s="107"/>
      <c r="E46" s="1190" t="s">
        <v>38</v>
      </c>
      <c r="F46" s="1190"/>
      <c r="G46" s="1190"/>
      <c r="H46" s="1191"/>
      <c r="I46" s="358">
        <v>560</v>
      </c>
      <c r="J46" s="359">
        <v>478</v>
      </c>
      <c r="K46" s="359">
        <v>478</v>
      </c>
      <c r="L46" s="359">
        <v>434</v>
      </c>
      <c r="M46" s="360">
        <v>468</v>
      </c>
    </row>
    <row r="47" spans="2:13" ht="27.75" customHeight="1" x14ac:dyDescent="0.15">
      <c r="B47" s="1186"/>
      <c r="C47" s="1187"/>
      <c r="D47" s="108"/>
      <c r="E47" s="1200" t="s">
        <v>39</v>
      </c>
      <c r="F47" s="1201"/>
      <c r="G47" s="1201"/>
      <c r="H47" s="1202"/>
      <c r="I47" s="358" t="s">
        <v>511</v>
      </c>
      <c r="J47" s="359" t="s">
        <v>511</v>
      </c>
      <c r="K47" s="359" t="s">
        <v>511</v>
      </c>
      <c r="L47" s="359" t="s">
        <v>511</v>
      </c>
      <c r="M47" s="360" t="s">
        <v>511</v>
      </c>
    </row>
    <row r="48" spans="2:13" ht="27.75" customHeight="1" x14ac:dyDescent="0.15">
      <c r="B48" s="1186"/>
      <c r="C48" s="1187"/>
      <c r="D48" s="106"/>
      <c r="E48" s="1190" t="s">
        <v>40</v>
      </c>
      <c r="F48" s="1190"/>
      <c r="G48" s="1190"/>
      <c r="H48" s="1191"/>
      <c r="I48" s="358" t="s">
        <v>511</v>
      </c>
      <c r="J48" s="359" t="s">
        <v>511</v>
      </c>
      <c r="K48" s="359" t="s">
        <v>511</v>
      </c>
      <c r="L48" s="359" t="s">
        <v>511</v>
      </c>
      <c r="M48" s="360" t="s">
        <v>511</v>
      </c>
    </row>
    <row r="49" spans="2:13" ht="27.75" customHeight="1" x14ac:dyDescent="0.15">
      <c r="B49" s="1188"/>
      <c r="C49" s="1189"/>
      <c r="D49" s="106"/>
      <c r="E49" s="1190" t="s">
        <v>41</v>
      </c>
      <c r="F49" s="1190"/>
      <c r="G49" s="1190"/>
      <c r="H49" s="1191"/>
      <c r="I49" s="358" t="s">
        <v>511</v>
      </c>
      <c r="J49" s="359" t="s">
        <v>511</v>
      </c>
      <c r="K49" s="359" t="s">
        <v>511</v>
      </c>
      <c r="L49" s="359" t="s">
        <v>511</v>
      </c>
      <c r="M49" s="360" t="s">
        <v>511</v>
      </c>
    </row>
    <row r="50" spans="2:13" ht="27.75" customHeight="1" x14ac:dyDescent="0.15">
      <c r="B50" s="1184" t="s">
        <v>42</v>
      </c>
      <c r="C50" s="1185"/>
      <c r="D50" s="109"/>
      <c r="E50" s="1190" t="s">
        <v>43</v>
      </c>
      <c r="F50" s="1190"/>
      <c r="G50" s="1190"/>
      <c r="H50" s="1191"/>
      <c r="I50" s="358">
        <v>16287</v>
      </c>
      <c r="J50" s="359">
        <v>15386</v>
      </c>
      <c r="K50" s="359">
        <v>15422</v>
      </c>
      <c r="L50" s="359">
        <v>15401</v>
      </c>
      <c r="M50" s="360">
        <v>16211</v>
      </c>
    </row>
    <row r="51" spans="2:13" ht="27.75" customHeight="1" x14ac:dyDescent="0.15">
      <c r="B51" s="1186"/>
      <c r="C51" s="1187"/>
      <c r="D51" s="106"/>
      <c r="E51" s="1190" t="s">
        <v>44</v>
      </c>
      <c r="F51" s="1190"/>
      <c r="G51" s="1190"/>
      <c r="H51" s="1191"/>
      <c r="I51" s="358">
        <v>5663</v>
      </c>
      <c r="J51" s="359">
        <v>5445</v>
      </c>
      <c r="K51" s="359">
        <v>6359</v>
      </c>
      <c r="L51" s="359">
        <v>6457</v>
      </c>
      <c r="M51" s="360">
        <v>6285</v>
      </c>
    </row>
    <row r="52" spans="2:13" ht="27.75" customHeight="1" x14ac:dyDescent="0.15">
      <c r="B52" s="1188"/>
      <c r="C52" s="1189"/>
      <c r="D52" s="106"/>
      <c r="E52" s="1190" t="s">
        <v>45</v>
      </c>
      <c r="F52" s="1190"/>
      <c r="G52" s="1190"/>
      <c r="H52" s="1191"/>
      <c r="I52" s="358">
        <v>83565</v>
      </c>
      <c r="J52" s="359">
        <v>84150</v>
      </c>
      <c r="K52" s="359">
        <v>84719</v>
      </c>
      <c r="L52" s="359">
        <v>81946</v>
      </c>
      <c r="M52" s="360">
        <v>78404</v>
      </c>
    </row>
    <row r="53" spans="2:13" ht="27.75" customHeight="1" thickBot="1" x14ac:dyDescent="0.2">
      <c r="B53" s="1192" t="s">
        <v>46</v>
      </c>
      <c r="C53" s="1193"/>
      <c r="D53" s="110"/>
      <c r="E53" s="1194" t="s">
        <v>47</v>
      </c>
      <c r="F53" s="1194"/>
      <c r="G53" s="1194"/>
      <c r="H53" s="1195"/>
      <c r="I53" s="361">
        <v>14129</v>
      </c>
      <c r="J53" s="362">
        <v>16427</v>
      </c>
      <c r="K53" s="362">
        <v>15668</v>
      </c>
      <c r="L53" s="362">
        <v>14308</v>
      </c>
      <c r="M53" s="363">
        <v>12826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QM2SYCmOSlxI2KkKcoC4elm4H8kOhNWZMJY9ggF00m7sAbwEbQdt9fYJKQIX+jltsxNK9G6XUfrHxJsR9hz3Bw==" saltValue="3aFaz/THHHCleM4qucT6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1" t="s">
        <v>50</v>
      </c>
      <c r="D55" s="1211"/>
      <c r="E55" s="1212"/>
      <c r="F55" s="122">
        <v>4481</v>
      </c>
      <c r="G55" s="122">
        <v>4676</v>
      </c>
      <c r="H55" s="123">
        <v>5041</v>
      </c>
    </row>
    <row r="56" spans="2:8" ht="52.5" customHeight="1" x14ac:dyDescent="0.15">
      <c r="B56" s="124"/>
      <c r="C56" s="1213" t="s">
        <v>51</v>
      </c>
      <c r="D56" s="1213"/>
      <c r="E56" s="1214"/>
      <c r="F56" s="125">
        <v>4085</v>
      </c>
      <c r="G56" s="125">
        <v>4101</v>
      </c>
      <c r="H56" s="126">
        <v>4300</v>
      </c>
    </row>
    <row r="57" spans="2:8" ht="53.25" customHeight="1" x14ac:dyDescent="0.15">
      <c r="B57" s="124"/>
      <c r="C57" s="1215" t="s">
        <v>52</v>
      </c>
      <c r="D57" s="1215"/>
      <c r="E57" s="1216"/>
      <c r="F57" s="127">
        <v>8994</v>
      </c>
      <c r="G57" s="127">
        <v>8711</v>
      </c>
      <c r="H57" s="128">
        <v>8246</v>
      </c>
    </row>
    <row r="58" spans="2:8" ht="45.75" customHeight="1" x14ac:dyDescent="0.15">
      <c r="B58" s="129"/>
      <c r="C58" s="1203" t="s">
        <v>603</v>
      </c>
      <c r="D58" s="1204"/>
      <c r="E58" s="1205"/>
      <c r="F58" s="130">
        <v>3040</v>
      </c>
      <c r="G58" s="130">
        <v>3040</v>
      </c>
      <c r="H58" s="131">
        <v>2900</v>
      </c>
    </row>
    <row r="59" spans="2:8" ht="45.75" customHeight="1" x14ac:dyDescent="0.15">
      <c r="B59" s="129"/>
      <c r="C59" s="1203" t="s">
        <v>604</v>
      </c>
      <c r="D59" s="1204"/>
      <c r="E59" s="1205"/>
      <c r="F59" s="130">
        <v>2773</v>
      </c>
      <c r="G59" s="130">
        <v>2709</v>
      </c>
      <c r="H59" s="131">
        <v>2553</v>
      </c>
    </row>
    <row r="60" spans="2:8" ht="45.75" customHeight="1" x14ac:dyDescent="0.15">
      <c r="B60" s="129"/>
      <c r="C60" s="1203" t="s">
        <v>605</v>
      </c>
      <c r="D60" s="1204"/>
      <c r="E60" s="1205"/>
      <c r="F60" s="130">
        <v>1343</v>
      </c>
      <c r="G60" s="130">
        <v>1245</v>
      </c>
      <c r="H60" s="131">
        <v>1241</v>
      </c>
    </row>
    <row r="61" spans="2:8" ht="45.75" customHeight="1" x14ac:dyDescent="0.15">
      <c r="B61" s="129"/>
      <c r="C61" s="1203" t="s">
        <v>606</v>
      </c>
      <c r="D61" s="1204"/>
      <c r="E61" s="1205"/>
      <c r="F61" s="130">
        <v>532</v>
      </c>
      <c r="G61" s="130">
        <v>543</v>
      </c>
      <c r="H61" s="131">
        <v>576</v>
      </c>
    </row>
    <row r="62" spans="2:8" ht="45.75" customHeight="1" thickBot="1" x14ac:dyDescent="0.2">
      <c r="B62" s="132"/>
      <c r="C62" s="1206" t="s">
        <v>607</v>
      </c>
      <c r="D62" s="1207"/>
      <c r="E62" s="1208"/>
      <c r="F62" s="133">
        <v>612</v>
      </c>
      <c r="G62" s="133">
        <v>408</v>
      </c>
      <c r="H62" s="134">
        <v>375</v>
      </c>
    </row>
    <row r="63" spans="2:8" ht="52.5" customHeight="1" thickBot="1" x14ac:dyDescent="0.2">
      <c r="B63" s="135"/>
      <c r="C63" s="1209" t="s">
        <v>53</v>
      </c>
      <c r="D63" s="1209"/>
      <c r="E63" s="1210"/>
      <c r="F63" s="136">
        <v>17560</v>
      </c>
      <c r="G63" s="136">
        <v>17488</v>
      </c>
      <c r="H63" s="137">
        <v>17587</v>
      </c>
    </row>
    <row r="64" spans="2:8" x14ac:dyDescent="0.15"/>
  </sheetData>
  <sheetProtection algorithmName="SHA-512" hashValue="dQrntlCHq8f7cTde0nGEe222+7nsE83evlyv2EsRG3GrW9/wGR6TjnLGXmRiTjeLeQCcib1tYuG8MX9SfezYHw==" saltValue="Fa0UKnjdUfUxi0i1DZnz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549</v>
      </c>
      <c r="G2" s="151"/>
      <c r="H2" s="152"/>
    </row>
    <row r="3" spans="1:8" x14ac:dyDescent="0.15">
      <c r="A3" s="148" t="s">
        <v>542</v>
      </c>
      <c r="B3" s="153"/>
      <c r="C3" s="154"/>
      <c r="D3" s="155">
        <v>69444</v>
      </c>
      <c r="E3" s="156"/>
      <c r="F3" s="157">
        <v>66863</v>
      </c>
      <c r="G3" s="158"/>
      <c r="H3" s="159"/>
    </row>
    <row r="4" spans="1:8" x14ac:dyDescent="0.15">
      <c r="A4" s="160"/>
      <c r="B4" s="161"/>
      <c r="C4" s="162"/>
      <c r="D4" s="163">
        <v>47579</v>
      </c>
      <c r="E4" s="164"/>
      <c r="F4" s="165">
        <v>32770</v>
      </c>
      <c r="G4" s="166"/>
      <c r="H4" s="167"/>
    </row>
    <row r="5" spans="1:8" x14ac:dyDescent="0.15">
      <c r="A5" s="148" t="s">
        <v>544</v>
      </c>
      <c r="B5" s="153"/>
      <c r="C5" s="154"/>
      <c r="D5" s="155">
        <v>119498</v>
      </c>
      <c r="E5" s="156"/>
      <c r="F5" s="157">
        <v>72051</v>
      </c>
      <c r="G5" s="158"/>
      <c r="H5" s="159"/>
    </row>
    <row r="6" spans="1:8" x14ac:dyDescent="0.15">
      <c r="A6" s="160"/>
      <c r="B6" s="161"/>
      <c r="C6" s="162"/>
      <c r="D6" s="163">
        <v>51198</v>
      </c>
      <c r="E6" s="164"/>
      <c r="F6" s="165">
        <v>34140</v>
      </c>
      <c r="G6" s="166"/>
      <c r="H6" s="167"/>
    </row>
    <row r="7" spans="1:8" x14ac:dyDescent="0.15">
      <c r="A7" s="148" t="s">
        <v>545</v>
      </c>
      <c r="B7" s="153"/>
      <c r="C7" s="154"/>
      <c r="D7" s="155">
        <v>116072</v>
      </c>
      <c r="E7" s="156"/>
      <c r="F7" s="157">
        <v>72756</v>
      </c>
      <c r="G7" s="158"/>
      <c r="H7" s="159"/>
    </row>
    <row r="8" spans="1:8" x14ac:dyDescent="0.15">
      <c r="A8" s="160"/>
      <c r="B8" s="161"/>
      <c r="C8" s="162"/>
      <c r="D8" s="163">
        <v>53971</v>
      </c>
      <c r="E8" s="164"/>
      <c r="F8" s="165">
        <v>32117</v>
      </c>
      <c r="G8" s="166"/>
      <c r="H8" s="167"/>
    </row>
    <row r="9" spans="1:8" x14ac:dyDescent="0.15">
      <c r="A9" s="148" t="s">
        <v>546</v>
      </c>
      <c r="B9" s="153"/>
      <c r="C9" s="154"/>
      <c r="D9" s="155">
        <v>67847</v>
      </c>
      <c r="E9" s="156"/>
      <c r="F9" s="157">
        <v>62281</v>
      </c>
      <c r="G9" s="158"/>
      <c r="H9" s="159"/>
    </row>
    <row r="10" spans="1:8" x14ac:dyDescent="0.15">
      <c r="A10" s="160"/>
      <c r="B10" s="161"/>
      <c r="C10" s="162"/>
      <c r="D10" s="163">
        <v>30160</v>
      </c>
      <c r="E10" s="164"/>
      <c r="F10" s="165">
        <v>38152</v>
      </c>
      <c r="G10" s="166"/>
      <c r="H10" s="167"/>
    </row>
    <row r="11" spans="1:8" x14ac:dyDescent="0.15">
      <c r="A11" s="148" t="s">
        <v>547</v>
      </c>
      <c r="B11" s="153"/>
      <c r="C11" s="154"/>
      <c r="D11" s="155">
        <v>70823</v>
      </c>
      <c r="E11" s="156"/>
      <c r="F11" s="157">
        <v>58940</v>
      </c>
      <c r="G11" s="158"/>
      <c r="H11" s="159"/>
    </row>
    <row r="12" spans="1:8" x14ac:dyDescent="0.15">
      <c r="A12" s="160"/>
      <c r="B12" s="161"/>
      <c r="C12" s="168"/>
      <c r="D12" s="163">
        <v>29691</v>
      </c>
      <c r="E12" s="164"/>
      <c r="F12" s="165">
        <v>33486</v>
      </c>
      <c r="G12" s="166"/>
      <c r="H12" s="167"/>
    </row>
    <row r="13" spans="1:8" x14ac:dyDescent="0.15">
      <c r="A13" s="148"/>
      <c r="B13" s="153"/>
      <c r="C13" s="169"/>
      <c r="D13" s="170">
        <v>88737</v>
      </c>
      <c r="E13" s="171"/>
      <c r="F13" s="172">
        <v>66578</v>
      </c>
      <c r="G13" s="173"/>
      <c r="H13" s="159"/>
    </row>
    <row r="14" spans="1:8" x14ac:dyDescent="0.15">
      <c r="A14" s="160"/>
      <c r="B14" s="161"/>
      <c r="C14" s="162"/>
      <c r="D14" s="163">
        <v>42520</v>
      </c>
      <c r="E14" s="164"/>
      <c r="F14" s="165">
        <v>34133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2.96</v>
      </c>
      <c r="C19" s="174">
        <f>ROUND(VALUE(SUBSTITUTE(実質収支比率等に係る経年分析!G$48,"▲","-")),2)</f>
        <v>3.31</v>
      </c>
      <c r="D19" s="174">
        <f>ROUND(VALUE(SUBSTITUTE(実質収支比率等に係る経年分析!H$48,"▲","-")),2)</f>
        <v>3.39</v>
      </c>
      <c r="E19" s="174">
        <f>ROUND(VALUE(SUBSTITUTE(実質収支比率等に係る経年分析!I$48,"▲","-")),2)</f>
        <v>5.37</v>
      </c>
      <c r="F19" s="174">
        <f>ROUND(VALUE(SUBSTITUTE(実質収支比率等に係る経年分析!J$48,"▲","-")),2)</f>
        <v>4.3499999999999996</v>
      </c>
    </row>
    <row r="20" spans="1:11" x14ac:dyDescent="0.15">
      <c r="A20" s="174" t="s">
        <v>57</v>
      </c>
      <c r="B20" s="174">
        <f>ROUND(VALUE(SUBSTITUTE(実質収支比率等に係る経年分析!F$47,"▲","-")),2)</f>
        <v>11.7</v>
      </c>
      <c r="C20" s="174">
        <f>ROUND(VALUE(SUBSTITUTE(実質収支比率等に係る経年分析!G$47,"▲","-")),2)</f>
        <v>11.62</v>
      </c>
      <c r="D20" s="174">
        <f>ROUND(VALUE(SUBSTITUTE(実質収支比率等に係る経年分析!H$47,"▲","-")),2)</f>
        <v>11.46</v>
      </c>
      <c r="E20" s="174">
        <f>ROUND(VALUE(SUBSTITUTE(実質収支比率等に係る経年分析!I$47,"▲","-")),2)</f>
        <v>11.57</v>
      </c>
      <c r="F20" s="174">
        <f>ROUND(VALUE(SUBSTITUTE(実質収支比率等に係る経年分析!J$47,"▲","-")),2)</f>
        <v>12.62</v>
      </c>
    </row>
    <row r="21" spans="1:11" x14ac:dyDescent="0.15">
      <c r="A21" s="174" t="s">
        <v>58</v>
      </c>
      <c r="B21" s="174">
        <f>IF(ISNUMBER(VALUE(SUBSTITUTE(実質収支比率等に係る経年分析!F$49,"▲","-"))),ROUND(VALUE(SUBSTITUTE(実質収支比率等に係る経年分析!F$49,"▲","-")),2),NA())</f>
        <v>-2.7</v>
      </c>
      <c r="C21" s="174">
        <f>IF(ISNUMBER(VALUE(SUBSTITUTE(実質収支比率等に係る経年分析!G$49,"▲","-"))),ROUND(VALUE(SUBSTITUTE(実質収支比率等に係る経年分析!G$49,"▲","-")),2),NA())</f>
        <v>0.61</v>
      </c>
      <c r="D21" s="174">
        <f>IF(ISNUMBER(VALUE(SUBSTITUTE(実質収支比率等に係る経年分析!H$49,"▲","-"))),ROUND(VALUE(SUBSTITUTE(実質収支比率等に係る経年分析!H$49,"▲","-")),2),NA())</f>
        <v>0.73</v>
      </c>
      <c r="E21" s="174">
        <f>IF(ISNUMBER(VALUE(SUBSTITUTE(実質収支比率等に係る経年分析!I$49,"▲","-"))),ROUND(VALUE(SUBSTITUTE(実質収支比率等に係る経年分析!I$49,"▲","-")),2),NA())</f>
        <v>3.28</v>
      </c>
      <c r="F21" s="174">
        <f>IF(ISNUMBER(VALUE(SUBSTITUTE(実質収支比率等に係る経年分析!J$49,"▲","-"))),ROUND(VALUE(SUBSTITUTE(実質収支比率等に係る経年分析!J$49,"▲","-")),2),NA())</f>
        <v>0.75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0.04</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浄化槽事業会計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0.09</v>
      </c>
    </row>
    <row r="30" spans="1:11" x14ac:dyDescent="0.15">
      <c r="A30" s="175" t="str">
        <f>IF(連結実質赤字比率に係る赤字・黒字の構成分析!C$40="",NA(),連結実質赤字比率に係る赤字・黒字の構成分析!C$40)</f>
        <v>集落排水事業会計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0.63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0.69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0.76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0.94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1.08</v>
      </c>
    </row>
    <row r="31" spans="1:11" x14ac:dyDescent="0.15">
      <c r="A31" s="175" t="str">
        <f>IF(連結実質赤字比率に係る赤字・黒字の構成分析!C$39="",NA(),連結実質赤字比率に係る赤字・黒字の構成分析!C$39)</f>
        <v>公共下水道事業会計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2.37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2.76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3.4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2.3199999999999998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2.75</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1.78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1.78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2.84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3.06</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2.82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3.18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3.35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5.33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4.3099999999999996</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3.06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3.22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4.22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4.7699999999999996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4.6900000000000004</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3.57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3.74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4.6100000000000003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5.89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7.76</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13.11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13.51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13.17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12.44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12.21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9169</v>
      </c>
      <c r="E42" s="176"/>
      <c r="F42" s="176"/>
      <c r="G42" s="176">
        <f>'実質公債費比率（分子）の構造'!L$52</f>
        <v>9253</v>
      </c>
      <c r="H42" s="176"/>
      <c r="I42" s="176"/>
      <c r="J42" s="176">
        <f>'実質公債費比率（分子）の構造'!M$52</f>
        <v>9064</v>
      </c>
      <c r="K42" s="176"/>
      <c r="L42" s="176"/>
      <c r="M42" s="176">
        <f>'実質公債費比率（分子）の構造'!N$52</f>
        <v>9417</v>
      </c>
      <c r="N42" s="176"/>
      <c r="O42" s="176"/>
      <c r="P42" s="176">
        <f>'実質公債費比率（分子）の構造'!O$52</f>
        <v>9486</v>
      </c>
    </row>
    <row r="43" spans="1:16" x14ac:dyDescent="0.15">
      <c r="A43" s="176" t="s">
        <v>66</v>
      </c>
      <c r="B43" s="176">
        <f>'実質公債費比率（分子）の構造'!K$51</f>
        <v>1</v>
      </c>
      <c r="C43" s="176"/>
      <c r="D43" s="176"/>
      <c r="E43" s="176">
        <f>'実質公債費比率（分子）の構造'!L$51</f>
        <v>1</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67</v>
      </c>
      <c r="B44" s="176">
        <f>'実質公債費比率（分子）の構造'!K$50</f>
        <v>15</v>
      </c>
      <c r="C44" s="176"/>
      <c r="D44" s="176"/>
      <c r="E44" s="176">
        <f>'実質公債費比率（分子）の構造'!L$50</f>
        <v>15</v>
      </c>
      <c r="F44" s="176"/>
      <c r="G44" s="176"/>
      <c r="H44" s="176">
        <f>'実質公債費比率（分子）の構造'!M$50</f>
        <v>12</v>
      </c>
      <c r="I44" s="176"/>
      <c r="J44" s="176"/>
      <c r="K44" s="176">
        <f>'実質公債費比率（分子）の構造'!N$50</f>
        <v>5</v>
      </c>
      <c r="L44" s="176"/>
      <c r="M44" s="176"/>
      <c r="N44" s="176">
        <f>'実質公債費比率（分子）の構造'!O$50</f>
        <v>3</v>
      </c>
      <c r="O44" s="176"/>
      <c r="P44" s="176"/>
    </row>
    <row r="45" spans="1:16" x14ac:dyDescent="0.15">
      <c r="A45" s="176" t="s">
        <v>68</v>
      </c>
      <c r="B45" s="176">
        <f>'実質公債費比率（分子）の構造'!K$49</f>
        <v>34</v>
      </c>
      <c r="C45" s="176"/>
      <c r="D45" s="176"/>
      <c r="E45" s="176">
        <f>'実質公債費比率（分子）の構造'!L$49</f>
        <v>35</v>
      </c>
      <c r="F45" s="176"/>
      <c r="G45" s="176"/>
      <c r="H45" s="176">
        <f>'実質公債費比率（分子）の構造'!M$49</f>
        <v>29</v>
      </c>
      <c r="I45" s="176"/>
      <c r="J45" s="176"/>
      <c r="K45" s="176">
        <f>'実質公債費比率（分子）の構造'!N$49</f>
        <v>22</v>
      </c>
      <c r="L45" s="176"/>
      <c r="M45" s="176"/>
      <c r="N45" s="176">
        <f>'実質公債費比率（分子）の構造'!O$49</f>
        <v>11</v>
      </c>
      <c r="O45" s="176"/>
      <c r="P45" s="176"/>
    </row>
    <row r="46" spans="1:16" x14ac:dyDescent="0.15">
      <c r="A46" s="176" t="s">
        <v>69</v>
      </c>
      <c r="B46" s="176">
        <f>'実質公債費比率（分子）の構造'!K$48</f>
        <v>3330</v>
      </c>
      <c r="C46" s="176"/>
      <c r="D46" s="176"/>
      <c r="E46" s="176">
        <f>'実質公債費比率（分子）の構造'!L$48</f>
        <v>3320</v>
      </c>
      <c r="F46" s="176"/>
      <c r="G46" s="176"/>
      <c r="H46" s="176">
        <f>'実質公債費比率（分子）の構造'!M$48</f>
        <v>3166</v>
      </c>
      <c r="I46" s="176"/>
      <c r="J46" s="176"/>
      <c r="K46" s="176">
        <f>'実質公債費比率（分子）の構造'!N$48</f>
        <v>3198</v>
      </c>
      <c r="L46" s="176"/>
      <c r="M46" s="176"/>
      <c r="N46" s="176">
        <f>'実質公債費比率（分子）の構造'!O$48</f>
        <v>3164</v>
      </c>
      <c r="O46" s="176"/>
      <c r="P46" s="176"/>
    </row>
    <row r="47" spans="1:16" x14ac:dyDescent="0.15">
      <c r="A47" s="176" t="s">
        <v>70</v>
      </c>
      <c r="B47" s="176">
        <f>'実質公債費比率（分子）の構造'!K$47</f>
        <v>30</v>
      </c>
      <c r="C47" s="176"/>
      <c r="D47" s="176"/>
      <c r="E47" s="176">
        <f>'実質公債費比率（分子）の構造'!L$47</f>
        <v>29</v>
      </c>
      <c r="F47" s="176"/>
      <c r="G47" s="176"/>
      <c r="H47" s="176">
        <f>'実質公債費比率（分子）の構造'!M$47</f>
        <v>27</v>
      </c>
      <c r="I47" s="176"/>
      <c r="J47" s="176"/>
      <c r="K47" s="176">
        <f>'実質公債費比率（分子）の構造'!N$47</f>
        <v>27</v>
      </c>
      <c r="L47" s="176"/>
      <c r="M47" s="176"/>
      <c r="N47" s="176">
        <f>'実質公債費比率（分子）の構造'!O$47</f>
        <v>27</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7543</v>
      </c>
      <c r="C49" s="176"/>
      <c r="D49" s="176"/>
      <c r="E49" s="176">
        <f>'実質公債費比率（分子）の構造'!L$45</f>
        <v>7719</v>
      </c>
      <c r="F49" s="176"/>
      <c r="G49" s="176"/>
      <c r="H49" s="176">
        <f>'実質公債費比率（分子）の構造'!M$45</f>
        <v>7553</v>
      </c>
      <c r="I49" s="176"/>
      <c r="J49" s="176"/>
      <c r="K49" s="176">
        <f>'実質公債費比率（分子）の構造'!N$45</f>
        <v>8310</v>
      </c>
      <c r="L49" s="176"/>
      <c r="M49" s="176"/>
      <c r="N49" s="176">
        <f>'実質公債費比率（分子）の構造'!O$45</f>
        <v>8748</v>
      </c>
      <c r="O49" s="176"/>
      <c r="P49" s="176"/>
    </row>
    <row r="50" spans="1:16" x14ac:dyDescent="0.15">
      <c r="A50" s="176" t="s">
        <v>73</v>
      </c>
      <c r="B50" s="176" t="e">
        <f>NA()</f>
        <v>#N/A</v>
      </c>
      <c r="C50" s="176">
        <f>IF(ISNUMBER('実質公債費比率（分子）の構造'!K$53),'実質公債費比率（分子）の構造'!K$53,NA())</f>
        <v>1784</v>
      </c>
      <c r="D50" s="176" t="e">
        <f>NA()</f>
        <v>#N/A</v>
      </c>
      <c r="E50" s="176" t="e">
        <f>NA()</f>
        <v>#N/A</v>
      </c>
      <c r="F50" s="176">
        <f>IF(ISNUMBER('実質公債費比率（分子）の構造'!L$53),'実質公債費比率（分子）の構造'!L$53,NA())</f>
        <v>1866</v>
      </c>
      <c r="G50" s="176" t="e">
        <f>NA()</f>
        <v>#N/A</v>
      </c>
      <c r="H50" s="176" t="e">
        <f>NA()</f>
        <v>#N/A</v>
      </c>
      <c r="I50" s="176">
        <f>IF(ISNUMBER('実質公債費比率（分子）の構造'!M$53),'実質公債費比率（分子）の構造'!M$53,NA())</f>
        <v>1723</v>
      </c>
      <c r="J50" s="176" t="e">
        <f>NA()</f>
        <v>#N/A</v>
      </c>
      <c r="K50" s="176" t="e">
        <f>NA()</f>
        <v>#N/A</v>
      </c>
      <c r="L50" s="176">
        <f>IF(ISNUMBER('実質公債費比率（分子）の構造'!N$53),'実質公債費比率（分子）の構造'!N$53,NA())</f>
        <v>2145</v>
      </c>
      <c r="M50" s="176" t="e">
        <f>NA()</f>
        <v>#N/A</v>
      </c>
      <c r="N50" s="176" t="e">
        <f>NA()</f>
        <v>#N/A</v>
      </c>
      <c r="O50" s="176">
        <f>IF(ISNUMBER('実質公債費比率（分子）の構造'!O$53),'実質公債費比率（分子）の構造'!O$53,NA())</f>
        <v>2467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83565</v>
      </c>
      <c r="E56" s="175"/>
      <c r="F56" s="175"/>
      <c r="G56" s="175">
        <f>'将来負担比率（分子）の構造'!J$52</f>
        <v>84150</v>
      </c>
      <c r="H56" s="175"/>
      <c r="I56" s="175"/>
      <c r="J56" s="175">
        <f>'将来負担比率（分子）の構造'!K$52</f>
        <v>84719</v>
      </c>
      <c r="K56" s="175"/>
      <c r="L56" s="175"/>
      <c r="M56" s="175">
        <f>'将来負担比率（分子）の構造'!L$52</f>
        <v>81946</v>
      </c>
      <c r="N56" s="175"/>
      <c r="O56" s="175"/>
      <c r="P56" s="175">
        <f>'将来負担比率（分子）の構造'!M$52</f>
        <v>78404</v>
      </c>
    </row>
    <row r="57" spans="1:16" x14ac:dyDescent="0.15">
      <c r="A57" s="175" t="s">
        <v>44</v>
      </c>
      <c r="B57" s="175"/>
      <c r="C57" s="175"/>
      <c r="D57" s="175">
        <f>'将来負担比率（分子）の構造'!I$51</f>
        <v>5663</v>
      </c>
      <c r="E57" s="175"/>
      <c r="F57" s="175"/>
      <c r="G57" s="175">
        <f>'将来負担比率（分子）の構造'!J$51</f>
        <v>5445</v>
      </c>
      <c r="H57" s="175"/>
      <c r="I57" s="175"/>
      <c r="J57" s="175">
        <f>'将来負担比率（分子）の構造'!K$51</f>
        <v>6359</v>
      </c>
      <c r="K57" s="175"/>
      <c r="L57" s="175"/>
      <c r="M57" s="175">
        <f>'将来負担比率（分子）の構造'!L$51</f>
        <v>6457</v>
      </c>
      <c r="N57" s="175"/>
      <c r="O57" s="175"/>
      <c r="P57" s="175">
        <f>'将来負担比率（分子）の構造'!M$51</f>
        <v>6285</v>
      </c>
    </row>
    <row r="58" spans="1:16" x14ac:dyDescent="0.15">
      <c r="A58" s="175" t="s">
        <v>43</v>
      </c>
      <c r="B58" s="175"/>
      <c r="C58" s="175"/>
      <c r="D58" s="175">
        <f>'将来負担比率（分子）の構造'!I$50</f>
        <v>16287</v>
      </c>
      <c r="E58" s="175"/>
      <c r="F58" s="175"/>
      <c r="G58" s="175">
        <f>'将来負担比率（分子）の構造'!J$50</f>
        <v>15386</v>
      </c>
      <c r="H58" s="175"/>
      <c r="I58" s="175"/>
      <c r="J58" s="175">
        <f>'将来負担比率（分子）の構造'!K$50</f>
        <v>15422</v>
      </c>
      <c r="K58" s="175"/>
      <c r="L58" s="175"/>
      <c r="M58" s="175">
        <f>'将来負担比率（分子）の構造'!L$50</f>
        <v>15401</v>
      </c>
      <c r="N58" s="175"/>
      <c r="O58" s="175"/>
      <c r="P58" s="175">
        <f>'将来負担比率（分子）の構造'!M$50</f>
        <v>16211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560</v>
      </c>
      <c r="C61" s="175"/>
      <c r="D61" s="175"/>
      <c r="E61" s="175">
        <f>'将来負担比率（分子）の構造'!J$46</f>
        <v>478</v>
      </c>
      <c r="F61" s="175"/>
      <c r="G61" s="175"/>
      <c r="H61" s="175">
        <f>'将来負担比率（分子）の構造'!K$46</f>
        <v>478</v>
      </c>
      <c r="I61" s="175"/>
      <c r="J61" s="175"/>
      <c r="K61" s="175">
        <f>'将来負担比率（分子）の構造'!L$46</f>
        <v>434</v>
      </c>
      <c r="L61" s="175"/>
      <c r="M61" s="175"/>
      <c r="N61" s="175">
        <f>'将来負担比率（分子）の構造'!M$46</f>
        <v>468</v>
      </c>
      <c r="O61" s="175"/>
      <c r="P61" s="175"/>
    </row>
    <row r="62" spans="1:16" x14ac:dyDescent="0.15">
      <c r="A62" s="175" t="s">
        <v>37</v>
      </c>
      <c r="B62" s="175">
        <f>'将来負担比率（分子）の構造'!I$45</f>
        <v>10243</v>
      </c>
      <c r="C62" s="175"/>
      <c r="D62" s="175"/>
      <c r="E62" s="175">
        <f>'将来負担比率（分子）の構造'!J$45</f>
        <v>9947</v>
      </c>
      <c r="F62" s="175"/>
      <c r="G62" s="175"/>
      <c r="H62" s="175">
        <f>'将来負担比率（分子）の構造'!K$45</f>
        <v>9703</v>
      </c>
      <c r="I62" s="175"/>
      <c r="J62" s="175"/>
      <c r="K62" s="175">
        <f>'将来負担比率（分子）の構造'!L$45</f>
        <v>9490</v>
      </c>
      <c r="L62" s="175"/>
      <c r="M62" s="175"/>
      <c r="N62" s="175">
        <f>'将来負担比率（分子）の構造'!M$45</f>
        <v>9358</v>
      </c>
      <c r="O62" s="175"/>
      <c r="P62" s="175"/>
    </row>
    <row r="63" spans="1:16" x14ac:dyDescent="0.15">
      <c r="A63" s="175" t="s">
        <v>36</v>
      </c>
      <c r="B63" s="175">
        <f>'将来負担比率（分子）の構造'!I$44</f>
        <v>98</v>
      </c>
      <c r="C63" s="175"/>
      <c r="D63" s="175"/>
      <c r="E63" s="175">
        <f>'将来負担比率（分子）の構造'!J$44</f>
        <v>65</v>
      </c>
      <c r="F63" s="175"/>
      <c r="G63" s="175"/>
      <c r="H63" s="175">
        <f>'将来負担比率（分子）の構造'!K$44</f>
        <v>53</v>
      </c>
      <c r="I63" s="175"/>
      <c r="J63" s="175"/>
      <c r="K63" s="175">
        <f>'将来負担比率（分子）の構造'!L$44</f>
        <v>56</v>
      </c>
      <c r="L63" s="175"/>
      <c r="M63" s="175"/>
      <c r="N63" s="175">
        <f>'将来負担比率（分子）の構造'!M$44</f>
        <v>72</v>
      </c>
      <c r="O63" s="175"/>
      <c r="P63" s="175"/>
    </row>
    <row r="64" spans="1:16" x14ac:dyDescent="0.15">
      <c r="A64" s="175" t="s">
        <v>35</v>
      </c>
      <c r="B64" s="175">
        <f>'将来負担比率（分子）の構造'!I$43</f>
        <v>32322</v>
      </c>
      <c r="C64" s="175"/>
      <c r="D64" s="175"/>
      <c r="E64" s="175">
        <f>'将来負担比率（分子）の構造'!J$43</f>
        <v>31401</v>
      </c>
      <c r="F64" s="175"/>
      <c r="G64" s="175"/>
      <c r="H64" s="175">
        <f>'将来負担比率（分子）の構造'!K$43</f>
        <v>29502</v>
      </c>
      <c r="I64" s="175"/>
      <c r="J64" s="175"/>
      <c r="K64" s="175">
        <f>'将来負担比率（分子）の構造'!L$43</f>
        <v>27472</v>
      </c>
      <c r="L64" s="175"/>
      <c r="M64" s="175"/>
      <c r="N64" s="175">
        <f>'将来負担比率（分子）の構造'!M$43</f>
        <v>26218</v>
      </c>
      <c r="O64" s="175"/>
      <c r="P64" s="175"/>
    </row>
    <row r="65" spans="1:16" x14ac:dyDescent="0.15">
      <c r="A65" s="175" t="s">
        <v>34</v>
      </c>
      <c r="B65" s="175">
        <f>'将来負担比率（分子）の構造'!I$42</f>
        <v>1129</v>
      </c>
      <c r="C65" s="175"/>
      <c r="D65" s="175"/>
      <c r="E65" s="175">
        <f>'将来負担比率（分子）の構造'!J$42</f>
        <v>1035</v>
      </c>
      <c r="F65" s="175"/>
      <c r="G65" s="175"/>
      <c r="H65" s="175">
        <f>'将来負担比率（分子）の構造'!K$42</f>
        <v>945</v>
      </c>
      <c r="I65" s="175"/>
      <c r="J65" s="175"/>
      <c r="K65" s="175">
        <f>'将来負担比率（分子）の構造'!L$42</f>
        <v>861</v>
      </c>
      <c r="L65" s="175"/>
      <c r="M65" s="175"/>
      <c r="N65" s="175">
        <f>'将来負担比率（分子）の構造'!M$42</f>
        <v>781</v>
      </c>
      <c r="O65" s="175"/>
      <c r="P65" s="175"/>
    </row>
    <row r="66" spans="1:16" x14ac:dyDescent="0.15">
      <c r="A66" s="175" t="s">
        <v>33</v>
      </c>
      <c r="B66" s="175">
        <f>'将来負担比率（分子）の構造'!I$41</f>
        <v>75291</v>
      </c>
      <c r="C66" s="175"/>
      <c r="D66" s="175"/>
      <c r="E66" s="175">
        <f>'将来負担比率（分子）の構造'!J$41</f>
        <v>78481</v>
      </c>
      <c r="F66" s="175"/>
      <c r="G66" s="175"/>
      <c r="H66" s="175">
        <f>'将来負担比率（分子）の構造'!K$41</f>
        <v>81486</v>
      </c>
      <c r="I66" s="175"/>
      <c r="J66" s="175"/>
      <c r="K66" s="175">
        <f>'将来負担比率（分子）の構造'!L$41</f>
        <v>79799</v>
      </c>
      <c r="L66" s="175"/>
      <c r="M66" s="175"/>
      <c r="N66" s="175">
        <f>'将来負担比率（分子）の構造'!M$41</f>
        <v>76828</v>
      </c>
      <c r="O66" s="175"/>
      <c r="P66" s="175"/>
    </row>
    <row r="67" spans="1:16" x14ac:dyDescent="0.15">
      <c r="A67" s="175" t="s">
        <v>77</v>
      </c>
      <c r="B67" s="175" t="e">
        <f>NA()</f>
        <v>#N/A</v>
      </c>
      <c r="C67" s="175">
        <f>IF(ISNUMBER('将来負担比率（分子）の構造'!I$53), IF('将来負担比率（分子）の構造'!I$53 &lt; 0, 0, '将来負担比率（分子）の構造'!I$53), NA())</f>
        <v>14129</v>
      </c>
      <c r="D67" s="175" t="e">
        <f>NA()</f>
        <v>#N/A</v>
      </c>
      <c r="E67" s="175" t="e">
        <f>NA()</f>
        <v>#N/A</v>
      </c>
      <c r="F67" s="175">
        <f>IF(ISNUMBER('将来負担比率（分子）の構造'!J$53), IF('将来負担比率（分子）の構造'!J$53 &lt; 0, 0, '将来負担比率（分子）の構造'!J$53), NA())</f>
        <v>16427</v>
      </c>
      <c r="G67" s="175" t="e">
        <f>NA()</f>
        <v>#N/A</v>
      </c>
      <c r="H67" s="175" t="e">
        <f>NA()</f>
        <v>#N/A</v>
      </c>
      <c r="I67" s="175">
        <f>IF(ISNUMBER('将来負担比率（分子）の構造'!K$53), IF('将来負担比率（分子）の構造'!K$53 &lt; 0, 0, '将来負担比率（分子）の構造'!K$53), NA())</f>
        <v>15668</v>
      </c>
      <c r="J67" s="175" t="e">
        <f>NA()</f>
        <v>#N/A</v>
      </c>
      <c r="K67" s="175" t="e">
        <f>NA()</f>
        <v>#N/A</v>
      </c>
      <c r="L67" s="175">
        <f>IF(ISNUMBER('将来負担比率（分子）の構造'!L$53), IF('将来負担比率（分子）の構造'!L$53 &lt; 0, 0, '将来負担比率（分子）の構造'!L$53), NA())</f>
        <v>14308</v>
      </c>
      <c r="M67" s="175" t="e">
        <f>NA()</f>
        <v>#N/A</v>
      </c>
      <c r="N67" s="175" t="e">
        <f>NA()</f>
        <v>#N/A</v>
      </c>
      <c r="O67" s="175">
        <f>IF(ISNUMBER('将来負担比率（分子）の構造'!M$53), IF('将来負担比率（分子）の構造'!M$53 &lt; 0, 0, '将来負担比率（分子）の構造'!M$53), NA())</f>
        <v>12826</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4481</v>
      </c>
      <c r="C72" s="179">
        <f>基金残高に係る経年分析!G55</f>
        <v>4676</v>
      </c>
      <c r="D72" s="179">
        <f>基金残高に係る経年分析!H55</f>
        <v>5041</v>
      </c>
    </row>
    <row r="73" spans="1:16" x14ac:dyDescent="0.15">
      <c r="A73" s="178" t="s">
        <v>80</v>
      </c>
      <c r="B73" s="179">
        <f>基金残高に係る経年分析!F56</f>
        <v>4085</v>
      </c>
      <c r="C73" s="179">
        <f>基金残高に係る経年分析!G56</f>
        <v>4101</v>
      </c>
      <c r="D73" s="179">
        <f>基金残高に係る経年分析!H56</f>
        <v>4300</v>
      </c>
    </row>
    <row r="74" spans="1:16" x14ac:dyDescent="0.15">
      <c r="A74" s="178" t="s">
        <v>81</v>
      </c>
      <c r="B74" s="179">
        <f>基金残高に係る経年分析!F57</f>
        <v>8994</v>
      </c>
      <c r="C74" s="179">
        <f>基金残高に係る経年分析!G57</f>
        <v>8711</v>
      </c>
      <c r="D74" s="179">
        <f>基金残高に係る経年分析!H57</f>
        <v>8246</v>
      </c>
    </row>
  </sheetData>
  <sheetProtection algorithmName="SHA-512" hashValue="lF9UhD7uKtyXeU6LjdyGA4SgMt48xhmoMcIF8x9sOrtKJZ/0Y1YsyYLPZ+wiPEEZ9dlOmNhAWJ3rVWIKMFM5MQ==" saltValue="e6Oq/MXeEdCxMziLtjdh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15799255</v>
      </c>
      <c r="S5" s="677"/>
      <c r="T5" s="677"/>
      <c r="U5" s="677"/>
      <c r="V5" s="677"/>
      <c r="W5" s="677"/>
      <c r="X5" s="677"/>
      <c r="Y5" s="702"/>
      <c r="Z5" s="715">
        <v>20.399999999999999</v>
      </c>
      <c r="AA5" s="715"/>
      <c r="AB5" s="715"/>
      <c r="AC5" s="715"/>
      <c r="AD5" s="716">
        <v>14984482</v>
      </c>
      <c r="AE5" s="716"/>
      <c r="AF5" s="716"/>
      <c r="AG5" s="716"/>
      <c r="AH5" s="716"/>
      <c r="AI5" s="716"/>
      <c r="AJ5" s="716"/>
      <c r="AK5" s="716"/>
      <c r="AL5" s="703">
        <v>37.4</v>
      </c>
      <c r="AM5" s="685"/>
      <c r="AN5" s="685"/>
      <c r="AO5" s="704"/>
      <c r="AP5" s="679" t="s">
        <v>231</v>
      </c>
      <c r="AQ5" s="680"/>
      <c r="AR5" s="680"/>
      <c r="AS5" s="680"/>
      <c r="AT5" s="680"/>
      <c r="AU5" s="680"/>
      <c r="AV5" s="680"/>
      <c r="AW5" s="680"/>
      <c r="AX5" s="680"/>
      <c r="AY5" s="680"/>
      <c r="AZ5" s="680"/>
      <c r="BA5" s="680"/>
      <c r="BB5" s="680"/>
      <c r="BC5" s="680"/>
      <c r="BD5" s="680"/>
      <c r="BE5" s="680"/>
      <c r="BF5" s="681"/>
      <c r="BG5" s="621">
        <v>14889359</v>
      </c>
      <c r="BH5" s="622"/>
      <c r="BI5" s="622"/>
      <c r="BJ5" s="622"/>
      <c r="BK5" s="622"/>
      <c r="BL5" s="622"/>
      <c r="BM5" s="622"/>
      <c r="BN5" s="623"/>
      <c r="BO5" s="659">
        <v>94.2</v>
      </c>
      <c r="BP5" s="659"/>
      <c r="BQ5" s="659"/>
      <c r="BR5" s="659"/>
      <c r="BS5" s="660">
        <v>141499</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625436</v>
      </c>
      <c r="S6" s="622"/>
      <c r="T6" s="622"/>
      <c r="U6" s="622"/>
      <c r="V6" s="622"/>
      <c r="W6" s="622"/>
      <c r="X6" s="622"/>
      <c r="Y6" s="623"/>
      <c r="Z6" s="659">
        <v>0.8</v>
      </c>
      <c r="AA6" s="659"/>
      <c r="AB6" s="659"/>
      <c r="AC6" s="659"/>
      <c r="AD6" s="660">
        <v>625436</v>
      </c>
      <c r="AE6" s="660"/>
      <c r="AF6" s="660"/>
      <c r="AG6" s="660"/>
      <c r="AH6" s="660"/>
      <c r="AI6" s="660"/>
      <c r="AJ6" s="660"/>
      <c r="AK6" s="660"/>
      <c r="AL6" s="624">
        <v>1.6</v>
      </c>
      <c r="AM6" s="625"/>
      <c r="AN6" s="625"/>
      <c r="AO6" s="661"/>
      <c r="AP6" s="618" t="s">
        <v>236</v>
      </c>
      <c r="AQ6" s="619"/>
      <c r="AR6" s="619"/>
      <c r="AS6" s="619"/>
      <c r="AT6" s="619"/>
      <c r="AU6" s="619"/>
      <c r="AV6" s="619"/>
      <c r="AW6" s="619"/>
      <c r="AX6" s="619"/>
      <c r="AY6" s="619"/>
      <c r="AZ6" s="619"/>
      <c r="BA6" s="619"/>
      <c r="BB6" s="619"/>
      <c r="BC6" s="619"/>
      <c r="BD6" s="619"/>
      <c r="BE6" s="619"/>
      <c r="BF6" s="620"/>
      <c r="BG6" s="621">
        <v>14889359</v>
      </c>
      <c r="BH6" s="622"/>
      <c r="BI6" s="622"/>
      <c r="BJ6" s="622"/>
      <c r="BK6" s="622"/>
      <c r="BL6" s="622"/>
      <c r="BM6" s="622"/>
      <c r="BN6" s="623"/>
      <c r="BO6" s="659">
        <v>94.2</v>
      </c>
      <c r="BP6" s="659"/>
      <c r="BQ6" s="659"/>
      <c r="BR6" s="659"/>
      <c r="BS6" s="660">
        <v>141499</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365732</v>
      </c>
      <c r="CS6" s="622"/>
      <c r="CT6" s="622"/>
      <c r="CU6" s="622"/>
      <c r="CV6" s="622"/>
      <c r="CW6" s="622"/>
      <c r="CX6" s="622"/>
      <c r="CY6" s="623"/>
      <c r="CZ6" s="703">
        <v>0.5</v>
      </c>
      <c r="DA6" s="685"/>
      <c r="DB6" s="685"/>
      <c r="DC6" s="705"/>
      <c r="DD6" s="627" t="s">
        <v>238</v>
      </c>
      <c r="DE6" s="622"/>
      <c r="DF6" s="622"/>
      <c r="DG6" s="622"/>
      <c r="DH6" s="622"/>
      <c r="DI6" s="622"/>
      <c r="DJ6" s="622"/>
      <c r="DK6" s="622"/>
      <c r="DL6" s="622"/>
      <c r="DM6" s="622"/>
      <c r="DN6" s="622"/>
      <c r="DO6" s="622"/>
      <c r="DP6" s="623"/>
      <c r="DQ6" s="627">
        <v>365613</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4766</v>
      </c>
      <c r="S7" s="622"/>
      <c r="T7" s="622"/>
      <c r="U7" s="622"/>
      <c r="V7" s="622"/>
      <c r="W7" s="622"/>
      <c r="X7" s="622"/>
      <c r="Y7" s="623"/>
      <c r="Z7" s="659">
        <v>0</v>
      </c>
      <c r="AA7" s="659"/>
      <c r="AB7" s="659"/>
      <c r="AC7" s="659"/>
      <c r="AD7" s="660">
        <v>4766</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6149345</v>
      </c>
      <c r="BH7" s="622"/>
      <c r="BI7" s="622"/>
      <c r="BJ7" s="622"/>
      <c r="BK7" s="622"/>
      <c r="BL7" s="622"/>
      <c r="BM7" s="622"/>
      <c r="BN7" s="623"/>
      <c r="BO7" s="659">
        <v>38.9</v>
      </c>
      <c r="BP7" s="659"/>
      <c r="BQ7" s="659"/>
      <c r="BR7" s="659"/>
      <c r="BS7" s="660">
        <v>141499</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9340302</v>
      </c>
      <c r="CS7" s="622"/>
      <c r="CT7" s="622"/>
      <c r="CU7" s="622"/>
      <c r="CV7" s="622"/>
      <c r="CW7" s="622"/>
      <c r="CX7" s="622"/>
      <c r="CY7" s="623"/>
      <c r="CZ7" s="659">
        <v>12.3</v>
      </c>
      <c r="DA7" s="659"/>
      <c r="DB7" s="659"/>
      <c r="DC7" s="659"/>
      <c r="DD7" s="627">
        <v>1524038</v>
      </c>
      <c r="DE7" s="622"/>
      <c r="DF7" s="622"/>
      <c r="DG7" s="622"/>
      <c r="DH7" s="622"/>
      <c r="DI7" s="622"/>
      <c r="DJ7" s="622"/>
      <c r="DK7" s="622"/>
      <c r="DL7" s="622"/>
      <c r="DM7" s="622"/>
      <c r="DN7" s="622"/>
      <c r="DO7" s="622"/>
      <c r="DP7" s="623"/>
      <c r="DQ7" s="627">
        <v>6662981</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41437</v>
      </c>
      <c r="S8" s="622"/>
      <c r="T8" s="622"/>
      <c r="U8" s="622"/>
      <c r="V8" s="622"/>
      <c r="W8" s="622"/>
      <c r="X8" s="622"/>
      <c r="Y8" s="623"/>
      <c r="Z8" s="659">
        <v>0.1</v>
      </c>
      <c r="AA8" s="659"/>
      <c r="AB8" s="659"/>
      <c r="AC8" s="659"/>
      <c r="AD8" s="660">
        <v>41437</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220017</v>
      </c>
      <c r="BH8" s="622"/>
      <c r="BI8" s="622"/>
      <c r="BJ8" s="622"/>
      <c r="BK8" s="622"/>
      <c r="BL8" s="622"/>
      <c r="BM8" s="622"/>
      <c r="BN8" s="623"/>
      <c r="BO8" s="659">
        <v>1.4</v>
      </c>
      <c r="BP8" s="659"/>
      <c r="BQ8" s="659"/>
      <c r="BR8" s="659"/>
      <c r="BS8" s="660" t="s">
        <v>138</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22600194</v>
      </c>
      <c r="CS8" s="622"/>
      <c r="CT8" s="622"/>
      <c r="CU8" s="622"/>
      <c r="CV8" s="622"/>
      <c r="CW8" s="622"/>
      <c r="CX8" s="622"/>
      <c r="CY8" s="623"/>
      <c r="CZ8" s="659">
        <v>29.8</v>
      </c>
      <c r="DA8" s="659"/>
      <c r="DB8" s="659"/>
      <c r="DC8" s="659"/>
      <c r="DD8" s="627">
        <v>221055</v>
      </c>
      <c r="DE8" s="622"/>
      <c r="DF8" s="622"/>
      <c r="DG8" s="622"/>
      <c r="DH8" s="622"/>
      <c r="DI8" s="622"/>
      <c r="DJ8" s="622"/>
      <c r="DK8" s="622"/>
      <c r="DL8" s="622"/>
      <c r="DM8" s="622"/>
      <c r="DN8" s="622"/>
      <c r="DO8" s="622"/>
      <c r="DP8" s="623"/>
      <c r="DQ8" s="627">
        <v>10553263</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29120</v>
      </c>
      <c r="S9" s="622"/>
      <c r="T9" s="622"/>
      <c r="U9" s="622"/>
      <c r="V9" s="622"/>
      <c r="W9" s="622"/>
      <c r="X9" s="622"/>
      <c r="Y9" s="623"/>
      <c r="Z9" s="659">
        <v>0</v>
      </c>
      <c r="AA9" s="659"/>
      <c r="AB9" s="659"/>
      <c r="AC9" s="659"/>
      <c r="AD9" s="660">
        <v>29120</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5070124</v>
      </c>
      <c r="BH9" s="622"/>
      <c r="BI9" s="622"/>
      <c r="BJ9" s="622"/>
      <c r="BK9" s="622"/>
      <c r="BL9" s="622"/>
      <c r="BM9" s="622"/>
      <c r="BN9" s="623"/>
      <c r="BO9" s="659">
        <v>32.1</v>
      </c>
      <c r="BP9" s="659"/>
      <c r="BQ9" s="659"/>
      <c r="BR9" s="659"/>
      <c r="BS9" s="660" t="s">
        <v>138</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6730842</v>
      </c>
      <c r="CS9" s="622"/>
      <c r="CT9" s="622"/>
      <c r="CU9" s="622"/>
      <c r="CV9" s="622"/>
      <c r="CW9" s="622"/>
      <c r="CX9" s="622"/>
      <c r="CY9" s="623"/>
      <c r="CZ9" s="659">
        <v>8.9</v>
      </c>
      <c r="DA9" s="659"/>
      <c r="DB9" s="659"/>
      <c r="DC9" s="659"/>
      <c r="DD9" s="627">
        <v>838304</v>
      </c>
      <c r="DE9" s="622"/>
      <c r="DF9" s="622"/>
      <c r="DG9" s="622"/>
      <c r="DH9" s="622"/>
      <c r="DI9" s="622"/>
      <c r="DJ9" s="622"/>
      <c r="DK9" s="622"/>
      <c r="DL9" s="622"/>
      <c r="DM9" s="622"/>
      <c r="DN9" s="622"/>
      <c r="DO9" s="622"/>
      <c r="DP9" s="623"/>
      <c r="DQ9" s="627">
        <v>4089244</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138</v>
      </c>
      <c r="S10" s="622"/>
      <c r="T10" s="622"/>
      <c r="U10" s="622"/>
      <c r="V10" s="622"/>
      <c r="W10" s="622"/>
      <c r="X10" s="622"/>
      <c r="Y10" s="623"/>
      <c r="Z10" s="659" t="s">
        <v>138</v>
      </c>
      <c r="AA10" s="659"/>
      <c r="AB10" s="659"/>
      <c r="AC10" s="659"/>
      <c r="AD10" s="660" t="s">
        <v>238</v>
      </c>
      <c r="AE10" s="660"/>
      <c r="AF10" s="660"/>
      <c r="AG10" s="660"/>
      <c r="AH10" s="660"/>
      <c r="AI10" s="660"/>
      <c r="AJ10" s="660"/>
      <c r="AK10" s="660"/>
      <c r="AL10" s="624" t="s">
        <v>138</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316696</v>
      </c>
      <c r="BH10" s="622"/>
      <c r="BI10" s="622"/>
      <c r="BJ10" s="622"/>
      <c r="BK10" s="622"/>
      <c r="BL10" s="622"/>
      <c r="BM10" s="622"/>
      <c r="BN10" s="623"/>
      <c r="BO10" s="659">
        <v>2</v>
      </c>
      <c r="BP10" s="659"/>
      <c r="BQ10" s="659"/>
      <c r="BR10" s="659"/>
      <c r="BS10" s="660" t="s">
        <v>238</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112474</v>
      </c>
      <c r="CS10" s="622"/>
      <c r="CT10" s="622"/>
      <c r="CU10" s="622"/>
      <c r="CV10" s="622"/>
      <c r="CW10" s="622"/>
      <c r="CX10" s="622"/>
      <c r="CY10" s="623"/>
      <c r="CZ10" s="659">
        <v>0.1</v>
      </c>
      <c r="DA10" s="659"/>
      <c r="DB10" s="659"/>
      <c r="DC10" s="659"/>
      <c r="DD10" s="627" t="s">
        <v>138</v>
      </c>
      <c r="DE10" s="622"/>
      <c r="DF10" s="622"/>
      <c r="DG10" s="622"/>
      <c r="DH10" s="622"/>
      <c r="DI10" s="622"/>
      <c r="DJ10" s="622"/>
      <c r="DK10" s="622"/>
      <c r="DL10" s="622"/>
      <c r="DM10" s="622"/>
      <c r="DN10" s="622"/>
      <c r="DO10" s="622"/>
      <c r="DP10" s="623"/>
      <c r="DQ10" s="627">
        <v>71282</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3153509</v>
      </c>
      <c r="S11" s="622"/>
      <c r="T11" s="622"/>
      <c r="U11" s="622"/>
      <c r="V11" s="622"/>
      <c r="W11" s="622"/>
      <c r="X11" s="622"/>
      <c r="Y11" s="623"/>
      <c r="Z11" s="624">
        <v>4.0999999999999996</v>
      </c>
      <c r="AA11" s="625"/>
      <c r="AB11" s="625"/>
      <c r="AC11" s="626"/>
      <c r="AD11" s="627">
        <v>3153509</v>
      </c>
      <c r="AE11" s="622"/>
      <c r="AF11" s="622"/>
      <c r="AG11" s="622"/>
      <c r="AH11" s="622"/>
      <c r="AI11" s="622"/>
      <c r="AJ11" s="622"/>
      <c r="AK11" s="623"/>
      <c r="AL11" s="624">
        <v>7.9</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542508</v>
      </c>
      <c r="BH11" s="622"/>
      <c r="BI11" s="622"/>
      <c r="BJ11" s="622"/>
      <c r="BK11" s="622"/>
      <c r="BL11" s="622"/>
      <c r="BM11" s="622"/>
      <c r="BN11" s="623"/>
      <c r="BO11" s="659">
        <v>3.4</v>
      </c>
      <c r="BP11" s="659"/>
      <c r="BQ11" s="659"/>
      <c r="BR11" s="659"/>
      <c r="BS11" s="660">
        <v>141499</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5341252</v>
      </c>
      <c r="CS11" s="622"/>
      <c r="CT11" s="622"/>
      <c r="CU11" s="622"/>
      <c r="CV11" s="622"/>
      <c r="CW11" s="622"/>
      <c r="CX11" s="622"/>
      <c r="CY11" s="623"/>
      <c r="CZ11" s="659">
        <v>7.1</v>
      </c>
      <c r="DA11" s="659"/>
      <c r="DB11" s="659"/>
      <c r="DC11" s="659"/>
      <c r="DD11" s="627">
        <v>1797933</v>
      </c>
      <c r="DE11" s="622"/>
      <c r="DF11" s="622"/>
      <c r="DG11" s="622"/>
      <c r="DH11" s="622"/>
      <c r="DI11" s="622"/>
      <c r="DJ11" s="622"/>
      <c r="DK11" s="622"/>
      <c r="DL11" s="622"/>
      <c r="DM11" s="622"/>
      <c r="DN11" s="622"/>
      <c r="DO11" s="622"/>
      <c r="DP11" s="623"/>
      <c r="DQ11" s="627">
        <v>2414449</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v>9435</v>
      </c>
      <c r="S12" s="622"/>
      <c r="T12" s="622"/>
      <c r="U12" s="622"/>
      <c r="V12" s="622"/>
      <c r="W12" s="622"/>
      <c r="X12" s="622"/>
      <c r="Y12" s="623"/>
      <c r="Z12" s="659">
        <v>0</v>
      </c>
      <c r="AA12" s="659"/>
      <c r="AB12" s="659"/>
      <c r="AC12" s="659"/>
      <c r="AD12" s="660">
        <v>9435</v>
      </c>
      <c r="AE12" s="660"/>
      <c r="AF12" s="660"/>
      <c r="AG12" s="660"/>
      <c r="AH12" s="660"/>
      <c r="AI12" s="660"/>
      <c r="AJ12" s="660"/>
      <c r="AK12" s="660"/>
      <c r="AL12" s="624">
        <v>0</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7418997</v>
      </c>
      <c r="BH12" s="622"/>
      <c r="BI12" s="622"/>
      <c r="BJ12" s="622"/>
      <c r="BK12" s="622"/>
      <c r="BL12" s="622"/>
      <c r="BM12" s="622"/>
      <c r="BN12" s="623"/>
      <c r="BO12" s="659">
        <v>47</v>
      </c>
      <c r="BP12" s="659"/>
      <c r="BQ12" s="659"/>
      <c r="BR12" s="659"/>
      <c r="BS12" s="660" t="s">
        <v>238</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5594089</v>
      </c>
      <c r="CS12" s="622"/>
      <c r="CT12" s="622"/>
      <c r="CU12" s="622"/>
      <c r="CV12" s="622"/>
      <c r="CW12" s="622"/>
      <c r="CX12" s="622"/>
      <c r="CY12" s="623"/>
      <c r="CZ12" s="659">
        <v>7.4</v>
      </c>
      <c r="DA12" s="659"/>
      <c r="DB12" s="659"/>
      <c r="DC12" s="659"/>
      <c r="DD12" s="627">
        <v>481336</v>
      </c>
      <c r="DE12" s="622"/>
      <c r="DF12" s="622"/>
      <c r="DG12" s="622"/>
      <c r="DH12" s="622"/>
      <c r="DI12" s="622"/>
      <c r="DJ12" s="622"/>
      <c r="DK12" s="622"/>
      <c r="DL12" s="622"/>
      <c r="DM12" s="622"/>
      <c r="DN12" s="622"/>
      <c r="DO12" s="622"/>
      <c r="DP12" s="623"/>
      <c r="DQ12" s="627">
        <v>2324435</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238</v>
      </c>
      <c r="S13" s="622"/>
      <c r="T13" s="622"/>
      <c r="U13" s="622"/>
      <c r="V13" s="622"/>
      <c r="W13" s="622"/>
      <c r="X13" s="622"/>
      <c r="Y13" s="623"/>
      <c r="Z13" s="659" t="s">
        <v>238</v>
      </c>
      <c r="AA13" s="659"/>
      <c r="AB13" s="659"/>
      <c r="AC13" s="659"/>
      <c r="AD13" s="660" t="s">
        <v>138</v>
      </c>
      <c r="AE13" s="660"/>
      <c r="AF13" s="660"/>
      <c r="AG13" s="660"/>
      <c r="AH13" s="660"/>
      <c r="AI13" s="660"/>
      <c r="AJ13" s="660"/>
      <c r="AK13" s="660"/>
      <c r="AL13" s="624" t="s">
        <v>138</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7293366</v>
      </c>
      <c r="BH13" s="622"/>
      <c r="BI13" s="622"/>
      <c r="BJ13" s="622"/>
      <c r="BK13" s="622"/>
      <c r="BL13" s="622"/>
      <c r="BM13" s="622"/>
      <c r="BN13" s="623"/>
      <c r="BO13" s="659">
        <v>46.2</v>
      </c>
      <c r="BP13" s="659"/>
      <c r="BQ13" s="659"/>
      <c r="BR13" s="659"/>
      <c r="BS13" s="660" t="s">
        <v>238</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6682130</v>
      </c>
      <c r="CS13" s="622"/>
      <c r="CT13" s="622"/>
      <c r="CU13" s="622"/>
      <c r="CV13" s="622"/>
      <c r="CW13" s="622"/>
      <c r="CX13" s="622"/>
      <c r="CY13" s="623"/>
      <c r="CZ13" s="659">
        <v>8.8000000000000007</v>
      </c>
      <c r="DA13" s="659"/>
      <c r="DB13" s="659"/>
      <c r="DC13" s="659"/>
      <c r="DD13" s="627">
        <v>1723409</v>
      </c>
      <c r="DE13" s="622"/>
      <c r="DF13" s="622"/>
      <c r="DG13" s="622"/>
      <c r="DH13" s="622"/>
      <c r="DI13" s="622"/>
      <c r="DJ13" s="622"/>
      <c r="DK13" s="622"/>
      <c r="DL13" s="622"/>
      <c r="DM13" s="622"/>
      <c r="DN13" s="622"/>
      <c r="DO13" s="622"/>
      <c r="DP13" s="623"/>
      <c r="DQ13" s="627">
        <v>4745652</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828</v>
      </c>
      <c r="S14" s="622"/>
      <c r="T14" s="622"/>
      <c r="U14" s="622"/>
      <c r="V14" s="622"/>
      <c r="W14" s="622"/>
      <c r="X14" s="622"/>
      <c r="Y14" s="623"/>
      <c r="Z14" s="659">
        <v>0</v>
      </c>
      <c r="AA14" s="659"/>
      <c r="AB14" s="659"/>
      <c r="AC14" s="659"/>
      <c r="AD14" s="660">
        <v>828</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482029</v>
      </c>
      <c r="BH14" s="622"/>
      <c r="BI14" s="622"/>
      <c r="BJ14" s="622"/>
      <c r="BK14" s="622"/>
      <c r="BL14" s="622"/>
      <c r="BM14" s="622"/>
      <c r="BN14" s="623"/>
      <c r="BO14" s="659">
        <v>3.1</v>
      </c>
      <c r="BP14" s="659"/>
      <c r="BQ14" s="659"/>
      <c r="BR14" s="659"/>
      <c r="BS14" s="660" t="s">
        <v>138</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2111920</v>
      </c>
      <c r="CS14" s="622"/>
      <c r="CT14" s="622"/>
      <c r="CU14" s="622"/>
      <c r="CV14" s="622"/>
      <c r="CW14" s="622"/>
      <c r="CX14" s="622"/>
      <c r="CY14" s="623"/>
      <c r="CZ14" s="659">
        <v>2.8</v>
      </c>
      <c r="DA14" s="659"/>
      <c r="DB14" s="659"/>
      <c r="DC14" s="659"/>
      <c r="DD14" s="627">
        <v>159396</v>
      </c>
      <c r="DE14" s="622"/>
      <c r="DF14" s="622"/>
      <c r="DG14" s="622"/>
      <c r="DH14" s="622"/>
      <c r="DI14" s="622"/>
      <c r="DJ14" s="622"/>
      <c r="DK14" s="622"/>
      <c r="DL14" s="622"/>
      <c r="DM14" s="622"/>
      <c r="DN14" s="622"/>
      <c r="DO14" s="622"/>
      <c r="DP14" s="623"/>
      <c r="DQ14" s="627">
        <v>1779462</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238</v>
      </c>
      <c r="S15" s="622"/>
      <c r="T15" s="622"/>
      <c r="U15" s="622"/>
      <c r="V15" s="622"/>
      <c r="W15" s="622"/>
      <c r="X15" s="622"/>
      <c r="Y15" s="623"/>
      <c r="Z15" s="659" t="s">
        <v>138</v>
      </c>
      <c r="AA15" s="659"/>
      <c r="AB15" s="659"/>
      <c r="AC15" s="659"/>
      <c r="AD15" s="660" t="s">
        <v>138</v>
      </c>
      <c r="AE15" s="660"/>
      <c r="AF15" s="660"/>
      <c r="AG15" s="660"/>
      <c r="AH15" s="660"/>
      <c r="AI15" s="660"/>
      <c r="AJ15" s="660"/>
      <c r="AK15" s="660"/>
      <c r="AL15" s="624" t="s">
        <v>138</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838988</v>
      </c>
      <c r="BH15" s="622"/>
      <c r="BI15" s="622"/>
      <c r="BJ15" s="622"/>
      <c r="BK15" s="622"/>
      <c r="BL15" s="622"/>
      <c r="BM15" s="622"/>
      <c r="BN15" s="623"/>
      <c r="BO15" s="659">
        <v>5.3</v>
      </c>
      <c r="BP15" s="659"/>
      <c r="BQ15" s="659"/>
      <c r="BR15" s="659"/>
      <c r="BS15" s="660" t="s">
        <v>138</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7611757</v>
      </c>
      <c r="CS15" s="622"/>
      <c r="CT15" s="622"/>
      <c r="CU15" s="622"/>
      <c r="CV15" s="622"/>
      <c r="CW15" s="622"/>
      <c r="CX15" s="622"/>
      <c r="CY15" s="623"/>
      <c r="CZ15" s="659">
        <v>10</v>
      </c>
      <c r="DA15" s="659"/>
      <c r="DB15" s="659"/>
      <c r="DC15" s="659"/>
      <c r="DD15" s="627">
        <v>1781488</v>
      </c>
      <c r="DE15" s="622"/>
      <c r="DF15" s="622"/>
      <c r="DG15" s="622"/>
      <c r="DH15" s="622"/>
      <c r="DI15" s="622"/>
      <c r="DJ15" s="622"/>
      <c r="DK15" s="622"/>
      <c r="DL15" s="622"/>
      <c r="DM15" s="622"/>
      <c r="DN15" s="622"/>
      <c r="DO15" s="622"/>
      <c r="DP15" s="623"/>
      <c r="DQ15" s="627">
        <v>5364491</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48955</v>
      </c>
      <c r="S16" s="622"/>
      <c r="T16" s="622"/>
      <c r="U16" s="622"/>
      <c r="V16" s="622"/>
      <c r="W16" s="622"/>
      <c r="X16" s="622"/>
      <c r="Y16" s="623"/>
      <c r="Z16" s="659">
        <v>0.1</v>
      </c>
      <c r="AA16" s="659"/>
      <c r="AB16" s="659"/>
      <c r="AC16" s="659"/>
      <c r="AD16" s="660">
        <v>48955</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138</v>
      </c>
      <c r="BH16" s="622"/>
      <c r="BI16" s="622"/>
      <c r="BJ16" s="622"/>
      <c r="BK16" s="622"/>
      <c r="BL16" s="622"/>
      <c r="BM16" s="622"/>
      <c r="BN16" s="623"/>
      <c r="BO16" s="659" t="s">
        <v>238</v>
      </c>
      <c r="BP16" s="659"/>
      <c r="BQ16" s="659"/>
      <c r="BR16" s="659"/>
      <c r="BS16" s="660" t="s">
        <v>238</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v>151797</v>
      </c>
      <c r="CS16" s="622"/>
      <c r="CT16" s="622"/>
      <c r="CU16" s="622"/>
      <c r="CV16" s="622"/>
      <c r="CW16" s="622"/>
      <c r="CX16" s="622"/>
      <c r="CY16" s="623"/>
      <c r="CZ16" s="659">
        <v>0.2</v>
      </c>
      <c r="DA16" s="659"/>
      <c r="DB16" s="659"/>
      <c r="DC16" s="659"/>
      <c r="DD16" s="627" t="s">
        <v>138</v>
      </c>
      <c r="DE16" s="622"/>
      <c r="DF16" s="622"/>
      <c r="DG16" s="622"/>
      <c r="DH16" s="622"/>
      <c r="DI16" s="622"/>
      <c r="DJ16" s="622"/>
      <c r="DK16" s="622"/>
      <c r="DL16" s="622"/>
      <c r="DM16" s="622"/>
      <c r="DN16" s="622"/>
      <c r="DO16" s="622"/>
      <c r="DP16" s="623"/>
      <c r="DQ16" s="627">
        <v>101170</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193860</v>
      </c>
      <c r="S17" s="622"/>
      <c r="T17" s="622"/>
      <c r="U17" s="622"/>
      <c r="V17" s="622"/>
      <c r="W17" s="622"/>
      <c r="X17" s="622"/>
      <c r="Y17" s="623"/>
      <c r="Z17" s="659">
        <v>0.2</v>
      </c>
      <c r="AA17" s="659"/>
      <c r="AB17" s="659"/>
      <c r="AC17" s="659"/>
      <c r="AD17" s="660">
        <v>193860</v>
      </c>
      <c r="AE17" s="660"/>
      <c r="AF17" s="660"/>
      <c r="AG17" s="660"/>
      <c r="AH17" s="660"/>
      <c r="AI17" s="660"/>
      <c r="AJ17" s="660"/>
      <c r="AK17" s="660"/>
      <c r="AL17" s="624">
        <v>0.5</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59" t="s">
        <v>138</v>
      </c>
      <c r="BP17" s="659"/>
      <c r="BQ17" s="659"/>
      <c r="BR17" s="659"/>
      <c r="BS17" s="660" t="s">
        <v>271</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9118504</v>
      </c>
      <c r="CS17" s="622"/>
      <c r="CT17" s="622"/>
      <c r="CU17" s="622"/>
      <c r="CV17" s="622"/>
      <c r="CW17" s="622"/>
      <c r="CX17" s="622"/>
      <c r="CY17" s="623"/>
      <c r="CZ17" s="659">
        <v>12</v>
      </c>
      <c r="DA17" s="659"/>
      <c r="DB17" s="659"/>
      <c r="DC17" s="659"/>
      <c r="DD17" s="627" t="s">
        <v>138</v>
      </c>
      <c r="DE17" s="622"/>
      <c r="DF17" s="622"/>
      <c r="DG17" s="622"/>
      <c r="DH17" s="622"/>
      <c r="DI17" s="622"/>
      <c r="DJ17" s="622"/>
      <c r="DK17" s="622"/>
      <c r="DL17" s="622"/>
      <c r="DM17" s="622"/>
      <c r="DN17" s="622"/>
      <c r="DO17" s="622"/>
      <c r="DP17" s="623"/>
      <c r="DQ17" s="627">
        <v>9001279</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108938</v>
      </c>
      <c r="S18" s="622"/>
      <c r="T18" s="622"/>
      <c r="U18" s="622"/>
      <c r="V18" s="622"/>
      <c r="W18" s="622"/>
      <c r="X18" s="622"/>
      <c r="Y18" s="623"/>
      <c r="Z18" s="659">
        <v>0.1</v>
      </c>
      <c r="AA18" s="659"/>
      <c r="AB18" s="659"/>
      <c r="AC18" s="659"/>
      <c r="AD18" s="660">
        <v>108938</v>
      </c>
      <c r="AE18" s="660"/>
      <c r="AF18" s="660"/>
      <c r="AG18" s="660"/>
      <c r="AH18" s="660"/>
      <c r="AI18" s="660"/>
      <c r="AJ18" s="660"/>
      <c r="AK18" s="660"/>
      <c r="AL18" s="624">
        <v>0.3</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138</v>
      </c>
      <c r="BH18" s="622"/>
      <c r="BI18" s="622"/>
      <c r="BJ18" s="622"/>
      <c r="BK18" s="622"/>
      <c r="BL18" s="622"/>
      <c r="BM18" s="622"/>
      <c r="BN18" s="623"/>
      <c r="BO18" s="659" t="s">
        <v>238</v>
      </c>
      <c r="BP18" s="659"/>
      <c r="BQ18" s="659"/>
      <c r="BR18" s="659"/>
      <c r="BS18" s="660" t="s">
        <v>238</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138</v>
      </c>
      <c r="CS18" s="622"/>
      <c r="CT18" s="622"/>
      <c r="CU18" s="622"/>
      <c r="CV18" s="622"/>
      <c r="CW18" s="622"/>
      <c r="CX18" s="622"/>
      <c r="CY18" s="623"/>
      <c r="CZ18" s="659" t="s">
        <v>238</v>
      </c>
      <c r="DA18" s="659"/>
      <c r="DB18" s="659"/>
      <c r="DC18" s="659"/>
      <c r="DD18" s="627" t="s">
        <v>238</v>
      </c>
      <c r="DE18" s="622"/>
      <c r="DF18" s="622"/>
      <c r="DG18" s="622"/>
      <c r="DH18" s="622"/>
      <c r="DI18" s="622"/>
      <c r="DJ18" s="622"/>
      <c r="DK18" s="622"/>
      <c r="DL18" s="622"/>
      <c r="DM18" s="622"/>
      <c r="DN18" s="622"/>
      <c r="DO18" s="622"/>
      <c r="DP18" s="623"/>
      <c r="DQ18" s="627" t="s">
        <v>238</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100705</v>
      </c>
      <c r="S19" s="622"/>
      <c r="T19" s="622"/>
      <c r="U19" s="622"/>
      <c r="V19" s="622"/>
      <c r="W19" s="622"/>
      <c r="X19" s="622"/>
      <c r="Y19" s="623"/>
      <c r="Z19" s="659">
        <v>0.1</v>
      </c>
      <c r="AA19" s="659"/>
      <c r="AB19" s="659"/>
      <c r="AC19" s="659"/>
      <c r="AD19" s="660">
        <v>100705</v>
      </c>
      <c r="AE19" s="660"/>
      <c r="AF19" s="660"/>
      <c r="AG19" s="660"/>
      <c r="AH19" s="660"/>
      <c r="AI19" s="660"/>
      <c r="AJ19" s="660"/>
      <c r="AK19" s="660"/>
      <c r="AL19" s="624">
        <v>0.3</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909896</v>
      </c>
      <c r="BH19" s="622"/>
      <c r="BI19" s="622"/>
      <c r="BJ19" s="622"/>
      <c r="BK19" s="622"/>
      <c r="BL19" s="622"/>
      <c r="BM19" s="622"/>
      <c r="BN19" s="623"/>
      <c r="BO19" s="659">
        <v>5.8</v>
      </c>
      <c r="BP19" s="659"/>
      <c r="BQ19" s="659"/>
      <c r="BR19" s="659"/>
      <c r="BS19" s="660" t="s">
        <v>238</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138</v>
      </c>
      <c r="CS19" s="622"/>
      <c r="CT19" s="622"/>
      <c r="CU19" s="622"/>
      <c r="CV19" s="622"/>
      <c r="CW19" s="622"/>
      <c r="CX19" s="622"/>
      <c r="CY19" s="623"/>
      <c r="CZ19" s="659" t="s">
        <v>238</v>
      </c>
      <c r="DA19" s="659"/>
      <c r="DB19" s="659"/>
      <c r="DC19" s="659"/>
      <c r="DD19" s="627" t="s">
        <v>138</v>
      </c>
      <c r="DE19" s="622"/>
      <c r="DF19" s="622"/>
      <c r="DG19" s="622"/>
      <c r="DH19" s="622"/>
      <c r="DI19" s="622"/>
      <c r="DJ19" s="622"/>
      <c r="DK19" s="622"/>
      <c r="DL19" s="622"/>
      <c r="DM19" s="622"/>
      <c r="DN19" s="622"/>
      <c r="DO19" s="622"/>
      <c r="DP19" s="623"/>
      <c r="DQ19" s="627" t="s">
        <v>238</v>
      </c>
      <c r="DR19" s="622"/>
      <c r="DS19" s="622"/>
      <c r="DT19" s="622"/>
      <c r="DU19" s="622"/>
      <c r="DV19" s="622"/>
      <c r="DW19" s="622"/>
      <c r="DX19" s="622"/>
      <c r="DY19" s="622"/>
      <c r="DZ19" s="622"/>
      <c r="EA19" s="622"/>
      <c r="EB19" s="622"/>
      <c r="EC19" s="658"/>
    </row>
    <row r="20" spans="2:133" ht="11.25" customHeight="1" x14ac:dyDescent="0.15">
      <c r="B20" s="688" t="s">
        <v>279</v>
      </c>
      <c r="C20" s="689"/>
      <c r="D20" s="689"/>
      <c r="E20" s="689"/>
      <c r="F20" s="689"/>
      <c r="G20" s="689"/>
      <c r="H20" s="689"/>
      <c r="I20" s="689"/>
      <c r="J20" s="689"/>
      <c r="K20" s="689"/>
      <c r="L20" s="689"/>
      <c r="M20" s="689"/>
      <c r="N20" s="689"/>
      <c r="O20" s="689"/>
      <c r="P20" s="689"/>
      <c r="Q20" s="690"/>
      <c r="R20" s="621">
        <v>8233</v>
      </c>
      <c r="S20" s="622"/>
      <c r="T20" s="622"/>
      <c r="U20" s="622"/>
      <c r="V20" s="622"/>
      <c r="W20" s="622"/>
      <c r="X20" s="622"/>
      <c r="Y20" s="623"/>
      <c r="Z20" s="659">
        <v>0</v>
      </c>
      <c r="AA20" s="659"/>
      <c r="AB20" s="659"/>
      <c r="AC20" s="659"/>
      <c r="AD20" s="660">
        <v>8233</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909896</v>
      </c>
      <c r="BH20" s="622"/>
      <c r="BI20" s="622"/>
      <c r="BJ20" s="622"/>
      <c r="BK20" s="622"/>
      <c r="BL20" s="622"/>
      <c r="BM20" s="622"/>
      <c r="BN20" s="623"/>
      <c r="BO20" s="659">
        <v>5.8</v>
      </c>
      <c r="BP20" s="659"/>
      <c r="BQ20" s="659"/>
      <c r="BR20" s="659"/>
      <c r="BS20" s="660" t="s">
        <v>271</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75760993</v>
      </c>
      <c r="CS20" s="622"/>
      <c r="CT20" s="622"/>
      <c r="CU20" s="622"/>
      <c r="CV20" s="622"/>
      <c r="CW20" s="622"/>
      <c r="CX20" s="622"/>
      <c r="CY20" s="623"/>
      <c r="CZ20" s="659">
        <v>100</v>
      </c>
      <c r="DA20" s="659"/>
      <c r="DB20" s="659"/>
      <c r="DC20" s="659"/>
      <c r="DD20" s="627">
        <v>8526959</v>
      </c>
      <c r="DE20" s="622"/>
      <c r="DF20" s="622"/>
      <c r="DG20" s="622"/>
      <c r="DH20" s="622"/>
      <c r="DI20" s="622"/>
      <c r="DJ20" s="622"/>
      <c r="DK20" s="622"/>
      <c r="DL20" s="622"/>
      <c r="DM20" s="622"/>
      <c r="DN20" s="622"/>
      <c r="DO20" s="622"/>
      <c r="DP20" s="623"/>
      <c r="DQ20" s="627">
        <v>47473321</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22678150</v>
      </c>
      <c r="S21" s="622"/>
      <c r="T21" s="622"/>
      <c r="U21" s="622"/>
      <c r="V21" s="622"/>
      <c r="W21" s="622"/>
      <c r="X21" s="622"/>
      <c r="Y21" s="623"/>
      <c r="Z21" s="659">
        <v>29.2</v>
      </c>
      <c r="AA21" s="659"/>
      <c r="AB21" s="659"/>
      <c r="AC21" s="659"/>
      <c r="AD21" s="660">
        <v>20740793</v>
      </c>
      <c r="AE21" s="660"/>
      <c r="AF21" s="660"/>
      <c r="AG21" s="660"/>
      <c r="AH21" s="660"/>
      <c r="AI21" s="660"/>
      <c r="AJ21" s="660"/>
      <c r="AK21" s="660"/>
      <c r="AL21" s="624">
        <v>51.8</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v>95123</v>
      </c>
      <c r="BH21" s="622"/>
      <c r="BI21" s="622"/>
      <c r="BJ21" s="622"/>
      <c r="BK21" s="622"/>
      <c r="BL21" s="622"/>
      <c r="BM21" s="622"/>
      <c r="BN21" s="623"/>
      <c r="BO21" s="659">
        <v>0.6</v>
      </c>
      <c r="BP21" s="659"/>
      <c r="BQ21" s="659"/>
      <c r="BR21" s="659"/>
      <c r="BS21" s="660" t="s">
        <v>138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20740793</v>
      </c>
      <c r="S22" s="622"/>
      <c r="T22" s="622"/>
      <c r="U22" s="622"/>
      <c r="V22" s="622"/>
      <c r="W22" s="622"/>
      <c r="X22" s="622"/>
      <c r="Y22" s="623"/>
      <c r="Z22" s="659">
        <v>26.7</v>
      </c>
      <c r="AA22" s="659"/>
      <c r="AB22" s="659"/>
      <c r="AC22" s="659"/>
      <c r="AD22" s="660">
        <v>20740793</v>
      </c>
      <c r="AE22" s="660"/>
      <c r="AF22" s="660"/>
      <c r="AG22" s="660"/>
      <c r="AH22" s="660"/>
      <c r="AI22" s="660"/>
      <c r="AJ22" s="660"/>
      <c r="AK22" s="660"/>
      <c r="AL22" s="624">
        <v>51.8</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238</v>
      </c>
      <c r="BH22" s="622"/>
      <c r="BI22" s="622"/>
      <c r="BJ22" s="622"/>
      <c r="BK22" s="622"/>
      <c r="BL22" s="622"/>
      <c r="BM22" s="622"/>
      <c r="BN22" s="623"/>
      <c r="BO22" s="659" t="s">
        <v>238</v>
      </c>
      <c r="BP22" s="659"/>
      <c r="BQ22" s="659"/>
      <c r="BR22" s="659"/>
      <c r="BS22" s="660" t="s">
        <v>238</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287</v>
      </c>
      <c r="C23" s="619"/>
      <c r="D23" s="619"/>
      <c r="E23" s="619"/>
      <c r="F23" s="619"/>
      <c r="G23" s="619"/>
      <c r="H23" s="619"/>
      <c r="I23" s="619"/>
      <c r="J23" s="619"/>
      <c r="K23" s="619"/>
      <c r="L23" s="619"/>
      <c r="M23" s="619"/>
      <c r="N23" s="619"/>
      <c r="O23" s="619"/>
      <c r="P23" s="619"/>
      <c r="Q23" s="620"/>
      <c r="R23" s="621">
        <v>1937357</v>
      </c>
      <c r="S23" s="622"/>
      <c r="T23" s="622"/>
      <c r="U23" s="622"/>
      <c r="V23" s="622"/>
      <c r="W23" s="622"/>
      <c r="X23" s="622"/>
      <c r="Y23" s="623"/>
      <c r="Z23" s="659">
        <v>2.5</v>
      </c>
      <c r="AA23" s="659"/>
      <c r="AB23" s="659"/>
      <c r="AC23" s="659"/>
      <c r="AD23" s="660" t="s">
        <v>238</v>
      </c>
      <c r="AE23" s="660"/>
      <c r="AF23" s="660"/>
      <c r="AG23" s="660"/>
      <c r="AH23" s="660"/>
      <c r="AI23" s="660"/>
      <c r="AJ23" s="660"/>
      <c r="AK23" s="660"/>
      <c r="AL23" s="624" t="s">
        <v>238</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v>814773</v>
      </c>
      <c r="BH23" s="622"/>
      <c r="BI23" s="622"/>
      <c r="BJ23" s="622"/>
      <c r="BK23" s="622"/>
      <c r="BL23" s="622"/>
      <c r="BM23" s="622"/>
      <c r="BN23" s="623"/>
      <c r="BO23" s="659">
        <v>5.2</v>
      </c>
      <c r="BP23" s="659"/>
      <c r="BQ23" s="659"/>
      <c r="BR23" s="659"/>
      <c r="BS23" s="660" t="s">
        <v>138</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138</v>
      </c>
      <c r="S24" s="622"/>
      <c r="T24" s="622"/>
      <c r="U24" s="622"/>
      <c r="V24" s="622"/>
      <c r="W24" s="622"/>
      <c r="X24" s="622"/>
      <c r="Y24" s="623"/>
      <c r="Z24" s="659" t="s">
        <v>271</v>
      </c>
      <c r="AA24" s="659"/>
      <c r="AB24" s="659"/>
      <c r="AC24" s="659"/>
      <c r="AD24" s="660" t="s">
        <v>238</v>
      </c>
      <c r="AE24" s="660"/>
      <c r="AF24" s="660"/>
      <c r="AG24" s="660"/>
      <c r="AH24" s="660"/>
      <c r="AI24" s="660"/>
      <c r="AJ24" s="660"/>
      <c r="AK24" s="660"/>
      <c r="AL24" s="624" t="s">
        <v>271</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138</v>
      </c>
      <c r="BH24" s="622"/>
      <c r="BI24" s="622"/>
      <c r="BJ24" s="622"/>
      <c r="BK24" s="622"/>
      <c r="BL24" s="622"/>
      <c r="BM24" s="622"/>
      <c r="BN24" s="623"/>
      <c r="BO24" s="659" t="s">
        <v>238</v>
      </c>
      <c r="BP24" s="659"/>
      <c r="BQ24" s="659"/>
      <c r="BR24" s="659"/>
      <c r="BS24" s="660" t="s">
        <v>271</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34064016</v>
      </c>
      <c r="CS24" s="677"/>
      <c r="CT24" s="677"/>
      <c r="CU24" s="677"/>
      <c r="CV24" s="677"/>
      <c r="CW24" s="677"/>
      <c r="CX24" s="677"/>
      <c r="CY24" s="702"/>
      <c r="CZ24" s="703">
        <v>45</v>
      </c>
      <c r="DA24" s="685"/>
      <c r="DB24" s="685"/>
      <c r="DC24" s="705"/>
      <c r="DD24" s="701">
        <v>23203214</v>
      </c>
      <c r="DE24" s="677"/>
      <c r="DF24" s="677"/>
      <c r="DG24" s="677"/>
      <c r="DH24" s="677"/>
      <c r="DI24" s="677"/>
      <c r="DJ24" s="677"/>
      <c r="DK24" s="702"/>
      <c r="DL24" s="701">
        <v>22537503</v>
      </c>
      <c r="DM24" s="677"/>
      <c r="DN24" s="677"/>
      <c r="DO24" s="677"/>
      <c r="DP24" s="677"/>
      <c r="DQ24" s="677"/>
      <c r="DR24" s="677"/>
      <c r="DS24" s="677"/>
      <c r="DT24" s="677"/>
      <c r="DU24" s="677"/>
      <c r="DV24" s="702"/>
      <c r="DW24" s="703">
        <v>55.6</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42693689</v>
      </c>
      <c r="S25" s="622"/>
      <c r="T25" s="622"/>
      <c r="U25" s="622"/>
      <c r="V25" s="622"/>
      <c r="W25" s="622"/>
      <c r="X25" s="622"/>
      <c r="Y25" s="623"/>
      <c r="Z25" s="659">
        <v>55.1</v>
      </c>
      <c r="AA25" s="659"/>
      <c r="AB25" s="659"/>
      <c r="AC25" s="659"/>
      <c r="AD25" s="660">
        <v>39941559</v>
      </c>
      <c r="AE25" s="660"/>
      <c r="AF25" s="660"/>
      <c r="AG25" s="660"/>
      <c r="AH25" s="660"/>
      <c r="AI25" s="660"/>
      <c r="AJ25" s="660"/>
      <c r="AK25" s="660"/>
      <c r="AL25" s="624">
        <v>99.8</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271</v>
      </c>
      <c r="BH25" s="622"/>
      <c r="BI25" s="622"/>
      <c r="BJ25" s="622"/>
      <c r="BK25" s="622"/>
      <c r="BL25" s="622"/>
      <c r="BM25" s="622"/>
      <c r="BN25" s="623"/>
      <c r="BO25" s="659" t="s">
        <v>238</v>
      </c>
      <c r="BP25" s="659"/>
      <c r="BQ25" s="659"/>
      <c r="BR25" s="659"/>
      <c r="BS25" s="660" t="s">
        <v>138</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10506462</v>
      </c>
      <c r="CS25" s="634"/>
      <c r="CT25" s="634"/>
      <c r="CU25" s="634"/>
      <c r="CV25" s="634"/>
      <c r="CW25" s="634"/>
      <c r="CX25" s="634"/>
      <c r="CY25" s="635"/>
      <c r="CZ25" s="624">
        <v>13.9</v>
      </c>
      <c r="DA25" s="636"/>
      <c r="DB25" s="636"/>
      <c r="DC25" s="637"/>
      <c r="DD25" s="627">
        <v>9713383</v>
      </c>
      <c r="DE25" s="634"/>
      <c r="DF25" s="634"/>
      <c r="DG25" s="634"/>
      <c r="DH25" s="634"/>
      <c r="DI25" s="634"/>
      <c r="DJ25" s="634"/>
      <c r="DK25" s="635"/>
      <c r="DL25" s="627">
        <v>9536917</v>
      </c>
      <c r="DM25" s="634"/>
      <c r="DN25" s="634"/>
      <c r="DO25" s="634"/>
      <c r="DP25" s="634"/>
      <c r="DQ25" s="634"/>
      <c r="DR25" s="634"/>
      <c r="DS25" s="634"/>
      <c r="DT25" s="634"/>
      <c r="DU25" s="634"/>
      <c r="DV25" s="635"/>
      <c r="DW25" s="624">
        <v>23.5</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v>18808</v>
      </c>
      <c r="S26" s="622"/>
      <c r="T26" s="622"/>
      <c r="U26" s="622"/>
      <c r="V26" s="622"/>
      <c r="W26" s="622"/>
      <c r="X26" s="622"/>
      <c r="Y26" s="623"/>
      <c r="Z26" s="659">
        <v>0</v>
      </c>
      <c r="AA26" s="659"/>
      <c r="AB26" s="659"/>
      <c r="AC26" s="659"/>
      <c r="AD26" s="660">
        <v>18808</v>
      </c>
      <c r="AE26" s="660"/>
      <c r="AF26" s="660"/>
      <c r="AG26" s="660"/>
      <c r="AH26" s="660"/>
      <c r="AI26" s="660"/>
      <c r="AJ26" s="660"/>
      <c r="AK26" s="660"/>
      <c r="AL26" s="624">
        <v>0</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138</v>
      </c>
      <c r="BH26" s="622"/>
      <c r="BI26" s="622"/>
      <c r="BJ26" s="622"/>
      <c r="BK26" s="622"/>
      <c r="BL26" s="622"/>
      <c r="BM26" s="622"/>
      <c r="BN26" s="623"/>
      <c r="BO26" s="659" t="s">
        <v>138</v>
      </c>
      <c r="BP26" s="659"/>
      <c r="BQ26" s="659"/>
      <c r="BR26" s="659"/>
      <c r="BS26" s="660" t="s">
        <v>238</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6546621</v>
      </c>
      <c r="CS26" s="622"/>
      <c r="CT26" s="622"/>
      <c r="CU26" s="622"/>
      <c r="CV26" s="622"/>
      <c r="CW26" s="622"/>
      <c r="CX26" s="622"/>
      <c r="CY26" s="623"/>
      <c r="CZ26" s="624">
        <v>8.6</v>
      </c>
      <c r="DA26" s="636"/>
      <c r="DB26" s="636"/>
      <c r="DC26" s="637"/>
      <c r="DD26" s="627">
        <v>6003091</v>
      </c>
      <c r="DE26" s="622"/>
      <c r="DF26" s="622"/>
      <c r="DG26" s="622"/>
      <c r="DH26" s="622"/>
      <c r="DI26" s="622"/>
      <c r="DJ26" s="622"/>
      <c r="DK26" s="623"/>
      <c r="DL26" s="627" t="s">
        <v>138</v>
      </c>
      <c r="DM26" s="622"/>
      <c r="DN26" s="622"/>
      <c r="DO26" s="622"/>
      <c r="DP26" s="622"/>
      <c r="DQ26" s="622"/>
      <c r="DR26" s="622"/>
      <c r="DS26" s="622"/>
      <c r="DT26" s="622"/>
      <c r="DU26" s="622"/>
      <c r="DV26" s="623"/>
      <c r="DW26" s="624" t="s">
        <v>238</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580242</v>
      </c>
      <c r="S27" s="622"/>
      <c r="T27" s="622"/>
      <c r="U27" s="622"/>
      <c r="V27" s="622"/>
      <c r="W27" s="622"/>
      <c r="X27" s="622"/>
      <c r="Y27" s="623"/>
      <c r="Z27" s="659">
        <v>0.7</v>
      </c>
      <c r="AA27" s="659"/>
      <c r="AB27" s="659"/>
      <c r="AC27" s="659"/>
      <c r="AD27" s="660" t="s">
        <v>238</v>
      </c>
      <c r="AE27" s="660"/>
      <c r="AF27" s="660"/>
      <c r="AG27" s="660"/>
      <c r="AH27" s="660"/>
      <c r="AI27" s="660"/>
      <c r="AJ27" s="660"/>
      <c r="AK27" s="660"/>
      <c r="AL27" s="624" t="s">
        <v>138</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15799255</v>
      </c>
      <c r="BH27" s="622"/>
      <c r="BI27" s="622"/>
      <c r="BJ27" s="622"/>
      <c r="BK27" s="622"/>
      <c r="BL27" s="622"/>
      <c r="BM27" s="622"/>
      <c r="BN27" s="623"/>
      <c r="BO27" s="659">
        <v>100</v>
      </c>
      <c r="BP27" s="659"/>
      <c r="BQ27" s="659"/>
      <c r="BR27" s="659"/>
      <c r="BS27" s="660">
        <v>141499</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14439050</v>
      </c>
      <c r="CS27" s="634"/>
      <c r="CT27" s="634"/>
      <c r="CU27" s="634"/>
      <c r="CV27" s="634"/>
      <c r="CW27" s="634"/>
      <c r="CX27" s="634"/>
      <c r="CY27" s="635"/>
      <c r="CZ27" s="624">
        <v>19.100000000000001</v>
      </c>
      <c r="DA27" s="636"/>
      <c r="DB27" s="636"/>
      <c r="DC27" s="637"/>
      <c r="DD27" s="627">
        <v>4488552</v>
      </c>
      <c r="DE27" s="634"/>
      <c r="DF27" s="634"/>
      <c r="DG27" s="634"/>
      <c r="DH27" s="634"/>
      <c r="DI27" s="634"/>
      <c r="DJ27" s="634"/>
      <c r="DK27" s="635"/>
      <c r="DL27" s="627">
        <v>4369950</v>
      </c>
      <c r="DM27" s="634"/>
      <c r="DN27" s="634"/>
      <c r="DO27" s="634"/>
      <c r="DP27" s="634"/>
      <c r="DQ27" s="634"/>
      <c r="DR27" s="634"/>
      <c r="DS27" s="634"/>
      <c r="DT27" s="634"/>
      <c r="DU27" s="634"/>
      <c r="DV27" s="635"/>
      <c r="DW27" s="624">
        <v>10.8</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817818</v>
      </c>
      <c r="S28" s="622"/>
      <c r="T28" s="622"/>
      <c r="U28" s="622"/>
      <c r="V28" s="622"/>
      <c r="W28" s="622"/>
      <c r="X28" s="622"/>
      <c r="Y28" s="623"/>
      <c r="Z28" s="659">
        <v>1.1000000000000001</v>
      </c>
      <c r="AA28" s="659"/>
      <c r="AB28" s="659"/>
      <c r="AC28" s="659"/>
      <c r="AD28" s="660">
        <v>49940</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9118504</v>
      </c>
      <c r="CS28" s="622"/>
      <c r="CT28" s="622"/>
      <c r="CU28" s="622"/>
      <c r="CV28" s="622"/>
      <c r="CW28" s="622"/>
      <c r="CX28" s="622"/>
      <c r="CY28" s="623"/>
      <c r="CZ28" s="624">
        <v>12</v>
      </c>
      <c r="DA28" s="636"/>
      <c r="DB28" s="636"/>
      <c r="DC28" s="637"/>
      <c r="DD28" s="627">
        <v>9001279</v>
      </c>
      <c r="DE28" s="622"/>
      <c r="DF28" s="622"/>
      <c r="DG28" s="622"/>
      <c r="DH28" s="622"/>
      <c r="DI28" s="622"/>
      <c r="DJ28" s="622"/>
      <c r="DK28" s="623"/>
      <c r="DL28" s="627">
        <v>8630636</v>
      </c>
      <c r="DM28" s="622"/>
      <c r="DN28" s="622"/>
      <c r="DO28" s="622"/>
      <c r="DP28" s="622"/>
      <c r="DQ28" s="622"/>
      <c r="DR28" s="622"/>
      <c r="DS28" s="622"/>
      <c r="DT28" s="622"/>
      <c r="DU28" s="622"/>
      <c r="DV28" s="623"/>
      <c r="DW28" s="624">
        <v>21.3</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227319</v>
      </c>
      <c r="S29" s="622"/>
      <c r="T29" s="622"/>
      <c r="U29" s="622"/>
      <c r="V29" s="622"/>
      <c r="W29" s="622"/>
      <c r="X29" s="622"/>
      <c r="Y29" s="623"/>
      <c r="Z29" s="659">
        <v>0.3</v>
      </c>
      <c r="AA29" s="659"/>
      <c r="AB29" s="659"/>
      <c r="AC29" s="659"/>
      <c r="AD29" s="660">
        <v>45</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310</v>
      </c>
      <c r="CG29" s="619"/>
      <c r="CH29" s="619"/>
      <c r="CI29" s="619"/>
      <c r="CJ29" s="619"/>
      <c r="CK29" s="619"/>
      <c r="CL29" s="619"/>
      <c r="CM29" s="619"/>
      <c r="CN29" s="619"/>
      <c r="CO29" s="619"/>
      <c r="CP29" s="619"/>
      <c r="CQ29" s="620"/>
      <c r="CR29" s="621">
        <v>9118470</v>
      </c>
      <c r="CS29" s="634"/>
      <c r="CT29" s="634"/>
      <c r="CU29" s="634"/>
      <c r="CV29" s="634"/>
      <c r="CW29" s="634"/>
      <c r="CX29" s="634"/>
      <c r="CY29" s="635"/>
      <c r="CZ29" s="624">
        <v>12</v>
      </c>
      <c r="DA29" s="636"/>
      <c r="DB29" s="636"/>
      <c r="DC29" s="637"/>
      <c r="DD29" s="627">
        <v>9001245</v>
      </c>
      <c r="DE29" s="634"/>
      <c r="DF29" s="634"/>
      <c r="DG29" s="634"/>
      <c r="DH29" s="634"/>
      <c r="DI29" s="634"/>
      <c r="DJ29" s="634"/>
      <c r="DK29" s="635"/>
      <c r="DL29" s="627">
        <v>8630602</v>
      </c>
      <c r="DM29" s="634"/>
      <c r="DN29" s="634"/>
      <c r="DO29" s="634"/>
      <c r="DP29" s="634"/>
      <c r="DQ29" s="634"/>
      <c r="DR29" s="634"/>
      <c r="DS29" s="634"/>
      <c r="DT29" s="634"/>
      <c r="DU29" s="634"/>
      <c r="DV29" s="635"/>
      <c r="DW29" s="624">
        <v>21.3</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12616353</v>
      </c>
      <c r="S30" s="622"/>
      <c r="T30" s="622"/>
      <c r="U30" s="622"/>
      <c r="V30" s="622"/>
      <c r="W30" s="622"/>
      <c r="X30" s="622"/>
      <c r="Y30" s="623"/>
      <c r="Z30" s="659">
        <v>16.3</v>
      </c>
      <c r="AA30" s="659"/>
      <c r="AB30" s="659"/>
      <c r="AC30" s="659"/>
      <c r="AD30" s="660" t="s">
        <v>138</v>
      </c>
      <c r="AE30" s="660"/>
      <c r="AF30" s="660"/>
      <c r="AG30" s="660"/>
      <c r="AH30" s="660"/>
      <c r="AI30" s="660"/>
      <c r="AJ30" s="660"/>
      <c r="AK30" s="660"/>
      <c r="AL30" s="624" t="s">
        <v>238</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8907176</v>
      </c>
      <c r="CS30" s="622"/>
      <c r="CT30" s="622"/>
      <c r="CU30" s="622"/>
      <c r="CV30" s="622"/>
      <c r="CW30" s="622"/>
      <c r="CX30" s="622"/>
      <c r="CY30" s="623"/>
      <c r="CZ30" s="624">
        <v>11.8</v>
      </c>
      <c r="DA30" s="636"/>
      <c r="DB30" s="636"/>
      <c r="DC30" s="637"/>
      <c r="DD30" s="627">
        <v>8815847</v>
      </c>
      <c r="DE30" s="622"/>
      <c r="DF30" s="622"/>
      <c r="DG30" s="622"/>
      <c r="DH30" s="622"/>
      <c r="DI30" s="622"/>
      <c r="DJ30" s="622"/>
      <c r="DK30" s="623"/>
      <c r="DL30" s="627">
        <v>8445204</v>
      </c>
      <c r="DM30" s="622"/>
      <c r="DN30" s="622"/>
      <c r="DO30" s="622"/>
      <c r="DP30" s="622"/>
      <c r="DQ30" s="622"/>
      <c r="DR30" s="622"/>
      <c r="DS30" s="622"/>
      <c r="DT30" s="622"/>
      <c r="DU30" s="622"/>
      <c r="DV30" s="623"/>
      <c r="DW30" s="624">
        <v>20.8</v>
      </c>
      <c r="DX30" s="636"/>
      <c r="DY30" s="636"/>
      <c r="DZ30" s="636"/>
      <c r="EA30" s="636"/>
      <c r="EB30" s="636"/>
      <c r="EC30" s="648"/>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138</v>
      </c>
      <c r="S31" s="622"/>
      <c r="T31" s="622"/>
      <c r="U31" s="622"/>
      <c r="V31" s="622"/>
      <c r="W31" s="622"/>
      <c r="X31" s="622"/>
      <c r="Y31" s="623"/>
      <c r="Z31" s="659" t="s">
        <v>238</v>
      </c>
      <c r="AA31" s="659"/>
      <c r="AB31" s="659"/>
      <c r="AC31" s="659"/>
      <c r="AD31" s="660" t="s">
        <v>138</v>
      </c>
      <c r="AE31" s="660"/>
      <c r="AF31" s="660"/>
      <c r="AG31" s="660"/>
      <c r="AH31" s="660"/>
      <c r="AI31" s="660"/>
      <c r="AJ31" s="660"/>
      <c r="AK31" s="660"/>
      <c r="AL31" s="624" t="s">
        <v>138</v>
      </c>
      <c r="AM31" s="625"/>
      <c r="AN31" s="625"/>
      <c r="AO31" s="661"/>
      <c r="AP31" s="691" t="s">
        <v>316</v>
      </c>
      <c r="AQ31" s="692"/>
      <c r="AR31" s="692"/>
      <c r="AS31" s="692"/>
      <c r="AT31" s="693" t="s">
        <v>317</v>
      </c>
      <c r="AU31" s="218"/>
      <c r="AV31" s="218"/>
      <c r="AW31" s="218"/>
      <c r="AX31" s="679" t="s">
        <v>190</v>
      </c>
      <c r="AY31" s="680"/>
      <c r="AZ31" s="680"/>
      <c r="BA31" s="680"/>
      <c r="BB31" s="680"/>
      <c r="BC31" s="680"/>
      <c r="BD31" s="680"/>
      <c r="BE31" s="680"/>
      <c r="BF31" s="681"/>
      <c r="BG31" s="683">
        <v>99.1</v>
      </c>
      <c r="BH31" s="684"/>
      <c r="BI31" s="684"/>
      <c r="BJ31" s="684"/>
      <c r="BK31" s="684"/>
      <c r="BL31" s="684"/>
      <c r="BM31" s="685">
        <v>96.5</v>
      </c>
      <c r="BN31" s="684"/>
      <c r="BO31" s="684"/>
      <c r="BP31" s="684"/>
      <c r="BQ31" s="686"/>
      <c r="BR31" s="683">
        <v>99</v>
      </c>
      <c r="BS31" s="684"/>
      <c r="BT31" s="684"/>
      <c r="BU31" s="684"/>
      <c r="BV31" s="684"/>
      <c r="BW31" s="684"/>
      <c r="BX31" s="685">
        <v>96</v>
      </c>
      <c r="BY31" s="684"/>
      <c r="BZ31" s="684"/>
      <c r="CA31" s="684"/>
      <c r="CB31" s="686"/>
      <c r="CD31" s="642"/>
      <c r="CE31" s="643"/>
      <c r="CF31" s="618" t="s">
        <v>318</v>
      </c>
      <c r="CG31" s="619"/>
      <c r="CH31" s="619"/>
      <c r="CI31" s="619"/>
      <c r="CJ31" s="619"/>
      <c r="CK31" s="619"/>
      <c r="CL31" s="619"/>
      <c r="CM31" s="619"/>
      <c r="CN31" s="619"/>
      <c r="CO31" s="619"/>
      <c r="CP31" s="619"/>
      <c r="CQ31" s="620"/>
      <c r="CR31" s="621">
        <v>211294</v>
      </c>
      <c r="CS31" s="634"/>
      <c r="CT31" s="634"/>
      <c r="CU31" s="634"/>
      <c r="CV31" s="634"/>
      <c r="CW31" s="634"/>
      <c r="CX31" s="634"/>
      <c r="CY31" s="635"/>
      <c r="CZ31" s="624">
        <v>0.3</v>
      </c>
      <c r="DA31" s="636"/>
      <c r="DB31" s="636"/>
      <c r="DC31" s="637"/>
      <c r="DD31" s="627">
        <v>185398</v>
      </c>
      <c r="DE31" s="634"/>
      <c r="DF31" s="634"/>
      <c r="DG31" s="634"/>
      <c r="DH31" s="634"/>
      <c r="DI31" s="634"/>
      <c r="DJ31" s="634"/>
      <c r="DK31" s="635"/>
      <c r="DL31" s="627">
        <v>185398</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5734994</v>
      </c>
      <c r="S32" s="622"/>
      <c r="T32" s="622"/>
      <c r="U32" s="622"/>
      <c r="V32" s="622"/>
      <c r="W32" s="622"/>
      <c r="X32" s="622"/>
      <c r="Y32" s="623"/>
      <c r="Z32" s="659">
        <v>7.4</v>
      </c>
      <c r="AA32" s="659"/>
      <c r="AB32" s="659"/>
      <c r="AC32" s="659"/>
      <c r="AD32" s="660" t="s">
        <v>138</v>
      </c>
      <c r="AE32" s="660"/>
      <c r="AF32" s="660"/>
      <c r="AG32" s="660"/>
      <c r="AH32" s="660"/>
      <c r="AI32" s="660"/>
      <c r="AJ32" s="660"/>
      <c r="AK32" s="660"/>
      <c r="AL32" s="624" t="s">
        <v>138</v>
      </c>
      <c r="AM32" s="625"/>
      <c r="AN32" s="625"/>
      <c r="AO32" s="661"/>
      <c r="AP32" s="662"/>
      <c r="AQ32" s="663"/>
      <c r="AR32" s="663"/>
      <c r="AS32" s="663"/>
      <c r="AT32" s="694"/>
      <c r="AU32" s="214" t="s">
        <v>320</v>
      </c>
      <c r="AX32" s="618" t="s">
        <v>321</v>
      </c>
      <c r="AY32" s="619"/>
      <c r="AZ32" s="619"/>
      <c r="BA32" s="619"/>
      <c r="BB32" s="619"/>
      <c r="BC32" s="619"/>
      <c r="BD32" s="619"/>
      <c r="BE32" s="619"/>
      <c r="BF32" s="620"/>
      <c r="BG32" s="687">
        <v>99.2</v>
      </c>
      <c r="BH32" s="634"/>
      <c r="BI32" s="634"/>
      <c r="BJ32" s="634"/>
      <c r="BK32" s="634"/>
      <c r="BL32" s="634"/>
      <c r="BM32" s="625">
        <v>97.2</v>
      </c>
      <c r="BN32" s="634"/>
      <c r="BO32" s="634"/>
      <c r="BP32" s="634"/>
      <c r="BQ32" s="657"/>
      <c r="BR32" s="687">
        <v>98.8</v>
      </c>
      <c r="BS32" s="634"/>
      <c r="BT32" s="634"/>
      <c r="BU32" s="634"/>
      <c r="BV32" s="634"/>
      <c r="BW32" s="634"/>
      <c r="BX32" s="625">
        <v>96.7</v>
      </c>
      <c r="BY32" s="634"/>
      <c r="BZ32" s="634"/>
      <c r="CA32" s="634"/>
      <c r="CB32" s="657"/>
      <c r="CD32" s="644"/>
      <c r="CE32" s="645"/>
      <c r="CF32" s="618" t="s">
        <v>322</v>
      </c>
      <c r="CG32" s="619"/>
      <c r="CH32" s="619"/>
      <c r="CI32" s="619"/>
      <c r="CJ32" s="619"/>
      <c r="CK32" s="619"/>
      <c r="CL32" s="619"/>
      <c r="CM32" s="619"/>
      <c r="CN32" s="619"/>
      <c r="CO32" s="619"/>
      <c r="CP32" s="619"/>
      <c r="CQ32" s="620"/>
      <c r="CR32" s="621">
        <v>34</v>
      </c>
      <c r="CS32" s="622"/>
      <c r="CT32" s="622"/>
      <c r="CU32" s="622"/>
      <c r="CV32" s="622"/>
      <c r="CW32" s="622"/>
      <c r="CX32" s="622"/>
      <c r="CY32" s="623"/>
      <c r="CZ32" s="624">
        <v>0</v>
      </c>
      <c r="DA32" s="636"/>
      <c r="DB32" s="636"/>
      <c r="DC32" s="637"/>
      <c r="DD32" s="627">
        <v>34</v>
      </c>
      <c r="DE32" s="622"/>
      <c r="DF32" s="622"/>
      <c r="DG32" s="622"/>
      <c r="DH32" s="622"/>
      <c r="DI32" s="622"/>
      <c r="DJ32" s="622"/>
      <c r="DK32" s="623"/>
      <c r="DL32" s="627">
        <v>34</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233713</v>
      </c>
      <c r="S33" s="622"/>
      <c r="T33" s="622"/>
      <c r="U33" s="622"/>
      <c r="V33" s="622"/>
      <c r="W33" s="622"/>
      <c r="X33" s="622"/>
      <c r="Y33" s="623"/>
      <c r="Z33" s="659">
        <v>0.3</v>
      </c>
      <c r="AA33" s="659"/>
      <c r="AB33" s="659"/>
      <c r="AC33" s="659"/>
      <c r="AD33" s="660" t="s">
        <v>138</v>
      </c>
      <c r="AE33" s="660"/>
      <c r="AF33" s="660"/>
      <c r="AG33" s="660"/>
      <c r="AH33" s="660"/>
      <c r="AI33" s="660"/>
      <c r="AJ33" s="660"/>
      <c r="AK33" s="660"/>
      <c r="AL33" s="624" t="s">
        <v>238</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98.9</v>
      </c>
      <c r="BH33" s="606"/>
      <c r="BI33" s="606"/>
      <c r="BJ33" s="606"/>
      <c r="BK33" s="606"/>
      <c r="BL33" s="606"/>
      <c r="BM33" s="652">
        <v>95.7</v>
      </c>
      <c r="BN33" s="606"/>
      <c r="BO33" s="606"/>
      <c r="BP33" s="606"/>
      <c r="BQ33" s="669"/>
      <c r="BR33" s="682">
        <v>99</v>
      </c>
      <c r="BS33" s="606"/>
      <c r="BT33" s="606"/>
      <c r="BU33" s="606"/>
      <c r="BV33" s="606"/>
      <c r="BW33" s="606"/>
      <c r="BX33" s="652">
        <v>95.1</v>
      </c>
      <c r="BY33" s="606"/>
      <c r="BZ33" s="606"/>
      <c r="CA33" s="606"/>
      <c r="CB33" s="669"/>
      <c r="CD33" s="618" t="s">
        <v>325</v>
      </c>
      <c r="CE33" s="619"/>
      <c r="CF33" s="619"/>
      <c r="CG33" s="619"/>
      <c r="CH33" s="619"/>
      <c r="CI33" s="619"/>
      <c r="CJ33" s="619"/>
      <c r="CK33" s="619"/>
      <c r="CL33" s="619"/>
      <c r="CM33" s="619"/>
      <c r="CN33" s="619"/>
      <c r="CO33" s="619"/>
      <c r="CP33" s="619"/>
      <c r="CQ33" s="620"/>
      <c r="CR33" s="621">
        <v>33018221</v>
      </c>
      <c r="CS33" s="634"/>
      <c r="CT33" s="634"/>
      <c r="CU33" s="634"/>
      <c r="CV33" s="634"/>
      <c r="CW33" s="634"/>
      <c r="CX33" s="634"/>
      <c r="CY33" s="635"/>
      <c r="CZ33" s="624">
        <v>43.6</v>
      </c>
      <c r="DA33" s="636"/>
      <c r="DB33" s="636"/>
      <c r="DC33" s="637"/>
      <c r="DD33" s="627">
        <v>23312213</v>
      </c>
      <c r="DE33" s="634"/>
      <c r="DF33" s="634"/>
      <c r="DG33" s="634"/>
      <c r="DH33" s="634"/>
      <c r="DI33" s="634"/>
      <c r="DJ33" s="634"/>
      <c r="DK33" s="635"/>
      <c r="DL33" s="627">
        <v>15917180</v>
      </c>
      <c r="DM33" s="634"/>
      <c r="DN33" s="634"/>
      <c r="DO33" s="634"/>
      <c r="DP33" s="634"/>
      <c r="DQ33" s="634"/>
      <c r="DR33" s="634"/>
      <c r="DS33" s="634"/>
      <c r="DT33" s="634"/>
      <c r="DU33" s="634"/>
      <c r="DV33" s="635"/>
      <c r="DW33" s="624">
        <v>39.299999999999997</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1823568</v>
      </c>
      <c r="S34" s="622"/>
      <c r="T34" s="622"/>
      <c r="U34" s="622"/>
      <c r="V34" s="622"/>
      <c r="W34" s="622"/>
      <c r="X34" s="622"/>
      <c r="Y34" s="623"/>
      <c r="Z34" s="659">
        <v>2.4</v>
      </c>
      <c r="AA34" s="659"/>
      <c r="AB34" s="659"/>
      <c r="AC34" s="659"/>
      <c r="AD34" s="660" t="s">
        <v>138</v>
      </c>
      <c r="AE34" s="660"/>
      <c r="AF34" s="660"/>
      <c r="AG34" s="660"/>
      <c r="AH34" s="660"/>
      <c r="AI34" s="660"/>
      <c r="AJ34" s="660"/>
      <c r="AK34" s="660"/>
      <c r="AL34" s="624" t="s">
        <v>138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9777773</v>
      </c>
      <c r="CS34" s="622"/>
      <c r="CT34" s="622"/>
      <c r="CU34" s="622"/>
      <c r="CV34" s="622"/>
      <c r="CW34" s="622"/>
      <c r="CX34" s="622"/>
      <c r="CY34" s="623"/>
      <c r="CZ34" s="624">
        <v>12.9</v>
      </c>
      <c r="DA34" s="636"/>
      <c r="DB34" s="636"/>
      <c r="DC34" s="637"/>
      <c r="DD34" s="627">
        <v>6510070</v>
      </c>
      <c r="DE34" s="622"/>
      <c r="DF34" s="622"/>
      <c r="DG34" s="622"/>
      <c r="DH34" s="622"/>
      <c r="DI34" s="622"/>
      <c r="DJ34" s="622"/>
      <c r="DK34" s="623"/>
      <c r="DL34" s="627">
        <v>6059788</v>
      </c>
      <c r="DM34" s="622"/>
      <c r="DN34" s="622"/>
      <c r="DO34" s="622"/>
      <c r="DP34" s="622"/>
      <c r="DQ34" s="622"/>
      <c r="DR34" s="622"/>
      <c r="DS34" s="622"/>
      <c r="DT34" s="622"/>
      <c r="DU34" s="622"/>
      <c r="DV34" s="623"/>
      <c r="DW34" s="624">
        <v>14.9</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815353</v>
      </c>
      <c r="S35" s="622"/>
      <c r="T35" s="622"/>
      <c r="U35" s="622"/>
      <c r="V35" s="622"/>
      <c r="W35" s="622"/>
      <c r="X35" s="622"/>
      <c r="Y35" s="623"/>
      <c r="Z35" s="659">
        <v>1.1000000000000001</v>
      </c>
      <c r="AA35" s="659"/>
      <c r="AB35" s="659"/>
      <c r="AC35" s="659"/>
      <c r="AD35" s="660" t="s">
        <v>138</v>
      </c>
      <c r="AE35" s="660"/>
      <c r="AF35" s="660"/>
      <c r="AG35" s="660"/>
      <c r="AH35" s="660"/>
      <c r="AI35" s="660"/>
      <c r="AJ35" s="660"/>
      <c r="AK35" s="660"/>
      <c r="AL35" s="624" t="s">
        <v>138</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2376978</v>
      </c>
      <c r="CS35" s="634"/>
      <c r="CT35" s="634"/>
      <c r="CU35" s="634"/>
      <c r="CV35" s="634"/>
      <c r="CW35" s="634"/>
      <c r="CX35" s="634"/>
      <c r="CY35" s="635"/>
      <c r="CZ35" s="624">
        <v>3.1</v>
      </c>
      <c r="DA35" s="636"/>
      <c r="DB35" s="636"/>
      <c r="DC35" s="637"/>
      <c r="DD35" s="627">
        <v>2013224</v>
      </c>
      <c r="DE35" s="634"/>
      <c r="DF35" s="634"/>
      <c r="DG35" s="634"/>
      <c r="DH35" s="634"/>
      <c r="DI35" s="634"/>
      <c r="DJ35" s="634"/>
      <c r="DK35" s="635"/>
      <c r="DL35" s="627">
        <v>1714346</v>
      </c>
      <c r="DM35" s="634"/>
      <c r="DN35" s="634"/>
      <c r="DO35" s="634"/>
      <c r="DP35" s="634"/>
      <c r="DQ35" s="634"/>
      <c r="DR35" s="634"/>
      <c r="DS35" s="634"/>
      <c r="DT35" s="634"/>
      <c r="DU35" s="634"/>
      <c r="DV35" s="635"/>
      <c r="DW35" s="624">
        <v>4.2</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2210137</v>
      </c>
      <c r="S36" s="622"/>
      <c r="T36" s="622"/>
      <c r="U36" s="622"/>
      <c r="V36" s="622"/>
      <c r="W36" s="622"/>
      <c r="X36" s="622"/>
      <c r="Y36" s="623"/>
      <c r="Z36" s="659">
        <v>2.9</v>
      </c>
      <c r="AA36" s="659"/>
      <c r="AB36" s="659"/>
      <c r="AC36" s="659"/>
      <c r="AD36" s="660" t="s">
        <v>138</v>
      </c>
      <c r="AE36" s="660"/>
      <c r="AF36" s="660"/>
      <c r="AG36" s="660"/>
      <c r="AH36" s="660"/>
      <c r="AI36" s="660"/>
      <c r="AJ36" s="660"/>
      <c r="AK36" s="660"/>
      <c r="AL36" s="624" t="s">
        <v>238</v>
      </c>
      <c r="AM36" s="625"/>
      <c r="AN36" s="625"/>
      <c r="AO36" s="661"/>
      <c r="AP36" s="222"/>
      <c r="AQ36" s="670" t="s">
        <v>333</v>
      </c>
      <c r="AR36" s="671"/>
      <c r="AS36" s="671"/>
      <c r="AT36" s="671"/>
      <c r="AU36" s="671"/>
      <c r="AV36" s="671"/>
      <c r="AW36" s="671"/>
      <c r="AX36" s="671"/>
      <c r="AY36" s="672"/>
      <c r="AZ36" s="676">
        <v>10069416</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1876686</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10424702</v>
      </c>
      <c r="CS36" s="622"/>
      <c r="CT36" s="622"/>
      <c r="CU36" s="622"/>
      <c r="CV36" s="622"/>
      <c r="CW36" s="622"/>
      <c r="CX36" s="622"/>
      <c r="CY36" s="623"/>
      <c r="CZ36" s="624">
        <v>13.8</v>
      </c>
      <c r="DA36" s="636"/>
      <c r="DB36" s="636"/>
      <c r="DC36" s="637"/>
      <c r="DD36" s="627">
        <v>8075633</v>
      </c>
      <c r="DE36" s="622"/>
      <c r="DF36" s="622"/>
      <c r="DG36" s="622"/>
      <c r="DH36" s="622"/>
      <c r="DI36" s="622"/>
      <c r="DJ36" s="622"/>
      <c r="DK36" s="623"/>
      <c r="DL36" s="627">
        <v>3815658</v>
      </c>
      <c r="DM36" s="622"/>
      <c r="DN36" s="622"/>
      <c r="DO36" s="622"/>
      <c r="DP36" s="622"/>
      <c r="DQ36" s="622"/>
      <c r="DR36" s="622"/>
      <c r="DS36" s="622"/>
      <c r="DT36" s="622"/>
      <c r="DU36" s="622"/>
      <c r="DV36" s="623"/>
      <c r="DW36" s="624">
        <v>9.4</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3837361</v>
      </c>
      <c r="S37" s="622"/>
      <c r="T37" s="622"/>
      <c r="U37" s="622"/>
      <c r="V37" s="622"/>
      <c r="W37" s="622"/>
      <c r="X37" s="622"/>
      <c r="Y37" s="623"/>
      <c r="Z37" s="659">
        <v>4.9000000000000004</v>
      </c>
      <c r="AA37" s="659"/>
      <c r="AB37" s="659"/>
      <c r="AC37" s="659"/>
      <c r="AD37" s="660">
        <v>6580</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2518339</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1827122</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91301</v>
      </c>
      <c r="CS37" s="634"/>
      <c r="CT37" s="634"/>
      <c r="CU37" s="634"/>
      <c r="CV37" s="634"/>
      <c r="CW37" s="634"/>
      <c r="CX37" s="634"/>
      <c r="CY37" s="635"/>
      <c r="CZ37" s="624">
        <v>0.1</v>
      </c>
      <c r="DA37" s="636"/>
      <c r="DB37" s="636"/>
      <c r="DC37" s="637"/>
      <c r="DD37" s="627">
        <v>91301</v>
      </c>
      <c r="DE37" s="634"/>
      <c r="DF37" s="634"/>
      <c r="DG37" s="634"/>
      <c r="DH37" s="634"/>
      <c r="DI37" s="634"/>
      <c r="DJ37" s="634"/>
      <c r="DK37" s="635"/>
      <c r="DL37" s="627">
        <v>91301</v>
      </c>
      <c r="DM37" s="634"/>
      <c r="DN37" s="634"/>
      <c r="DO37" s="634"/>
      <c r="DP37" s="634"/>
      <c r="DQ37" s="634"/>
      <c r="DR37" s="634"/>
      <c r="DS37" s="634"/>
      <c r="DT37" s="634"/>
      <c r="DU37" s="634"/>
      <c r="DV37" s="635"/>
      <c r="DW37" s="624">
        <v>0.2</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5936300</v>
      </c>
      <c r="S38" s="622"/>
      <c r="T38" s="622"/>
      <c r="U38" s="622"/>
      <c r="V38" s="622"/>
      <c r="W38" s="622"/>
      <c r="X38" s="622"/>
      <c r="Y38" s="623"/>
      <c r="Z38" s="659">
        <v>7.7</v>
      </c>
      <c r="AA38" s="659"/>
      <c r="AB38" s="659"/>
      <c r="AC38" s="659"/>
      <c r="AD38" s="660" t="s">
        <v>138</v>
      </c>
      <c r="AE38" s="660"/>
      <c r="AF38" s="660"/>
      <c r="AG38" s="660"/>
      <c r="AH38" s="660"/>
      <c r="AI38" s="660"/>
      <c r="AJ38" s="660"/>
      <c r="AK38" s="660"/>
      <c r="AL38" s="624" t="s">
        <v>238</v>
      </c>
      <c r="AM38" s="625"/>
      <c r="AN38" s="625"/>
      <c r="AO38" s="661"/>
      <c r="AQ38" s="654" t="s">
        <v>341</v>
      </c>
      <c r="AR38" s="655"/>
      <c r="AS38" s="655"/>
      <c r="AT38" s="655"/>
      <c r="AU38" s="655"/>
      <c r="AV38" s="655"/>
      <c r="AW38" s="655"/>
      <c r="AX38" s="655"/>
      <c r="AY38" s="656"/>
      <c r="AZ38" s="621">
        <v>2053668</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15830</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5457337</v>
      </c>
      <c r="CS38" s="622"/>
      <c r="CT38" s="622"/>
      <c r="CU38" s="622"/>
      <c r="CV38" s="622"/>
      <c r="CW38" s="622"/>
      <c r="CX38" s="622"/>
      <c r="CY38" s="623"/>
      <c r="CZ38" s="624">
        <v>7.2</v>
      </c>
      <c r="DA38" s="636"/>
      <c r="DB38" s="636"/>
      <c r="DC38" s="637"/>
      <c r="DD38" s="627">
        <v>4483082</v>
      </c>
      <c r="DE38" s="622"/>
      <c r="DF38" s="622"/>
      <c r="DG38" s="622"/>
      <c r="DH38" s="622"/>
      <c r="DI38" s="622"/>
      <c r="DJ38" s="622"/>
      <c r="DK38" s="623"/>
      <c r="DL38" s="627">
        <v>4327388</v>
      </c>
      <c r="DM38" s="622"/>
      <c r="DN38" s="622"/>
      <c r="DO38" s="622"/>
      <c r="DP38" s="622"/>
      <c r="DQ38" s="622"/>
      <c r="DR38" s="622"/>
      <c r="DS38" s="622"/>
      <c r="DT38" s="622"/>
      <c r="DU38" s="622"/>
      <c r="DV38" s="623"/>
      <c r="DW38" s="624">
        <v>10.7</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138</v>
      </c>
      <c r="S39" s="622"/>
      <c r="T39" s="622"/>
      <c r="U39" s="622"/>
      <c r="V39" s="622"/>
      <c r="W39" s="622"/>
      <c r="X39" s="622"/>
      <c r="Y39" s="623"/>
      <c r="Z39" s="659" t="s">
        <v>238</v>
      </c>
      <c r="AA39" s="659"/>
      <c r="AB39" s="659"/>
      <c r="AC39" s="659"/>
      <c r="AD39" s="660" t="s">
        <v>138</v>
      </c>
      <c r="AE39" s="660"/>
      <c r="AF39" s="660"/>
      <c r="AG39" s="660"/>
      <c r="AH39" s="660"/>
      <c r="AI39" s="660"/>
      <c r="AJ39" s="660"/>
      <c r="AK39" s="660"/>
      <c r="AL39" s="624" t="s">
        <v>138</v>
      </c>
      <c r="AM39" s="625"/>
      <c r="AN39" s="625"/>
      <c r="AO39" s="661"/>
      <c r="AQ39" s="654" t="s">
        <v>345</v>
      </c>
      <c r="AR39" s="655"/>
      <c r="AS39" s="655"/>
      <c r="AT39" s="655"/>
      <c r="AU39" s="655"/>
      <c r="AV39" s="655"/>
      <c r="AW39" s="655"/>
      <c r="AX39" s="655"/>
      <c r="AY39" s="656"/>
      <c r="AZ39" s="621">
        <v>46741</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24094</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900658</v>
      </c>
      <c r="CS39" s="634"/>
      <c r="CT39" s="634"/>
      <c r="CU39" s="634"/>
      <c r="CV39" s="634"/>
      <c r="CW39" s="634"/>
      <c r="CX39" s="634"/>
      <c r="CY39" s="635"/>
      <c r="CZ39" s="624">
        <v>1.2</v>
      </c>
      <c r="DA39" s="636"/>
      <c r="DB39" s="636"/>
      <c r="DC39" s="637"/>
      <c r="DD39" s="627">
        <v>778331</v>
      </c>
      <c r="DE39" s="634"/>
      <c r="DF39" s="634"/>
      <c r="DG39" s="634"/>
      <c r="DH39" s="634"/>
      <c r="DI39" s="634"/>
      <c r="DJ39" s="634"/>
      <c r="DK39" s="635"/>
      <c r="DL39" s="627" t="s">
        <v>138</v>
      </c>
      <c r="DM39" s="634"/>
      <c r="DN39" s="634"/>
      <c r="DO39" s="634"/>
      <c r="DP39" s="634"/>
      <c r="DQ39" s="634"/>
      <c r="DR39" s="634"/>
      <c r="DS39" s="634"/>
      <c r="DT39" s="634"/>
      <c r="DU39" s="634"/>
      <c r="DV39" s="635"/>
      <c r="DW39" s="624" t="s">
        <v>138</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522400</v>
      </c>
      <c r="S40" s="622"/>
      <c r="T40" s="622"/>
      <c r="U40" s="622"/>
      <c r="V40" s="622"/>
      <c r="W40" s="622"/>
      <c r="X40" s="622"/>
      <c r="Y40" s="623"/>
      <c r="Z40" s="659">
        <v>0.7</v>
      </c>
      <c r="AA40" s="659"/>
      <c r="AB40" s="659"/>
      <c r="AC40" s="659"/>
      <c r="AD40" s="660" t="s">
        <v>138</v>
      </c>
      <c r="AE40" s="660"/>
      <c r="AF40" s="660"/>
      <c r="AG40" s="660"/>
      <c r="AH40" s="660"/>
      <c r="AI40" s="660"/>
      <c r="AJ40" s="660"/>
      <c r="AK40" s="660"/>
      <c r="AL40" s="624" t="s">
        <v>138</v>
      </c>
      <c r="AM40" s="625"/>
      <c r="AN40" s="625"/>
      <c r="AO40" s="661"/>
      <c r="AQ40" s="654" t="s">
        <v>349</v>
      </c>
      <c r="AR40" s="655"/>
      <c r="AS40" s="655"/>
      <c r="AT40" s="655"/>
      <c r="AU40" s="655"/>
      <c r="AV40" s="655"/>
      <c r="AW40" s="655"/>
      <c r="AX40" s="655"/>
      <c r="AY40" s="656"/>
      <c r="AZ40" s="621">
        <v>40072</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101</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4080773</v>
      </c>
      <c r="CS40" s="622"/>
      <c r="CT40" s="622"/>
      <c r="CU40" s="622"/>
      <c r="CV40" s="622"/>
      <c r="CW40" s="622"/>
      <c r="CX40" s="622"/>
      <c r="CY40" s="623"/>
      <c r="CZ40" s="624">
        <v>5.4</v>
      </c>
      <c r="DA40" s="636"/>
      <c r="DB40" s="636"/>
      <c r="DC40" s="637"/>
      <c r="DD40" s="627">
        <v>1451873</v>
      </c>
      <c r="DE40" s="622"/>
      <c r="DF40" s="622"/>
      <c r="DG40" s="622"/>
      <c r="DH40" s="622"/>
      <c r="DI40" s="622"/>
      <c r="DJ40" s="622"/>
      <c r="DK40" s="623"/>
      <c r="DL40" s="627" t="s">
        <v>138</v>
      </c>
      <c r="DM40" s="622"/>
      <c r="DN40" s="622"/>
      <c r="DO40" s="622"/>
      <c r="DP40" s="622"/>
      <c r="DQ40" s="622"/>
      <c r="DR40" s="622"/>
      <c r="DS40" s="622"/>
      <c r="DT40" s="622"/>
      <c r="DU40" s="622"/>
      <c r="DV40" s="623"/>
      <c r="DW40" s="624" t="s">
        <v>238</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77545655</v>
      </c>
      <c r="S41" s="646"/>
      <c r="T41" s="646"/>
      <c r="U41" s="646"/>
      <c r="V41" s="646"/>
      <c r="W41" s="646"/>
      <c r="X41" s="646"/>
      <c r="Y41" s="649"/>
      <c r="Z41" s="650">
        <v>100</v>
      </c>
      <c r="AA41" s="650"/>
      <c r="AB41" s="650"/>
      <c r="AC41" s="650"/>
      <c r="AD41" s="651">
        <v>40016932</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1057029</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238</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138</v>
      </c>
      <c r="CS41" s="634"/>
      <c r="CT41" s="634"/>
      <c r="CU41" s="634"/>
      <c r="CV41" s="634"/>
      <c r="CW41" s="634"/>
      <c r="CX41" s="634"/>
      <c r="CY41" s="635"/>
      <c r="CZ41" s="624" t="s">
        <v>138</v>
      </c>
      <c r="DA41" s="636"/>
      <c r="DB41" s="636"/>
      <c r="DC41" s="637"/>
      <c r="DD41" s="627" t="s">
        <v>238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4353567</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362</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8678756</v>
      </c>
      <c r="CS42" s="634"/>
      <c r="CT42" s="634"/>
      <c r="CU42" s="634"/>
      <c r="CV42" s="634"/>
      <c r="CW42" s="634"/>
      <c r="CX42" s="634"/>
      <c r="CY42" s="635"/>
      <c r="CZ42" s="624">
        <v>11.5</v>
      </c>
      <c r="DA42" s="636"/>
      <c r="DB42" s="636"/>
      <c r="DC42" s="637"/>
      <c r="DD42" s="627">
        <v>957894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250525</v>
      </c>
      <c r="CS43" s="634"/>
      <c r="CT43" s="634"/>
      <c r="CU43" s="634"/>
      <c r="CV43" s="634"/>
      <c r="CW43" s="634"/>
      <c r="CX43" s="634"/>
      <c r="CY43" s="635"/>
      <c r="CZ43" s="624">
        <v>0.3</v>
      </c>
      <c r="DA43" s="636"/>
      <c r="DB43" s="636"/>
      <c r="DC43" s="637"/>
      <c r="DD43" s="627">
        <v>242347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8526959</v>
      </c>
      <c r="CS44" s="622"/>
      <c r="CT44" s="622"/>
      <c r="CU44" s="622"/>
      <c r="CV44" s="622"/>
      <c r="CW44" s="622"/>
      <c r="CX44" s="622"/>
      <c r="CY44" s="623"/>
      <c r="CZ44" s="624">
        <v>11.3</v>
      </c>
      <c r="DA44" s="625"/>
      <c r="DB44" s="625"/>
      <c r="DC44" s="626"/>
      <c r="DD44" s="627">
        <v>856724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3793173</v>
      </c>
      <c r="CS45" s="634"/>
      <c r="CT45" s="634"/>
      <c r="CU45" s="634"/>
      <c r="CV45" s="634"/>
      <c r="CW45" s="634"/>
      <c r="CX45" s="634"/>
      <c r="CY45" s="635"/>
      <c r="CZ45" s="624">
        <v>5</v>
      </c>
      <c r="DA45" s="636"/>
      <c r="DB45" s="636"/>
      <c r="DC45" s="637"/>
      <c r="DD45" s="627">
        <v>209781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3574797</v>
      </c>
      <c r="CS46" s="622"/>
      <c r="CT46" s="622"/>
      <c r="CU46" s="622"/>
      <c r="CV46" s="622"/>
      <c r="CW46" s="622"/>
      <c r="CX46" s="622"/>
      <c r="CY46" s="623"/>
      <c r="CZ46" s="624">
        <v>4.7</v>
      </c>
      <c r="DA46" s="625"/>
      <c r="DB46" s="625"/>
      <c r="DC46" s="626"/>
      <c r="DD46" s="627">
        <v>546054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v>151797</v>
      </c>
      <c r="CS47" s="634"/>
      <c r="CT47" s="634"/>
      <c r="CU47" s="634"/>
      <c r="CV47" s="634"/>
      <c r="CW47" s="634"/>
      <c r="CX47" s="634"/>
      <c r="CY47" s="635"/>
      <c r="CZ47" s="624">
        <v>0.2</v>
      </c>
      <c r="DA47" s="636"/>
      <c r="DB47" s="636"/>
      <c r="DC47" s="637"/>
      <c r="DD47" s="627">
        <v>101170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138</v>
      </c>
      <c r="CS48" s="622"/>
      <c r="CT48" s="622"/>
      <c r="CU48" s="622"/>
      <c r="CV48" s="622"/>
      <c r="CW48" s="622"/>
      <c r="CX48" s="622"/>
      <c r="CY48" s="623"/>
      <c r="CZ48" s="624" t="s">
        <v>238</v>
      </c>
      <c r="DA48" s="625"/>
      <c r="DB48" s="625"/>
      <c r="DC48" s="626"/>
      <c r="DD48" s="627" t="s">
        <v>138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75760993</v>
      </c>
      <c r="CS49" s="606"/>
      <c r="CT49" s="606"/>
      <c r="CU49" s="606"/>
      <c r="CV49" s="606"/>
      <c r="CW49" s="606"/>
      <c r="CX49" s="606"/>
      <c r="CY49" s="607"/>
      <c r="CZ49" s="608">
        <v>100</v>
      </c>
      <c r="DA49" s="609"/>
      <c r="DB49" s="609"/>
      <c r="DC49" s="610"/>
      <c r="DD49" s="611">
        <v>47473321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W85nUhIVCB4mJ5rgwKxP0b4Tsze0L5Byz3JH001u19Bj9L4mzaqNSQoIKz6+462/Q83U8TdKHl5Tk1HCeIdUg==" saltValue="9dbMG9svFMLqTrqPK9g04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102">
        <v>77546</v>
      </c>
      <c r="R7" s="1103"/>
      <c r="S7" s="1103"/>
      <c r="T7" s="1103"/>
      <c r="U7" s="1103"/>
      <c r="V7" s="1103">
        <v>75775</v>
      </c>
      <c r="W7" s="1103"/>
      <c r="X7" s="1103"/>
      <c r="Y7" s="1103"/>
      <c r="Z7" s="1103"/>
      <c r="AA7" s="1103">
        <v>1771</v>
      </c>
      <c r="AB7" s="1103"/>
      <c r="AC7" s="1103"/>
      <c r="AD7" s="1103"/>
      <c r="AE7" s="1104"/>
      <c r="AF7" s="1105">
        <v>1723</v>
      </c>
      <c r="AG7" s="1106"/>
      <c r="AH7" s="1106"/>
      <c r="AI7" s="1106"/>
      <c r="AJ7" s="1107"/>
      <c r="AK7" s="1108">
        <v>805</v>
      </c>
      <c r="AL7" s="1109"/>
      <c r="AM7" s="1109"/>
      <c r="AN7" s="1109"/>
      <c r="AO7" s="1109"/>
      <c r="AP7" s="1109">
        <v>76828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599</v>
      </c>
      <c r="BS7" s="1099" t="s">
        <v>577</v>
      </c>
      <c r="BT7" s="1100"/>
      <c r="BU7" s="1100"/>
      <c r="BV7" s="1100"/>
      <c r="BW7" s="1100"/>
      <c r="BX7" s="1100"/>
      <c r="BY7" s="1100"/>
      <c r="BZ7" s="1100"/>
      <c r="CA7" s="1100"/>
      <c r="CB7" s="1100"/>
      <c r="CC7" s="1100"/>
      <c r="CD7" s="1100"/>
      <c r="CE7" s="1100"/>
      <c r="CF7" s="1100"/>
      <c r="CG7" s="1112"/>
      <c r="CH7" s="1096">
        <v>-12</v>
      </c>
      <c r="CI7" s="1097"/>
      <c r="CJ7" s="1097"/>
      <c r="CK7" s="1097"/>
      <c r="CL7" s="1098"/>
      <c r="CM7" s="1096">
        <v>503</v>
      </c>
      <c r="CN7" s="1097"/>
      <c r="CO7" s="1097"/>
      <c r="CP7" s="1097"/>
      <c r="CQ7" s="1098"/>
      <c r="CR7" s="1096">
        <v>5</v>
      </c>
      <c r="CS7" s="1097"/>
      <c r="CT7" s="1097"/>
      <c r="CU7" s="1097"/>
      <c r="CV7" s="1098"/>
      <c r="CW7" s="1096" t="s">
        <v>609</v>
      </c>
      <c r="CX7" s="1097"/>
      <c r="CY7" s="1097"/>
      <c r="CZ7" s="1097"/>
      <c r="DA7" s="1098"/>
      <c r="DB7" s="1096" t="s">
        <v>573</v>
      </c>
      <c r="DC7" s="1097"/>
      <c r="DD7" s="1097"/>
      <c r="DE7" s="1097"/>
      <c r="DF7" s="1098"/>
      <c r="DG7" s="1096" t="s">
        <v>573</v>
      </c>
      <c r="DH7" s="1097"/>
      <c r="DI7" s="1097"/>
      <c r="DJ7" s="1097"/>
      <c r="DK7" s="1098"/>
      <c r="DL7" s="1096">
        <v>3107</v>
      </c>
      <c r="DM7" s="1097"/>
      <c r="DN7" s="1097"/>
      <c r="DO7" s="1097"/>
      <c r="DP7" s="1098"/>
      <c r="DQ7" s="1096">
        <v>468</v>
      </c>
      <c r="DR7" s="1097"/>
      <c r="DS7" s="1097"/>
      <c r="DT7" s="1097"/>
      <c r="DU7" s="1098"/>
      <c r="DV7" s="1099"/>
      <c r="DW7" s="1100"/>
      <c r="DX7" s="1100"/>
      <c r="DY7" s="1100"/>
      <c r="DZ7" s="1101"/>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51</v>
      </c>
      <c r="R8" s="1039"/>
      <c r="S8" s="1039"/>
      <c r="T8" s="1039"/>
      <c r="U8" s="1039"/>
      <c r="V8" s="1039">
        <v>51</v>
      </c>
      <c r="W8" s="1039"/>
      <c r="X8" s="1039"/>
      <c r="Y8" s="1039"/>
      <c r="Z8" s="1039"/>
      <c r="AA8" s="1039">
        <v>0</v>
      </c>
      <c r="AB8" s="1039"/>
      <c r="AC8" s="1039"/>
      <c r="AD8" s="1039"/>
      <c r="AE8" s="1040"/>
      <c r="AF8" s="1035">
        <v>0</v>
      </c>
      <c r="AG8" s="1036"/>
      <c r="AH8" s="1036"/>
      <c r="AI8" s="1036"/>
      <c r="AJ8" s="1037"/>
      <c r="AK8" s="1080">
        <v>36</v>
      </c>
      <c r="AL8" s="1081"/>
      <c r="AM8" s="1081"/>
      <c r="AN8" s="1081"/>
      <c r="AO8" s="1081"/>
      <c r="AP8" s="1081" t="s">
        <v>573</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578</v>
      </c>
      <c r="BT8" s="993"/>
      <c r="BU8" s="993"/>
      <c r="BV8" s="993"/>
      <c r="BW8" s="993"/>
      <c r="BX8" s="993"/>
      <c r="BY8" s="993"/>
      <c r="BZ8" s="993"/>
      <c r="CA8" s="993"/>
      <c r="CB8" s="993"/>
      <c r="CC8" s="993"/>
      <c r="CD8" s="993"/>
      <c r="CE8" s="993"/>
      <c r="CF8" s="993"/>
      <c r="CG8" s="1014"/>
      <c r="CH8" s="989">
        <v>-48</v>
      </c>
      <c r="CI8" s="990"/>
      <c r="CJ8" s="990"/>
      <c r="CK8" s="990"/>
      <c r="CL8" s="991"/>
      <c r="CM8" s="989">
        <v>194</v>
      </c>
      <c r="CN8" s="990"/>
      <c r="CO8" s="990"/>
      <c r="CP8" s="990"/>
      <c r="CQ8" s="991"/>
      <c r="CR8" s="989">
        <v>71</v>
      </c>
      <c r="CS8" s="990"/>
      <c r="CT8" s="990"/>
      <c r="CU8" s="990"/>
      <c r="CV8" s="991"/>
      <c r="CW8" s="989">
        <v>129</v>
      </c>
      <c r="CX8" s="990"/>
      <c r="CY8" s="990"/>
      <c r="CZ8" s="990"/>
      <c r="DA8" s="991"/>
      <c r="DB8" s="989" t="s">
        <v>573</v>
      </c>
      <c r="DC8" s="990"/>
      <c r="DD8" s="990"/>
      <c r="DE8" s="990"/>
      <c r="DF8" s="991"/>
      <c r="DG8" s="989" t="s">
        <v>574</v>
      </c>
      <c r="DH8" s="990"/>
      <c r="DI8" s="990"/>
      <c r="DJ8" s="990"/>
      <c r="DK8" s="991"/>
      <c r="DL8" s="989" t="s">
        <v>574</v>
      </c>
      <c r="DM8" s="990"/>
      <c r="DN8" s="990"/>
      <c r="DO8" s="990"/>
      <c r="DP8" s="991"/>
      <c r="DQ8" s="989" t="s">
        <v>596</v>
      </c>
      <c r="DR8" s="990"/>
      <c r="DS8" s="990"/>
      <c r="DT8" s="990"/>
      <c r="DU8" s="991"/>
      <c r="DV8" s="992"/>
      <c r="DW8" s="993"/>
      <c r="DX8" s="993"/>
      <c r="DY8" s="993"/>
      <c r="DZ8" s="994"/>
      <c r="EA8" s="234"/>
    </row>
    <row r="9" spans="1:131" s="235" customFormat="1" ht="26.25" customHeight="1" x14ac:dyDescent="0.15">
      <c r="A9" s="238">
        <v>3</v>
      </c>
      <c r="B9" s="1030" t="s">
        <v>394</v>
      </c>
      <c r="C9" s="1031"/>
      <c r="D9" s="1031"/>
      <c r="E9" s="1031"/>
      <c r="F9" s="1031"/>
      <c r="G9" s="1031"/>
      <c r="H9" s="1031"/>
      <c r="I9" s="1031"/>
      <c r="J9" s="1031"/>
      <c r="K9" s="1031"/>
      <c r="L9" s="1031"/>
      <c r="M9" s="1031"/>
      <c r="N9" s="1031"/>
      <c r="O9" s="1031"/>
      <c r="P9" s="1032"/>
      <c r="Q9" s="1038">
        <v>17</v>
      </c>
      <c r="R9" s="1039"/>
      <c r="S9" s="1039"/>
      <c r="T9" s="1039"/>
      <c r="U9" s="1039"/>
      <c r="V9" s="1039">
        <v>4</v>
      </c>
      <c r="W9" s="1039"/>
      <c r="X9" s="1039"/>
      <c r="Y9" s="1039"/>
      <c r="Z9" s="1039"/>
      <c r="AA9" s="1039">
        <v>13</v>
      </c>
      <c r="AB9" s="1039"/>
      <c r="AC9" s="1039"/>
      <c r="AD9" s="1039"/>
      <c r="AE9" s="1040"/>
      <c r="AF9" s="1035">
        <v>13</v>
      </c>
      <c r="AG9" s="1036"/>
      <c r="AH9" s="1036"/>
      <c r="AI9" s="1036"/>
      <c r="AJ9" s="1037"/>
      <c r="AK9" s="1080" t="s">
        <v>573</v>
      </c>
      <c r="AL9" s="1081"/>
      <c r="AM9" s="1081"/>
      <c r="AN9" s="1081"/>
      <c r="AO9" s="1081"/>
      <c r="AP9" s="1081" t="s">
        <v>573</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579</v>
      </c>
      <c r="BT9" s="993"/>
      <c r="BU9" s="993"/>
      <c r="BV9" s="993"/>
      <c r="BW9" s="993"/>
      <c r="BX9" s="993"/>
      <c r="BY9" s="993"/>
      <c r="BZ9" s="993"/>
      <c r="CA9" s="993"/>
      <c r="CB9" s="993"/>
      <c r="CC9" s="993"/>
      <c r="CD9" s="993"/>
      <c r="CE9" s="993"/>
      <c r="CF9" s="993"/>
      <c r="CG9" s="1014"/>
      <c r="CH9" s="989">
        <v>1</v>
      </c>
      <c r="CI9" s="990"/>
      <c r="CJ9" s="990"/>
      <c r="CK9" s="990"/>
      <c r="CL9" s="991"/>
      <c r="CM9" s="989">
        <v>73</v>
      </c>
      <c r="CN9" s="990"/>
      <c r="CO9" s="990"/>
      <c r="CP9" s="990"/>
      <c r="CQ9" s="991"/>
      <c r="CR9" s="989">
        <v>57</v>
      </c>
      <c r="CS9" s="990"/>
      <c r="CT9" s="990"/>
      <c r="CU9" s="990"/>
      <c r="CV9" s="991"/>
      <c r="CW9" s="989">
        <v>22</v>
      </c>
      <c r="CX9" s="990"/>
      <c r="CY9" s="990"/>
      <c r="CZ9" s="990"/>
      <c r="DA9" s="991"/>
      <c r="DB9" s="989" t="s">
        <v>573</v>
      </c>
      <c r="DC9" s="990"/>
      <c r="DD9" s="990"/>
      <c r="DE9" s="990"/>
      <c r="DF9" s="991"/>
      <c r="DG9" s="989" t="s">
        <v>574</v>
      </c>
      <c r="DH9" s="990"/>
      <c r="DI9" s="990"/>
      <c r="DJ9" s="990"/>
      <c r="DK9" s="991"/>
      <c r="DL9" s="989" t="s">
        <v>575</v>
      </c>
      <c r="DM9" s="990"/>
      <c r="DN9" s="990"/>
      <c r="DO9" s="990"/>
      <c r="DP9" s="991"/>
      <c r="DQ9" s="989" t="s">
        <v>573</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580</v>
      </c>
      <c r="BT10" s="993"/>
      <c r="BU10" s="993"/>
      <c r="BV10" s="993"/>
      <c r="BW10" s="993"/>
      <c r="BX10" s="993"/>
      <c r="BY10" s="993"/>
      <c r="BZ10" s="993"/>
      <c r="CA10" s="993"/>
      <c r="CB10" s="993"/>
      <c r="CC10" s="993"/>
      <c r="CD10" s="993"/>
      <c r="CE10" s="993"/>
      <c r="CF10" s="993"/>
      <c r="CG10" s="1014"/>
      <c r="CH10" s="989">
        <v>0</v>
      </c>
      <c r="CI10" s="990"/>
      <c r="CJ10" s="990"/>
      <c r="CK10" s="990"/>
      <c r="CL10" s="991"/>
      <c r="CM10" s="989">
        <v>85</v>
      </c>
      <c r="CN10" s="990"/>
      <c r="CO10" s="990"/>
      <c r="CP10" s="990"/>
      <c r="CQ10" s="991"/>
      <c r="CR10" s="989">
        <v>80</v>
      </c>
      <c r="CS10" s="990"/>
      <c r="CT10" s="990"/>
      <c r="CU10" s="990"/>
      <c r="CV10" s="991"/>
      <c r="CW10" s="989">
        <v>8</v>
      </c>
      <c r="CX10" s="990"/>
      <c r="CY10" s="990"/>
      <c r="CZ10" s="990"/>
      <c r="DA10" s="991"/>
      <c r="DB10" s="989" t="s">
        <v>573</v>
      </c>
      <c r="DC10" s="990"/>
      <c r="DD10" s="990"/>
      <c r="DE10" s="990"/>
      <c r="DF10" s="991"/>
      <c r="DG10" s="989" t="s">
        <v>573</v>
      </c>
      <c r="DH10" s="990"/>
      <c r="DI10" s="990"/>
      <c r="DJ10" s="990"/>
      <c r="DK10" s="991"/>
      <c r="DL10" s="989" t="s">
        <v>573</v>
      </c>
      <c r="DM10" s="990"/>
      <c r="DN10" s="990"/>
      <c r="DO10" s="990"/>
      <c r="DP10" s="991"/>
      <c r="DQ10" s="989" t="s">
        <v>598</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581</v>
      </c>
      <c r="BT11" s="993"/>
      <c r="BU11" s="993"/>
      <c r="BV11" s="993"/>
      <c r="BW11" s="993"/>
      <c r="BX11" s="993"/>
      <c r="BY11" s="993"/>
      <c r="BZ11" s="993"/>
      <c r="CA11" s="993"/>
      <c r="CB11" s="993"/>
      <c r="CC11" s="993"/>
      <c r="CD11" s="993"/>
      <c r="CE11" s="993"/>
      <c r="CF11" s="993"/>
      <c r="CG11" s="1014"/>
      <c r="CH11" s="989">
        <v>4</v>
      </c>
      <c r="CI11" s="990"/>
      <c r="CJ11" s="990"/>
      <c r="CK11" s="990"/>
      <c r="CL11" s="991"/>
      <c r="CM11" s="989">
        <v>21</v>
      </c>
      <c r="CN11" s="990"/>
      <c r="CO11" s="990"/>
      <c r="CP11" s="990"/>
      <c r="CQ11" s="991"/>
      <c r="CR11" s="989">
        <v>15</v>
      </c>
      <c r="CS11" s="990"/>
      <c r="CT11" s="990"/>
      <c r="CU11" s="990"/>
      <c r="CV11" s="991"/>
      <c r="CW11" s="989" t="s">
        <v>608</v>
      </c>
      <c r="CX11" s="990"/>
      <c r="CY11" s="990"/>
      <c r="CZ11" s="990"/>
      <c r="DA11" s="991"/>
      <c r="DB11" s="989" t="s">
        <v>573</v>
      </c>
      <c r="DC11" s="990"/>
      <c r="DD11" s="990"/>
      <c r="DE11" s="990"/>
      <c r="DF11" s="991"/>
      <c r="DG11" s="989" t="s">
        <v>573</v>
      </c>
      <c r="DH11" s="990"/>
      <c r="DI11" s="990"/>
      <c r="DJ11" s="990"/>
      <c r="DK11" s="991"/>
      <c r="DL11" s="989" t="s">
        <v>573</v>
      </c>
      <c r="DM11" s="990"/>
      <c r="DN11" s="990"/>
      <c r="DO11" s="990"/>
      <c r="DP11" s="991"/>
      <c r="DQ11" s="989" t="s">
        <v>575</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582</v>
      </c>
      <c r="BT12" s="993"/>
      <c r="BU12" s="993"/>
      <c r="BV12" s="993"/>
      <c r="BW12" s="993"/>
      <c r="BX12" s="993"/>
      <c r="BY12" s="993"/>
      <c r="BZ12" s="993"/>
      <c r="CA12" s="993"/>
      <c r="CB12" s="993"/>
      <c r="CC12" s="993"/>
      <c r="CD12" s="993"/>
      <c r="CE12" s="993"/>
      <c r="CF12" s="993"/>
      <c r="CG12" s="1014"/>
      <c r="CH12" s="989">
        <v>-2</v>
      </c>
      <c r="CI12" s="990"/>
      <c r="CJ12" s="990"/>
      <c r="CK12" s="990"/>
      <c r="CL12" s="991"/>
      <c r="CM12" s="989">
        <v>42</v>
      </c>
      <c r="CN12" s="990"/>
      <c r="CO12" s="990"/>
      <c r="CP12" s="990"/>
      <c r="CQ12" s="991"/>
      <c r="CR12" s="989">
        <v>6</v>
      </c>
      <c r="CS12" s="990"/>
      <c r="CT12" s="990"/>
      <c r="CU12" s="990"/>
      <c r="CV12" s="991"/>
      <c r="CW12" s="989" t="s">
        <v>609</v>
      </c>
      <c r="CX12" s="990"/>
      <c r="CY12" s="990"/>
      <c r="CZ12" s="990"/>
      <c r="DA12" s="991"/>
      <c r="DB12" s="989" t="s">
        <v>595</v>
      </c>
      <c r="DC12" s="990"/>
      <c r="DD12" s="990"/>
      <c r="DE12" s="990"/>
      <c r="DF12" s="991"/>
      <c r="DG12" s="989" t="s">
        <v>574</v>
      </c>
      <c r="DH12" s="990"/>
      <c r="DI12" s="990"/>
      <c r="DJ12" s="990"/>
      <c r="DK12" s="991"/>
      <c r="DL12" s="989" t="s">
        <v>597</v>
      </c>
      <c r="DM12" s="990"/>
      <c r="DN12" s="990"/>
      <c r="DO12" s="990"/>
      <c r="DP12" s="991"/>
      <c r="DQ12" s="989" t="s">
        <v>596</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583</v>
      </c>
      <c r="BT13" s="993"/>
      <c r="BU13" s="993"/>
      <c r="BV13" s="993"/>
      <c r="BW13" s="993"/>
      <c r="BX13" s="993"/>
      <c r="BY13" s="993"/>
      <c r="BZ13" s="993"/>
      <c r="CA13" s="993"/>
      <c r="CB13" s="993"/>
      <c r="CC13" s="993"/>
      <c r="CD13" s="993"/>
      <c r="CE13" s="993"/>
      <c r="CF13" s="993"/>
      <c r="CG13" s="1014"/>
      <c r="CH13" s="989">
        <v>4</v>
      </c>
      <c r="CI13" s="990"/>
      <c r="CJ13" s="990"/>
      <c r="CK13" s="990"/>
      <c r="CL13" s="991"/>
      <c r="CM13" s="989">
        <v>60</v>
      </c>
      <c r="CN13" s="990"/>
      <c r="CO13" s="990"/>
      <c r="CP13" s="990"/>
      <c r="CQ13" s="991"/>
      <c r="CR13" s="989">
        <v>37</v>
      </c>
      <c r="CS13" s="990"/>
      <c r="CT13" s="990"/>
      <c r="CU13" s="990"/>
      <c r="CV13" s="991"/>
      <c r="CW13" s="989" t="s">
        <v>609</v>
      </c>
      <c r="CX13" s="990"/>
      <c r="CY13" s="990"/>
      <c r="CZ13" s="990"/>
      <c r="DA13" s="991"/>
      <c r="DB13" s="989" t="s">
        <v>573</v>
      </c>
      <c r="DC13" s="990"/>
      <c r="DD13" s="990"/>
      <c r="DE13" s="990"/>
      <c r="DF13" s="991"/>
      <c r="DG13" s="989" t="s">
        <v>573</v>
      </c>
      <c r="DH13" s="990"/>
      <c r="DI13" s="990"/>
      <c r="DJ13" s="990"/>
      <c r="DK13" s="991"/>
      <c r="DL13" s="989" t="s">
        <v>573</v>
      </c>
      <c r="DM13" s="990"/>
      <c r="DN13" s="990"/>
      <c r="DO13" s="990"/>
      <c r="DP13" s="991"/>
      <c r="DQ13" s="989" t="s">
        <v>596</v>
      </c>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584</v>
      </c>
      <c r="BT14" s="993"/>
      <c r="BU14" s="993"/>
      <c r="BV14" s="993"/>
      <c r="BW14" s="993"/>
      <c r="BX14" s="993"/>
      <c r="BY14" s="993"/>
      <c r="BZ14" s="993"/>
      <c r="CA14" s="993"/>
      <c r="CB14" s="993"/>
      <c r="CC14" s="993"/>
      <c r="CD14" s="993"/>
      <c r="CE14" s="993"/>
      <c r="CF14" s="993"/>
      <c r="CG14" s="1014"/>
      <c r="CH14" s="989">
        <v>1</v>
      </c>
      <c r="CI14" s="990"/>
      <c r="CJ14" s="990"/>
      <c r="CK14" s="990"/>
      <c r="CL14" s="991"/>
      <c r="CM14" s="989">
        <v>150</v>
      </c>
      <c r="CN14" s="990"/>
      <c r="CO14" s="990"/>
      <c r="CP14" s="990"/>
      <c r="CQ14" s="991"/>
      <c r="CR14" s="989">
        <v>24</v>
      </c>
      <c r="CS14" s="990"/>
      <c r="CT14" s="990"/>
      <c r="CU14" s="990"/>
      <c r="CV14" s="991"/>
      <c r="CW14" s="989" t="s">
        <v>609</v>
      </c>
      <c r="CX14" s="990"/>
      <c r="CY14" s="990"/>
      <c r="CZ14" s="990"/>
      <c r="DA14" s="991"/>
      <c r="DB14" s="989" t="s">
        <v>596</v>
      </c>
      <c r="DC14" s="990"/>
      <c r="DD14" s="990"/>
      <c r="DE14" s="990"/>
      <c r="DF14" s="991"/>
      <c r="DG14" s="989" t="s">
        <v>573</v>
      </c>
      <c r="DH14" s="990"/>
      <c r="DI14" s="990"/>
      <c r="DJ14" s="990"/>
      <c r="DK14" s="991"/>
      <c r="DL14" s="989" t="s">
        <v>573</v>
      </c>
      <c r="DM14" s="990"/>
      <c r="DN14" s="990"/>
      <c r="DO14" s="990"/>
      <c r="DP14" s="991"/>
      <c r="DQ14" s="989" t="s">
        <v>573</v>
      </c>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585</v>
      </c>
      <c r="BT15" s="993"/>
      <c r="BU15" s="993"/>
      <c r="BV15" s="993"/>
      <c r="BW15" s="993"/>
      <c r="BX15" s="993"/>
      <c r="BY15" s="993"/>
      <c r="BZ15" s="993"/>
      <c r="CA15" s="993"/>
      <c r="CB15" s="993"/>
      <c r="CC15" s="993"/>
      <c r="CD15" s="993"/>
      <c r="CE15" s="993"/>
      <c r="CF15" s="993"/>
      <c r="CG15" s="1014"/>
      <c r="CH15" s="989">
        <v>0</v>
      </c>
      <c r="CI15" s="990"/>
      <c r="CJ15" s="990"/>
      <c r="CK15" s="990"/>
      <c r="CL15" s="991"/>
      <c r="CM15" s="989">
        <v>12</v>
      </c>
      <c r="CN15" s="990"/>
      <c r="CO15" s="990"/>
      <c r="CP15" s="990"/>
      <c r="CQ15" s="991"/>
      <c r="CR15" s="989">
        <v>10</v>
      </c>
      <c r="CS15" s="990"/>
      <c r="CT15" s="990"/>
      <c r="CU15" s="990"/>
      <c r="CV15" s="991"/>
      <c r="CW15" s="989" t="s">
        <v>609</v>
      </c>
      <c r="CX15" s="990"/>
      <c r="CY15" s="990"/>
      <c r="CZ15" s="990"/>
      <c r="DA15" s="991"/>
      <c r="DB15" s="989" t="s">
        <v>573</v>
      </c>
      <c r="DC15" s="990"/>
      <c r="DD15" s="990"/>
      <c r="DE15" s="990"/>
      <c r="DF15" s="991"/>
      <c r="DG15" s="989" t="s">
        <v>596</v>
      </c>
      <c r="DH15" s="990"/>
      <c r="DI15" s="990"/>
      <c r="DJ15" s="990"/>
      <c r="DK15" s="991"/>
      <c r="DL15" s="989" t="s">
        <v>573</v>
      </c>
      <c r="DM15" s="990"/>
      <c r="DN15" s="990"/>
      <c r="DO15" s="990"/>
      <c r="DP15" s="991"/>
      <c r="DQ15" s="989" t="s">
        <v>573</v>
      </c>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t="s">
        <v>586</v>
      </c>
      <c r="BT16" s="993"/>
      <c r="BU16" s="993"/>
      <c r="BV16" s="993"/>
      <c r="BW16" s="993"/>
      <c r="BX16" s="993"/>
      <c r="BY16" s="993"/>
      <c r="BZ16" s="993"/>
      <c r="CA16" s="993"/>
      <c r="CB16" s="993"/>
      <c r="CC16" s="993"/>
      <c r="CD16" s="993"/>
      <c r="CE16" s="993"/>
      <c r="CF16" s="993"/>
      <c r="CG16" s="1014"/>
      <c r="CH16" s="989">
        <v>4</v>
      </c>
      <c r="CI16" s="990"/>
      <c r="CJ16" s="990"/>
      <c r="CK16" s="990"/>
      <c r="CL16" s="991"/>
      <c r="CM16" s="989">
        <v>22</v>
      </c>
      <c r="CN16" s="990"/>
      <c r="CO16" s="990"/>
      <c r="CP16" s="990"/>
      <c r="CQ16" s="991"/>
      <c r="CR16" s="989">
        <v>5</v>
      </c>
      <c r="CS16" s="990"/>
      <c r="CT16" s="990"/>
      <c r="CU16" s="990"/>
      <c r="CV16" s="991"/>
      <c r="CW16" s="989">
        <v>63</v>
      </c>
      <c r="CX16" s="990"/>
      <c r="CY16" s="990"/>
      <c r="CZ16" s="990"/>
      <c r="DA16" s="991"/>
      <c r="DB16" s="989" t="s">
        <v>573</v>
      </c>
      <c r="DC16" s="990"/>
      <c r="DD16" s="990"/>
      <c r="DE16" s="990"/>
      <c r="DF16" s="991"/>
      <c r="DG16" s="989" t="s">
        <v>596</v>
      </c>
      <c r="DH16" s="990"/>
      <c r="DI16" s="990"/>
      <c r="DJ16" s="990"/>
      <c r="DK16" s="991"/>
      <c r="DL16" s="989" t="s">
        <v>573</v>
      </c>
      <c r="DM16" s="990"/>
      <c r="DN16" s="990"/>
      <c r="DO16" s="990"/>
      <c r="DP16" s="991"/>
      <c r="DQ16" s="989" t="s">
        <v>573</v>
      </c>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77546</v>
      </c>
      <c r="R23" s="1061"/>
      <c r="S23" s="1061"/>
      <c r="T23" s="1061"/>
      <c r="U23" s="1061"/>
      <c r="V23" s="1061">
        <v>75761</v>
      </c>
      <c r="W23" s="1061"/>
      <c r="X23" s="1061"/>
      <c r="Y23" s="1061"/>
      <c r="Z23" s="1061"/>
      <c r="AA23" s="1061">
        <v>1785</v>
      </c>
      <c r="AB23" s="1061"/>
      <c r="AC23" s="1061"/>
      <c r="AD23" s="1061"/>
      <c r="AE23" s="1068"/>
      <c r="AF23" s="1069">
        <v>1737</v>
      </c>
      <c r="AG23" s="1061"/>
      <c r="AH23" s="1061"/>
      <c r="AI23" s="1061"/>
      <c r="AJ23" s="1070"/>
      <c r="AK23" s="1071"/>
      <c r="AL23" s="1072"/>
      <c r="AM23" s="1072"/>
      <c r="AN23" s="1072"/>
      <c r="AO23" s="1072"/>
      <c r="AP23" s="1061">
        <v>76828</v>
      </c>
      <c r="AQ23" s="1061"/>
      <c r="AR23" s="1061"/>
      <c r="AS23" s="1061"/>
      <c r="AT23" s="1061"/>
      <c r="AU23" s="1062"/>
      <c r="AV23" s="1062"/>
      <c r="AW23" s="1062"/>
      <c r="AX23" s="1062"/>
      <c r="AY23" s="1063"/>
      <c r="AZ23" s="1064" t="s">
        <v>138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v>14173</v>
      </c>
      <c r="R28" s="1051"/>
      <c r="S28" s="1051"/>
      <c r="T28" s="1051"/>
      <c r="U28" s="1051"/>
      <c r="V28" s="1051">
        <v>12296</v>
      </c>
      <c r="W28" s="1051"/>
      <c r="X28" s="1051"/>
      <c r="Y28" s="1051"/>
      <c r="Z28" s="1051"/>
      <c r="AA28" s="1051">
        <v>1877</v>
      </c>
      <c r="AB28" s="1051"/>
      <c r="AC28" s="1051"/>
      <c r="AD28" s="1051"/>
      <c r="AE28" s="1052"/>
      <c r="AF28" s="1053">
        <v>1877</v>
      </c>
      <c r="AG28" s="1051"/>
      <c r="AH28" s="1051"/>
      <c r="AI28" s="1051"/>
      <c r="AJ28" s="1054"/>
      <c r="AK28" s="1042">
        <v>829</v>
      </c>
      <c r="AL28" s="1043"/>
      <c r="AM28" s="1043"/>
      <c r="AN28" s="1043"/>
      <c r="AO28" s="1043"/>
      <c r="AP28" s="1043" t="s">
        <v>573</v>
      </c>
      <c r="AQ28" s="1043"/>
      <c r="AR28" s="1043"/>
      <c r="AS28" s="1043"/>
      <c r="AT28" s="1043"/>
      <c r="AU28" s="1043" t="s">
        <v>573</v>
      </c>
      <c r="AV28" s="1043"/>
      <c r="AW28" s="1043"/>
      <c r="AX28" s="1043"/>
      <c r="AY28" s="1043"/>
      <c r="AZ28" s="1044" t="s">
        <v>573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17171</v>
      </c>
      <c r="R29" s="1039"/>
      <c r="S29" s="1039"/>
      <c r="T29" s="1039"/>
      <c r="U29" s="1039"/>
      <c r="V29" s="1039">
        <v>15949</v>
      </c>
      <c r="W29" s="1039"/>
      <c r="X29" s="1039"/>
      <c r="Y29" s="1039"/>
      <c r="Z29" s="1039"/>
      <c r="AA29" s="1039">
        <v>1222</v>
      </c>
      <c r="AB29" s="1039"/>
      <c r="AC29" s="1039"/>
      <c r="AD29" s="1039"/>
      <c r="AE29" s="1040"/>
      <c r="AF29" s="1035">
        <v>1222</v>
      </c>
      <c r="AG29" s="1036"/>
      <c r="AH29" s="1036"/>
      <c r="AI29" s="1036"/>
      <c r="AJ29" s="1037"/>
      <c r="AK29" s="980">
        <v>2185</v>
      </c>
      <c r="AL29" s="971"/>
      <c r="AM29" s="971"/>
      <c r="AN29" s="971"/>
      <c r="AO29" s="971"/>
      <c r="AP29" s="971" t="s">
        <v>573</v>
      </c>
      <c r="AQ29" s="971"/>
      <c r="AR29" s="971"/>
      <c r="AS29" s="971"/>
      <c r="AT29" s="971"/>
      <c r="AU29" s="971" t="s">
        <v>573</v>
      </c>
      <c r="AV29" s="971"/>
      <c r="AW29" s="971"/>
      <c r="AX29" s="971"/>
      <c r="AY29" s="971"/>
      <c r="AZ29" s="1041" t="s">
        <v>573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1720</v>
      </c>
      <c r="R30" s="1039"/>
      <c r="S30" s="1039"/>
      <c r="T30" s="1039"/>
      <c r="U30" s="1039"/>
      <c r="V30" s="1039">
        <v>1717</v>
      </c>
      <c r="W30" s="1039"/>
      <c r="X30" s="1039"/>
      <c r="Y30" s="1039"/>
      <c r="Z30" s="1039"/>
      <c r="AA30" s="1039">
        <v>3</v>
      </c>
      <c r="AB30" s="1039"/>
      <c r="AC30" s="1039"/>
      <c r="AD30" s="1039"/>
      <c r="AE30" s="1040"/>
      <c r="AF30" s="1035">
        <v>3</v>
      </c>
      <c r="AG30" s="1036"/>
      <c r="AH30" s="1036"/>
      <c r="AI30" s="1036"/>
      <c r="AJ30" s="1037"/>
      <c r="AK30" s="980">
        <v>490</v>
      </c>
      <c r="AL30" s="971"/>
      <c r="AM30" s="971"/>
      <c r="AN30" s="971"/>
      <c r="AO30" s="971"/>
      <c r="AP30" s="971" t="s">
        <v>573</v>
      </c>
      <c r="AQ30" s="971"/>
      <c r="AR30" s="971"/>
      <c r="AS30" s="971"/>
      <c r="AT30" s="971"/>
      <c r="AU30" s="971" t="s">
        <v>573</v>
      </c>
      <c r="AV30" s="971"/>
      <c r="AW30" s="971"/>
      <c r="AX30" s="971"/>
      <c r="AY30" s="971"/>
      <c r="AZ30" s="1041" t="s">
        <v>574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15091</v>
      </c>
      <c r="R31" s="1039"/>
      <c r="S31" s="1039"/>
      <c r="T31" s="1039"/>
      <c r="U31" s="1039"/>
      <c r="V31" s="1039">
        <v>14323</v>
      </c>
      <c r="W31" s="1039"/>
      <c r="X31" s="1039"/>
      <c r="Y31" s="1039"/>
      <c r="Z31" s="1039"/>
      <c r="AA31" s="1039">
        <v>768</v>
      </c>
      <c r="AB31" s="1039"/>
      <c r="AC31" s="1039"/>
      <c r="AD31" s="1039"/>
      <c r="AE31" s="1040"/>
      <c r="AF31" s="1035">
        <v>3103</v>
      </c>
      <c r="AG31" s="1036"/>
      <c r="AH31" s="1036"/>
      <c r="AI31" s="1036"/>
      <c r="AJ31" s="1037"/>
      <c r="AK31" s="980">
        <v>2054</v>
      </c>
      <c r="AL31" s="971"/>
      <c r="AM31" s="971"/>
      <c r="AN31" s="971"/>
      <c r="AO31" s="971"/>
      <c r="AP31" s="971">
        <v>12316</v>
      </c>
      <c r="AQ31" s="971"/>
      <c r="AR31" s="971"/>
      <c r="AS31" s="971"/>
      <c r="AT31" s="971"/>
      <c r="AU31" s="971">
        <v>8165</v>
      </c>
      <c r="AV31" s="971"/>
      <c r="AW31" s="971"/>
      <c r="AX31" s="971"/>
      <c r="AY31" s="971"/>
      <c r="AZ31" s="1041" t="s">
        <v>573</v>
      </c>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3339</v>
      </c>
      <c r="R32" s="1039"/>
      <c r="S32" s="1039"/>
      <c r="T32" s="1039"/>
      <c r="U32" s="1039"/>
      <c r="V32" s="1039">
        <v>3005</v>
      </c>
      <c r="W32" s="1039"/>
      <c r="X32" s="1039"/>
      <c r="Y32" s="1039"/>
      <c r="Z32" s="1039"/>
      <c r="AA32" s="1039">
        <v>334</v>
      </c>
      <c r="AB32" s="1039"/>
      <c r="AC32" s="1039"/>
      <c r="AD32" s="1039"/>
      <c r="AE32" s="1040"/>
      <c r="AF32" s="1035">
        <v>4880</v>
      </c>
      <c r="AG32" s="1036"/>
      <c r="AH32" s="1036"/>
      <c r="AI32" s="1036"/>
      <c r="AJ32" s="1037"/>
      <c r="AK32" s="980">
        <v>145</v>
      </c>
      <c r="AL32" s="971"/>
      <c r="AM32" s="971"/>
      <c r="AN32" s="971"/>
      <c r="AO32" s="971"/>
      <c r="AP32" s="971">
        <v>2838</v>
      </c>
      <c r="AQ32" s="971"/>
      <c r="AR32" s="971"/>
      <c r="AS32" s="971"/>
      <c r="AT32" s="971"/>
      <c r="AU32" s="971">
        <v>244</v>
      </c>
      <c r="AV32" s="971"/>
      <c r="AW32" s="971"/>
      <c r="AX32" s="971"/>
      <c r="AY32" s="971"/>
      <c r="AZ32" s="1041" t="s">
        <v>575</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4119</v>
      </c>
      <c r="R33" s="1039"/>
      <c r="S33" s="1039"/>
      <c r="T33" s="1039"/>
      <c r="U33" s="1039"/>
      <c r="V33" s="1039">
        <v>4125</v>
      </c>
      <c r="W33" s="1039"/>
      <c r="X33" s="1039"/>
      <c r="Y33" s="1039"/>
      <c r="Z33" s="1039"/>
      <c r="AA33" s="1039">
        <v>-6</v>
      </c>
      <c r="AB33" s="1039"/>
      <c r="AC33" s="1039"/>
      <c r="AD33" s="1039"/>
      <c r="AE33" s="1040"/>
      <c r="AF33" s="1035">
        <v>1099</v>
      </c>
      <c r="AG33" s="1036"/>
      <c r="AH33" s="1036"/>
      <c r="AI33" s="1036"/>
      <c r="AJ33" s="1037"/>
      <c r="AK33" s="980">
        <v>1801</v>
      </c>
      <c r="AL33" s="971"/>
      <c r="AM33" s="971"/>
      <c r="AN33" s="971"/>
      <c r="AO33" s="971"/>
      <c r="AP33" s="971">
        <v>26881</v>
      </c>
      <c r="AQ33" s="971"/>
      <c r="AR33" s="971"/>
      <c r="AS33" s="971"/>
      <c r="AT33" s="971"/>
      <c r="AU33" s="971">
        <v>14139</v>
      </c>
      <c r="AV33" s="971"/>
      <c r="AW33" s="971"/>
      <c r="AX33" s="971"/>
      <c r="AY33" s="971"/>
      <c r="AZ33" s="1041" t="s">
        <v>573</v>
      </c>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415</v>
      </c>
      <c r="C34" s="1031"/>
      <c r="D34" s="1031"/>
      <c r="E34" s="1031"/>
      <c r="F34" s="1031"/>
      <c r="G34" s="1031"/>
      <c r="H34" s="1031"/>
      <c r="I34" s="1031"/>
      <c r="J34" s="1031"/>
      <c r="K34" s="1031"/>
      <c r="L34" s="1031"/>
      <c r="M34" s="1031"/>
      <c r="N34" s="1031"/>
      <c r="O34" s="1031"/>
      <c r="P34" s="1032"/>
      <c r="Q34" s="1038">
        <v>980</v>
      </c>
      <c r="R34" s="1039"/>
      <c r="S34" s="1039"/>
      <c r="T34" s="1039"/>
      <c r="U34" s="1039"/>
      <c r="V34" s="1039">
        <v>961</v>
      </c>
      <c r="W34" s="1039"/>
      <c r="X34" s="1039"/>
      <c r="Y34" s="1039"/>
      <c r="Z34" s="1039"/>
      <c r="AA34" s="1039">
        <v>19</v>
      </c>
      <c r="AB34" s="1039"/>
      <c r="AC34" s="1039"/>
      <c r="AD34" s="1039"/>
      <c r="AE34" s="1040"/>
      <c r="AF34" s="1035">
        <v>434</v>
      </c>
      <c r="AG34" s="1036"/>
      <c r="AH34" s="1036"/>
      <c r="AI34" s="1036"/>
      <c r="AJ34" s="1037"/>
      <c r="AK34" s="980">
        <v>683</v>
      </c>
      <c r="AL34" s="971"/>
      <c r="AM34" s="971"/>
      <c r="AN34" s="971"/>
      <c r="AO34" s="971"/>
      <c r="AP34" s="971">
        <v>4238</v>
      </c>
      <c r="AQ34" s="971"/>
      <c r="AR34" s="971"/>
      <c r="AS34" s="971"/>
      <c r="AT34" s="971"/>
      <c r="AU34" s="971">
        <v>3560</v>
      </c>
      <c r="AV34" s="971"/>
      <c r="AW34" s="971"/>
      <c r="AX34" s="971"/>
      <c r="AY34" s="971"/>
      <c r="AZ34" s="1041" t="s">
        <v>576</v>
      </c>
      <c r="BA34" s="1041"/>
      <c r="BB34" s="1041"/>
      <c r="BC34" s="1041"/>
      <c r="BD34" s="1041"/>
      <c r="BE34" s="972" t="s">
        <v>412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416</v>
      </c>
      <c r="C35" s="1031"/>
      <c r="D35" s="1031"/>
      <c r="E35" s="1031"/>
      <c r="F35" s="1031"/>
      <c r="G35" s="1031"/>
      <c r="H35" s="1031"/>
      <c r="I35" s="1031"/>
      <c r="J35" s="1031"/>
      <c r="K35" s="1031"/>
      <c r="L35" s="1031"/>
      <c r="M35" s="1031"/>
      <c r="N35" s="1031"/>
      <c r="O35" s="1031"/>
      <c r="P35" s="1032"/>
      <c r="Q35" s="1038">
        <v>61</v>
      </c>
      <c r="R35" s="1039"/>
      <c r="S35" s="1039"/>
      <c r="T35" s="1039"/>
      <c r="U35" s="1039"/>
      <c r="V35" s="1039">
        <v>59</v>
      </c>
      <c r="W35" s="1039"/>
      <c r="X35" s="1039"/>
      <c r="Y35" s="1039"/>
      <c r="Z35" s="1039"/>
      <c r="AA35" s="1039">
        <v>2</v>
      </c>
      <c r="AB35" s="1039"/>
      <c r="AC35" s="1039"/>
      <c r="AD35" s="1039"/>
      <c r="AE35" s="1040"/>
      <c r="AF35" s="1035">
        <v>37</v>
      </c>
      <c r="AG35" s="1036"/>
      <c r="AH35" s="1036"/>
      <c r="AI35" s="1036"/>
      <c r="AJ35" s="1037"/>
      <c r="AK35" s="980">
        <v>34</v>
      </c>
      <c r="AL35" s="971"/>
      <c r="AM35" s="971"/>
      <c r="AN35" s="971"/>
      <c r="AO35" s="971"/>
      <c r="AP35" s="971">
        <v>110</v>
      </c>
      <c r="AQ35" s="971"/>
      <c r="AR35" s="971"/>
      <c r="AS35" s="971"/>
      <c r="AT35" s="971"/>
      <c r="AU35" s="971">
        <v>110</v>
      </c>
      <c r="AV35" s="971"/>
      <c r="AW35" s="971"/>
      <c r="AX35" s="971"/>
      <c r="AY35" s="971"/>
      <c r="AZ35" s="1041" t="s">
        <v>575</v>
      </c>
      <c r="BA35" s="1041"/>
      <c r="BB35" s="1041"/>
      <c r="BC35" s="1041"/>
      <c r="BD35" s="1041"/>
      <c r="BE35" s="972" t="s">
        <v>412</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12656</v>
      </c>
      <c r="AG63" s="959"/>
      <c r="AH63" s="959"/>
      <c r="AI63" s="959"/>
      <c r="AJ63" s="1022"/>
      <c r="AK63" s="1023"/>
      <c r="AL63" s="963"/>
      <c r="AM63" s="963"/>
      <c r="AN63" s="963"/>
      <c r="AO63" s="963"/>
      <c r="AP63" s="959">
        <v>46382</v>
      </c>
      <c r="AQ63" s="959"/>
      <c r="AR63" s="959"/>
      <c r="AS63" s="959"/>
      <c r="AT63" s="959"/>
      <c r="AU63" s="959">
        <v>26218</v>
      </c>
      <c r="AV63" s="959"/>
      <c r="AW63" s="959"/>
      <c r="AX63" s="959"/>
      <c r="AY63" s="959"/>
      <c r="AZ63" s="1017"/>
      <c r="BA63" s="1017"/>
      <c r="BB63" s="1017"/>
      <c r="BC63" s="1017"/>
      <c r="BD63" s="1017"/>
      <c r="BE63" s="960"/>
      <c r="BF63" s="960"/>
      <c r="BG63" s="960"/>
      <c r="BH63" s="960"/>
      <c r="BI63" s="961"/>
      <c r="BJ63" s="1018" t="s">
        <v>138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400</v>
      </c>
      <c r="R66" s="1002"/>
      <c r="S66" s="1002"/>
      <c r="T66" s="1002"/>
      <c r="U66" s="1003"/>
      <c r="V66" s="1001" t="s">
        <v>401</v>
      </c>
      <c r="W66" s="1002"/>
      <c r="X66" s="1002"/>
      <c r="Y66" s="1002"/>
      <c r="Z66" s="1003"/>
      <c r="AA66" s="1001" t="s">
        <v>402</v>
      </c>
      <c r="AB66" s="1002"/>
      <c r="AC66" s="1002"/>
      <c r="AD66" s="1002"/>
      <c r="AE66" s="1003"/>
      <c r="AF66" s="1007" t="s">
        <v>403</v>
      </c>
      <c r="AG66" s="1008"/>
      <c r="AH66" s="1008"/>
      <c r="AI66" s="1008"/>
      <c r="AJ66" s="1009"/>
      <c r="AK66" s="1001" t="s">
        <v>404</v>
      </c>
      <c r="AL66" s="996"/>
      <c r="AM66" s="996"/>
      <c r="AN66" s="996"/>
      <c r="AO66" s="997"/>
      <c r="AP66" s="1001" t="s">
        <v>405</v>
      </c>
      <c r="AQ66" s="1002"/>
      <c r="AR66" s="1002"/>
      <c r="AS66" s="1002"/>
      <c r="AT66" s="1003"/>
      <c r="AU66" s="1001" t="s">
        <v>421</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587</v>
      </c>
      <c r="C68" s="986"/>
      <c r="D68" s="986"/>
      <c r="E68" s="986"/>
      <c r="F68" s="986"/>
      <c r="G68" s="986"/>
      <c r="H68" s="986"/>
      <c r="I68" s="986"/>
      <c r="J68" s="986"/>
      <c r="K68" s="986"/>
      <c r="L68" s="986"/>
      <c r="M68" s="986"/>
      <c r="N68" s="986"/>
      <c r="O68" s="986"/>
      <c r="P68" s="987"/>
      <c r="Q68" s="988">
        <v>1108</v>
      </c>
      <c r="R68" s="982"/>
      <c r="S68" s="982"/>
      <c r="T68" s="982"/>
      <c r="U68" s="982"/>
      <c r="V68" s="982">
        <v>1104</v>
      </c>
      <c r="W68" s="982"/>
      <c r="X68" s="982"/>
      <c r="Y68" s="982"/>
      <c r="Z68" s="982"/>
      <c r="AA68" s="982">
        <v>3</v>
      </c>
      <c r="AB68" s="982"/>
      <c r="AC68" s="982"/>
      <c r="AD68" s="982"/>
      <c r="AE68" s="982"/>
      <c r="AF68" s="982">
        <v>3</v>
      </c>
      <c r="AG68" s="982"/>
      <c r="AH68" s="982"/>
      <c r="AI68" s="982"/>
      <c r="AJ68" s="982"/>
      <c r="AK68" s="982" t="s">
        <v>600</v>
      </c>
      <c r="AL68" s="982"/>
      <c r="AM68" s="982"/>
      <c r="AN68" s="982"/>
      <c r="AO68" s="982"/>
      <c r="AP68" s="982" t="s">
        <v>600</v>
      </c>
      <c r="AQ68" s="982"/>
      <c r="AR68" s="982"/>
      <c r="AS68" s="982"/>
      <c r="AT68" s="982"/>
      <c r="AU68" s="982" t="s">
        <v>601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588</v>
      </c>
      <c r="C69" s="975"/>
      <c r="D69" s="975"/>
      <c r="E69" s="975"/>
      <c r="F69" s="975"/>
      <c r="G69" s="975"/>
      <c r="H69" s="975"/>
      <c r="I69" s="975"/>
      <c r="J69" s="975"/>
      <c r="K69" s="975"/>
      <c r="L69" s="975"/>
      <c r="M69" s="975"/>
      <c r="N69" s="975"/>
      <c r="O69" s="975"/>
      <c r="P69" s="976"/>
      <c r="Q69" s="977">
        <v>85</v>
      </c>
      <c r="R69" s="971"/>
      <c r="S69" s="971"/>
      <c r="T69" s="971"/>
      <c r="U69" s="971"/>
      <c r="V69" s="971">
        <v>71</v>
      </c>
      <c r="W69" s="971"/>
      <c r="X69" s="971"/>
      <c r="Y69" s="971"/>
      <c r="Z69" s="971"/>
      <c r="AA69" s="971">
        <v>14</v>
      </c>
      <c r="AB69" s="971"/>
      <c r="AC69" s="971"/>
      <c r="AD69" s="971"/>
      <c r="AE69" s="971"/>
      <c r="AF69" s="971">
        <v>14</v>
      </c>
      <c r="AG69" s="971"/>
      <c r="AH69" s="971"/>
      <c r="AI69" s="971"/>
      <c r="AJ69" s="971"/>
      <c r="AK69" s="971" t="s">
        <v>600</v>
      </c>
      <c r="AL69" s="971"/>
      <c r="AM69" s="971"/>
      <c r="AN69" s="971"/>
      <c r="AO69" s="971"/>
      <c r="AP69" s="971" t="s">
        <v>600</v>
      </c>
      <c r="AQ69" s="971"/>
      <c r="AR69" s="971"/>
      <c r="AS69" s="971"/>
      <c r="AT69" s="971"/>
      <c r="AU69" s="971" t="s">
        <v>600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589</v>
      </c>
      <c r="C70" s="975"/>
      <c r="D70" s="975"/>
      <c r="E70" s="975"/>
      <c r="F70" s="975"/>
      <c r="G70" s="975"/>
      <c r="H70" s="975"/>
      <c r="I70" s="975"/>
      <c r="J70" s="975"/>
      <c r="K70" s="975"/>
      <c r="L70" s="975"/>
      <c r="M70" s="975"/>
      <c r="N70" s="975"/>
      <c r="O70" s="975"/>
      <c r="P70" s="976"/>
      <c r="Q70" s="977">
        <v>6733</v>
      </c>
      <c r="R70" s="971"/>
      <c r="S70" s="971"/>
      <c r="T70" s="971"/>
      <c r="U70" s="971"/>
      <c r="V70" s="971">
        <v>6652</v>
      </c>
      <c r="W70" s="971"/>
      <c r="X70" s="971"/>
      <c r="Y70" s="971"/>
      <c r="Z70" s="971"/>
      <c r="AA70" s="971">
        <v>82</v>
      </c>
      <c r="AB70" s="971"/>
      <c r="AC70" s="971"/>
      <c r="AD70" s="971"/>
      <c r="AE70" s="971"/>
      <c r="AF70" s="971">
        <v>82</v>
      </c>
      <c r="AG70" s="971"/>
      <c r="AH70" s="971"/>
      <c r="AI70" s="971"/>
      <c r="AJ70" s="971"/>
      <c r="AK70" s="971" t="s">
        <v>601</v>
      </c>
      <c r="AL70" s="971"/>
      <c r="AM70" s="971"/>
      <c r="AN70" s="971"/>
      <c r="AO70" s="971"/>
      <c r="AP70" s="971" t="s">
        <v>600</v>
      </c>
      <c r="AQ70" s="971"/>
      <c r="AR70" s="971"/>
      <c r="AS70" s="971"/>
      <c r="AT70" s="971"/>
      <c r="AU70" s="971" t="s">
        <v>600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590</v>
      </c>
      <c r="C71" s="975"/>
      <c r="D71" s="975"/>
      <c r="E71" s="975"/>
      <c r="F71" s="975"/>
      <c r="G71" s="975"/>
      <c r="H71" s="975"/>
      <c r="I71" s="975"/>
      <c r="J71" s="975"/>
      <c r="K71" s="975"/>
      <c r="L71" s="975"/>
      <c r="M71" s="975"/>
      <c r="N71" s="975"/>
      <c r="O71" s="975"/>
      <c r="P71" s="976"/>
      <c r="Q71" s="977">
        <v>29</v>
      </c>
      <c r="R71" s="971"/>
      <c r="S71" s="971"/>
      <c r="T71" s="971"/>
      <c r="U71" s="971"/>
      <c r="V71" s="971">
        <v>26</v>
      </c>
      <c r="W71" s="971"/>
      <c r="X71" s="971"/>
      <c r="Y71" s="971"/>
      <c r="Z71" s="971"/>
      <c r="AA71" s="971">
        <v>3</v>
      </c>
      <c r="AB71" s="971"/>
      <c r="AC71" s="971"/>
      <c r="AD71" s="971"/>
      <c r="AE71" s="971"/>
      <c r="AF71" s="971">
        <v>3</v>
      </c>
      <c r="AG71" s="971"/>
      <c r="AH71" s="971"/>
      <c r="AI71" s="971"/>
      <c r="AJ71" s="971"/>
      <c r="AK71" s="971">
        <v>11</v>
      </c>
      <c r="AL71" s="971"/>
      <c r="AM71" s="971"/>
      <c r="AN71" s="971"/>
      <c r="AO71" s="971"/>
      <c r="AP71" s="971" t="s">
        <v>600</v>
      </c>
      <c r="AQ71" s="971"/>
      <c r="AR71" s="971"/>
      <c r="AS71" s="971"/>
      <c r="AT71" s="971"/>
      <c r="AU71" s="971" t="s">
        <v>600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591</v>
      </c>
      <c r="C72" s="975"/>
      <c r="D72" s="975"/>
      <c r="E72" s="975"/>
      <c r="F72" s="975"/>
      <c r="G72" s="975"/>
      <c r="H72" s="975"/>
      <c r="I72" s="975"/>
      <c r="J72" s="975"/>
      <c r="K72" s="975"/>
      <c r="L72" s="975"/>
      <c r="M72" s="975"/>
      <c r="N72" s="975"/>
      <c r="O72" s="975"/>
      <c r="P72" s="976"/>
      <c r="Q72" s="977">
        <v>184</v>
      </c>
      <c r="R72" s="971"/>
      <c r="S72" s="971"/>
      <c r="T72" s="971"/>
      <c r="U72" s="971"/>
      <c r="V72" s="971">
        <v>164</v>
      </c>
      <c r="W72" s="971"/>
      <c r="X72" s="971"/>
      <c r="Y72" s="971"/>
      <c r="Z72" s="971"/>
      <c r="AA72" s="971">
        <v>21</v>
      </c>
      <c r="AB72" s="971"/>
      <c r="AC72" s="971"/>
      <c r="AD72" s="971"/>
      <c r="AE72" s="971"/>
      <c r="AF72" s="971">
        <v>21</v>
      </c>
      <c r="AG72" s="971"/>
      <c r="AH72" s="971"/>
      <c r="AI72" s="971"/>
      <c r="AJ72" s="971"/>
      <c r="AK72" s="971" t="s">
        <v>600</v>
      </c>
      <c r="AL72" s="971"/>
      <c r="AM72" s="971"/>
      <c r="AN72" s="971"/>
      <c r="AO72" s="971"/>
      <c r="AP72" s="971">
        <v>69</v>
      </c>
      <c r="AQ72" s="971"/>
      <c r="AR72" s="971"/>
      <c r="AS72" s="971"/>
      <c r="AT72" s="971"/>
      <c r="AU72" s="971">
        <v>20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592</v>
      </c>
      <c r="C73" s="975"/>
      <c r="D73" s="975"/>
      <c r="E73" s="975"/>
      <c r="F73" s="975"/>
      <c r="G73" s="975"/>
      <c r="H73" s="975"/>
      <c r="I73" s="975"/>
      <c r="J73" s="975"/>
      <c r="K73" s="975"/>
      <c r="L73" s="975"/>
      <c r="M73" s="975"/>
      <c r="N73" s="975"/>
      <c r="O73" s="975"/>
      <c r="P73" s="976"/>
      <c r="Q73" s="977">
        <v>505</v>
      </c>
      <c r="R73" s="971"/>
      <c r="S73" s="971"/>
      <c r="T73" s="971"/>
      <c r="U73" s="971"/>
      <c r="V73" s="971">
        <v>451</v>
      </c>
      <c r="W73" s="971"/>
      <c r="X73" s="971"/>
      <c r="Y73" s="971"/>
      <c r="Z73" s="971"/>
      <c r="AA73" s="971">
        <v>54</v>
      </c>
      <c r="AB73" s="971"/>
      <c r="AC73" s="971"/>
      <c r="AD73" s="971"/>
      <c r="AE73" s="971"/>
      <c r="AF73" s="971">
        <v>54</v>
      </c>
      <c r="AG73" s="971"/>
      <c r="AH73" s="971"/>
      <c r="AI73" s="971"/>
      <c r="AJ73" s="971"/>
      <c r="AK73" s="971">
        <v>20</v>
      </c>
      <c r="AL73" s="971"/>
      <c r="AM73" s="971"/>
      <c r="AN73" s="971"/>
      <c r="AO73" s="971"/>
      <c r="AP73" s="971">
        <v>568</v>
      </c>
      <c r="AQ73" s="971"/>
      <c r="AR73" s="971"/>
      <c r="AS73" s="971"/>
      <c r="AT73" s="971"/>
      <c r="AU73" s="971">
        <v>52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593</v>
      </c>
      <c r="C74" s="975"/>
      <c r="D74" s="975"/>
      <c r="E74" s="975"/>
      <c r="F74" s="975"/>
      <c r="G74" s="975"/>
      <c r="H74" s="975"/>
      <c r="I74" s="975"/>
      <c r="J74" s="975"/>
      <c r="K74" s="975"/>
      <c r="L74" s="975"/>
      <c r="M74" s="975"/>
      <c r="N74" s="975"/>
      <c r="O74" s="975"/>
      <c r="P74" s="976"/>
      <c r="Q74" s="977">
        <v>259</v>
      </c>
      <c r="R74" s="971"/>
      <c r="S74" s="971"/>
      <c r="T74" s="971"/>
      <c r="U74" s="971"/>
      <c r="V74" s="971">
        <v>167</v>
      </c>
      <c r="W74" s="971"/>
      <c r="X74" s="971"/>
      <c r="Y74" s="971"/>
      <c r="Z74" s="971"/>
      <c r="AA74" s="971">
        <v>92</v>
      </c>
      <c r="AB74" s="971"/>
      <c r="AC74" s="971"/>
      <c r="AD74" s="971"/>
      <c r="AE74" s="971"/>
      <c r="AF74" s="971">
        <v>92</v>
      </c>
      <c r="AG74" s="971"/>
      <c r="AH74" s="971"/>
      <c r="AI74" s="971"/>
      <c r="AJ74" s="971"/>
      <c r="AK74" s="971" t="s">
        <v>600</v>
      </c>
      <c r="AL74" s="971"/>
      <c r="AM74" s="971"/>
      <c r="AN74" s="971"/>
      <c r="AO74" s="971"/>
      <c r="AP74" s="971" t="s">
        <v>600</v>
      </c>
      <c r="AQ74" s="971"/>
      <c r="AR74" s="971"/>
      <c r="AS74" s="971"/>
      <c r="AT74" s="971"/>
      <c r="AU74" s="971" t="s">
        <v>600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594</v>
      </c>
      <c r="C75" s="975"/>
      <c r="D75" s="975"/>
      <c r="E75" s="975"/>
      <c r="F75" s="975"/>
      <c r="G75" s="975"/>
      <c r="H75" s="975"/>
      <c r="I75" s="975"/>
      <c r="J75" s="975"/>
      <c r="K75" s="975"/>
      <c r="L75" s="975"/>
      <c r="M75" s="975"/>
      <c r="N75" s="975"/>
      <c r="O75" s="975"/>
      <c r="P75" s="976"/>
      <c r="Q75" s="978">
        <v>157883</v>
      </c>
      <c r="R75" s="979"/>
      <c r="S75" s="979"/>
      <c r="T75" s="979"/>
      <c r="U75" s="980"/>
      <c r="V75" s="981">
        <v>155213</v>
      </c>
      <c r="W75" s="979"/>
      <c r="X75" s="979"/>
      <c r="Y75" s="979"/>
      <c r="Z75" s="980"/>
      <c r="AA75" s="981">
        <v>2669</v>
      </c>
      <c r="AB75" s="979"/>
      <c r="AC75" s="979"/>
      <c r="AD75" s="979"/>
      <c r="AE75" s="980"/>
      <c r="AF75" s="981">
        <v>2669</v>
      </c>
      <c r="AG75" s="979"/>
      <c r="AH75" s="979"/>
      <c r="AI75" s="979"/>
      <c r="AJ75" s="980"/>
      <c r="AK75" s="981">
        <v>1728</v>
      </c>
      <c r="AL75" s="979"/>
      <c r="AM75" s="979"/>
      <c r="AN75" s="979"/>
      <c r="AO75" s="980"/>
      <c r="AP75" s="981" t="s">
        <v>600</v>
      </c>
      <c r="AQ75" s="979"/>
      <c r="AR75" s="979"/>
      <c r="AS75" s="979"/>
      <c r="AT75" s="980"/>
      <c r="AU75" s="981" t="s">
        <v>602</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2938</v>
      </c>
      <c r="AG88" s="959"/>
      <c r="AH88" s="959"/>
      <c r="AI88" s="959"/>
      <c r="AJ88" s="959"/>
      <c r="AK88" s="963"/>
      <c r="AL88" s="963"/>
      <c r="AM88" s="963"/>
      <c r="AN88" s="963"/>
      <c r="AO88" s="963"/>
      <c r="AP88" s="959">
        <v>637</v>
      </c>
      <c r="AQ88" s="959"/>
      <c r="AR88" s="959"/>
      <c r="AS88" s="959"/>
      <c r="AT88" s="959"/>
      <c r="AU88" s="959">
        <v>72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310</v>
      </c>
      <c r="CS102" s="953"/>
      <c r="CT102" s="953"/>
      <c r="CU102" s="953"/>
      <c r="CV102" s="954"/>
      <c r="CW102" s="952">
        <v>221</v>
      </c>
      <c r="CX102" s="953"/>
      <c r="CY102" s="953"/>
      <c r="CZ102" s="953"/>
      <c r="DA102" s="954"/>
      <c r="DB102" s="952" t="s">
        <v>609</v>
      </c>
      <c r="DC102" s="953"/>
      <c r="DD102" s="953"/>
      <c r="DE102" s="953"/>
      <c r="DF102" s="954"/>
      <c r="DG102" s="952" t="s">
        <v>609</v>
      </c>
      <c r="DH102" s="953"/>
      <c r="DI102" s="953"/>
      <c r="DJ102" s="953"/>
      <c r="DK102" s="954"/>
      <c r="DL102" s="952">
        <v>3107</v>
      </c>
      <c r="DM102" s="953"/>
      <c r="DN102" s="953"/>
      <c r="DO102" s="953"/>
      <c r="DP102" s="954"/>
      <c r="DQ102" s="952">
        <v>468</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312</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312</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312</v>
      </c>
      <c r="DR109" s="896"/>
      <c r="DS109" s="896"/>
      <c r="DT109" s="896"/>
      <c r="DU109" s="897"/>
      <c r="DV109" s="898" t="s">
        <v>433</v>
      </c>
      <c r="DW109" s="896"/>
      <c r="DX109" s="896"/>
      <c r="DY109" s="896"/>
      <c r="DZ109" s="929"/>
    </row>
    <row r="110" spans="1:131" s="230" customFormat="1" ht="26.25" customHeight="1" x14ac:dyDescent="0.15">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7553237</v>
      </c>
      <c r="AB110" s="889"/>
      <c r="AC110" s="889"/>
      <c r="AD110" s="889"/>
      <c r="AE110" s="890"/>
      <c r="AF110" s="891">
        <v>8309860</v>
      </c>
      <c r="AG110" s="889"/>
      <c r="AH110" s="889"/>
      <c r="AI110" s="889"/>
      <c r="AJ110" s="890"/>
      <c r="AK110" s="891">
        <v>8747827</v>
      </c>
      <c r="AL110" s="889"/>
      <c r="AM110" s="889"/>
      <c r="AN110" s="889"/>
      <c r="AO110" s="890"/>
      <c r="AP110" s="892">
        <v>27.9</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81486450</v>
      </c>
      <c r="BR110" s="842"/>
      <c r="BS110" s="842"/>
      <c r="BT110" s="842"/>
      <c r="BU110" s="842"/>
      <c r="BV110" s="842">
        <v>79798614</v>
      </c>
      <c r="BW110" s="842"/>
      <c r="BX110" s="842"/>
      <c r="BY110" s="842"/>
      <c r="BZ110" s="842"/>
      <c r="CA110" s="842">
        <v>76827738</v>
      </c>
      <c r="CB110" s="842"/>
      <c r="CC110" s="842"/>
      <c r="CD110" s="842"/>
      <c r="CE110" s="842"/>
      <c r="CF110" s="866">
        <v>244.9</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439</v>
      </c>
      <c r="DH110" s="842"/>
      <c r="DI110" s="842"/>
      <c r="DJ110" s="842"/>
      <c r="DK110" s="842"/>
      <c r="DL110" s="842" t="s">
        <v>138</v>
      </c>
      <c r="DM110" s="842"/>
      <c r="DN110" s="842"/>
      <c r="DO110" s="842"/>
      <c r="DP110" s="842"/>
      <c r="DQ110" s="842" t="s">
        <v>138</v>
      </c>
      <c r="DR110" s="842"/>
      <c r="DS110" s="842"/>
      <c r="DT110" s="842"/>
      <c r="DU110" s="842"/>
      <c r="DV110" s="843" t="s">
        <v>138</v>
      </c>
      <c r="DW110" s="843"/>
      <c r="DX110" s="843"/>
      <c r="DY110" s="843"/>
      <c r="DZ110" s="844"/>
    </row>
    <row r="111" spans="1:131" s="230" customFormat="1" ht="26.25" customHeight="1" x14ac:dyDescent="0.15">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138</v>
      </c>
      <c r="AB111" s="919"/>
      <c r="AC111" s="919"/>
      <c r="AD111" s="919"/>
      <c r="AE111" s="920"/>
      <c r="AF111" s="921" t="s">
        <v>138</v>
      </c>
      <c r="AG111" s="919"/>
      <c r="AH111" s="919"/>
      <c r="AI111" s="919"/>
      <c r="AJ111" s="920"/>
      <c r="AK111" s="921" t="s">
        <v>138</v>
      </c>
      <c r="AL111" s="919"/>
      <c r="AM111" s="919"/>
      <c r="AN111" s="919"/>
      <c r="AO111" s="920"/>
      <c r="AP111" s="922" t="s">
        <v>138</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v>945251</v>
      </c>
      <c r="BR111" s="817"/>
      <c r="BS111" s="817"/>
      <c r="BT111" s="817"/>
      <c r="BU111" s="817"/>
      <c r="BV111" s="817">
        <v>861010</v>
      </c>
      <c r="BW111" s="817"/>
      <c r="BX111" s="817"/>
      <c r="BY111" s="817"/>
      <c r="BZ111" s="817"/>
      <c r="CA111" s="817">
        <v>781210</v>
      </c>
      <c r="CB111" s="817"/>
      <c r="CC111" s="817"/>
      <c r="CD111" s="817"/>
      <c r="CE111" s="817"/>
      <c r="CF111" s="875">
        <v>2.5</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439</v>
      </c>
      <c r="DH111" s="817"/>
      <c r="DI111" s="817"/>
      <c r="DJ111" s="817"/>
      <c r="DK111" s="817"/>
      <c r="DL111" s="817" t="s">
        <v>439</v>
      </c>
      <c r="DM111" s="817"/>
      <c r="DN111" s="817"/>
      <c r="DO111" s="817"/>
      <c r="DP111" s="817"/>
      <c r="DQ111" s="817" t="s">
        <v>439</v>
      </c>
      <c r="DR111" s="817"/>
      <c r="DS111" s="817"/>
      <c r="DT111" s="817"/>
      <c r="DU111" s="817"/>
      <c r="DV111" s="794" t="s">
        <v>439</v>
      </c>
      <c r="DW111" s="794"/>
      <c r="DX111" s="794"/>
      <c r="DY111" s="794"/>
      <c r="DZ111" s="795"/>
    </row>
    <row r="112" spans="1:131" s="230" customFormat="1" ht="26.25" customHeight="1" x14ac:dyDescent="0.15">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26779</v>
      </c>
      <c r="AB112" s="780"/>
      <c r="AC112" s="780"/>
      <c r="AD112" s="780"/>
      <c r="AE112" s="781"/>
      <c r="AF112" s="782">
        <v>26779</v>
      </c>
      <c r="AG112" s="780"/>
      <c r="AH112" s="780"/>
      <c r="AI112" s="780"/>
      <c r="AJ112" s="781"/>
      <c r="AK112" s="782">
        <v>26779</v>
      </c>
      <c r="AL112" s="780"/>
      <c r="AM112" s="780"/>
      <c r="AN112" s="780"/>
      <c r="AO112" s="781"/>
      <c r="AP112" s="824">
        <v>0.1</v>
      </c>
      <c r="AQ112" s="825"/>
      <c r="AR112" s="825"/>
      <c r="AS112" s="825"/>
      <c r="AT112" s="826"/>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29501801</v>
      </c>
      <c r="BR112" s="817"/>
      <c r="BS112" s="817"/>
      <c r="BT112" s="817"/>
      <c r="BU112" s="817"/>
      <c r="BV112" s="817">
        <v>27472465</v>
      </c>
      <c r="BW112" s="817"/>
      <c r="BX112" s="817"/>
      <c r="BY112" s="817"/>
      <c r="BZ112" s="817"/>
      <c r="CA112" s="817">
        <v>26218076</v>
      </c>
      <c r="CB112" s="817"/>
      <c r="CC112" s="817"/>
      <c r="CD112" s="817"/>
      <c r="CE112" s="817"/>
      <c r="CF112" s="875">
        <v>83.6</v>
      </c>
      <c r="CG112" s="876"/>
      <c r="CH112" s="876"/>
      <c r="CI112" s="876"/>
      <c r="CJ112" s="876"/>
      <c r="CK112" s="927"/>
      <c r="CL112" s="821"/>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138</v>
      </c>
      <c r="DH112" s="817"/>
      <c r="DI112" s="817"/>
      <c r="DJ112" s="817"/>
      <c r="DK112" s="817"/>
      <c r="DL112" s="817" t="s">
        <v>138</v>
      </c>
      <c r="DM112" s="817"/>
      <c r="DN112" s="817"/>
      <c r="DO112" s="817"/>
      <c r="DP112" s="817"/>
      <c r="DQ112" s="817" t="s">
        <v>138</v>
      </c>
      <c r="DR112" s="817"/>
      <c r="DS112" s="817"/>
      <c r="DT112" s="817"/>
      <c r="DU112" s="817"/>
      <c r="DV112" s="794" t="s">
        <v>138</v>
      </c>
      <c r="DW112" s="794"/>
      <c r="DX112" s="794"/>
      <c r="DY112" s="794"/>
      <c r="DZ112" s="795"/>
    </row>
    <row r="113" spans="1:130" s="230" customFormat="1" ht="26.25" customHeight="1" x14ac:dyDescent="0.15">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3166466</v>
      </c>
      <c r="AB113" s="919"/>
      <c r="AC113" s="919"/>
      <c r="AD113" s="919"/>
      <c r="AE113" s="920"/>
      <c r="AF113" s="921">
        <v>3198235</v>
      </c>
      <c r="AG113" s="919"/>
      <c r="AH113" s="919"/>
      <c r="AI113" s="919"/>
      <c r="AJ113" s="920"/>
      <c r="AK113" s="921">
        <v>3164417</v>
      </c>
      <c r="AL113" s="919"/>
      <c r="AM113" s="919"/>
      <c r="AN113" s="919"/>
      <c r="AO113" s="920"/>
      <c r="AP113" s="922">
        <v>10.1</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53177</v>
      </c>
      <c r="BR113" s="817"/>
      <c r="BS113" s="817"/>
      <c r="BT113" s="817"/>
      <c r="BU113" s="817"/>
      <c r="BV113" s="817">
        <v>55972</v>
      </c>
      <c r="BW113" s="817"/>
      <c r="BX113" s="817"/>
      <c r="BY113" s="817"/>
      <c r="BZ113" s="817"/>
      <c r="CA113" s="817">
        <v>72372</v>
      </c>
      <c r="CB113" s="817"/>
      <c r="CC113" s="817"/>
      <c r="CD113" s="817"/>
      <c r="CE113" s="817"/>
      <c r="CF113" s="875">
        <v>0.2</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138</v>
      </c>
      <c r="DH113" s="780"/>
      <c r="DI113" s="780"/>
      <c r="DJ113" s="780"/>
      <c r="DK113" s="781"/>
      <c r="DL113" s="782" t="s">
        <v>439</v>
      </c>
      <c r="DM113" s="780"/>
      <c r="DN113" s="780"/>
      <c r="DO113" s="780"/>
      <c r="DP113" s="781"/>
      <c r="DQ113" s="782" t="s">
        <v>138</v>
      </c>
      <c r="DR113" s="780"/>
      <c r="DS113" s="780"/>
      <c r="DT113" s="780"/>
      <c r="DU113" s="781"/>
      <c r="DV113" s="824" t="s">
        <v>138</v>
      </c>
      <c r="DW113" s="825"/>
      <c r="DX113" s="825"/>
      <c r="DY113" s="825"/>
      <c r="DZ113" s="826"/>
    </row>
    <row r="114" spans="1:130" s="230" customFormat="1" ht="26.25" customHeight="1" x14ac:dyDescent="0.15">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29425</v>
      </c>
      <c r="AB114" s="780"/>
      <c r="AC114" s="780"/>
      <c r="AD114" s="780"/>
      <c r="AE114" s="781"/>
      <c r="AF114" s="782">
        <v>21662</v>
      </c>
      <c r="AG114" s="780"/>
      <c r="AH114" s="780"/>
      <c r="AI114" s="780"/>
      <c r="AJ114" s="781"/>
      <c r="AK114" s="782">
        <v>10899</v>
      </c>
      <c r="AL114" s="780"/>
      <c r="AM114" s="780"/>
      <c r="AN114" s="780"/>
      <c r="AO114" s="781"/>
      <c r="AP114" s="824">
        <v>0</v>
      </c>
      <c r="AQ114" s="825"/>
      <c r="AR114" s="825"/>
      <c r="AS114" s="825"/>
      <c r="AT114" s="826"/>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9702537</v>
      </c>
      <c r="BR114" s="817"/>
      <c r="BS114" s="817"/>
      <c r="BT114" s="817"/>
      <c r="BU114" s="817"/>
      <c r="BV114" s="817">
        <v>9490422</v>
      </c>
      <c r="BW114" s="817"/>
      <c r="BX114" s="817"/>
      <c r="BY114" s="817"/>
      <c r="BZ114" s="817"/>
      <c r="CA114" s="817">
        <v>9357695</v>
      </c>
      <c r="CB114" s="817"/>
      <c r="CC114" s="817"/>
      <c r="CD114" s="817"/>
      <c r="CE114" s="817"/>
      <c r="CF114" s="875">
        <v>29.8</v>
      </c>
      <c r="CG114" s="876"/>
      <c r="CH114" s="876"/>
      <c r="CI114" s="876"/>
      <c r="CJ114" s="876"/>
      <c r="CK114" s="927"/>
      <c r="CL114" s="821"/>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138</v>
      </c>
      <c r="DH114" s="780"/>
      <c r="DI114" s="780"/>
      <c r="DJ114" s="780"/>
      <c r="DK114" s="781"/>
      <c r="DL114" s="782" t="s">
        <v>138</v>
      </c>
      <c r="DM114" s="780"/>
      <c r="DN114" s="780"/>
      <c r="DO114" s="780"/>
      <c r="DP114" s="781"/>
      <c r="DQ114" s="782" t="s">
        <v>138</v>
      </c>
      <c r="DR114" s="780"/>
      <c r="DS114" s="780"/>
      <c r="DT114" s="780"/>
      <c r="DU114" s="781"/>
      <c r="DV114" s="824" t="s">
        <v>138</v>
      </c>
      <c r="DW114" s="825"/>
      <c r="DX114" s="825"/>
      <c r="DY114" s="825"/>
      <c r="DZ114" s="826"/>
    </row>
    <row r="115" spans="1:130" s="230" customFormat="1" ht="26.25" customHeight="1" x14ac:dyDescent="0.15">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12418</v>
      </c>
      <c r="AB115" s="919"/>
      <c r="AC115" s="919"/>
      <c r="AD115" s="919"/>
      <c r="AE115" s="920"/>
      <c r="AF115" s="921">
        <v>5105</v>
      </c>
      <c r="AG115" s="919"/>
      <c r="AH115" s="919"/>
      <c r="AI115" s="919"/>
      <c r="AJ115" s="920"/>
      <c r="AK115" s="921">
        <v>3075</v>
      </c>
      <c r="AL115" s="919"/>
      <c r="AM115" s="919"/>
      <c r="AN115" s="919"/>
      <c r="AO115" s="920"/>
      <c r="AP115" s="922">
        <v>0</v>
      </c>
      <c r="AQ115" s="923"/>
      <c r="AR115" s="923"/>
      <c r="AS115" s="923"/>
      <c r="AT115" s="924"/>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v>477969</v>
      </c>
      <c r="BR115" s="817"/>
      <c r="BS115" s="817"/>
      <c r="BT115" s="817"/>
      <c r="BU115" s="817"/>
      <c r="BV115" s="817">
        <v>433551</v>
      </c>
      <c r="BW115" s="817"/>
      <c r="BX115" s="817"/>
      <c r="BY115" s="817"/>
      <c r="BZ115" s="817"/>
      <c r="CA115" s="817">
        <v>468462</v>
      </c>
      <c r="CB115" s="817"/>
      <c r="CC115" s="817"/>
      <c r="CD115" s="817"/>
      <c r="CE115" s="817"/>
      <c r="CF115" s="875">
        <v>1.5</v>
      </c>
      <c r="CG115" s="876"/>
      <c r="CH115" s="876"/>
      <c r="CI115" s="876"/>
      <c r="CJ115" s="876"/>
      <c r="CK115" s="927"/>
      <c r="CL115" s="821"/>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138</v>
      </c>
      <c r="DH115" s="780"/>
      <c r="DI115" s="780"/>
      <c r="DJ115" s="780"/>
      <c r="DK115" s="781"/>
      <c r="DL115" s="782" t="s">
        <v>138</v>
      </c>
      <c r="DM115" s="780"/>
      <c r="DN115" s="780"/>
      <c r="DO115" s="780"/>
      <c r="DP115" s="781"/>
      <c r="DQ115" s="782" t="s">
        <v>138</v>
      </c>
      <c r="DR115" s="780"/>
      <c r="DS115" s="780"/>
      <c r="DT115" s="780"/>
      <c r="DU115" s="781"/>
      <c r="DV115" s="824" t="s">
        <v>138</v>
      </c>
      <c r="DW115" s="825"/>
      <c r="DX115" s="825"/>
      <c r="DY115" s="825"/>
      <c r="DZ115" s="826"/>
    </row>
    <row r="116" spans="1:130" s="230" customFormat="1" ht="26.25" customHeight="1" x14ac:dyDescent="0.15">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409</v>
      </c>
      <c r="AB116" s="780"/>
      <c r="AC116" s="780"/>
      <c r="AD116" s="780"/>
      <c r="AE116" s="781"/>
      <c r="AF116" s="782">
        <v>112</v>
      </c>
      <c r="AG116" s="780"/>
      <c r="AH116" s="780"/>
      <c r="AI116" s="780"/>
      <c r="AJ116" s="781"/>
      <c r="AK116" s="782" t="s">
        <v>138</v>
      </c>
      <c r="AL116" s="780"/>
      <c r="AM116" s="780"/>
      <c r="AN116" s="780"/>
      <c r="AO116" s="781"/>
      <c r="AP116" s="824" t="s">
        <v>138</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138</v>
      </c>
      <c r="BR116" s="817"/>
      <c r="BS116" s="817"/>
      <c r="BT116" s="817"/>
      <c r="BU116" s="817"/>
      <c r="BV116" s="817" t="s">
        <v>138</v>
      </c>
      <c r="BW116" s="817"/>
      <c r="BX116" s="817"/>
      <c r="BY116" s="817"/>
      <c r="BZ116" s="817"/>
      <c r="CA116" s="817" t="s">
        <v>138</v>
      </c>
      <c r="CB116" s="817"/>
      <c r="CC116" s="817"/>
      <c r="CD116" s="817"/>
      <c r="CE116" s="817"/>
      <c r="CF116" s="875" t="s">
        <v>138</v>
      </c>
      <c r="CG116" s="876"/>
      <c r="CH116" s="876"/>
      <c r="CI116" s="876"/>
      <c r="CJ116" s="876"/>
      <c r="CK116" s="927"/>
      <c r="CL116" s="821"/>
      <c r="CM116" s="815"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9251</v>
      </c>
      <c r="DH116" s="780"/>
      <c r="DI116" s="780"/>
      <c r="DJ116" s="780"/>
      <c r="DK116" s="781"/>
      <c r="DL116" s="782">
        <v>3010</v>
      </c>
      <c r="DM116" s="780"/>
      <c r="DN116" s="780"/>
      <c r="DO116" s="780"/>
      <c r="DP116" s="781"/>
      <c r="DQ116" s="782">
        <v>1210</v>
      </c>
      <c r="DR116" s="780"/>
      <c r="DS116" s="780"/>
      <c r="DT116" s="780"/>
      <c r="DU116" s="781"/>
      <c r="DV116" s="824">
        <v>0</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10788734</v>
      </c>
      <c r="AB117" s="903"/>
      <c r="AC117" s="903"/>
      <c r="AD117" s="903"/>
      <c r="AE117" s="904"/>
      <c r="AF117" s="905">
        <v>11561753</v>
      </c>
      <c r="AG117" s="903"/>
      <c r="AH117" s="903"/>
      <c r="AI117" s="903"/>
      <c r="AJ117" s="904"/>
      <c r="AK117" s="905">
        <v>11952997</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816" t="s">
        <v>138</v>
      </c>
      <c r="BR117" s="817"/>
      <c r="BS117" s="817"/>
      <c r="BT117" s="817"/>
      <c r="BU117" s="817"/>
      <c r="BV117" s="817" t="s">
        <v>138</v>
      </c>
      <c r="BW117" s="817"/>
      <c r="BX117" s="817"/>
      <c r="BY117" s="817"/>
      <c r="BZ117" s="817"/>
      <c r="CA117" s="817" t="s">
        <v>439</v>
      </c>
      <c r="CB117" s="817"/>
      <c r="CC117" s="817"/>
      <c r="CD117" s="817"/>
      <c r="CE117" s="817"/>
      <c r="CF117" s="875" t="s">
        <v>439</v>
      </c>
      <c r="CG117" s="876"/>
      <c r="CH117" s="876"/>
      <c r="CI117" s="876"/>
      <c r="CJ117" s="876"/>
      <c r="CK117" s="927"/>
      <c r="CL117" s="821"/>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138</v>
      </c>
      <c r="DH117" s="780"/>
      <c r="DI117" s="780"/>
      <c r="DJ117" s="780"/>
      <c r="DK117" s="781"/>
      <c r="DL117" s="782" t="s">
        <v>439</v>
      </c>
      <c r="DM117" s="780"/>
      <c r="DN117" s="780"/>
      <c r="DO117" s="780"/>
      <c r="DP117" s="781"/>
      <c r="DQ117" s="782" t="s">
        <v>138</v>
      </c>
      <c r="DR117" s="780"/>
      <c r="DS117" s="780"/>
      <c r="DT117" s="780"/>
      <c r="DU117" s="781"/>
      <c r="DV117" s="824" t="s">
        <v>439</v>
      </c>
      <c r="DW117" s="825"/>
      <c r="DX117" s="825"/>
      <c r="DY117" s="825"/>
      <c r="DZ117" s="826"/>
    </row>
    <row r="118" spans="1:130" s="230" customFormat="1" ht="26.25" customHeight="1" x14ac:dyDescent="0.15">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312</v>
      </c>
      <c r="AL118" s="896"/>
      <c r="AM118" s="896"/>
      <c r="AN118" s="896"/>
      <c r="AO118" s="897"/>
      <c r="AP118" s="899" t="s">
        <v>433</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138</v>
      </c>
      <c r="BR118" s="845"/>
      <c r="BS118" s="845"/>
      <c r="BT118" s="845"/>
      <c r="BU118" s="845"/>
      <c r="BV118" s="845" t="s">
        <v>439</v>
      </c>
      <c r="BW118" s="845"/>
      <c r="BX118" s="845"/>
      <c r="BY118" s="845"/>
      <c r="BZ118" s="845"/>
      <c r="CA118" s="845" t="s">
        <v>138</v>
      </c>
      <c r="CB118" s="845"/>
      <c r="CC118" s="845"/>
      <c r="CD118" s="845"/>
      <c r="CE118" s="845"/>
      <c r="CF118" s="875" t="s">
        <v>138</v>
      </c>
      <c r="CG118" s="876"/>
      <c r="CH118" s="876"/>
      <c r="CI118" s="876"/>
      <c r="CJ118" s="876"/>
      <c r="CK118" s="927"/>
      <c r="CL118" s="821"/>
      <c r="CM118" s="815"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138</v>
      </c>
      <c r="DH118" s="780"/>
      <c r="DI118" s="780"/>
      <c r="DJ118" s="780"/>
      <c r="DK118" s="781"/>
      <c r="DL118" s="782" t="s">
        <v>138</v>
      </c>
      <c r="DM118" s="780"/>
      <c r="DN118" s="780"/>
      <c r="DO118" s="780"/>
      <c r="DP118" s="781"/>
      <c r="DQ118" s="782" t="s">
        <v>439</v>
      </c>
      <c r="DR118" s="780"/>
      <c r="DS118" s="780"/>
      <c r="DT118" s="780"/>
      <c r="DU118" s="781"/>
      <c r="DV118" s="824" t="s">
        <v>439</v>
      </c>
      <c r="DW118" s="825"/>
      <c r="DX118" s="825"/>
      <c r="DY118" s="825"/>
      <c r="DZ118" s="826"/>
    </row>
    <row r="119" spans="1:130" s="230" customFormat="1" ht="26.25" customHeight="1" x14ac:dyDescent="0.15">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439</v>
      </c>
      <c r="AB119" s="889"/>
      <c r="AC119" s="889"/>
      <c r="AD119" s="889"/>
      <c r="AE119" s="890"/>
      <c r="AF119" s="891" t="s">
        <v>138</v>
      </c>
      <c r="AG119" s="889"/>
      <c r="AH119" s="889"/>
      <c r="AI119" s="889"/>
      <c r="AJ119" s="890"/>
      <c r="AK119" s="891" t="s">
        <v>439</v>
      </c>
      <c r="AL119" s="889"/>
      <c r="AM119" s="889"/>
      <c r="AN119" s="889"/>
      <c r="AO119" s="890"/>
      <c r="AP119" s="892" t="s">
        <v>138</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464</v>
      </c>
      <c r="BP119" s="878"/>
      <c r="BQ119" s="879">
        <v>122167185</v>
      </c>
      <c r="BR119" s="845"/>
      <c r="BS119" s="845"/>
      <c r="BT119" s="845"/>
      <c r="BU119" s="845"/>
      <c r="BV119" s="845">
        <v>118112034</v>
      </c>
      <c r="BW119" s="845"/>
      <c r="BX119" s="845"/>
      <c r="BY119" s="845"/>
      <c r="BZ119" s="845"/>
      <c r="CA119" s="845">
        <v>113725553</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936000</v>
      </c>
      <c r="DH119" s="764"/>
      <c r="DI119" s="764"/>
      <c r="DJ119" s="764"/>
      <c r="DK119" s="765"/>
      <c r="DL119" s="766">
        <v>858000</v>
      </c>
      <c r="DM119" s="764"/>
      <c r="DN119" s="764"/>
      <c r="DO119" s="764"/>
      <c r="DP119" s="765"/>
      <c r="DQ119" s="766">
        <v>780000</v>
      </c>
      <c r="DR119" s="764"/>
      <c r="DS119" s="764"/>
      <c r="DT119" s="764"/>
      <c r="DU119" s="765"/>
      <c r="DV119" s="848">
        <v>2.5</v>
      </c>
      <c r="DW119" s="849"/>
      <c r="DX119" s="849"/>
      <c r="DY119" s="849"/>
      <c r="DZ119" s="850"/>
    </row>
    <row r="120" spans="1:130" s="230" customFormat="1" ht="26.25" customHeight="1" x14ac:dyDescent="0.15">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138</v>
      </c>
      <c r="AB120" s="780"/>
      <c r="AC120" s="780"/>
      <c r="AD120" s="780"/>
      <c r="AE120" s="781"/>
      <c r="AF120" s="782" t="s">
        <v>138</v>
      </c>
      <c r="AG120" s="780"/>
      <c r="AH120" s="780"/>
      <c r="AI120" s="780"/>
      <c r="AJ120" s="781"/>
      <c r="AK120" s="782" t="s">
        <v>138</v>
      </c>
      <c r="AL120" s="780"/>
      <c r="AM120" s="780"/>
      <c r="AN120" s="780"/>
      <c r="AO120" s="781"/>
      <c r="AP120" s="824" t="s">
        <v>138</v>
      </c>
      <c r="AQ120" s="825"/>
      <c r="AR120" s="825"/>
      <c r="AS120" s="825"/>
      <c r="AT120" s="826"/>
      <c r="AU120" s="880" t="s">
        <v>466</v>
      </c>
      <c r="AV120" s="881"/>
      <c r="AW120" s="881"/>
      <c r="AX120" s="881"/>
      <c r="AY120" s="882"/>
      <c r="AZ120" s="860" t="s">
        <v>467</v>
      </c>
      <c r="BA120" s="808"/>
      <c r="BB120" s="808"/>
      <c r="BC120" s="808"/>
      <c r="BD120" s="808"/>
      <c r="BE120" s="808"/>
      <c r="BF120" s="808"/>
      <c r="BG120" s="808"/>
      <c r="BH120" s="808"/>
      <c r="BI120" s="808"/>
      <c r="BJ120" s="808"/>
      <c r="BK120" s="808"/>
      <c r="BL120" s="808"/>
      <c r="BM120" s="808"/>
      <c r="BN120" s="808"/>
      <c r="BO120" s="808"/>
      <c r="BP120" s="809"/>
      <c r="BQ120" s="861">
        <v>15422129</v>
      </c>
      <c r="BR120" s="842"/>
      <c r="BS120" s="842"/>
      <c r="BT120" s="842"/>
      <c r="BU120" s="842"/>
      <c r="BV120" s="842">
        <v>15400500</v>
      </c>
      <c r="BW120" s="842"/>
      <c r="BX120" s="842"/>
      <c r="BY120" s="842"/>
      <c r="BZ120" s="842"/>
      <c r="CA120" s="842">
        <v>16210505</v>
      </c>
      <c r="CB120" s="842"/>
      <c r="CC120" s="842"/>
      <c r="CD120" s="842"/>
      <c r="CE120" s="842"/>
      <c r="CF120" s="866">
        <v>51.7</v>
      </c>
      <c r="CG120" s="867"/>
      <c r="CH120" s="867"/>
      <c r="CI120" s="867"/>
      <c r="CJ120" s="867"/>
      <c r="CK120" s="868" t="s">
        <v>468</v>
      </c>
      <c r="CL120" s="852"/>
      <c r="CM120" s="852"/>
      <c r="CN120" s="852"/>
      <c r="CO120" s="853"/>
      <c r="CP120" s="872" t="s">
        <v>414</v>
      </c>
      <c r="CQ120" s="873"/>
      <c r="CR120" s="873"/>
      <c r="CS120" s="873"/>
      <c r="CT120" s="873"/>
      <c r="CU120" s="873"/>
      <c r="CV120" s="873"/>
      <c r="CW120" s="873"/>
      <c r="CX120" s="873"/>
      <c r="CY120" s="873"/>
      <c r="CZ120" s="873"/>
      <c r="DA120" s="873"/>
      <c r="DB120" s="873"/>
      <c r="DC120" s="873"/>
      <c r="DD120" s="873"/>
      <c r="DE120" s="873"/>
      <c r="DF120" s="874"/>
      <c r="DG120" s="861">
        <v>15988056</v>
      </c>
      <c r="DH120" s="842"/>
      <c r="DI120" s="842"/>
      <c r="DJ120" s="842"/>
      <c r="DK120" s="842"/>
      <c r="DL120" s="842">
        <v>14983596</v>
      </c>
      <c r="DM120" s="842"/>
      <c r="DN120" s="842"/>
      <c r="DO120" s="842"/>
      <c r="DP120" s="842"/>
      <c r="DQ120" s="842">
        <v>14139212</v>
      </c>
      <c r="DR120" s="842"/>
      <c r="DS120" s="842"/>
      <c r="DT120" s="842"/>
      <c r="DU120" s="842"/>
      <c r="DV120" s="843">
        <v>45.1</v>
      </c>
      <c r="DW120" s="843"/>
      <c r="DX120" s="843"/>
      <c r="DY120" s="843"/>
      <c r="DZ120" s="844"/>
    </row>
    <row r="121" spans="1:130" s="230" customFormat="1" ht="26.25" customHeight="1" x14ac:dyDescent="0.15">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138</v>
      </c>
      <c r="AB121" s="780"/>
      <c r="AC121" s="780"/>
      <c r="AD121" s="780"/>
      <c r="AE121" s="781"/>
      <c r="AF121" s="782" t="s">
        <v>138</v>
      </c>
      <c r="AG121" s="780"/>
      <c r="AH121" s="780"/>
      <c r="AI121" s="780"/>
      <c r="AJ121" s="781"/>
      <c r="AK121" s="782" t="s">
        <v>138</v>
      </c>
      <c r="AL121" s="780"/>
      <c r="AM121" s="780"/>
      <c r="AN121" s="780"/>
      <c r="AO121" s="781"/>
      <c r="AP121" s="824" t="s">
        <v>138</v>
      </c>
      <c r="AQ121" s="825"/>
      <c r="AR121" s="825"/>
      <c r="AS121" s="825"/>
      <c r="AT121" s="826"/>
      <c r="AU121" s="883"/>
      <c r="AV121" s="884"/>
      <c r="AW121" s="884"/>
      <c r="AX121" s="884"/>
      <c r="AY121" s="885"/>
      <c r="AZ121" s="815" t="s">
        <v>470</v>
      </c>
      <c r="BA121" s="752"/>
      <c r="BB121" s="752"/>
      <c r="BC121" s="752"/>
      <c r="BD121" s="752"/>
      <c r="BE121" s="752"/>
      <c r="BF121" s="752"/>
      <c r="BG121" s="752"/>
      <c r="BH121" s="752"/>
      <c r="BI121" s="752"/>
      <c r="BJ121" s="752"/>
      <c r="BK121" s="752"/>
      <c r="BL121" s="752"/>
      <c r="BM121" s="752"/>
      <c r="BN121" s="752"/>
      <c r="BO121" s="752"/>
      <c r="BP121" s="753"/>
      <c r="BQ121" s="816">
        <v>6358561</v>
      </c>
      <c r="BR121" s="817"/>
      <c r="BS121" s="817"/>
      <c r="BT121" s="817"/>
      <c r="BU121" s="817"/>
      <c r="BV121" s="817">
        <v>6457357</v>
      </c>
      <c r="BW121" s="817"/>
      <c r="BX121" s="817"/>
      <c r="BY121" s="817"/>
      <c r="BZ121" s="817"/>
      <c r="CA121" s="817">
        <v>6285493</v>
      </c>
      <c r="CB121" s="817"/>
      <c r="CC121" s="817"/>
      <c r="CD121" s="817"/>
      <c r="CE121" s="817"/>
      <c r="CF121" s="875">
        <v>20</v>
      </c>
      <c r="CG121" s="876"/>
      <c r="CH121" s="876"/>
      <c r="CI121" s="876"/>
      <c r="CJ121" s="876"/>
      <c r="CK121" s="869"/>
      <c r="CL121" s="855"/>
      <c r="CM121" s="855"/>
      <c r="CN121" s="855"/>
      <c r="CO121" s="856"/>
      <c r="CP121" s="835" t="s">
        <v>411</v>
      </c>
      <c r="CQ121" s="836"/>
      <c r="CR121" s="836"/>
      <c r="CS121" s="836"/>
      <c r="CT121" s="836"/>
      <c r="CU121" s="836"/>
      <c r="CV121" s="836"/>
      <c r="CW121" s="836"/>
      <c r="CX121" s="836"/>
      <c r="CY121" s="836"/>
      <c r="CZ121" s="836"/>
      <c r="DA121" s="836"/>
      <c r="DB121" s="836"/>
      <c r="DC121" s="836"/>
      <c r="DD121" s="836"/>
      <c r="DE121" s="836"/>
      <c r="DF121" s="837"/>
      <c r="DG121" s="816">
        <v>8726349</v>
      </c>
      <c r="DH121" s="817"/>
      <c r="DI121" s="817"/>
      <c r="DJ121" s="817"/>
      <c r="DK121" s="817"/>
      <c r="DL121" s="817">
        <v>8138874</v>
      </c>
      <c r="DM121" s="817"/>
      <c r="DN121" s="817"/>
      <c r="DO121" s="817"/>
      <c r="DP121" s="817"/>
      <c r="DQ121" s="817">
        <v>8165179</v>
      </c>
      <c r="DR121" s="817"/>
      <c r="DS121" s="817"/>
      <c r="DT121" s="817"/>
      <c r="DU121" s="817"/>
      <c r="DV121" s="794">
        <v>26</v>
      </c>
      <c r="DW121" s="794"/>
      <c r="DX121" s="794"/>
      <c r="DY121" s="794"/>
      <c r="DZ121" s="795"/>
    </row>
    <row r="122" spans="1:130" s="230" customFormat="1" ht="26.25" customHeight="1" x14ac:dyDescent="0.15">
      <c r="A122" s="820"/>
      <c r="B122" s="821"/>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138</v>
      </c>
      <c r="AB122" s="780"/>
      <c r="AC122" s="780"/>
      <c r="AD122" s="780"/>
      <c r="AE122" s="781"/>
      <c r="AF122" s="782" t="s">
        <v>138</v>
      </c>
      <c r="AG122" s="780"/>
      <c r="AH122" s="780"/>
      <c r="AI122" s="780"/>
      <c r="AJ122" s="781"/>
      <c r="AK122" s="782" t="s">
        <v>138</v>
      </c>
      <c r="AL122" s="780"/>
      <c r="AM122" s="780"/>
      <c r="AN122" s="780"/>
      <c r="AO122" s="781"/>
      <c r="AP122" s="824" t="s">
        <v>138</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84718867</v>
      </c>
      <c r="BR122" s="845"/>
      <c r="BS122" s="845"/>
      <c r="BT122" s="845"/>
      <c r="BU122" s="845"/>
      <c r="BV122" s="845">
        <v>81946173</v>
      </c>
      <c r="BW122" s="845"/>
      <c r="BX122" s="845"/>
      <c r="BY122" s="845"/>
      <c r="BZ122" s="845"/>
      <c r="CA122" s="845">
        <v>78403871</v>
      </c>
      <c r="CB122" s="845"/>
      <c r="CC122" s="845"/>
      <c r="CD122" s="845"/>
      <c r="CE122" s="845"/>
      <c r="CF122" s="846">
        <v>249.9</v>
      </c>
      <c r="CG122" s="847"/>
      <c r="CH122" s="847"/>
      <c r="CI122" s="847"/>
      <c r="CJ122" s="847"/>
      <c r="CK122" s="869"/>
      <c r="CL122" s="855"/>
      <c r="CM122" s="855"/>
      <c r="CN122" s="855"/>
      <c r="CO122" s="856"/>
      <c r="CP122" s="835" t="s">
        <v>472</v>
      </c>
      <c r="CQ122" s="836"/>
      <c r="CR122" s="836"/>
      <c r="CS122" s="836"/>
      <c r="CT122" s="836"/>
      <c r="CU122" s="836"/>
      <c r="CV122" s="836"/>
      <c r="CW122" s="836"/>
      <c r="CX122" s="836"/>
      <c r="CY122" s="836"/>
      <c r="CZ122" s="836"/>
      <c r="DA122" s="836"/>
      <c r="DB122" s="836"/>
      <c r="DC122" s="836"/>
      <c r="DD122" s="836"/>
      <c r="DE122" s="836"/>
      <c r="DF122" s="837"/>
      <c r="DG122" s="816">
        <v>4216998</v>
      </c>
      <c r="DH122" s="817"/>
      <c r="DI122" s="817"/>
      <c r="DJ122" s="817"/>
      <c r="DK122" s="817"/>
      <c r="DL122" s="817">
        <v>3902770</v>
      </c>
      <c r="DM122" s="817"/>
      <c r="DN122" s="817"/>
      <c r="DO122" s="817"/>
      <c r="DP122" s="817"/>
      <c r="DQ122" s="817">
        <v>3559695</v>
      </c>
      <c r="DR122" s="817"/>
      <c r="DS122" s="817"/>
      <c r="DT122" s="817"/>
      <c r="DU122" s="817"/>
      <c r="DV122" s="794">
        <v>11.3</v>
      </c>
      <c r="DW122" s="794"/>
      <c r="DX122" s="794"/>
      <c r="DY122" s="794"/>
      <c r="DZ122" s="795"/>
    </row>
    <row r="123" spans="1:130" s="230" customFormat="1" ht="26.25" customHeight="1" x14ac:dyDescent="0.15">
      <c r="A123" s="820"/>
      <c r="B123" s="821"/>
      <c r="C123" s="815"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8108</v>
      </c>
      <c r="AB123" s="780"/>
      <c r="AC123" s="780"/>
      <c r="AD123" s="780"/>
      <c r="AE123" s="781"/>
      <c r="AF123" s="782">
        <v>3041</v>
      </c>
      <c r="AG123" s="780"/>
      <c r="AH123" s="780"/>
      <c r="AI123" s="780"/>
      <c r="AJ123" s="781"/>
      <c r="AK123" s="782">
        <v>3021</v>
      </c>
      <c r="AL123" s="780"/>
      <c r="AM123" s="780"/>
      <c r="AN123" s="780"/>
      <c r="AO123" s="781"/>
      <c r="AP123" s="824">
        <v>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473</v>
      </c>
      <c r="BP123" s="878"/>
      <c r="BQ123" s="832">
        <v>106499557</v>
      </c>
      <c r="BR123" s="833"/>
      <c r="BS123" s="833"/>
      <c r="BT123" s="833"/>
      <c r="BU123" s="833"/>
      <c r="BV123" s="833">
        <v>103804030</v>
      </c>
      <c r="BW123" s="833"/>
      <c r="BX123" s="833"/>
      <c r="BY123" s="833"/>
      <c r="BZ123" s="833"/>
      <c r="CA123" s="833">
        <v>100899869</v>
      </c>
      <c r="CB123" s="833"/>
      <c r="CC123" s="833"/>
      <c r="CD123" s="833"/>
      <c r="CE123" s="833"/>
      <c r="CF123" s="748"/>
      <c r="CG123" s="749"/>
      <c r="CH123" s="749"/>
      <c r="CI123" s="749"/>
      <c r="CJ123" s="834"/>
      <c r="CK123" s="869"/>
      <c r="CL123" s="855"/>
      <c r="CM123" s="855"/>
      <c r="CN123" s="855"/>
      <c r="CO123" s="856"/>
      <c r="CP123" s="835" t="s">
        <v>413</v>
      </c>
      <c r="CQ123" s="836"/>
      <c r="CR123" s="836"/>
      <c r="CS123" s="836"/>
      <c r="CT123" s="836"/>
      <c r="CU123" s="836"/>
      <c r="CV123" s="836"/>
      <c r="CW123" s="836"/>
      <c r="CX123" s="836"/>
      <c r="CY123" s="836"/>
      <c r="CZ123" s="836"/>
      <c r="DA123" s="836"/>
      <c r="DB123" s="836"/>
      <c r="DC123" s="836"/>
      <c r="DD123" s="836"/>
      <c r="DE123" s="836"/>
      <c r="DF123" s="837"/>
      <c r="DG123" s="779">
        <v>445385</v>
      </c>
      <c r="DH123" s="780"/>
      <c r="DI123" s="780"/>
      <c r="DJ123" s="780"/>
      <c r="DK123" s="781"/>
      <c r="DL123" s="782">
        <v>330587</v>
      </c>
      <c r="DM123" s="780"/>
      <c r="DN123" s="780"/>
      <c r="DO123" s="780"/>
      <c r="DP123" s="781"/>
      <c r="DQ123" s="782">
        <v>244097</v>
      </c>
      <c r="DR123" s="780"/>
      <c r="DS123" s="780"/>
      <c r="DT123" s="780"/>
      <c r="DU123" s="781"/>
      <c r="DV123" s="824">
        <v>0.8</v>
      </c>
      <c r="DW123" s="825"/>
      <c r="DX123" s="825"/>
      <c r="DY123" s="825"/>
      <c r="DZ123" s="826"/>
    </row>
    <row r="124" spans="1:130" s="230" customFormat="1" ht="26.25" customHeight="1" thickBot="1" x14ac:dyDescent="0.2">
      <c r="A124" s="820"/>
      <c r="B124" s="821"/>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138</v>
      </c>
      <c r="AB124" s="780"/>
      <c r="AC124" s="780"/>
      <c r="AD124" s="780"/>
      <c r="AE124" s="781"/>
      <c r="AF124" s="782" t="s">
        <v>138</v>
      </c>
      <c r="AG124" s="780"/>
      <c r="AH124" s="780"/>
      <c r="AI124" s="780"/>
      <c r="AJ124" s="781"/>
      <c r="AK124" s="782" t="s">
        <v>138</v>
      </c>
      <c r="AL124" s="780"/>
      <c r="AM124" s="780"/>
      <c r="AN124" s="780"/>
      <c r="AO124" s="781"/>
      <c r="AP124" s="824" t="s">
        <v>138</v>
      </c>
      <c r="AQ124" s="825"/>
      <c r="AR124" s="825"/>
      <c r="AS124" s="825"/>
      <c r="AT124" s="826"/>
      <c r="AU124" s="827" t="s">
        <v>474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50.5</v>
      </c>
      <c r="BR124" s="831"/>
      <c r="BS124" s="831"/>
      <c r="BT124" s="831"/>
      <c r="BU124" s="831"/>
      <c r="BV124" s="831">
        <v>44.8</v>
      </c>
      <c r="BW124" s="831"/>
      <c r="BX124" s="831"/>
      <c r="BY124" s="831"/>
      <c r="BZ124" s="831"/>
      <c r="CA124" s="831">
        <v>40.799999999999997</v>
      </c>
      <c r="CB124" s="831"/>
      <c r="CC124" s="831"/>
      <c r="CD124" s="831"/>
      <c r="CE124" s="831"/>
      <c r="CF124" s="726"/>
      <c r="CG124" s="727"/>
      <c r="CH124" s="727"/>
      <c r="CI124" s="727"/>
      <c r="CJ124" s="862"/>
      <c r="CK124" s="870"/>
      <c r="CL124" s="870"/>
      <c r="CM124" s="870"/>
      <c r="CN124" s="870"/>
      <c r="CO124" s="871"/>
      <c r="CP124" s="835" t="s">
        <v>475</v>
      </c>
      <c r="CQ124" s="836"/>
      <c r="CR124" s="836"/>
      <c r="CS124" s="836"/>
      <c r="CT124" s="836"/>
      <c r="CU124" s="836"/>
      <c r="CV124" s="836"/>
      <c r="CW124" s="836"/>
      <c r="CX124" s="836"/>
      <c r="CY124" s="836"/>
      <c r="CZ124" s="836"/>
      <c r="DA124" s="836"/>
      <c r="DB124" s="836"/>
      <c r="DC124" s="836"/>
      <c r="DD124" s="836"/>
      <c r="DE124" s="836"/>
      <c r="DF124" s="837"/>
      <c r="DG124" s="763">
        <v>125013</v>
      </c>
      <c r="DH124" s="764"/>
      <c r="DI124" s="764"/>
      <c r="DJ124" s="764"/>
      <c r="DK124" s="765"/>
      <c r="DL124" s="766">
        <v>116638</v>
      </c>
      <c r="DM124" s="764"/>
      <c r="DN124" s="764"/>
      <c r="DO124" s="764"/>
      <c r="DP124" s="765"/>
      <c r="DQ124" s="766">
        <v>109893</v>
      </c>
      <c r="DR124" s="764"/>
      <c r="DS124" s="764"/>
      <c r="DT124" s="764"/>
      <c r="DU124" s="765"/>
      <c r="DV124" s="848">
        <v>0.4</v>
      </c>
      <c r="DW124" s="849"/>
      <c r="DX124" s="849"/>
      <c r="DY124" s="849"/>
      <c r="DZ124" s="850"/>
    </row>
    <row r="125" spans="1:130" s="230" customFormat="1" ht="26.25" customHeight="1" x14ac:dyDescent="0.15">
      <c r="A125" s="820"/>
      <c r="B125" s="821"/>
      <c r="C125" s="815"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138</v>
      </c>
      <c r="AB125" s="780"/>
      <c r="AC125" s="780"/>
      <c r="AD125" s="780"/>
      <c r="AE125" s="781"/>
      <c r="AF125" s="782" t="s">
        <v>138</v>
      </c>
      <c r="AG125" s="780"/>
      <c r="AH125" s="780"/>
      <c r="AI125" s="780"/>
      <c r="AJ125" s="781"/>
      <c r="AK125" s="782" t="s">
        <v>138</v>
      </c>
      <c r="AL125" s="780"/>
      <c r="AM125" s="780"/>
      <c r="AN125" s="780"/>
      <c r="AO125" s="781"/>
      <c r="AP125" s="824" t="s">
        <v>138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476</v>
      </c>
      <c r="CL125" s="852"/>
      <c r="CM125" s="852"/>
      <c r="CN125" s="852"/>
      <c r="CO125" s="853"/>
      <c r="CP125" s="860" t="s">
        <v>477</v>
      </c>
      <c r="CQ125" s="808"/>
      <c r="CR125" s="808"/>
      <c r="CS125" s="808"/>
      <c r="CT125" s="808"/>
      <c r="CU125" s="808"/>
      <c r="CV125" s="808"/>
      <c r="CW125" s="808"/>
      <c r="CX125" s="808"/>
      <c r="CY125" s="808"/>
      <c r="CZ125" s="808"/>
      <c r="DA125" s="808"/>
      <c r="DB125" s="808"/>
      <c r="DC125" s="808"/>
      <c r="DD125" s="808"/>
      <c r="DE125" s="808"/>
      <c r="DF125" s="809"/>
      <c r="DG125" s="861" t="s">
        <v>138</v>
      </c>
      <c r="DH125" s="842"/>
      <c r="DI125" s="842"/>
      <c r="DJ125" s="842"/>
      <c r="DK125" s="842"/>
      <c r="DL125" s="842" t="s">
        <v>138</v>
      </c>
      <c r="DM125" s="842"/>
      <c r="DN125" s="842"/>
      <c r="DO125" s="842"/>
      <c r="DP125" s="842"/>
      <c r="DQ125" s="842" t="s">
        <v>138</v>
      </c>
      <c r="DR125" s="842"/>
      <c r="DS125" s="842"/>
      <c r="DT125" s="842"/>
      <c r="DU125" s="842"/>
      <c r="DV125" s="843" t="s">
        <v>138</v>
      </c>
      <c r="DW125" s="843"/>
      <c r="DX125" s="843"/>
      <c r="DY125" s="843"/>
      <c r="DZ125" s="844"/>
    </row>
    <row r="126" spans="1:130" s="230" customFormat="1" ht="26.25" customHeight="1" thickBot="1" x14ac:dyDescent="0.2">
      <c r="A126" s="820"/>
      <c r="B126" s="821"/>
      <c r="C126" s="815"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4200</v>
      </c>
      <c r="AB126" s="780"/>
      <c r="AC126" s="780"/>
      <c r="AD126" s="780"/>
      <c r="AE126" s="781"/>
      <c r="AF126" s="782">
        <v>2000</v>
      </c>
      <c r="AG126" s="780"/>
      <c r="AH126" s="780"/>
      <c r="AI126" s="780"/>
      <c r="AJ126" s="781"/>
      <c r="AK126" s="782" t="s">
        <v>138</v>
      </c>
      <c r="AL126" s="780"/>
      <c r="AM126" s="780"/>
      <c r="AN126" s="780"/>
      <c r="AO126" s="781"/>
      <c r="AP126" s="824" t="s">
        <v>138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478</v>
      </c>
      <c r="CQ126" s="752"/>
      <c r="CR126" s="752"/>
      <c r="CS126" s="752"/>
      <c r="CT126" s="752"/>
      <c r="CU126" s="752"/>
      <c r="CV126" s="752"/>
      <c r="CW126" s="752"/>
      <c r="CX126" s="752"/>
      <c r="CY126" s="752"/>
      <c r="CZ126" s="752"/>
      <c r="DA126" s="752"/>
      <c r="DB126" s="752"/>
      <c r="DC126" s="752"/>
      <c r="DD126" s="752"/>
      <c r="DE126" s="752"/>
      <c r="DF126" s="753"/>
      <c r="DG126" s="816" t="s">
        <v>138</v>
      </c>
      <c r="DH126" s="817"/>
      <c r="DI126" s="817"/>
      <c r="DJ126" s="817"/>
      <c r="DK126" s="817"/>
      <c r="DL126" s="817" t="s">
        <v>138</v>
      </c>
      <c r="DM126" s="817"/>
      <c r="DN126" s="817"/>
      <c r="DO126" s="817"/>
      <c r="DP126" s="817"/>
      <c r="DQ126" s="817" t="s">
        <v>138</v>
      </c>
      <c r="DR126" s="817"/>
      <c r="DS126" s="817"/>
      <c r="DT126" s="817"/>
      <c r="DU126" s="817"/>
      <c r="DV126" s="794" t="s">
        <v>138</v>
      </c>
      <c r="DW126" s="794"/>
      <c r="DX126" s="794"/>
      <c r="DY126" s="794"/>
      <c r="DZ126" s="795"/>
    </row>
    <row r="127" spans="1:130" s="230" customFormat="1" ht="26.25" customHeight="1" x14ac:dyDescent="0.15">
      <c r="A127" s="822"/>
      <c r="B127" s="823"/>
      <c r="C127" s="838" t="s">
        <v>479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110</v>
      </c>
      <c r="AB127" s="780"/>
      <c r="AC127" s="780"/>
      <c r="AD127" s="780"/>
      <c r="AE127" s="781"/>
      <c r="AF127" s="782">
        <v>64</v>
      </c>
      <c r="AG127" s="780"/>
      <c r="AH127" s="780"/>
      <c r="AI127" s="780"/>
      <c r="AJ127" s="781"/>
      <c r="AK127" s="782">
        <v>54</v>
      </c>
      <c r="AL127" s="780"/>
      <c r="AM127" s="780"/>
      <c r="AN127" s="780"/>
      <c r="AO127" s="781"/>
      <c r="AP127" s="824">
        <v>0</v>
      </c>
      <c r="AQ127" s="825"/>
      <c r="AR127" s="825"/>
      <c r="AS127" s="825"/>
      <c r="AT127" s="826"/>
      <c r="AU127" s="232"/>
      <c r="AV127" s="232"/>
      <c r="AW127" s="232"/>
      <c r="AX127" s="841" t="s">
        <v>480</v>
      </c>
      <c r="AY127" s="812"/>
      <c r="AZ127" s="812"/>
      <c r="BA127" s="812"/>
      <c r="BB127" s="812"/>
      <c r="BC127" s="812"/>
      <c r="BD127" s="812"/>
      <c r="BE127" s="813"/>
      <c r="BF127" s="811" t="s">
        <v>481</v>
      </c>
      <c r="BG127" s="812"/>
      <c r="BH127" s="812"/>
      <c r="BI127" s="812"/>
      <c r="BJ127" s="812"/>
      <c r="BK127" s="812"/>
      <c r="BL127" s="813"/>
      <c r="BM127" s="811" t="s">
        <v>482</v>
      </c>
      <c r="BN127" s="812"/>
      <c r="BO127" s="812"/>
      <c r="BP127" s="812"/>
      <c r="BQ127" s="812"/>
      <c r="BR127" s="812"/>
      <c r="BS127" s="813"/>
      <c r="BT127" s="811" t="s">
        <v>483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484</v>
      </c>
      <c r="CQ127" s="752"/>
      <c r="CR127" s="752"/>
      <c r="CS127" s="752"/>
      <c r="CT127" s="752"/>
      <c r="CU127" s="752"/>
      <c r="CV127" s="752"/>
      <c r="CW127" s="752"/>
      <c r="CX127" s="752"/>
      <c r="CY127" s="752"/>
      <c r="CZ127" s="752"/>
      <c r="DA127" s="752"/>
      <c r="DB127" s="752"/>
      <c r="DC127" s="752"/>
      <c r="DD127" s="752"/>
      <c r="DE127" s="752"/>
      <c r="DF127" s="753"/>
      <c r="DG127" s="816" t="s">
        <v>138</v>
      </c>
      <c r="DH127" s="817"/>
      <c r="DI127" s="817"/>
      <c r="DJ127" s="817"/>
      <c r="DK127" s="817"/>
      <c r="DL127" s="817" t="s">
        <v>138</v>
      </c>
      <c r="DM127" s="817"/>
      <c r="DN127" s="817"/>
      <c r="DO127" s="817"/>
      <c r="DP127" s="817"/>
      <c r="DQ127" s="817" t="s">
        <v>138</v>
      </c>
      <c r="DR127" s="817"/>
      <c r="DS127" s="817"/>
      <c r="DT127" s="817"/>
      <c r="DU127" s="817"/>
      <c r="DV127" s="794" t="s">
        <v>138</v>
      </c>
      <c r="DW127" s="794"/>
      <c r="DX127" s="794"/>
      <c r="DY127" s="794"/>
      <c r="DZ127" s="795"/>
    </row>
    <row r="128" spans="1:130" s="230" customFormat="1" ht="26.25" customHeight="1" thickBot="1" x14ac:dyDescent="0.2">
      <c r="A128" s="796" t="s">
        <v>485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486</v>
      </c>
      <c r="X128" s="798"/>
      <c r="Y128" s="798"/>
      <c r="Z128" s="799"/>
      <c r="AA128" s="800">
        <v>957330</v>
      </c>
      <c r="AB128" s="801"/>
      <c r="AC128" s="801"/>
      <c r="AD128" s="801"/>
      <c r="AE128" s="802"/>
      <c r="AF128" s="803">
        <v>943379</v>
      </c>
      <c r="AG128" s="801"/>
      <c r="AH128" s="801"/>
      <c r="AI128" s="801"/>
      <c r="AJ128" s="802"/>
      <c r="AK128" s="803">
        <v>922152</v>
      </c>
      <c r="AL128" s="801"/>
      <c r="AM128" s="801"/>
      <c r="AN128" s="801"/>
      <c r="AO128" s="802"/>
      <c r="AP128" s="804"/>
      <c r="AQ128" s="805"/>
      <c r="AR128" s="805"/>
      <c r="AS128" s="805"/>
      <c r="AT128" s="806"/>
      <c r="AU128" s="232"/>
      <c r="AV128" s="232"/>
      <c r="AW128" s="232"/>
      <c r="AX128" s="807" t="s">
        <v>487</v>
      </c>
      <c r="AY128" s="808"/>
      <c r="AZ128" s="808"/>
      <c r="BA128" s="808"/>
      <c r="BB128" s="808"/>
      <c r="BC128" s="808"/>
      <c r="BD128" s="808"/>
      <c r="BE128" s="809"/>
      <c r="BF128" s="786" t="s">
        <v>439</v>
      </c>
      <c r="BG128" s="787"/>
      <c r="BH128" s="787"/>
      <c r="BI128" s="787"/>
      <c r="BJ128" s="787"/>
      <c r="BK128" s="787"/>
      <c r="BL128" s="810"/>
      <c r="BM128" s="786">
        <v>11.46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488</v>
      </c>
      <c r="CQ128" s="730"/>
      <c r="CR128" s="730"/>
      <c r="CS128" s="730"/>
      <c r="CT128" s="730"/>
      <c r="CU128" s="730"/>
      <c r="CV128" s="730"/>
      <c r="CW128" s="730"/>
      <c r="CX128" s="730"/>
      <c r="CY128" s="730"/>
      <c r="CZ128" s="730"/>
      <c r="DA128" s="730"/>
      <c r="DB128" s="730"/>
      <c r="DC128" s="730"/>
      <c r="DD128" s="730"/>
      <c r="DE128" s="730"/>
      <c r="DF128" s="731"/>
      <c r="DG128" s="790">
        <v>477969</v>
      </c>
      <c r="DH128" s="791"/>
      <c r="DI128" s="791"/>
      <c r="DJ128" s="791"/>
      <c r="DK128" s="791"/>
      <c r="DL128" s="791">
        <v>433551</v>
      </c>
      <c r="DM128" s="791"/>
      <c r="DN128" s="791"/>
      <c r="DO128" s="791"/>
      <c r="DP128" s="791"/>
      <c r="DQ128" s="791">
        <v>468462</v>
      </c>
      <c r="DR128" s="791"/>
      <c r="DS128" s="791"/>
      <c r="DT128" s="791"/>
      <c r="DU128" s="791"/>
      <c r="DV128" s="792">
        <v>1.5</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39118093</v>
      </c>
      <c r="AB129" s="780"/>
      <c r="AC129" s="780"/>
      <c r="AD129" s="780"/>
      <c r="AE129" s="781"/>
      <c r="AF129" s="782">
        <v>40408718</v>
      </c>
      <c r="AG129" s="780"/>
      <c r="AH129" s="780"/>
      <c r="AI129" s="780"/>
      <c r="AJ129" s="781"/>
      <c r="AK129" s="782">
        <v>39939891</v>
      </c>
      <c r="AL129" s="780"/>
      <c r="AM129" s="780"/>
      <c r="AN129" s="780"/>
      <c r="AO129" s="781"/>
      <c r="AP129" s="783"/>
      <c r="AQ129" s="784"/>
      <c r="AR129" s="784"/>
      <c r="AS129" s="784"/>
      <c r="AT129" s="785"/>
      <c r="AU129" s="233"/>
      <c r="AV129" s="233"/>
      <c r="AW129" s="233"/>
      <c r="AX129" s="751" t="s">
        <v>490</v>
      </c>
      <c r="AY129" s="752"/>
      <c r="AZ129" s="752"/>
      <c r="BA129" s="752"/>
      <c r="BB129" s="752"/>
      <c r="BC129" s="752"/>
      <c r="BD129" s="752"/>
      <c r="BE129" s="753"/>
      <c r="BF129" s="770" t="s">
        <v>491</v>
      </c>
      <c r="BG129" s="771"/>
      <c r="BH129" s="771"/>
      <c r="BI129" s="771"/>
      <c r="BJ129" s="771"/>
      <c r="BK129" s="771"/>
      <c r="BL129" s="772"/>
      <c r="BM129" s="770">
        <v>16.46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493</v>
      </c>
      <c r="X130" s="777"/>
      <c r="Y130" s="777"/>
      <c r="Z130" s="778"/>
      <c r="AA130" s="779">
        <v>8107367</v>
      </c>
      <c r="AB130" s="780"/>
      <c r="AC130" s="780"/>
      <c r="AD130" s="780"/>
      <c r="AE130" s="781"/>
      <c r="AF130" s="782">
        <v>8474147</v>
      </c>
      <c r="AG130" s="780"/>
      <c r="AH130" s="780"/>
      <c r="AI130" s="780"/>
      <c r="AJ130" s="781"/>
      <c r="AK130" s="782">
        <v>8564479</v>
      </c>
      <c r="AL130" s="780"/>
      <c r="AM130" s="780"/>
      <c r="AN130" s="780"/>
      <c r="AO130" s="781"/>
      <c r="AP130" s="783"/>
      <c r="AQ130" s="784"/>
      <c r="AR130" s="784"/>
      <c r="AS130" s="784"/>
      <c r="AT130" s="785"/>
      <c r="AU130" s="233"/>
      <c r="AV130" s="233"/>
      <c r="AW130" s="233"/>
      <c r="AX130" s="751" t="s">
        <v>494</v>
      </c>
      <c r="AY130" s="752"/>
      <c r="AZ130" s="752"/>
      <c r="BA130" s="752"/>
      <c r="BB130" s="752"/>
      <c r="BC130" s="752"/>
      <c r="BD130" s="752"/>
      <c r="BE130" s="753"/>
      <c r="BF130" s="754">
        <v>6.7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495</v>
      </c>
      <c r="X131" s="761"/>
      <c r="Y131" s="761"/>
      <c r="Z131" s="762"/>
      <c r="AA131" s="763">
        <v>31010726</v>
      </c>
      <c r="AB131" s="764"/>
      <c r="AC131" s="764"/>
      <c r="AD131" s="764"/>
      <c r="AE131" s="765"/>
      <c r="AF131" s="766">
        <v>31934571</v>
      </c>
      <c r="AG131" s="764"/>
      <c r="AH131" s="764"/>
      <c r="AI131" s="764"/>
      <c r="AJ131" s="765"/>
      <c r="AK131" s="766">
        <v>31375412</v>
      </c>
      <c r="AL131" s="764"/>
      <c r="AM131" s="764"/>
      <c r="AN131" s="764"/>
      <c r="AO131" s="765"/>
      <c r="AP131" s="767"/>
      <c r="AQ131" s="768"/>
      <c r="AR131" s="768"/>
      <c r="AS131" s="768"/>
      <c r="AT131" s="769"/>
      <c r="AU131" s="233"/>
      <c r="AV131" s="233"/>
      <c r="AW131" s="233"/>
      <c r="AX131" s="729" t="s">
        <v>496</v>
      </c>
      <c r="AY131" s="730"/>
      <c r="AZ131" s="730"/>
      <c r="BA131" s="730"/>
      <c r="BB131" s="730"/>
      <c r="BC131" s="730"/>
      <c r="BD131" s="730"/>
      <c r="BE131" s="731"/>
      <c r="BF131" s="732">
        <v>40.799999999999997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5.5594860949999996</v>
      </c>
      <c r="AB132" s="745"/>
      <c r="AC132" s="745"/>
      <c r="AD132" s="745"/>
      <c r="AE132" s="746"/>
      <c r="AF132" s="747">
        <v>6.7144380930000001</v>
      </c>
      <c r="AG132" s="745"/>
      <c r="AH132" s="745"/>
      <c r="AI132" s="745"/>
      <c r="AJ132" s="746"/>
      <c r="AK132" s="747">
        <v>7.8608246770000001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5.8</v>
      </c>
      <c r="AB133" s="724"/>
      <c r="AC133" s="724"/>
      <c r="AD133" s="724"/>
      <c r="AE133" s="725"/>
      <c r="AF133" s="723">
        <v>6.1</v>
      </c>
      <c r="AG133" s="724"/>
      <c r="AH133" s="724"/>
      <c r="AI133" s="724"/>
      <c r="AJ133" s="725"/>
      <c r="AK133" s="723">
        <v>6.7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IdxNqCeBlkkA5Wlsa8Dsk57i2ilyB6cLb3NnI+HAwBkbOI3HxYfEzqehhEbSHA5wrIHen992heJz22QpHCOVg==" saltValue="GOpfnBtK80OsDixbvfq3Y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M2swE/yqmNfJJ3m6de5opD7ULdm7L8uZbCfa96iIdKd3IGh58TkgsPLwJxDIqNxSRefIArLRoZzO90Zchek+Q==" saltValue="VOk6TWdZscNHZwMIe02W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KLw5nFG1FSjSEPyaP+0VFTtKPkPZ4/RGTIVaUtg/W6m7aayNPJ9HTJBTQi+EronG4hXNgwHaW8KdzPStOsjsQ==" saltValue="/DU6htFOaETEFrwiSp26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502</v>
      </c>
      <c r="AP7" s="272"/>
      <c r="AQ7" s="273" t="s">
        <v>503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504</v>
      </c>
      <c r="AQ8" s="279" t="s">
        <v>505</v>
      </c>
      <c r="AR8" s="280" t="s">
        <v>506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507</v>
      </c>
      <c r="AL9" s="1131"/>
      <c r="AM9" s="1131"/>
      <c r="AN9" s="1132"/>
      <c r="AO9" s="281">
        <v>10506462</v>
      </c>
      <c r="AP9" s="281">
        <v>87264</v>
      </c>
      <c r="AQ9" s="282">
        <v>74545</v>
      </c>
      <c r="AR9" s="283">
        <v>17.100000000000001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508</v>
      </c>
      <c r="AL10" s="1131"/>
      <c r="AM10" s="1131"/>
      <c r="AN10" s="1132"/>
      <c r="AO10" s="284">
        <v>4955</v>
      </c>
      <c r="AP10" s="284">
        <v>41</v>
      </c>
      <c r="AQ10" s="285">
        <v>6960</v>
      </c>
      <c r="AR10" s="286">
        <v>-99.4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509</v>
      </c>
      <c r="AL11" s="1131"/>
      <c r="AM11" s="1131"/>
      <c r="AN11" s="1132"/>
      <c r="AO11" s="284">
        <v>429494</v>
      </c>
      <c r="AP11" s="284">
        <v>3567</v>
      </c>
      <c r="AQ11" s="285">
        <v>1657</v>
      </c>
      <c r="AR11" s="286">
        <v>115.3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510</v>
      </c>
      <c r="AL12" s="1131"/>
      <c r="AM12" s="1131"/>
      <c r="AN12" s="1132"/>
      <c r="AO12" s="284" t="s">
        <v>511</v>
      </c>
      <c r="AP12" s="284" t="s">
        <v>511</v>
      </c>
      <c r="AQ12" s="285">
        <v>14</v>
      </c>
      <c r="AR12" s="286" t="s">
        <v>511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512</v>
      </c>
      <c r="AL13" s="1131"/>
      <c r="AM13" s="1131"/>
      <c r="AN13" s="1132"/>
      <c r="AO13" s="284">
        <v>522379</v>
      </c>
      <c r="AP13" s="284">
        <v>4339</v>
      </c>
      <c r="AQ13" s="285">
        <v>2261</v>
      </c>
      <c r="AR13" s="286">
        <v>91.9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513</v>
      </c>
      <c r="AL14" s="1131"/>
      <c r="AM14" s="1131"/>
      <c r="AN14" s="1132"/>
      <c r="AO14" s="284">
        <v>250525</v>
      </c>
      <c r="AP14" s="284">
        <v>2081</v>
      </c>
      <c r="AQ14" s="285">
        <v>2850</v>
      </c>
      <c r="AR14" s="286">
        <v>-27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514</v>
      </c>
      <c r="AL15" s="1134"/>
      <c r="AM15" s="1134"/>
      <c r="AN15" s="1135"/>
      <c r="AO15" s="284">
        <v>-833698</v>
      </c>
      <c r="AP15" s="284">
        <v>-6925</v>
      </c>
      <c r="AQ15" s="285">
        <v>-5601</v>
      </c>
      <c r="AR15" s="286">
        <v>23.6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10880117</v>
      </c>
      <c r="AP16" s="284">
        <v>90368</v>
      </c>
      <c r="AQ16" s="285">
        <v>82686</v>
      </c>
      <c r="AR16" s="286">
        <v>9.3000000000000007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519</v>
      </c>
      <c r="AL21" s="1137"/>
      <c r="AM21" s="1137"/>
      <c r="AN21" s="1138"/>
      <c r="AO21" s="297">
        <v>9.25</v>
      </c>
      <c r="AP21" s="298">
        <v>7.92</v>
      </c>
      <c r="AQ21" s="299">
        <v>1.33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520</v>
      </c>
      <c r="AL22" s="1137"/>
      <c r="AM22" s="1137"/>
      <c r="AN22" s="1138"/>
      <c r="AO22" s="302">
        <v>100.8</v>
      </c>
      <c r="AP22" s="303">
        <v>98.1</v>
      </c>
      <c r="AQ22" s="304">
        <v>2.7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502</v>
      </c>
      <c r="AP30" s="272"/>
      <c r="AQ30" s="273" t="s">
        <v>503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504</v>
      </c>
      <c r="AQ31" s="279" t="s">
        <v>505</v>
      </c>
      <c r="AR31" s="280" t="s">
        <v>506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524</v>
      </c>
      <c r="AL32" s="1121"/>
      <c r="AM32" s="1121"/>
      <c r="AN32" s="1122"/>
      <c r="AO32" s="312">
        <v>8747827</v>
      </c>
      <c r="AP32" s="312">
        <v>72658</v>
      </c>
      <c r="AQ32" s="313">
        <v>59490</v>
      </c>
      <c r="AR32" s="314">
        <v>22.1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525</v>
      </c>
      <c r="AL33" s="1121"/>
      <c r="AM33" s="1121"/>
      <c r="AN33" s="1122"/>
      <c r="AO33" s="312" t="s">
        <v>511</v>
      </c>
      <c r="AP33" s="312" t="s">
        <v>511</v>
      </c>
      <c r="AQ33" s="313" t="s">
        <v>511</v>
      </c>
      <c r="AR33" s="314" t="s">
        <v>511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526</v>
      </c>
      <c r="AL34" s="1121"/>
      <c r="AM34" s="1121"/>
      <c r="AN34" s="1122"/>
      <c r="AO34" s="312">
        <v>26779</v>
      </c>
      <c r="AP34" s="312">
        <v>222</v>
      </c>
      <c r="AQ34" s="313">
        <v>23</v>
      </c>
      <c r="AR34" s="314">
        <v>865.2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527</v>
      </c>
      <c r="AL35" s="1121"/>
      <c r="AM35" s="1121"/>
      <c r="AN35" s="1122"/>
      <c r="AO35" s="312">
        <v>3164417</v>
      </c>
      <c r="AP35" s="312">
        <v>26283</v>
      </c>
      <c r="AQ35" s="313">
        <v>14537</v>
      </c>
      <c r="AR35" s="314">
        <v>80.8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528</v>
      </c>
      <c r="AL36" s="1121"/>
      <c r="AM36" s="1121"/>
      <c r="AN36" s="1122"/>
      <c r="AO36" s="312">
        <v>10899</v>
      </c>
      <c r="AP36" s="312">
        <v>91</v>
      </c>
      <c r="AQ36" s="313">
        <v>1262</v>
      </c>
      <c r="AR36" s="314">
        <v>-92.8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529</v>
      </c>
      <c r="AL37" s="1121"/>
      <c r="AM37" s="1121"/>
      <c r="AN37" s="1122"/>
      <c r="AO37" s="312">
        <v>3075</v>
      </c>
      <c r="AP37" s="312">
        <v>26</v>
      </c>
      <c r="AQ37" s="313">
        <v>550</v>
      </c>
      <c r="AR37" s="314">
        <v>-95.3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530</v>
      </c>
      <c r="AL38" s="1124"/>
      <c r="AM38" s="1124"/>
      <c r="AN38" s="1125"/>
      <c r="AO38" s="315" t="s">
        <v>511</v>
      </c>
      <c r="AP38" s="315" t="s">
        <v>511</v>
      </c>
      <c r="AQ38" s="316">
        <v>1</v>
      </c>
      <c r="AR38" s="304" t="s">
        <v>511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531</v>
      </c>
      <c r="AL39" s="1124"/>
      <c r="AM39" s="1124"/>
      <c r="AN39" s="1125"/>
      <c r="AO39" s="312">
        <v>-922152</v>
      </c>
      <c r="AP39" s="312">
        <v>-7659</v>
      </c>
      <c r="AQ39" s="313">
        <v>-3806</v>
      </c>
      <c r="AR39" s="314">
        <v>101.2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532</v>
      </c>
      <c r="AL40" s="1121"/>
      <c r="AM40" s="1121"/>
      <c r="AN40" s="1122"/>
      <c r="AO40" s="312">
        <v>-8564479</v>
      </c>
      <c r="AP40" s="312">
        <v>-71135</v>
      </c>
      <c r="AQ40" s="313">
        <v>-49917</v>
      </c>
      <c r="AR40" s="314">
        <v>42.5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2466366</v>
      </c>
      <c r="AP41" s="312">
        <v>20485</v>
      </c>
      <c r="AQ41" s="313">
        <v>22139</v>
      </c>
      <c r="AR41" s="314">
        <v>-7.5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502</v>
      </c>
      <c r="AN49" s="1115" t="s">
        <v>536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537</v>
      </c>
      <c r="AO50" s="329" t="s">
        <v>538</v>
      </c>
      <c r="AP50" s="330" t="s">
        <v>539</v>
      </c>
      <c r="AQ50" s="331" t="s">
        <v>540</v>
      </c>
      <c r="AR50" s="332" t="s">
        <v>541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8831030</v>
      </c>
      <c r="AN51" s="334">
        <v>69444</v>
      </c>
      <c r="AO51" s="335">
        <v>-21.6</v>
      </c>
      <c r="AP51" s="336">
        <v>66863</v>
      </c>
      <c r="AQ51" s="337">
        <v>-2.6</v>
      </c>
      <c r="AR51" s="338">
        <v>-19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6050549</v>
      </c>
      <c r="AN52" s="342">
        <v>47579</v>
      </c>
      <c r="AO52" s="343">
        <v>-18.5</v>
      </c>
      <c r="AP52" s="344">
        <v>32770</v>
      </c>
      <c r="AQ52" s="345">
        <v>1.4</v>
      </c>
      <c r="AR52" s="346">
        <v>-19.899999999999999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14997016</v>
      </c>
      <c r="AN53" s="334">
        <v>119498</v>
      </c>
      <c r="AO53" s="335">
        <v>72.099999999999994</v>
      </c>
      <c r="AP53" s="336">
        <v>72051</v>
      </c>
      <c r="AQ53" s="337">
        <v>7.8</v>
      </c>
      <c r="AR53" s="338">
        <v>64.3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6425323</v>
      </c>
      <c r="AN54" s="342">
        <v>51198</v>
      </c>
      <c r="AO54" s="343">
        <v>7.6</v>
      </c>
      <c r="AP54" s="344">
        <v>34140</v>
      </c>
      <c r="AQ54" s="345">
        <v>4.2</v>
      </c>
      <c r="AR54" s="346">
        <v>3.4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14393218</v>
      </c>
      <c r="AN55" s="334">
        <v>116072</v>
      </c>
      <c r="AO55" s="335">
        <v>-2.9</v>
      </c>
      <c r="AP55" s="336">
        <v>72756</v>
      </c>
      <c r="AQ55" s="337">
        <v>1</v>
      </c>
      <c r="AR55" s="338">
        <v>-3.9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6692529</v>
      </c>
      <c r="AN56" s="342">
        <v>53971</v>
      </c>
      <c r="AO56" s="343">
        <v>5.4</v>
      </c>
      <c r="AP56" s="344">
        <v>32117</v>
      </c>
      <c r="AQ56" s="345">
        <v>-5.9</v>
      </c>
      <c r="AR56" s="346">
        <v>11.3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8291149</v>
      </c>
      <c r="AN57" s="334">
        <v>67847</v>
      </c>
      <c r="AO57" s="335">
        <v>-41.5</v>
      </c>
      <c r="AP57" s="336">
        <v>62281</v>
      </c>
      <c r="AQ57" s="337">
        <v>-14.4</v>
      </c>
      <c r="AR57" s="338">
        <v>-27.1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3685609</v>
      </c>
      <c r="AN58" s="342">
        <v>30160</v>
      </c>
      <c r="AO58" s="343">
        <v>-44.1</v>
      </c>
      <c r="AP58" s="344">
        <v>38152</v>
      </c>
      <c r="AQ58" s="345">
        <v>18.8</v>
      </c>
      <c r="AR58" s="346">
        <v>-62.9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8526959</v>
      </c>
      <c r="AN59" s="334">
        <v>70823</v>
      </c>
      <c r="AO59" s="335">
        <v>4.4000000000000004</v>
      </c>
      <c r="AP59" s="336">
        <v>58940</v>
      </c>
      <c r="AQ59" s="337">
        <v>-5.4</v>
      </c>
      <c r="AR59" s="338">
        <v>9.8000000000000007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3574797</v>
      </c>
      <c r="AN60" s="342">
        <v>29691</v>
      </c>
      <c r="AO60" s="343">
        <v>-1.6</v>
      </c>
      <c r="AP60" s="344">
        <v>33486</v>
      </c>
      <c r="AQ60" s="345">
        <v>-12.2</v>
      </c>
      <c r="AR60" s="346">
        <v>10.6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11007874</v>
      </c>
      <c r="AN61" s="349">
        <v>88737</v>
      </c>
      <c r="AO61" s="350">
        <v>2.1</v>
      </c>
      <c r="AP61" s="351">
        <v>66578</v>
      </c>
      <c r="AQ61" s="352">
        <v>-2.7</v>
      </c>
      <c r="AR61" s="338">
        <v>4.8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5285761</v>
      </c>
      <c r="AN62" s="342">
        <v>42520</v>
      </c>
      <c r="AO62" s="343">
        <v>-10.199999999999999</v>
      </c>
      <c r="AP62" s="344">
        <v>34133</v>
      </c>
      <c r="AQ62" s="345">
        <v>1.3</v>
      </c>
      <c r="AR62" s="346">
        <v>-11.5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WrVojn8IEQ0YHr604tAQXF0M1Ib/6wxGp2IoD+lj0G7wvW+bER6pyzpCLjAm6EoyA5hVuLcBEse5C8gHnGTPw==" saltValue="X1TxSrcaAe6k4SLI/mXpI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row r="120" spans="125:125" ht="13.5" hidden="1" customHeight="1" x14ac:dyDescent="0.15"/>
    <row r="121" spans="125:125" ht="13.5" hidden="1" customHeight="1" x14ac:dyDescent="0.15">
      <c r="DU121" s="259"/>
    </row>
  </sheetData>
  <sheetProtection algorithmName="SHA-512" hashValue="EIdBLDfiO+Plm3t4dJPjEr9IBo0VowtUEJcb2cDgdy0U+1KoInyJ/4Ba4sedOnS7qLG5CW64iV4cExCBlYjVkg==" saltValue="RI7qcYlE+ROo4p4fn/tC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551</v>
      </c>
    </row>
  </sheetData>
  <sheetProtection algorithmName="SHA-512" hashValue="EeulV4u6eqKRtH6HotAnn+2JkIoCZ6f2bl4vZqhqb3WHFMOF3EvTUk97F2rkCUrtrwvyd+Z9OD7jY8kalYigPA==" saltValue="YpwX5bVoqwtEKlzBZSMg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9" t="s">
        <v>3</v>
      </c>
      <c r="D47" s="1139"/>
      <c r="E47" s="1140"/>
      <c r="F47" s="11">
        <v>11.7</v>
      </c>
      <c r="G47" s="12">
        <v>11.62</v>
      </c>
      <c r="H47" s="12">
        <v>11.46</v>
      </c>
      <c r="I47" s="12">
        <v>11.57</v>
      </c>
      <c r="J47" s="13">
        <v>12.62</v>
      </c>
    </row>
    <row r="48" spans="2:10" ht="57.75" customHeight="1" x14ac:dyDescent="0.15">
      <c r="B48" s="14"/>
      <c r="C48" s="1141" t="s">
        <v>4</v>
      </c>
      <c r="D48" s="1141"/>
      <c r="E48" s="1142"/>
      <c r="F48" s="15">
        <v>2.96</v>
      </c>
      <c r="G48" s="16">
        <v>3.31</v>
      </c>
      <c r="H48" s="16">
        <v>3.39</v>
      </c>
      <c r="I48" s="16">
        <v>5.37</v>
      </c>
      <c r="J48" s="17">
        <v>4.3499999999999996</v>
      </c>
    </row>
    <row r="49" spans="2:10" ht="57.75" customHeight="1" thickBot="1" x14ac:dyDescent="0.2">
      <c r="B49" s="18"/>
      <c r="C49" s="1143" t="s">
        <v>5</v>
      </c>
      <c r="D49" s="1143"/>
      <c r="E49" s="1144"/>
      <c r="F49" s="19" t="s">
        <v>557</v>
      </c>
      <c r="G49" s="20">
        <v>0.61</v>
      </c>
      <c r="H49" s="20">
        <v>0.73</v>
      </c>
      <c r="I49" s="20">
        <v>3.28</v>
      </c>
      <c r="J49" s="21">
        <v>0.75</v>
      </c>
    </row>
    <row r="50" spans="2:10" x14ac:dyDescent="0.15"/>
  </sheetData>
  <sheetProtection algorithmName="SHA-512" hashValue="ZAWSxI05bDOQlSssKQrY92ljPubIz9TW/iz8KEb05SXEUDBSMP8qN4mbSoiAcFJ2KYus/3YusKPKAYLmoJtOuA==" saltValue="11sipb4Zqvh8W8uan1en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管理者</cp:lastModifiedBy>
  <cp:lastPrinted>2024-03-18T06:38:38Z</cp:lastPrinted>
  <dcterms:created xsi:type="dcterms:W3CDTF">2024-02-05T00:05:36Z</dcterms:created>
  <dcterms:modified xsi:type="dcterms:W3CDTF">2024-03-18T06:41:56Z</dcterms:modified>
  <cp:category/>
</cp:coreProperties>
</file>