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601" activeTab="0"/>
  </bookViews>
  <sheets>
    <sheet name="付表２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<sst xmlns="http://schemas.openxmlformats.org/spreadsheetml/2006/main" count="111" uniqueCount="57">
  <si>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人                              口</t>
  </si>
  <si>
    <t>実        数</t>
  </si>
  <si>
    <t>構    成    比</t>
  </si>
  <si>
    <t>実        数</t>
  </si>
  <si>
    <t>増  減  率</t>
  </si>
  <si>
    <t>斎</t>
  </si>
  <si>
    <t>黄     金</t>
  </si>
  <si>
    <t>平成２年</t>
  </si>
  <si>
    <t>％</t>
  </si>
  <si>
    <t>小学校区域</t>
  </si>
  <si>
    <t>世               帯               数</t>
  </si>
  <si>
    <t>平成２年～7年の増減</t>
  </si>
  <si>
    <t>平成2年</t>
  </si>
  <si>
    <t>増  減  数</t>
  </si>
  <si>
    <t>平成２年</t>
  </si>
  <si>
    <t>増  減  数</t>
  </si>
  <si>
    <t>人</t>
  </si>
  <si>
    <t>％</t>
  </si>
  <si>
    <t>世帯</t>
  </si>
  <si>
    <t>総        数</t>
  </si>
  <si>
    <t>第 １ 学 区</t>
  </si>
  <si>
    <t>第 ２ 学 区</t>
  </si>
  <si>
    <t>第 ３ 学 区</t>
  </si>
  <si>
    <t>第 ４ 学 区</t>
  </si>
  <si>
    <t>第 ５ 学 区</t>
  </si>
  <si>
    <t>△</t>
  </si>
  <si>
    <t>第 ６ 学 区</t>
  </si>
  <si>
    <t>△</t>
  </si>
  <si>
    <t>△</t>
  </si>
  <si>
    <t>湯 田 川</t>
  </si>
  <si>
    <t>△</t>
  </si>
  <si>
    <t>大     泉</t>
  </si>
  <si>
    <t>△</t>
  </si>
  <si>
    <t>京     田</t>
  </si>
  <si>
    <t>栄</t>
  </si>
  <si>
    <t>△</t>
  </si>
  <si>
    <t>田     川</t>
  </si>
  <si>
    <t>△</t>
  </si>
  <si>
    <t>上     郷</t>
  </si>
  <si>
    <t>△</t>
  </si>
  <si>
    <t>三     瀬</t>
  </si>
  <si>
    <t>小     堅</t>
  </si>
  <si>
    <t>由     良</t>
  </si>
  <si>
    <t>加     茂</t>
  </si>
  <si>
    <t>湯 野 浜</t>
  </si>
  <si>
    <t>大     山</t>
  </si>
  <si>
    <t>西     郷</t>
  </si>
  <si>
    <t>△</t>
  </si>
  <si>
    <t>第１～第６学区計</t>
  </si>
  <si>
    <t>その他の学区計</t>
  </si>
  <si>
    <t>△</t>
  </si>
  <si>
    <t xml:space="preserve">  注）調査区設定の都合上及び住居表示変更、学区再編成のため、平成２年と平成７年とでは区域が多少異なるものがありますので、利用する場合は留意して下さい。</t>
  </si>
  <si>
    <t xml:space="preserve">  付表２  小学校区域別人口、世帯数の推移（平成２年・７年）</t>
  </si>
  <si>
    <t>平成７年</t>
  </si>
  <si>
    <t>平成7年</t>
  </si>
  <si>
    <t>平成７年</t>
  </si>
  <si>
    <t>平成7年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</si>
</sst>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#,##0.0"/>
    <numFmt numFmtId="181" formatCode="#,##0.000"/>
    <numFmt numFmtId="182" formatCode="0_ "/>
    <numFmt numFmtId="183" formatCode="0.0000"/>
    <numFmt numFmtId="184" formatCode="0.000"/>
    <numFmt numFmtId="185" formatCode="0.00000"/>
    <numFmt numFmtId="186" formatCode="0.000000"/>
    <numFmt numFmtId="187" formatCode="0.0_);[Red]\(0.0\)"/>
    <numFmt numFmtId="188" formatCode="0.0000000"/>
    <numFmt numFmtId="189" formatCode="0.000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179" fontId="3" fillId="0" borderId="0" xfId="0" applyNumberFormat="1" applyFont="1" applyBorder="1" applyAlignment="1">
      <alignment vertical="top"/>
    </xf>
    <xf numFmtId="0" fontId="3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179" fontId="3" fillId="0" borderId="7" xfId="0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0" fontId="3" fillId="0" borderId="6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right" vertical="top"/>
    </xf>
    <xf numFmtId="179" fontId="3" fillId="0" borderId="6" xfId="0" applyNumberFormat="1" applyFont="1" applyBorder="1" applyAlignment="1">
      <alignment vertical="top"/>
    </xf>
    <xf numFmtId="0" fontId="0" fillId="0" borderId="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 vertical="top"/>
    </xf>
    <xf numFmtId="3" fontId="3" fillId="0" borderId="16" xfId="0" applyNumberFormat="1" applyFont="1" applyBorder="1" applyAlignment="1">
      <alignment vertical="top"/>
    </xf>
    <xf numFmtId="179" fontId="3" fillId="0" borderId="16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D45" sqref="D45"/>
    </sheetView>
  </sheetViews>
  <sheetFormatPr defaultColWidth="9.00390625" defaultRowHeight="13.5"/>
  <cols>
    <col min="1" max="1" width="14.125" style="0" customWidth="1"/>
    <col min="2" max="3" width="10.125" style="0" customWidth="1"/>
    <col min="4" max="4" width="3.25390625" style="0" customWidth="1"/>
    <col min="5" max="5" width="7.125" style="0" customWidth="1"/>
    <col min="6" max="6" width="3.125" style="0" customWidth="1"/>
    <col min="7" max="7" width="7.125" style="0" customWidth="1"/>
    <col min="8" max="11" width="10.125" style="0" customWidth="1"/>
    <col min="12" max="12" width="3.125" style="0" customWidth="1"/>
    <col min="13" max="13" width="7.125" style="0" customWidth="1"/>
    <col min="14" max="14" width="3.125" style="0" customWidth="1"/>
    <col min="15" max="15" width="7.125" style="0" customWidth="1"/>
    <col min="16" max="17" width="10.125" style="0" customWidth="1"/>
  </cols>
  <sheetData>
    <row r="1" spans="1:9" ht="13.5">
      <c r="A1" s="48" t="s">
        <v>52</v>
      </c>
      <c r="B1" s="48"/>
      <c r="C1" s="48"/>
      <c r="D1" s="48"/>
      <c r="E1" s="48"/>
      <c r="F1" s="48"/>
      <c r="G1" s="48"/>
      <c r="H1" s="3"/>
      <c r="I1" s="1"/>
    </row>
    <row r="2" spans="1:17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13.5">
      <c r="A3" s="49" t="s">
        <v>9</v>
      </c>
      <c r="B3" s="55" t="s">
        <v>0</v>
      </c>
      <c r="C3" s="56"/>
      <c r="D3" s="56"/>
      <c r="E3" s="56"/>
      <c r="F3" s="56"/>
      <c r="G3" s="56"/>
      <c r="H3" s="56"/>
      <c r="I3" s="57"/>
      <c r="J3" s="58" t="s">
        <v>10</v>
      </c>
      <c r="K3" s="56"/>
      <c r="L3" s="56"/>
      <c r="M3" s="56"/>
      <c r="N3" s="56"/>
      <c r="O3" s="56"/>
      <c r="P3" s="56"/>
      <c r="Q3" s="56"/>
      <c r="R3" s="9"/>
    </row>
    <row r="4" spans="1:18" ht="13.5">
      <c r="A4" s="49"/>
      <c r="B4" s="51" t="s">
        <v>1</v>
      </c>
      <c r="C4" s="53"/>
      <c r="D4" s="51" t="s">
        <v>11</v>
      </c>
      <c r="E4" s="52"/>
      <c r="F4" s="52"/>
      <c r="G4" s="53"/>
      <c r="H4" s="51" t="s">
        <v>2</v>
      </c>
      <c r="I4" s="53"/>
      <c r="J4" s="51" t="s">
        <v>3</v>
      </c>
      <c r="K4" s="53"/>
      <c r="L4" s="51" t="s">
        <v>11</v>
      </c>
      <c r="M4" s="52"/>
      <c r="N4" s="52"/>
      <c r="O4" s="53"/>
      <c r="P4" s="59" t="s">
        <v>2</v>
      </c>
      <c r="Q4" s="52"/>
      <c r="R4" s="9"/>
    </row>
    <row r="5" spans="1:18" ht="13.5">
      <c r="A5" s="47"/>
      <c r="B5" s="27" t="s">
        <v>12</v>
      </c>
      <c r="C5" s="29" t="s">
        <v>53</v>
      </c>
      <c r="D5" s="50" t="s">
        <v>13</v>
      </c>
      <c r="E5" s="50"/>
      <c r="F5" s="50" t="s">
        <v>4</v>
      </c>
      <c r="G5" s="50"/>
      <c r="H5" s="29" t="s">
        <v>14</v>
      </c>
      <c r="I5" s="29" t="s">
        <v>54</v>
      </c>
      <c r="J5" s="29" t="s">
        <v>7</v>
      </c>
      <c r="K5" s="41" t="s">
        <v>55</v>
      </c>
      <c r="L5" s="50" t="s">
        <v>15</v>
      </c>
      <c r="M5" s="50"/>
      <c r="N5" s="60" t="s">
        <v>4</v>
      </c>
      <c r="O5" s="60"/>
      <c r="P5" s="29" t="s">
        <v>7</v>
      </c>
      <c r="Q5" s="40" t="s">
        <v>56</v>
      </c>
      <c r="R5" s="2"/>
    </row>
    <row r="6" spans="1:18" ht="15" customHeight="1">
      <c r="A6" s="14"/>
      <c r="B6" s="30" t="s">
        <v>16</v>
      </c>
      <c r="C6" s="28" t="s">
        <v>16</v>
      </c>
      <c r="D6" s="42"/>
      <c r="E6" s="31" t="s">
        <v>16</v>
      </c>
      <c r="F6" s="42"/>
      <c r="G6" s="32" t="s">
        <v>17</v>
      </c>
      <c r="H6" s="34" t="s">
        <v>17</v>
      </c>
      <c r="I6" s="34" t="s">
        <v>17</v>
      </c>
      <c r="J6" s="28" t="s">
        <v>18</v>
      </c>
      <c r="K6" s="30" t="s">
        <v>18</v>
      </c>
      <c r="L6" s="42"/>
      <c r="M6" s="31" t="s">
        <v>18</v>
      </c>
      <c r="N6" s="6"/>
      <c r="O6" s="33" t="s">
        <v>8</v>
      </c>
      <c r="P6" s="34" t="s">
        <v>8</v>
      </c>
      <c r="Q6" s="33" t="s">
        <v>8</v>
      </c>
      <c r="R6" s="2"/>
    </row>
    <row r="7" spans="1:18" ht="13.5">
      <c r="A7" s="13" t="s">
        <v>19</v>
      </c>
      <c r="B7" s="12">
        <v>99889</v>
      </c>
      <c r="C7" s="15">
        <v>100538</v>
      </c>
      <c r="D7" s="26"/>
      <c r="E7" s="19">
        <f>C7-B7</f>
        <v>649</v>
      </c>
      <c r="F7" s="26"/>
      <c r="G7" s="21">
        <f>E7/B7*100</f>
        <v>0.6497211905214789</v>
      </c>
      <c r="H7" s="22">
        <v>100</v>
      </c>
      <c r="I7" s="22">
        <f>C7/C7*100</f>
        <v>100</v>
      </c>
      <c r="J7" s="15">
        <v>29271</v>
      </c>
      <c r="K7" s="12">
        <v>31084</v>
      </c>
      <c r="L7" s="46"/>
      <c r="M7" s="19">
        <f>K7-J7</f>
        <v>1813</v>
      </c>
      <c r="N7" s="6"/>
      <c r="O7" s="7">
        <f>M7/J7*100</f>
        <v>6.193843736121075</v>
      </c>
      <c r="P7" s="22">
        <v>100</v>
      </c>
      <c r="Q7" s="7">
        <f>K7/K7*100</f>
        <v>100</v>
      </c>
      <c r="R7" s="2"/>
    </row>
    <row r="8" spans="1:18" ht="13.5">
      <c r="A8" s="13"/>
      <c r="B8" s="8"/>
      <c r="C8" s="16"/>
      <c r="D8" s="26"/>
      <c r="E8" s="20"/>
      <c r="F8" s="26"/>
      <c r="G8" s="20"/>
      <c r="H8" s="16"/>
      <c r="I8" s="16"/>
      <c r="J8" s="16"/>
      <c r="K8" s="8"/>
      <c r="L8" s="26"/>
      <c r="M8" s="20"/>
      <c r="N8" s="6"/>
      <c r="O8" s="8"/>
      <c r="P8" s="16"/>
      <c r="Q8" s="8"/>
      <c r="R8" s="2"/>
    </row>
    <row r="9" spans="1:18" ht="13.5">
      <c r="A9" s="13" t="s">
        <v>20</v>
      </c>
      <c r="B9" s="12">
        <v>10875</v>
      </c>
      <c r="C9" s="15">
        <v>11061</v>
      </c>
      <c r="D9" s="26"/>
      <c r="E9" s="19">
        <f>C9-B9</f>
        <v>186</v>
      </c>
      <c r="F9" s="26"/>
      <c r="G9" s="21">
        <f aca="true" t="shared" si="0" ref="G9:G14">E9/B9*100</f>
        <v>1.710344827586207</v>
      </c>
      <c r="H9" s="16">
        <v>10.9</v>
      </c>
      <c r="I9" s="22">
        <f>C9/C7*100</f>
        <v>11.001810260796912</v>
      </c>
      <c r="J9" s="15">
        <v>3411</v>
      </c>
      <c r="K9" s="12">
        <v>3637</v>
      </c>
      <c r="L9" s="26"/>
      <c r="M9" s="19">
        <f aca="true" t="shared" si="1" ref="M9:M14">K9-J9</f>
        <v>226</v>
      </c>
      <c r="N9" s="6"/>
      <c r="O9" s="7">
        <f aca="true" t="shared" si="2" ref="O9:O14">M9/J9*100</f>
        <v>6.6256229844620345</v>
      </c>
      <c r="P9" s="16">
        <v>11.7</v>
      </c>
      <c r="Q9" s="7">
        <f>K9/K7*100</f>
        <v>11.700553339338567</v>
      </c>
      <c r="R9" s="2"/>
    </row>
    <row r="10" spans="1:18" ht="13.5">
      <c r="A10" s="13" t="s">
        <v>21</v>
      </c>
      <c r="B10" s="12">
        <v>7335</v>
      </c>
      <c r="C10" s="15">
        <v>7506</v>
      </c>
      <c r="D10" s="25"/>
      <c r="E10" s="19">
        <f>C10-B10</f>
        <v>171</v>
      </c>
      <c r="F10" s="25"/>
      <c r="G10" s="21">
        <f t="shared" si="0"/>
        <v>2.331288343558282</v>
      </c>
      <c r="H10" s="16">
        <v>7.3</v>
      </c>
      <c r="I10" s="22">
        <f>C10/C7*100</f>
        <v>7.4658338140802485</v>
      </c>
      <c r="J10" s="15">
        <v>2351</v>
      </c>
      <c r="K10" s="12">
        <v>2528</v>
      </c>
      <c r="L10" s="26"/>
      <c r="M10" s="19">
        <f t="shared" si="1"/>
        <v>177</v>
      </c>
      <c r="N10" s="6"/>
      <c r="O10" s="7">
        <f t="shared" si="2"/>
        <v>7.528711186729052</v>
      </c>
      <c r="P10" s="22">
        <v>8</v>
      </c>
      <c r="Q10" s="7">
        <f>K10/K7*100</f>
        <v>8.132801441255952</v>
      </c>
      <c r="R10" s="2"/>
    </row>
    <row r="11" spans="1:18" ht="13.5">
      <c r="A11" s="13" t="s">
        <v>22</v>
      </c>
      <c r="B11" s="12">
        <v>11974</v>
      </c>
      <c r="C11" s="15">
        <v>13005</v>
      </c>
      <c r="D11" s="26"/>
      <c r="E11" s="19">
        <f>C11-B11</f>
        <v>1031</v>
      </c>
      <c r="F11" s="26"/>
      <c r="G11" s="21">
        <f t="shared" si="0"/>
        <v>8.610322365124436</v>
      </c>
      <c r="H11" s="22">
        <v>12</v>
      </c>
      <c r="I11" s="22">
        <f>C11/C7*100</f>
        <v>12.935407507609062</v>
      </c>
      <c r="J11" s="15">
        <v>4182</v>
      </c>
      <c r="K11" s="12">
        <v>4730</v>
      </c>
      <c r="L11" s="26"/>
      <c r="M11" s="19">
        <f t="shared" si="1"/>
        <v>548</v>
      </c>
      <c r="N11" s="6"/>
      <c r="O11" s="7">
        <f t="shared" si="2"/>
        <v>13.103778096604495</v>
      </c>
      <c r="P11" s="16">
        <v>14.3</v>
      </c>
      <c r="Q11" s="7">
        <f>K11/K7*100</f>
        <v>15.216831810577789</v>
      </c>
      <c r="R11" s="2"/>
    </row>
    <row r="12" spans="1:18" ht="13.5">
      <c r="A12" s="13" t="s">
        <v>23</v>
      </c>
      <c r="B12" s="12">
        <v>10232</v>
      </c>
      <c r="C12" s="15">
        <v>10335</v>
      </c>
      <c r="D12" s="26"/>
      <c r="E12" s="19">
        <f>C12-B12</f>
        <v>103</v>
      </c>
      <c r="F12" s="26"/>
      <c r="G12" s="21">
        <f t="shared" si="0"/>
        <v>1.0066458170445662</v>
      </c>
      <c r="H12" s="22">
        <v>10.2</v>
      </c>
      <c r="I12" s="22">
        <f>C12/C7*100</f>
        <v>10.279695239610893</v>
      </c>
      <c r="J12" s="15">
        <v>3378</v>
      </c>
      <c r="K12" s="12">
        <v>3668</v>
      </c>
      <c r="L12" s="26"/>
      <c r="M12" s="19">
        <f t="shared" si="1"/>
        <v>290</v>
      </c>
      <c r="N12" s="6"/>
      <c r="O12" s="7">
        <f t="shared" si="2"/>
        <v>8.584961515689757</v>
      </c>
      <c r="P12" s="16">
        <v>11.5</v>
      </c>
      <c r="Q12" s="7">
        <f>K12/K7*100</f>
        <v>11.800283103847638</v>
      </c>
      <c r="R12" s="2"/>
    </row>
    <row r="13" spans="1:18" ht="13.5">
      <c r="A13" s="13" t="s">
        <v>24</v>
      </c>
      <c r="B13" s="12">
        <v>10148</v>
      </c>
      <c r="C13" s="15">
        <v>9901</v>
      </c>
      <c r="D13" s="25" t="s">
        <v>25</v>
      </c>
      <c r="E13" s="19">
        <f>B13-C13</f>
        <v>247</v>
      </c>
      <c r="F13" s="25" t="s">
        <v>25</v>
      </c>
      <c r="G13" s="21">
        <f t="shared" si="0"/>
        <v>2.4339771383523847</v>
      </c>
      <c r="H13" s="16">
        <v>10.2</v>
      </c>
      <c r="I13" s="22">
        <f>C13/C7*100</f>
        <v>9.848017664962502</v>
      </c>
      <c r="J13" s="15">
        <v>3461</v>
      </c>
      <c r="K13" s="12">
        <v>3564</v>
      </c>
      <c r="L13" s="26"/>
      <c r="M13" s="19">
        <f t="shared" si="1"/>
        <v>103</v>
      </c>
      <c r="N13" s="6"/>
      <c r="O13" s="7">
        <f t="shared" si="2"/>
        <v>2.9760184917653856</v>
      </c>
      <c r="P13" s="16">
        <v>11.8</v>
      </c>
      <c r="Q13" s="7">
        <f>K13/K7*100</f>
        <v>11.46570582936559</v>
      </c>
      <c r="R13" s="2"/>
    </row>
    <row r="14" spans="1:18" ht="13.5">
      <c r="A14" s="13" t="s">
        <v>26</v>
      </c>
      <c r="B14" s="12">
        <v>10858</v>
      </c>
      <c r="C14" s="15">
        <v>12050</v>
      </c>
      <c r="D14" s="26"/>
      <c r="E14" s="19">
        <f>C14-B14</f>
        <v>1192</v>
      </c>
      <c r="F14" s="26"/>
      <c r="G14" s="21">
        <f t="shared" si="0"/>
        <v>10.978080677841223</v>
      </c>
      <c r="H14" s="16">
        <v>10.9</v>
      </c>
      <c r="I14" s="22">
        <f>C14/C7*100</f>
        <v>11.9855179136247</v>
      </c>
      <c r="J14" s="15">
        <v>3428</v>
      </c>
      <c r="K14" s="12">
        <v>3995</v>
      </c>
      <c r="L14" s="26"/>
      <c r="M14" s="19">
        <f t="shared" si="1"/>
        <v>567</v>
      </c>
      <c r="N14" s="6"/>
      <c r="O14" s="7">
        <f t="shared" si="2"/>
        <v>16.540256709451576</v>
      </c>
      <c r="P14" s="16">
        <v>11.7</v>
      </c>
      <c r="Q14" s="7">
        <f>K14/K7*100</f>
        <v>12.852271264959464</v>
      </c>
      <c r="R14" s="2"/>
    </row>
    <row r="15" spans="1:18" ht="13.5">
      <c r="A15" s="13"/>
      <c r="B15" s="8"/>
      <c r="C15" s="16"/>
      <c r="D15" s="26"/>
      <c r="E15" s="20"/>
      <c r="F15" s="26"/>
      <c r="G15" s="20"/>
      <c r="H15" s="16"/>
      <c r="I15" s="16"/>
      <c r="J15" s="16"/>
      <c r="K15" s="8"/>
      <c r="L15" s="26"/>
      <c r="M15" s="20"/>
      <c r="N15" s="6"/>
      <c r="O15" s="8"/>
      <c r="P15" s="16"/>
      <c r="Q15" s="8"/>
      <c r="R15" s="2"/>
    </row>
    <row r="16" spans="1:18" ht="13.5">
      <c r="A16" s="13" t="s">
        <v>5</v>
      </c>
      <c r="B16" s="12">
        <v>2230</v>
      </c>
      <c r="C16" s="15">
        <v>2182</v>
      </c>
      <c r="D16" s="25" t="s">
        <v>27</v>
      </c>
      <c r="E16" s="19">
        <f>B16-C16</f>
        <v>48</v>
      </c>
      <c r="F16" s="25" t="s">
        <v>27</v>
      </c>
      <c r="G16" s="21">
        <f aca="true" t="shared" si="3" ref="G16:G30">E16/B16*100</f>
        <v>2.1524663677130045</v>
      </c>
      <c r="H16" s="16">
        <v>2.2</v>
      </c>
      <c r="I16" s="22">
        <f>C16/C7*100</f>
        <v>2.170323658716107</v>
      </c>
      <c r="J16" s="16">
        <v>516</v>
      </c>
      <c r="K16" s="8">
        <v>529</v>
      </c>
      <c r="L16" s="26"/>
      <c r="M16" s="20">
        <f>K16-J16</f>
        <v>13</v>
      </c>
      <c r="N16" s="6"/>
      <c r="O16" s="7">
        <f aca="true" t="shared" si="4" ref="O16:O30">M16/J16*100</f>
        <v>2.5193798449612403</v>
      </c>
      <c r="P16" s="16">
        <v>1.8</v>
      </c>
      <c r="Q16" s="7">
        <f>K16/K7*100</f>
        <v>1.7018401750096512</v>
      </c>
      <c r="R16" s="2"/>
    </row>
    <row r="17" spans="1:18" ht="13.5">
      <c r="A17" s="13" t="s">
        <v>6</v>
      </c>
      <c r="B17" s="12">
        <v>2699</v>
      </c>
      <c r="C17" s="15">
        <v>2681</v>
      </c>
      <c r="D17" s="25" t="s">
        <v>28</v>
      </c>
      <c r="E17" s="19">
        <f>B17-C17</f>
        <v>18</v>
      </c>
      <c r="F17" s="25" t="s">
        <v>28</v>
      </c>
      <c r="G17" s="21">
        <f t="shared" si="3"/>
        <v>0.6669136717302705</v>
      </c>
      <c r="H17" s="16">
        <v>2.7</v>
      </c>
      <c r="I17" s="22">
        <f>C17/C7*100</f>
        <v>2.6666534046828065</v>
      </c>
      <c r="J17" s="16">
        <v>487</v>
      </c>
      <c r="K17" s="8">
        <v>561</v>
      </c>
      <c r="L17" s="26"/>
      <c r="M17" s="20">
        <f>K17-J17</f>
        <v>74</v>
      </c>
      <c r="N17" s="6"/>
      <c r="O17" s="7">
        <f t="shared" si="4"/>
        <v>15.195071868583163</v>
      </c>
      <c r="P17" s="16">
        <v>1.7</v>
      </c>
      <c r="Q17" s="7">
        <f>K17/K7*100</f>
        <v>1.8047870286964356</v>
      </c>
      <c r="R17" s="2"/>
    </row>
    <row r="18" spans="1:18" ht="13.5">
      <c r="A18" s="13" t="s">
        <v>29</v>
      </c>
      <c r="B18" s="12">
        <v>1523</v>
      </c>
      <c r="C18" s="15">
        <v>1441</v>
      </c>
      <c r="D18" s="25" t="s">
        <v>30</v>
      </c>
      <c r="E18" s="19">
        <f>B18-C18</f>
        <v>82</v>
      </c>
      <c r="F18" s="25" t="s">
        <v>30</v>
      </c>
      <c r="G18" s="21">
        <f t="shared" si="3"/>
        <v>5.384110308601445</v>
      </c>
      <c r="H18" s="16">
        <v>1.5</v>
      </c>
      <c r="I18" s="22">
        <f>C18/C7*100</f>
        <v>1.4332889056874016</v>
      </c>
      <c r="J18" s="16">
        <v>380</v>
      </c>
      <c r="K18" s="8">
        <v>366</v>
      </c>
      <c r="L18" s="25" t="s">
        <v>30</v>
      </c>
      <c r="M18" s="20">
        <f>J18-K18</f>
        <v>14</v>
      </c>
      <c r="N18" s="4" t="s">
        <v>30</v>
      </c>
      <c r="O18" s="7">
        <f t="shared" si="4"/>
        <v>3.684210526315789</v>
      </c>
      <c r="P18" s="16">
        <v>1.3</v>
      </c>
      <c r="Q18" s="7">
        <f>K18/K7*100</f>
        <v>1.1774546390425942</v>
      </c>
      <c r="R18" s="2"/>
    </row>
    <row r="19" spans="1:18" ht="13.5">
      <c r="A19" s="13" t="s">
        <v>31</v>
      </c>
      <c r="B19" s="12">
        <v>3822</v>
      </c>
      <c r="C19" s="15">
        <v>3382</v>
      </c>
      <c r="D19" s="25" t="s">
        <v>32</v>
      </c>
      <c r="E19" s="19">
        <v>440</v>
      </c>
      <c r="F19" s="25" t="s">
        <v>32</v>
      </c>
      <c r="G19" s="21">
        <f t="shared" si="3"/>
        <v>11.512297226582941</v>
      </c>
      <c r="H19" s="16">
        <v>3.8</v>
      </c>
      <c r="I19" s="22">
        <f>C19/C7*100</f>
        <v>3.363902206131015</v>
      </c>
      <c r="J19" s="16">
        <v>755</v>
      </c>
      <c r="K19" s="8">
        <v>663</v>
      </c>
      <c r="L19" s="25" t="s">
        <v>32</v>
      </c>
      <c r="M19" s="20">
        <f>J19-K19</f>
        <v>92</v>
      </c>
      <c r="N19" s="4" t="s">
        <v>32</v>
      </c>
      <c r="O19" s="7">
        <f t="shared" si="4"/>
        <v>12.185430463576159</v>
      </c>
      <c r="P19" s="16">
        <v>2.6</v>
      </c>
      <c r="Q19" s="7">
        <f>K19/K7*100</f>
        <v>2.1329301248230603</v>
      </c>
      <c r="R19" s="2"/>
    </row>
    <row r="20" spans="1:18" ht="13.5">
      <c r="A20" s="13" t="s">
        <v>33</v>
      </c>
      <c r="B20" s="12">
        <v>1597</v>
      </c>
      <c r="C20" s="15">
        <v>1607</v>
      </c>
      <c r="D20" s="25"/>
      <c r="E20" s="19">
        <f>C20-B20</f>
        <v>10</v>
      </c>
      <c r="F20" s="25"/>
      <c r="G20" s="21">
        <f t="shared" si="3"/>
        <v>0.6261740763932373</v>
      </c>
      <c r="H20" s="16">
        <v>1.6</v>
      </c>
      <c r="I20" s="22">
        <f>C20/C7*100</f>
        <v>1.5984006047464643</v>
      </c>
      <c r="J20" s="16">
        <v>319</v>
      </c>
      <c r="K20" s="8">
        <v>345</v>
      </c>
      <c r="L20" s="26"/>
      <c r="M20" s="20">
        <f>K20-J20</f>
        <v>26</v>
      </c>
      <c r="N20" s="6"/>
      <c r="O20" s="7">
        <f t="shared" si="4"/>
        <v>8.150470219435736</v>
      </c>
      <c r="P20" s="16">
        <v>1.1</v>
      </c>
      <c r="Q20" s="7">
        <f>K20/K7*100</f>
        <v>1.1098957663106421</v>
      </c>
      <c r="R20" s="2"/>
    </row>
    <row r="21" spans="1:18" ht="13.5">
      <c r="A21" s="13" t="s">
        <v>34</v>
      </c>
      <c r="B21" s="12">
        <v>1293</v>
      </c>
      <c r="C21" s="15">
        <v>1209</v>
      </c>
      <c r="D21" s="25" t="s">
        <v>35</v>
      </c>
      <c r="E21" s="19">
        <f aca="true" t="shared" si="5" ref="E21:E30">B21-C21</f>
        <v>84</v>
      </c>
      <c r="F21" s="25" t="s">
        <v>35</v>
      </c>
      <c r="G21" s="21">
        <f t="shared" si="3"/>
        <v>6.496519721577726</v>
      </c>
      <c r="H21" s="16">
        <v>1.3</v>
      </c>
      <c r="I21" s="22">
        <f>C21/C7*100</f>
        <v>1.2025303865205197</v>
      </c>
      <c r="J21" s="16">
        <v>252</v>
      </c>
      <c r="K21" s="8">
        <v>254</v>
      </c>
      <c r="L21" s="26"/>
      <c r="M21" s="18">
        <f>K21-J21</f>
        <v>2</v>
      </c>
      <c r="N21" s="6"/>
      <c r="O21" s="7">
        <f t="shared" si="4"/>
        <v>0.7936507936507936</v>
      </c>
      <c r="P21" s="16">
        <v>0.9</v>
      </c>
      <c r="Q21" s="7">
        <f>K21/K7*100</f>
        <v>0.8171406511388495</v>
      </c>
      <c r="R21" s="2"/>
    </row>
    <row r="22" spans="1:18" ht="13.5">
      <c r="A22" s="13" t="s">
        <v>36</v>
      </c>
      <c r="B22" s="12">
        <v>1352</v>
      </c>
      <c r="C22" s="15">
        <v>1276</v>
      </c>
      <c r="D22" s="25" t="s">
        <v>37</v>
      </c>
      <c r="E22" s="19">
        <f t="shared" si="5"/>
        <v>76</v>
      </c>
      <c r="F22" s="25" t="s">
        <v>37</v>
      </c>
      <c r="G22" s="21">
        <f t="shared" si="3"/>
        <v>5.621301775147929</v>
      </c>
      <c r="H22" s="16">
        <v>1.4</v>
      </c>
      <c r="I22" s="22">
        <f>C22/C7*100</f>
        <v>1.269171855417852</v>
      </c>
      <c r="J22" s="16">
        <v>308</v>
      </c>
      <c r="K22" s="8">
        <v>291</v>
      </c>
      <c r="L22" s="25" t="s">
        <v>37</v>
      </c>
      <c r="M22" s="20">
        <f>J22-K22</f>
        <v>17</v>
      </c>
      <c r="N22" s="4" t="s">
        <v>37</v>
      </c>
      <c r="O22" s="7">
        <f t="shared" si="4"/>
        <v>5.51948051948052</v>
      </c>
      <c r="P22" s="16">
        <v>1.1</v>
      </c>
      <c r="Q22" s="7">
        <f>K22/K7*100</f>
        <v>0.9361729507141938</v>
      </c>
      <c r="R22" s="2"/>
    </row>
    <row r="23" spans="1:18" ht="13.5">
      <c r="A23" s="13" t="s">
        <v>38</v>
      </c>
      <c r="B23" s="12">
        <v>3001</v>
      </c>
      <c r="C23" s="15">
        <v>2965</v>
      </c>
      <c r="D23" s="25" t="s">
        <v>39</v>
      </c>
      <c r="E23" s="19">
        <f t="shared" si="5"/>
        <v>36</v>
      </c>
      <c r="F23" s="25" t="s">
        <v>39</v>
      </c>
      <c r="G23" s="21">
        <f t="shared" si="3"/>
        <v>1.1996001332889037</v>
      </c>
      <c r="H23" s="22">
        <v>3</v>
      </c>
      <c r="I23" s="22">
        <f>C23/C7*100</f>
        <v>2.9491336609043346</v>
      </c>
      <c r="J23" s="16">
        <v>679</v>
      </c>
      <c r="K23" s="8">
        <v>679</v>
      </c>
      <c r="L23" s="25"/>
      <c r="M23" s="20">
        <f>K23-J23</f>
        <v>0</v>
      </c>
      <c r="N23" s="4"/>
      <c r="O23" s="8">
        <f t="shared" si="4"/>
        <v>0</v>
      </c>
      <c r="P23" s="16">
        <v>2.3</v>
      </c>
      <c r="Q23" s="7">
        <f>K23/K7*100</f>
        <v>2.184403551666452</v>
      </c>
      <c r="R23" s="2"/>
    </row>
    <row r="24" spans="1:18" ht="13.5">
      <c r="A24" s="13" t="s">
        <v>40</v>
      </c>
      <c r="B24" s="12">
        <v>2069</v>
      </c>
      <c r="C24" s="15">
        <v>1965</v>
      </c>
      <c r="D24" s="25" t="s">
        <v>35</v>
      </c>
      <c r="E24" s="19">
        <f t="shared" si="5"/>
        <v>104</v>
      </c>
      <c r="F24" s="25" t="s">
        <v>35</v>
      </c>
      <c r="G24" s="21">
        <f t="shared" si="3"/>
        <v>5.0265828902851615</v>
      </c>
      <c r="H24" s="16">
        <v>2.1</v>
      </c>
      <c r="I24" s="22">
        <f>C24/C7*100</f>
        <v>1.9544848713919114</v>
      </c>
      <c r="J24" s="16">
        <v>531</v>
      </c>
      <c r="K24" s="8">
        <v>524</v>
      </c>
      <c r="L24" s="25" t="s">
        <v>35</v>
      </c>
      <c r="M24" s="20">
        <f aca="true" t="shared" si="6" ref="M24:M29">J24-K24</f>
        <v>7</v>
      </c>
      <c r="N24" s="4" t="s">
        <v>35</v>
      </c>
      <c r="O24" s="7">
        <f t="shared" si="4"/>
        <v>1.3182674199623352</v>
      </c>
      <c r="P24" s="16">
        <v>1.8</v>
      </c>
      <c r="Q24" s="7">
        <f>K24/K7*100</f>
        <v>1.6857547291210913</v>
      </c>
      <c r="R24" s="2"/>
    </row>
    <row r="25" spans="1:18" ht="13.5">
      <c r="A25" s="13" t="s">
        <v>41</v>
      </c>
      <c r="B25" s="12">
        <v>1257</v>
      </c>
      <c r="C25" s="15">
        <v>1207</v>
      </c>
      <c r="D25" s="25" t="s">
        <v>28</v>
      </c>
      <c r="E25" s="19">
        <f t="shared" si="5"/>
        <v>50</v>
      </c>
      <c r="F25" s="25" t="s">
        <v>28</v>
      </c>
      <c r="G25" s="21">
        <f t="shared" si="3"/>
        <v>3.977724741447892</v>
      </c>
      <c r="H25" s="16">
        <v>1.3</v>
      </c>
      <c r="I25" s="22">
        <f>C25/C7*100</f>
        <v>1.2005410889414947</v>
      </c>
      <c r="J25" s="16">
        <v>314</v>
      </c>
      <c r="K25" s="8">
        <v>303</v>
      </c>
      <c r="L25" s="25" t="s">
        <v>28</v>
      </c>
      <c r="M25" s="20">
        <f t="shared" si="6"/>
        <v>11</v>
      </c>
      <c r="N25" s="4" t="s">
        <v>28</v>
      </c>
      <c r="O25" s="7">
        <f t="shared" si="4"/>
        <v>3.5031847133757963</v>
      </c>
      <c r="P25" s="16">
        <v>1.1</v>
      </c>
      <c r="Q25" s="7">
        <f>K25/K7*100</f>
        <v>0.9747780208467378</v>
      </c>
      <c r="R25" s="2"/>
    </row>
    <row r="26" spans="1:18" ht="13.5">
      <c r="A26" s="13" t="s">
        <v>42</v>
      </c>
      <c r="B26" s="12">
        <v>1513</v>
      </c>
      <c r="C26" s="15">
        <v>1438</v>
      </c>
      <c r="D26" s="25" t="s">
        <v>30</v>
      </c>
      <c r="E26" s="19">
        <f t="shared" si="5"/>
        <v>75</v>
      </c>
      <c r="F26" s="25" t="s">
        <v>30</v>
      </c>
      <c r="G26" s="21">
        <f t="shared" si="3"/>
        <v>4.95703899537343</v>
      </c>
      <c r="H26" s="16">
        <v>1.5</v>
      </c>
      <c r="I26" s="22">
        <f>C26/C7*100</f>
        <v>1.4303049593188646</v>
      </c>
      <c r="J26" s="16">
        <v>368</v>
      </c>
      <c r="K26" s="8">
        <v>360</v>
      </c>
      <c r="L26" s="25" t="s">
        <v>30</v>
      </c>
      <c r="M26" s="20">
        <f t="shared" si="6"/>
        <v>8</v>
      </c>
      <c r="N26" s="4" t="s">
        <v>30</v>
      </c>
      <c r="O26" s="7">
        <f t="shared" si="4"/>
        <v>2.1739130434782608</v>
      </c>
      <c r="P26" s="16">
        <v>1.3</v>
      </c>
      <c r="Q26" s="7">
        <f>K26/K7*100</f>
        <v>1.1581521039763223</v>
      </c>
      <c r="R26" s="2"/>
    </row>
    <row r="27" spans="1:18" ht="13.5">
      <c r="A27" s="13" t="s">
        <v>43</v>
      </c>
      <c r="B27" s="12">
        <v>2118</v>
      </c>
      <c r="C27" s="15">
        <v>1952</v>
      </c>
      <c r="D27" s="25" t="s">
        <v>39</v>
      </c>
      <c r="E27" s="19">
        <f t="shared" si="5"/>
        <v>166</v>
      </c>
      <c r="F27" s="25" t="s">
        <v>39</v>
      </c>
      <c r="G27" s="21">
        <f t="shared" si="3"/>
        <v>7.837582625118037</v>
      </c>
      <c r="H27" s="16">
        <v>2.1</v>
      </c>
      <c r="I27" s="22">
        <f>C27/C7*100</f>
        <v>1.94155443712825</v>
      </c>
      <c r="J27" s="16">
        <v>582</v>
      </c>
      <c r="K27" s="8">
        <v>561</v>
      </c>
      <c r="L27" s="25" t="s">
        <v>39</v>
      </c>
      <c r="M27" s="20">
        <f t="shared" si="6"/>
        <v>21</v>
      </c>
      <c r="N27" s="4" t="s">
        <v>39</v>
      </c>
      <c r="O27" s="7">
        <f t="shared" si="4"/>
        <v>3.608247422680412</v>
      </c>
      <c r="P27" s="22">
        <v>2</v>
      </c>
      <c r="Q27" s="7">
        <f>K27/K7*100</f>
        <v>1.8047870286964356</v>
      </c>
      <c r="R27" s="2"/>
    </row>
    <row r="28" spans="1:18" ht="13.5">
      <c r="A28" s="13" t="s">
        <v>44</v>
      </c>
      <c r="B28" s="12">
        <v>2068</v>
      </c>
      <c r="C28" s="15">
        <v>1822</v>
      </c>
      <c r="D28" s="25" t="s">
        <v>30</v>
      </c>
      <c r="E28" s="19">
        <f t="shared" si="5"/>
        <v>246</v>
      </c>
      <c r="F28" s="25" t="s">
        <v>30</v>
      </c>
      <c r="G28" s="21">
        <f t="shared" si="3"/>
        <v>11.895551257253386</v>
      </c>
      <c r="H28" s="16">
        <v>2.1</v>
      </c>
      <c r="I28" s="22">
        <f>C28/C7*100</f>
        <v>1.8122500944916349</v>
      </c>
      <c r="J28" s="16">
        <v>610</v>
      </c>
      <c r="K28" s="8">
        <v>554</v>
      </c>
      <c r="L28" s="25" t="s">
        <v>30</v>
      </c>
      <c r="M28" s="20">
        <f t="shared" si="6"/>
        <v>56</v>
      </c>
      <c r="N28" s="4" t="s">
        <v>30</v>
      </c>
      <c r="O28" s="7">
        <f t="shared" si="4"/>
        <v>9.180327868852459</v>
      </c>
      <c r="P28" s="16">
        <v>2.1</v>
      </c>
      <c r="Q28" s="7">
        <f>K28/K7*100</f>
        <v>1.7822674044524514</v>
      </c>
      <c r="R28" s="2"/>
    </row>
    <row r="29" spans="1:19" ht="13.5">
      <c r="A29" s="13" t="s">
        <v>45</v>
      </c>
      <c r="B29" s="12">
        <v>8120</v>
      </c>
      <c r="C29" s="15">
        <v>7787</v>
      </c>
      <c r="D29" s="25" t="s">
        <v>32</v>
      </c>
      <c r="E29" s="19">
        <f t="shared" si="5"/>
        <v>333</v>
      </c>
      <c r="F29" s="25" t="s">
        <v>32</v>
      </c>
      <c r="G29" s="21">
        <f t="shared" si="3"/>
        <v>4.100985221674877</v>
      </c>
      <c r="H29" s="16">
        <v>8.1</v>
      </c>
      <c r="I29" s="22">
        <f>C29/C7*100</f>
        <v>7.745330123933239</v>
      </c>
      <c r="J29" s="15">
        <v>2107</v>
      </c>
      <c r="K29" s="12">
        <v>2101</v>
      </c>
      <c r="L29" s="25" t="s">
        <v>32</v>
      </c>
      <c r="M29" s="19">
        <f t="shared" si="6"/>
        <v>6</v>
      </c>
      <c r="N29" s="4" t="s">
        <v>32</v>
      </c>
      <c r="O29" s="7">
        <f t="shared" si="4"/>
        <v>0.28476506881822494</v>
      </c>
      <c r="P29" s="16">
        <v>7.2</v>
      </c>
      <c r="Q29" s="7">
        <f>K29/K7*100</f>
        <v>6.759104362372925</v>
      </c>
      <c r="R29" s="2"/>
      <c r="S29" s="39"/>
    </row>
    <row r="30" spans="1:18" ht="13.5">
      <c r="A30" s="13" t="s">
        <v>46</v>
      </c>
      <c r="B30" s="12">
        <v>3805</v>
      </c>
      <c r="C30" s="15">
        <v>3766</v>
      </c>
      <c r="D30" s="25" t="s">
        <v>47</v>
      </c>
      <c r="E30" s="19">
        <f t="shared" si="5"/>
        <v>39</v>
      </c>
      <c r="F30" s="25" t="s">
        <v>47</v>
      </c>
      <c r="G30" s="21">
        <f t="shared" si="3"/>
        <v>1.0249671484888305</v>
      </c>
      <c r="H30" s="16">
        <v>3.8</v>
      </c>
      <c r="I30" s="22">
        <f>C30/C7*100</f>
        <v>3.745847341303785</v>
      </c>
      <c r="J30" s="16">
        <v>852</v>
      </c>
      <c r="K30" s="8">
        <v>871</v>
      </c>
      <c r="L30" s="26"/>
      <c r="M30" s="20">
        <f>K30-J30</f>
        <v>19</v>
      </c>
      <c r="N30" s="6"/>
      <c r="O30" s="7">
        <f t="shared" si="4"/>
        <v>2.2300469483568075</v>
      </c>
      <c r="P30" s="22">
        <v>2.9</v>
      </c>
      <c r="Q30" s="7">
        <f>K30/K7*100</f>
        <v>2.8020846737871574</v>
      </c>
      <c r="R30" s="2"/>
    </row>
    <row r="31" spans="1:18" ht="13.5">
      <c r="A31" s="13"/>
      <c r="B31" s="8"/>
      <c r="C31" s="16"/>
      <c r="D31" s="26"/>
      <c r="E31" s="20"/>
      <c r="F31" s="26"/>
      <c r="G31" s="20"/>
      <c r="H31" s="16"/>
      <c r="I31" s="16"/>
      <c r="J31" s="16"/>
      <c r="K31" s="8"/>
      <c r="L31" s="26"/>
      <c r="M31" s="20"/>
      <c r="N31" s="6"/>
      <c r="O31" s="8"/>
      <c r="P31" s="16"/>
      <c r="Q31" s="8"/>
      <c r="R31" s="2"/>
    </row>
    <row r="32" spans="1:18" ht="13.5">
      <c r="A32" s="35" t="s">
        <v>48</v>
      </c>
      <c r="B32" s="12">
        <f>B9+B10+B11+B12+B13+B14</f>
        <v>61422</v>
      </c>
      <c r="C32" s="15">
        <v>63858</v>
      </c>
      <c r="D32" s="26"/>
      <c r="E32" s="19">
        <f>C32-B32</f>
        <v>2436</v>
      </c>
      <c r="F32" s="26"/>
      <c r="G32" s="21">
        <f>E32/B32*100</f>
        <v>3.9660056657223794</v>
      </c>
      <c r="H32" s="16">
        <v>61.5</v>
      </c>
      <c r="I32" s="22">
        <f>C32/C7*100</f>
        <v>63.51628240068432</v>
      </c>
      <c r="J32" s="15">
        <v>20211</v>
      </c>
      <c r="K32" s="12">
        <v>22122</v>
      </c>
      <c r="L32" s="26"/>
      <c r="M32" s="19">
        <f>K32-J32</f>
        <v>1911</v>
      </c>
      <c r="N32" s="6"/>
      <c r="O32" s="7">
        <f>M32/J32*100</f>
        <v>9.455247142645094</v>
      </c>
      <c r="P32" s="22">
        <v>69</v>
      </c>
      <c r="Q32" s="7">
        <f>K32/K7*100</f>
        <v>71.168446789345</v>
      </c>
      <c r="R32" s="2"/>
    </row>
    <row r="33" spans="1:18" ht="18" customHeight="1">
      <c r="A33" s="36" t="s">
        <v>49</v>
      </c>
      <c r="B33" s="24">
        <f>B16+B17+B18+B19+B20+B21+B22+B23+B24+B25+B26+B27+B28+B29+B30</f>
        <v>38467</v>
      </c>
      <c r="C33" s="17">
        <v>36680</v>
      </c>
      <c r="D33" s="43" t="s">
        <v>50</v>
      </c>
      <c r="E33" s="44">
        <f>B33-C33</f>
        <v>1787</v>
      </c>
      <c r="F33" s="43" t="s">
        <v>50</v>
      </c>
      <c r="G33" s="45">
        <f>E33/B33*100</f>
        <v>4.645540333272676</v>
      </c>
      <c r="H33" s="23">
        <v>38.5</v>
      </c>
      <c r="I33" s="38">
        <f>C33/C7*100</f>
        <v>36.48371759931568</v>
      </c>
      <c r="J33" s="17">
        <v>9060</v>
      </c>
      <c r="K33" s="24">
        <v>8962</v>
      </c>
      <c r="L33" s="43" t="s">
        <v>50</v>
      </c>
      <c r="M33" s="44">
        <f>J33-K33</f>
        <v>98</v>
      </c>
      <c r="N33" s="37" t="s">
        <v>50</v>
      </c>
      <c r="O33" s="10">
        <f>M33/J33*100</f>
        <v>1.0816777041942605</v>
      </c>
      <c r="P33" s="38">
        <v>31</v>
      </c>
      <c r="Q33" s="10">
        <f>K33/K7*100</f>
        <v>28.831553210655</v>
      </c>
      <c r="R33" s="2"/>
    </row>
    <row r="34" spans="1:17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3.5">
      <c r="A35" s="54" t="s">
        <v>51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</sheetData>
  <mergeCells count="15">
    <mergeCell ref="P4:Q4"/>
    <mergeCell ref="D5:E5"/>
    <mergeCell ref="F5:G5"/>
    <mergeCell ref="L5:M5"/>
    <mergeCell ref="N5:O5"/>
    <mergeCell ref="A35:Q35"/>
    <mergeCell ref="A1:G1"/>
    <mergeCell ref="A3:A5"/>
    <mergeCell ref="B3:I3"/>
    <mergeCell ref="J3:Q3"/>
    <mergeCell ref="B4:C4"/>
    <mergeCell ref="D4:G4"/>
    <mergeCell ref="H4:I4"/>
    <mergeCell ref="J4:K4"/>
    <mergeCell ref="L4:O4"/>
  </mergeCells>
  <printOptions/>
  <pageMargins left="0.2" right="0.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1999-05-14T07:52:19Z</cp:lastPrinted>
  <dcterms:created xsi:type="dcterms:W3CDTF">1998-10-06T06:11:47Z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