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885" activeTab="0"/>
  </bookViews>
  <sheets>
    <sheet name="f_000第6表" sheetId="1" r:id="rId1"/>
  </sheets>
  <definedNames>
    <definedName name="f_000第6表">'f_000第6表'!$A$5:$W$84</definedName>
    <definedName name="_xlnm.Print_Area" localSheetId="0">'f_000第6表'!$A$1:$W$84</definedName>
    <definedName name="_xlnm.Print_Titles" localSheetId="0">'f_000第6表'!$4:$5</definedName>
  </definedNames>
  <calcPr fullCalcOnLoad="1"/>
</workbook>
</file>

<file path=xl/sharedStrings.xml><?xml version="1.0" encoding="utf-8"?>
<sst xmlns="http://schemas.openxmlformats.org/spreadsheetml/2006/main" count="746" uniqueCount="93">
  <si>
    <t>計</t>
  </si>
  <si>
    <t>300万円未満</t>
  </si>
  <si>
    <t>300～500</t>
  </si>
  <si>
    <t>500～700</t>
  </si>
  <si>
    <t>700～1000</t>
  </si>
  <si>
    <t>1000～1500</t>
  </si>
  <si>
    <t>1500～2000</t>
  </si>
  <si>
    <t>2000～3000</t>
  </si>
  <si>
    <t>3000～4000</t>
  </si>
  <si>
    <t>4000～5000</t>
  </si>
  <si>
    <t>5000～7000</t>
  </si>
  <si>
    <t>7000～1億</t>
  </si>
  <si>
    <t>1億～1,5億</t>
  </si>
  <si>
    <t>1,5億～2億</t>
  </si>
  <si>
    <t>2億～3億</t>
  </si>
  <si>
    <t>3億～5億</t>
  </si>
  <si>
    <t>5億～10億</t>
  </si>
  <si>
    <t>10億～15億</t>
  </si>
  <si>
    <t>15億～20億</t>
  </si>
  <si>
    <t>20億～30億</t>
  </si>
  <si>
    <t>30億円以上</t>
  </si>
  <si>
    <t>各種商品卸売業</t>
  </si>
  <si>
    <t>繊維品卸売業（衣服・身の回り品を除く）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</si>
  <si>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</si>
  <si>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</si>
  <si>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</si>
  <si>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</si>
  <si>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</si>
  <si>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</si>
  <si>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</si>
  <si>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</si>
  <si>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</si>
  <si>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</si>
  <si>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</si>
  <si>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</si>
  <si>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</si>
  <si>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</si>
  <si>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</si>
  <si>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百貨店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</si>
  <si>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</si>
  <si>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</si>
  <si>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</si>
  <si>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</si>
  <si>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</si>
  <si>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</si>
  <si>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</si>
  <si>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</si>
  <si>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</si>
  <si>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</si>
  <si>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野菜・果物小売業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</si>
  <si>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</si>
  <si>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</si>
  <si>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</si>
  <si>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</si>
  <si>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</si>
  <si>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金物・荒物小売業</t>
  </si>
  <si>
    <t>家庭用機械器具小売業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</si>
  <si>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</si>
  <si>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</si>
  <si>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</si>
  <si>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</si>
  <si>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</si>
  <si>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</si>
  <si>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</si>
  <si>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</si>
  <si>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</si>
  <si>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乾物小売業</t>
  </si>
  <si>
    <t>自転車小売業</t>
  </si>
  <si>
    <t>陶磁器・ガラス器小売業</t>
  </si>
  <si>
    <t>その他のじゅう器小売業</t>
  </si>
  <si>
    <t>中分類48－各種商品卸売業</t>
  </si>
  <si>
    <t>中分類49－繊維・衣服等卸売業</t>
  </si>
  <si>
    <t>中分類52－機械器具卸売業</t>
  </si>
  <si>
    <t>中分類53－その他の卸売業</t>
  </si>
  <si>
    <t>小売業</t>
  </si>
  <si>
    <t>中分類54－各種商品小売業</t>
  </si>
  <si>
    <t>中分類55－織物・衣服・身の回り品小売業</t>
  </si>
  <si>
    <t>中分類57－自動車・自転車小売業</t>
  </si>
  <si>
    <t>中分類58－家具・じゅう器・家庭用機械器具小売業</t>
  </si>
  <si>
    <t>中分類59－その他の小売業</t>
  </si>
  <si>
    <t>-</t>
  </si>
  <si>
    <t>平成６年鶴岡市商業統計</t>
  </si>
  <si>
    <t>産業分類</t>
  </si>
  <si>
    <t>年間商品販売額規模別</t>
  </si>
  <si>
    <t>合計</t>
  </si>
  <si>
    <t>卸売業計</t>
  </si>
  <si>
    <t>第6表　産業（中・小）分類別年間商品販売額規模別商店数（甲）</t>
  </si>
  <si>
    <t>-</t>
  </si>
  <si>
    <t>中分類50－飲食料品卸売業</t>
  </si>
  <si>
    <t>-</t>
  </si>
  <si>
    <t>中分類51－建築材料、鉱物・金属材料等卸売業</t>
  </si>
  <si>
    <t>-</t>
  </si>
  <si>
    <t>中分類56－飲食料品小売業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</si>
</sst>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0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 wrapText="1"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right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Continuous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8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4.25390625" style="0" customWidth="1"/>
    <col min="2" max="2" width="23.375" style="1" customWidth="1"/>
    <col min="3" max="3" width="7.875" style="0" customWidth="1"/>
    <col min="4" max="4" width="8.375" style="0" customWidth="1"/>
    <col min="5" max="23" width="7.25390625" style="0" customWidth="1"/>
    <col min="24" max="24" width="6.625" style="0" customWidth="1"/>
  </cols>
  <sheetData>
    <row r="1" spans="1:2" ht="13.5">
      <c r="A1" s="38" t="s">
        <v>81</v>
      </c>
      <c r="B1" s="38"/>
    </row>
    <row r="3" spans="1:23" ht="14.25" thickBot="1">
      <c r="A3" s="45" t="s">
        <v>86</v>
      </c>
      <c r="B3" s="45"/>
      <c r="C3" s="45"/>
      <c r="D3" s="45"/>
      <c r="E3" s="45"/>
      <c r="F3" s="45"/>
      <c r="G3" s="45"/>
      <c r="H3" s="4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4" ht="13.5">
      <c r="A4" s="41" t="s">
        <v>82</v>
      </c>
      <c r="B4" s="42"/>
      <c r="C4" s="20" t="s">
        <v>83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3"/>
    </row>
    <row r="5" spans="1:24" s="1" customFormat="1" ht="29.25" customHeight="1">
      <c r="A5" s="43"/>
      <c r="B5" s="44"/>
      <c r="C5" s="9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12</v>
      </c>
      <c r="P5" s="10" t="s">
        <v>13</v>
      </c>
      <c r="Q5" s="10" t="s">
        <v>14</v>
      </c>
      <c r="R5" s="10" t="s">
        <v>15</v>
      </c>
      <c r="S5" s="10" t="s">
        <v>16</v>
      </c>
      <c r="T5" s="10" t="s">
        <v>17</v>
      </c>
      <c r="U5" s="10" t="s">
        <v>18</v>
      </c>
      <c r="V5" s="10" t="s">
        <v>19</v>
      </c>
      <c r="W5" s="22" t="s">
        <v>20</v>
      </c>
      <c r="X5" s="4"/>
    </row>
    <row r="6" spans="1:24" s="1" customFormat="1" ht="12" customHeight="1">
      <c r="A6" s="23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24"/>
      <c r="X6" s="5"/>
    </row>
    <row r="7" spans="1:25" s="1" customFormat="1" ht="12" customHeight="1">
      <c r="A7" s="46" t="s">
        <v>84</v>
      </c>
      <c r="B7" s="47"/>
      <c r="C7" s="26">
        <v>843</v>
      </c>
      <c r="D7" s="14">
        <v>6</v>
      </c>
      <c r="E7" s="14">
        <v>5</v>
      </c>
      <c r="F7" s="14">
        <v>11</v>
      </c>
      <c r="G7" s="14">
        <v>13</v>
      </c>
      <c r="H7" s="14">
        <v>27</v>
      </c>
      <c r="I7" s="14">
        <v>27</v>
      </c>
      <c r="J7" s="14">
        <v>53</v>
      </c>
      <c r="K7" s="14">
        <v>56</v>
      </c>
      <c r="L7" s="14">
        <v>44</v>
      </c>
      <c r="M7" s="14">
        <v>90</v>
      </c>
      <c r="N7" s="14">
        <v>92</v>
      </c>
      <c r="O7" s="14">
        <v>98</v>
      </c>
      <c r="P7" s="14">
        <v>64</v>
      </c>
      <c r="Q7" s="14">
        <v>70</v>
      </c>
      <c r="R7" s="14">
        <v>78</v>
      </c>
      <c r="S7" s="14">
        <v>65</v>
      </c>
      <c r="T7" s="14">
        <v>20</v>
      </c>
      <c r="U7" s="14">
        <v>9</v>
      </c>
      <c r="V7" s="14">
        <v>5</v>
      </c>
      <c r="W7" s="27">
        <v>10</v>
      </c>
      <c r="X7" s="5"/>
      <c r="Y7" s="2" t="str">
        <f aca="true" t="shared" si="0" ref="Y7:Y12">IF(C7=SUM(D7:W7),"ぴーす！","んにゃ")</f>
        <v>ぴーす！</v>
      </c>
    </row>
    <row r="8" spans="1:25" s="1" customFormat="1" ht="12" customHeight="1">
      <c r="A8" s="25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7"/>
      <c r="X8" s="5"/>
      <c r="Y8" s="2" t="str">
        <f t="shared" si="0"/>
        <v>ぴーす！</v>
      </c>
    </row>
    <row r="9" spans="1:25" s="1" customFormat="1" ht="12" customHeight="1">
      <c r="A9" s="48" t="s">
        <v>85</v>
      </c>
      <c r="B9" s="49"/>
      <c r="C9" s="14">
        <v>276</v>
      </c>
      <c r="D9" s="14">
        <v>1</v>
      </c>
      <c r="E9" s="14">
        <v>1</v>
      </c>
      <c r="F9" s="14" t="str">
        <f>IF(SUM(F11,F14,F18,F22,F28,F34)=0,"-",SUM(F11,F14,F18,F22,F28,F34))</f>
        <v>-</v>
      </c>
      <c r="G9" s="14" t="str">
        <f>IF(SUM(G11,G14,G18,G22,G28,G34)=0,"-",SUM(G11,G14,G18,G22,G28,G34))</f>
        <v>-</v>
      </c>
      <c r="H9" s="14">
        <v>5</v>
      </c>
      <c r="I9" s="14">
        <v>4</v>
      </c>
      <c r="J9" s="14">
        <v>10</v>
      </c>
      <c r="K9" s="14">
        <v>15</v>
      </c>
      <c r="L9" s="14">
        <v>13</v>
      </c>
      <c r="M9" s="14">
        <v>18</v>
      </c>
      <c r="N9" s="14">
        <v>26</v>
      </c>
      <c r="O9" s="14">
        <v>33</v>
      </c>
      <c r="P9" s="14">
        <v>25</v>
      </c>
      <c r="Q9" s="14">
        <v>31</v>
      </c>
      <c r="R9" s="14">
        <v>32</v>
      </c>
      <c r="S9" s="14">
        <v>33</v>
      </c>
      <c r="T9" s="14">
        <v>13</v>
      </c>
      <c r="U9" s="14">
        <v>5</v>
      </c>
      <c r="V9" s="14">
        <v>3</v>
      </c>
      <c r="W9" s="27">
        <v>8</v>
      </c>
      <c r="X9" s="5"/>
      <c r="Y9" s="2" t="str">
        <f t="shared" si="0"/>
        <v>ぴーす！</v>
      </c>
    </row>
    <row r="10" spans="1:25" s="1" customFormat="1" ht="12" customHeight="1">
      <c r="A10" s="25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7"/>
      <c r="X10" s="5"/>
      <c r="Y10" s="2" t="str">
        <f t="shared" si="0"/>
        <v>ぴーす！</v>
      </c>
    </row>
    <row r="11" spans="1:25" s="1" customFormat="1" ht="12" customHeight="1">
      <c r="A11" s="28" t="s">
        <v>70</v>
      </c>
      <c r="B11" s="15"/>
      <c r="C11" s="14" t="s">
        <v>87</v>
      </c>
      <c r="D11" s="14" t="str">
        <f aca="true" t="shared" si="1" ref="D11:W11">D12</f>
        <v>-</v>
      </c>
      <c r="E11" s="14" t="str">
        <f t="shared" si="1"/>
        <v>-</v>
      </c>
      <c r="F11" s="14" t="str">
        <f t="shared" si="1"/>
        <v>-</v>
      </c>
      <c r="G11" s="14" t="str">
        <f t="shared" si="1"/>
        <v>-</v>
      </c>
      <c r="H11" s="14" t="str">
        <f t="shared" si="1"/>
        <v>-</v>
      </c>
      <c r="I11" s="14" t="str">
        <f t="shared" si="1"/>
        <v>-</v>
      </c>
      <c r="J11" s="14" t="str">
        <f t="shared" si="1"/>
        <v>-</v>
      </c>
      <c r="K11" s="14" t="str">
        <f t="shared" si="1"/>
        <v>-</v>
      </c>
      <c r="L11" s="14" t="str">
        <f t="shared" si="1"/>
        <v>-</v>
      </c>
      <c r="M11" s="14" t="str">
        <f t="shared" si="1"/>
        <v>-</v>
      </c>
      <c r="N11" s="14" t="s">
        <v>87</v>
      </c>
      <c r="O11" s="14" t="str">
        <f t="shared" si="1"/>
        <v>-</v>
      </c>
      <c r="P11" s="14" t="str">
        <f t="shared" si="1"/>
        <v>-</v>
      </c>
      <c r="Q11" s="14" t="str">
        <f t="shared" si="1"/>
        <v>-</v>
      </c>
      <c r="R11" s="14" t="str">
        <f t="shared" si="1"/>
        <v>-</v>
      </c>
      <c r="S11" s="14" t="s">
        <v>87</v>
      </c>
      <c r="T11" s="14" t="str">
        <f t="shared" si="1"/>
        <v>-</v>
      </c>
      <c r="U11" s="14" t="str">
        <f t="shared" si="1"/>
        <v>-</v>
      </c>
      <c r="V11" s="14" t="str">
        <f t="shared" si="1"/>
        <v>-</v>
      </c>
      <c r="W11" s="27" t="str">
        <f t="shared" si="1"/>
        <v>-</v>
      </c>
      <c r="X11" s="5"/>
      <c r="Y11" s="2" t="str">
        <f t="shared" si="0"/>
        <v>んにゃ</v>
      </c>
    </row>
    <row r="12" spans="1:25" ht="13.5">
      <c r="A12" s="29">
        <v>481</v>
      </c>
      <c r="B12" s="7" t="s">
        <v>21</v>
      </c>
      <c r="C12" s="16" t="s">
        <v>87</v>
      </c>
      <c r="D12" s="16" t="s">
        <v>87</v>
      </c>
      <c r="E12" s="16" t="s">
        <v>80</v>
      </c>
      <c r="F12" s="16" t="s">
        <v>80</v>
      </c>
      <c r="G12" s="16" t="s">
        <v>80</v>
      </c>
      <c r="H12" s="16" t="s">
        <v>80</v>
      </c>
      <c r="I12" s="16" t="s">
        <v>80</v>
      </c>
      <c r="J12" s="16" t="s">
        <v>80</v>
      </c>
      <c r="K12" s="16" t="s">
        <v>80</v>
      </c>
      <c r="L12" s="16" t="s">
        <v>80</v>
      </c>
      <c r="M12" s="16" t="s">
        <v>80</v>
      </c>
      <c r="N12" s="16" t="s">
        <v>87</v>
      </c>
      <c r="O12" s="16" t="s">
        <v>80</v>
      </c>
      <c r="P12" s="16" t="s">
        <v>80</v>
      </c>
      <c r="Q12" s="16" t="s">
        <v>80</v>
      </c>
      <c r="R12" s="16" t="s">
        <v>80</v>
      </c>
      <c r="S12" s="16" t="s">
        <v>87</v>
      </c>
      <c r="T12" s="16" t="s">
        <v>80</v>
      </c>
      <c r="U12" s="16" t="s">
        <v>80</v>
      </c>
      <c r="V12" s="16" t="s">
        <v>80</v>
      </c>
      <c r="W12" s="30" t="s">
        <v>80</v>
      </c>
      <c r="X12" s="6"/>
      <c r="Y12" s="2" t="str">
        <f t="shared" si="0"/>
        <v>んにゃ</v>
      </c>
    </row>
    <row r="13" spans="1:25" ht="13.5">
      <c r="A13" s="29"/>
      <c r="B13" s="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30"/>
      <c r="X13" s="6"/>
      <c r="Y13" s="2"/>
    </row>
    <row r="14" spans="1:25" ht="13.5">
      <c r="A14" s="36" t="s">
        <v>71</v>
      </c>
      <c r="B14" s="17"/>
      <c r="C14" s="16">
        <v>9</v>
      </c>
      <c r="D14" s="16" t="str">
        <f aca="true" t="shared" si="2" ref="D14:W14">IF(SUM(D15,D16)=0,"-",SUM(D15,D16))</f>
        <v>-</v>
      </c>
      <c r="E14" s="16" t="str">
        <f t="shared" si="2"/>
        <v>-</v>
      </c>
      <c r="F14" s="16" t="str">
        <f t="shared" si="2"/>
        <v>-</v>
      </c>
      <c r="G14" s="16" t="str">
        <f t="shared" si="2"/>
        <v>-</v>
      </c>
      <c r="H14" s="16">
        <v>1</v>
      </c>
      <c r="I14" s="16" t="s">
        <v>87</v>
      </c>
      <c r="J14" s="16" t="s">
        <v>87</v>
      </c>
      <c r="K14" s="16">
        <v>2</v>
      </c>
      <c r="L14" s="16">
        <f t="shared" si="2"/>
        <v>1</v>
      </c>
      <c r="M14" s="16">
        <v>1</v>
      </c>
      <c r="N14" s="16">
        <f t="shared" si="2"/>
        <v>1</v>
      </c>
      <c r="O14" s="16">
        <v>1</v>
      </c>
      <c r="P14" s="16">
        <f t="shared" si="2"/>
        <v>1</v>
      </c>
      <c r="Q14" s="16">
        <v>1</v>
      </c>
      <c r="R14" s="16" t="s">
        <v>87</v>
      </c>
      <c r="S14" s="16" t="str">
        <f t="shared" si="2"/>
        <v>-</v>
      </c>
      <c r="T14" s="16" t="str">
        <f t="shared" si="2"/>
        <v>-</v>
      </c>
      <c r="U14" s="16" t="str">
        <f t="shared" si="2"/>
        <v>-</v>
      </c>
      <c r="V14" s="16" t="str">
        <f t="shared" si="2"/>
        <v>-</v>
      </c>
      <c r="W14" s="30" t="str">
        <f t="shared" si="2"/>
        <v>-</v>
      </c>
      <c r="X14" s="6"/>
      <c r="Y14" s="2"/>
    </row>
    <row r="15" spans="1:25" ht="27">
      <c r="A15" s="31">
        <v>491</v>
      </c>
      <c r="B15" s="7" t="s">
        <v>22</v>
      </c>
      <c r="C15" s="16">
        <v>4</v>
      </c>
      <c r="D15" s="16" t="s">
        <v>87</v>
      </c>
      <c r="E15" s="16" t="s">
        <v>87</v>
      </c>
      <c r="F15" s="16" t="s">
        <v>87</v>
      </c>
      <c r="G15" s="16" t="s">
        <v>87</v>
      </c>
      <c r="H15" s="16" t="s">
        <v>87</v>
      </c>
      <c r="I15" s="16" t="s">
        <v>87</v>
      </c>
      <c r="J15" s="16" t="s">
        <v>87</v>
      </c>
      <c r="K15" s="16">
        <v>1</v>
      </c>
      <c r="L15" s="16" t="s">
        <v>87</v>
      </c>
      <c r="M15" s="16" t="s">
        <v>87</v>
      </c>
      <c r="N15" s="16">
        <v>1</v>
      </c>
      <c r="O15" s="16">
        <v>1</v>
      </c>
      <c r="P15" s="16">
        <v>1</v>
      </c>
      <c r="Q15" s="16" t="s">
        <v>87</v>
      </c>
      <c r="R15" s="16" t="s">
        <v>87</v>
      </c>
      <c r="S15" s="16" t="s">
        <v>87</v>
      </c>
      <c r="T15" s="16" t="s">
        <v>87</v>
      </c>
      <c r="U15" s="16" t="s">
        <v>87</v>
      </c>
      <c r="V15" s="16" t="s">
        <v>87</v>
      </c>
      <c r="W15" s="30" t="s">
        <v>87</v>
      </c>
      <c r="X15" s="6"/>
      <c r="Y15" s="2" t="str">
        <f aca="true" t="shared" si="3" ref="Y15:Y84">IF(C15=SUM(D15:W15),"ぴーす！","んにゃ")</f>
        <v>ぴーす！</v>
      </c>
    </row>
    <row r="16" spans="1:25" ht="13.5">
      <c r="A16" s="29">
        <v>492</v>
      </c>
      <c r="B16" s="7" t="s">
        <v>23</v>
      </c>
      <c r="C16" s="16">
        <v>5</v>
      </c>
      <c r="D16" s="16" t="s">
        <v>87</v>
      </c>
      <c r="E16" s="16" t="s">
        <v>87</v>
      </c>
      <c r="F16" s="16" t="s">
        <v>87</v>
      </c>
      <c r="G16" s="16" t="s">
        <v>87</v>
      </c>
      <c r="H16" s="16">
        <v>1</v>
      </c>
      <c r="I16" s="16" t="s">
        <v>87</v>
      </c>
      <c r="J16" s="16" t="s">
        <v>87</v>
      </c>
      <c r="K16" s="16">
        <v>1</v>
      </c>
      <c r="L16" s="16">
        <v>1</v>
      </c>
      <c r="M16" s="16">
        <v>1</v>
      </c>
      <c r="N16" s="16" t="s">
        <v>80</v>
      </c>
      <c r="O16" s="16" t="s">
        <v>80</v>
      </c>
      <c r="P16" s="16" t="s">
        <v>80</v>
      </c>
      <c r="Q16" s="16">
        <v>1</v>
      </c>
      <c r="R16" s="16" t="s">
        <v>87</v>
      </c>
      <c r="S16" s="16" t="s">
        <v>80</v>
      </c>
      <c r="T16" s="16" t="s">
        <v>80</v>
      </c>
      <c r="U16" s="16" t="s">
        <v>80</v>
      </c>
      <c r="V16" s="16" t="s">
        <v>80</v>
      </c>
      <c r="W16" s="30" t="s">
        <v>80</v>
      </c>
      <c r="X16" s="6"/>
      <c r="Y16" s="2" t="str">
        <f t="shared" si="3"/>
        <v>ぴーす！</v>
      </c>
    </row>
    <row r="17" spans="1:25" ht="13.5">
      <c r="A17" s="29"/>
      <c r="B17" s="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30"/>
      <c r="X17" s="6"/>
      <c r="Y17" s="2"/>
    </row>
    <row r="18" spans="1:25" ht="13.5">
      <c r="A18" s="28" t="s">
        <v>88</v>
      </c>
      <c r="B18" s="18"/>
      <c r="C18" s="16">
        <v>70</v>
      </c>
      <c r="D18" s="16" t="str">
        <f>IF(SUM(D19,D20)=0,"-",SUM(D19,D20))</f>
        <v>-</v>
      </c>
      <c r="E18" s="16">
        <v>1</v>
      </c>
      <c r="F18" s="16" t="str">
        <f>IF(SUM(F19,F20)=0,"-",SUM(F19,F20))</f>
        <v>-</v>
      </c>
      <c r="G18" s="16" t="str">
        <f>IF(SUM(G19,G20)=0,"-",SUM(G19,G20))</f>
        <v>-</v>
      </c>
      <c r="H18" s="16" t="s">
        <v>89</v>
      </c>
      <c r="I18" s="16">
        <f>IF(SUM(I19,I20)=0,"-",SUM(I19,I20))</f>
        <v>3</v>
      </c>
      <c r="J18" s="16">
        <v>3</v>
      </c>
      <c r="K18" s="16">
        <f>IF(SUM(K19,K20)=0,"-",SUM(K19,K20))</f>
        <v>1</v>
      </c>
      <c r="L18" s="16">
        <v>2</v>
      </c>
      <c r="M18" s="16">
        <v>5</v>
      </c>
      <c r="N18" s="16">
        <v>7</v>
      </c>
      <c r="O18" s="16">
        <v>8</v>
      </c>
      <c r="P18" s="16">
        <v>5</v>
      </c>
      <c r="Q18" s="16">
        <v>6</v>
      </c>
      <c r="R18" s="16">
        <v>7</v>
      </c>
      <c r="S18" s="16">
        <v>9</v>
      </c>
      <c r="T18" s="16">
        <v>5</v>
      </c>
      <c r="U18" s="16">
        <f>IF(SUM(U19,U20)=0,"-",SUM(U19,U20))</f>
        <v>2</v>
      </c>
      <c r="V18" s="16">
        <v>2</v>
      </c>
      <c r="W18" s="30">
        <v>4</v>
      </c>
      <c r="X18" s="6"/>
      <c r="Y18" s="2"/>
    </row>
    <row r="19" spans="1:25" ht="13.5">
      <c r="A19" s="29">
        <v>501</v>
      </c>
      <c r="B19" s="7" t="s">
        <v>24</v>
      </c>
      <c r="C19" s="16">
        <v>33</v>
      </c>
      <c r="D19" s="16" t="s">
        <v>80</v>
      </c>
      <c r="E19" s="16" t="s">
        <v>80</v>
      </c>
      <c r="F19" s="16" t="s">
        <v>80</v>
      </c>
      <c r="G19" s="16" t="s">
        <v>80</v>
      </c>
      <c r="H19" s="16" t="s">
        <v>80</v>
      </c>
      <c r="I19" s="16">
        <v>2</v>
      </c>
      <c r="J19" s="16" t="s">
        <v>89</v>
      </c>
      <c r="K19" s="16">
        <v>1</v>
      </c>
      <c r="L19" s="16">
        <v>1</v>
      </c>
      <c r="M19" s="16">
        <v>2</v>
      </c>
      <c r="N19" s="16">
        <v>2</v>
      </c>
      <c r="O19" s="16">
        <v>4</v>
      </c>
      <c r="P19" s="16">
        <v>3</v>
      </c>
      <c r="Q19" s="16">
        <v>3</v>
      </c>
      <c r="R19" s="16">
        <v>2</v>
      </c>
      <c r="S19" s="16">
        <v>6</v>
      </c>
      <c r="T19" s="16">
        <v>3</v>
      </c>
      <c r="U19" s="16">
        <v>1</v>
      </c>
      <c r="V19" s="16">
        <v>2</v>
      </c>
      <c r="W19" s="30">
        <v>1</v>
      </c>
      <c r="X19" s="6"/>
      <c r="Y19" s="2" t="str">
        <f t="shared" si="3"/>
        <v>ぴーす！</v>
      </c>
    </row>
    <row r="20" spans="1:25" ht="13.5">
      <c r="A20" s="29">
        <v>502</v>
      </c>
      <c r="B20" s="7" t="s">
        <v>25</v>
      </c>
      <c r="C20" s="16">
        <v>37</v>
      </c>
      <c r="D20" s="16" t="s">
        <v>80</v>
      </c>
      <c r="E20" s="16">
        <v>1</v>
      </c>
      <c r="F20" s="16" t="s">
        <v>80</v>
      </c>
      <c r="G20" s="16" t="s">
        <v>80</v>
      </c>
      <c r="H20" s="16" t="s">
        <v>89</v>
      </c>
      <c r="I20" s="16">
        <v>1</v>
      </c>
      <c r="J20" s="16">
        <v>3</v>
      </c>
      <c r="K20" s="16" t="s">
        <v>80</v>
      </c>
      <c r="L20" s="16">
        <v>1</v>
      </c>
      <c r="M20" s="16">
        <v>3</v>
      </c>
      <c r="N20" s="16">
        <v>5</v>
      </c>
      <c r="O20" s="16">
        <v>4</v>
      </c>
      <c r="P20" s="16">
        <v>2</v>
      </c>
      <c r="Q20" s="16">
        <v>3</v>
      </c>
      <c r="R20" s="16">
        <v>5</v>
      </c>
      <c r="S20" s="16">
        <v>3</v>
      </c>
      <c r="T20" s="16">
        <v>2</v>
      </c>
      <c r="U20" s="16">
        <v>1</v>
      </c>
      <c r="V20" s="16" t="s">
        <v>89</v>
      </c>
      <c r="W20" s="30">
        <v>3</v>
      </c>
      <c r="X20" s="6"/>
      <c r="Y20" s="2" t="str">
        <f t="shared" si="3"/>
        <v>ぴーす！</v>
      </c>
    </row>
    <row r="21" spans="1:25" ht="13.5">
      <c r="A21" s="29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30"/>
      <c r="X21" s="6"/>
      <c r="Y21" s="2"/>
    </row>
    <row r="22" spans="1:25" ht="27" customHeight="1">
      <c r="A22" s="50" t="s">
        <v>90</v>
      </c>
      <c r="B22" s="51"/>
      <c r="C22" s="16">
        <v>59</v>
      </c>
      <c r="D22" s="16" t="str">
        <f>IF(SUM(D23,D24,D25,D26)=0,"-",SUM(D23,D24,D25,D26))</f>
        <v>-</v>
      </c>
      <c r="E22" s="16" t="str">
        <f>IF(SUM(E23,E24,E25,E26)=0,"-",SUM(E23,E24,E25,E26))</f>
        <v>-</v>
      </c>
      <c r="F22" s="16" t="str">
        <f>IF(SUM(F23,F24,F25,F26)=0,"-",SUM(F23,F24,F25,F26))</f>
        <v>-</v>
      </c>
      <c r="G22" s="16" t="str">
        <f>IF(SUM(G23,G24,G25,G26)=0,"-",SUM(G23,G24,G25,G26))</f>
        <v>-</v>
      </c>
      <c r="H22" s="16">
        <v>2</v>
      </c>
      <c r="I22" s="16" t="str">
        <f>IF(SUM(I23,I24,I25,I26)=0,"-",SUM(I23,I24,I25,I26))</f>
        <v>-</v>
      </c>
      <c r="J22" s="16" t="s">
        <v>91</v>
      </c>
      <c r="K22" s="16">
        <v>3</v>
      </c>
      <c r="L22" s="16">
        <v>4</v>
      </c>
      <c r="M22" s="16">
        <v>2</v>
      </c>
      <c r="N22" s="16">
        <v>6</v>
      </c>
      <c r="O22" s="16">
        <v>6</v>
      </c>
      <c r="P22" s="16">
        <v>7</v>
      </c>
      <c r="Q22" s="16">
        <v>8</v>
      </c>
      <c r="R22" s="16">
        <v>4</v>
      </c>
      <c r="S22" s="16">
        <v>10</v>
      </c>
      <c r="T22" s="16">
        <v>3</v>
      </c>
      <c r="U22" s="16">
        <v>1</v>
      </c>
      <c r="V22" s="16">
        <v>1</v>
      </c>
      <c r="W22" s="30">
        <v>2</v>
      </c>
      <c r="X22" s="6"/>
      <c r="Y22" s="2"/>
    </row>
    <row r="23" spans="1:25" ht="13.5">
      <c r="A23" s="29">
        <v>511</v>
      </c>
      <c r="B23" s="7" t="s">
        <v>26</v>
      </c>
      <c r="C23" s="16">
        <v>31</v>
      </c>
      <c r="D23" s="16" t="s">
        <v>80</v>
      </c>
      <c r="E23" s="16" t="s">
        <v>80</v>
      </c>
      <c r="F23" s="16" t="s">
        <v>80</v>
      </c>
      <c r="G23" s="16" t="s">
        <v>80</v>
      </c>
      <c r="H23" s="16">
        <v>2</v>
      </c>
      <c r="I23" s="16" t="s">
        <v>80</v>
      </c>
      <c r="J23" s="16" t="s">
        <v>91</v>
      </c>
      <c r="K23" s="16">
        <v>1</v>
      </c>
      <c r="L23" s="16">
        <v>3</v>
      </c>
      <c r="M23" s="16">
        <v>2</v>
      </c>
      <c r="N23" s="16">
        <v>2</v>
      </c>
      <c r="O23" s="16">
        <v>3</v>
      </c>
      <c r="P23" s="16">
        <v>4</v>
      </c>
      <c r="Q23" s="16">
        <v>1</v>
      </c>
      <c r="R23" s="16">
        <v>3</v>
      </c>
      <c r="S23" s="16">
        <v>8</v>
      </c>
      <c r="T23" s="16">
        <v>1</v>
      </c>
      <c r="U23" s="16" t="s">
        <v>80</v>
      </c>
      <c r="V23" s="16" t="s">
        <v>91</v>
      </c>
      <c r="W23" s="30">
        <v>1</v>
      </c>
      <c r="X23" s="6"/>
      <c r="Y23" s="2" t="str">
        <f t="shared" si="3"/>
        <v>ぴーす！</v>
      </c>
    </row>
    <row r="24" spans="1:25" ht="13.5">
      <c r="A24" s="29">
        <v>512</v>
      </c>
      <c r="B24" s="7" t="s">
        <v>27</v>
      </c>
      <c r="C24" s="16">
        <v>12</v>
      </c>
      <c r="D24" s="16" t="s">
        <v>80</v>
      </c>
      <c r="E24" s="16" t="s">
        <v>80</v>
      </c>
      <c r="F24" s="16" t="s">
        <v>80</v>
      </c>
      <c r="G24" s="16" t="s">
        <v>80</v>
      </c>
      <c r="H24" s="16" t="s">
        <v>80</v>
      </c>
      <c r="I24" s="16" t="s">
        <v>80</v>
      </c>
      <c r="J24" s="16" t="s">
        <v>91</v>
      </c>
      <c r="K24" s="16">
        <v>2</v>
      </c>
      <c r="L24" s="16">
        <v>1</v>
      </c>
      <c r="M24" s="16" t="s">
        <v>91</v>
      </c>
      <c r="N24" s="16">
        <v>1</v>
      </c>
      <c r="O24" s="16">
        <v>2</v>
      </c>
      <c r="P24" s="16">
        <v>2</v>
      </c>
      <c r="Q24" s="16">
        <v>4</v>
      </c>
      <c r="R24" s="16" t="s">
        <v>91</v>
      </c>
      <c r="S24" s="16" t="s">
        <v>91</v>
      </c>
      <c r="T24" s="16" t="s">
        <v>91</v>
      </c>
      <c r="U24" s="16" t="s">
        <v>80</v>
      </c>
      <c r="V24" s="16" t="s">
        <v>80</v>
      </c>
      <c r="W24" s="30" t="s">
        <v>80</v>
      </c>
      <c r="X24" s="6"/>
      <c r="Y24" s="2" t="str">
        <f t="shared" si="3"/>
        <v>ぴーす！</v>
      </c>
    </row>
    <row r="25" spans="1:25" ht="13.5">
      <c r="A25" s="29">
        <v>513</v>
      </c>
      <c r="B25" s="7" t="s">
        <v>28</v>
      </c>
      <c r="C25" s="16">
        <v>12</v>
      </c>
      <c r="D25" s="16" t="s">
        <v>80</v>
      </c>
      <c r="E25" s="16" t="s">
        <v>80</v>
      </c>
      <c r="F25" s="16" t="s">
        <v>80</v>
      </c>
      <c r="G25" s="16" t="s">
        <v>80</v>
      </c>
      <c r="H25" s="16" t="s">
        <v>80</v>
      </c>
      <c r="I25" s="16" t="s">
        <v>80</v>
      </c>
      <c r="J25" s="16" t="s">
        <v>80</v>
      </c>
      <c r="K25" s="16" t="s">
        <v>80</v>
      </c>
      <c r="L25" s="16" t="s">
        <v>80</v>
      </c>
      <c r="M25" s="16" t="s">
        <v>91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2</v>
      </c>
      <c r="T25" s="16">
        <v>2</v>
      </c>
      <c r="U25" s="16">
        <v>1</v>
      </c>
      <c r="V25" s="16">
        <v>1</v>
      </c>
      <c r="W25" s="30">
        <v>1</v>
      </c>
      <c r="X25" s="6"/>
      <c r="Y25" s="2" t="str">
        <f t="shared" si="3"/>
        <v>ぴーす！</v>
      </c>
    </row>
    <row r="26" spans="1:25" ht="13.5">
      <c r="A26" s="29">
        <v>514</v>
      </c>
      <c r="B26" s="7" t="s">
        <v>29</v>
      </c>
      <c r="C26" s="16">
        <v>4</v>
      </c>
      <c r="D26" s="16" t="s">
        <v>80</v>
      </c>
      <c r="E26" s="16" t="s">
        <v>80</v>
      </c>
      <c r="F26" s="16" t="s">
        <v>80</v>
      </c>
      <c r="G26" s="16" t="s">
        <v>80</v>
      </c>
      <c r="H26" s="16" t="s">
        <v>80</v>
      </c>
      <c r="I26" s="16" t="s">
        <v>80</v>
      </c>
      <c r="J26" s="16" t="s">
        <v>91</v>
      </c>
      <c r="K26" s="16" t="s">
        <v>80</v>
      </c>
      <c r="L26" s="16" t="s">
        <v>80</v>
      </c>
      <c r="M26" s="16" t="s">
        <v>80</v>
      </c>
      <c r="N26" s="16">
        <v>2</v>
      </c>
      <c r="O26" s="16" t="s">
        <v>80</v>
      </c>
      <c r="P26" s="16" t="s">
        <v>80</v>
      </c>
      <c r="Q26" s="16">
        <v>2</v>
      </c>
      <c r="R26" s="16" t="s">
        <v>80</v>
      </c>
      <c r="S26" s="16" t="s">
        <v>91</v>
      </c>
      <c r="T26" s="16" t="s">
        <v>80</v>
      </c>
      <c r="U26" s="16" t="s">
        <v>80</v>
      </c>
      <c r="V26" s="16" t="s">
        <v>80</v>
      </c>
      <c r="W26" s="30" t="s">
        <v>80</v>
      </c>
      <c r="X26" s="6"/>
      <c r="Y26" s="2" t="str">
        <f t="shared" si="3"/>
        <v>ぴーす！</v>
      </c>
    </row>
    <row r="27" spans="1:25" ht="13.5">
      <c r="A27" s="29"/>
      <c r="B27" s="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30"/>
      <c r="X27" s="6"/>
      <c r="Y27" s="2"/>
    </row>
    <row r="28" spans="1:25" ht="13.5">
      <c r="A28" s="28" t="s">
        <v>72</v>
      </c>
      <c r="B28" s="18"/>
      <c r="C28" s="16">
        <v>86</v>
      </c>
      <c r="D28" s="16" t="str">
        <f>IF(SUM(D29,D30,D31,D32)=0,"-",SUM(D29,D30,D31,D32))</f>
        <v>-</v>
      </c>
      <c r="E28" s="16" t="str">
        <f>IF(SUM(E29,E30,E31,E32)=0,"-",SUM(E29,E30,E31,E32))</f>
        <v>-</v>
      </c>
      <c r="F28" s="16" t="str">
        <f>IF(SUM(F29,F30,F31,F32)=0,"-",SUM(F29,F30,F31,F32))</f>
        <v>-</v>
      </c>
      <c r="G28" s="16" t="str">
        <f>IF(SUM(G29,G30,G31,G32)=0,"-",SUM(G29,G30,G31,G32))</f>
        <v>-</v>
      </c>
      <c r="H28" s="16">
        <f>IF(SUM(H29,H30,H31,H32)=0,"-",SUM(H29,H30,H31,H32))</f>
        <v>1</v>
      </c>
      <c r="I28" s="16" t="s">
        <v>91</v>
      </c>
      <c r="J28" s="16">
        <v>5</v>
      </c>
      <c r="K28" s="16">
        <v>5</v>
      </c>
      <c r="L28" s="16">
        <v>2</v>
      </c>
      <c r="M28" s="16">
        <v>5</v>
      </c>
      <c r="N28" s="16">
        <v>8</v>
      </c>
      <c r="O28" s="16">
        <v>10</v>
      </c>
      <c r="P28" s="16">
        <v>7</v>
      </c>
      <c r="Q28" s="16">
        <v>12</v>
      </c>
      <c r="R28" s="16">
        <v>16</v>
      </c>
      <c r="S28" s="16">
        <v>10</v>
      </c>
      <c r="T28" s="16">
        <v>3</v>
      </c>
      <c r="U28" s="16">
        <f>IF(SUM(U29,U30,U31,U32)=0,"-",SUM(U29,U30,U31,U32))</f>
        <v>1</v>
      </c>
      <c r="V28" s="16" t="str">
        <f>IF(SUM(V29,V30,V31,V32)=0,"-",SUM(V29,V30,V31,V32))</f>
        <v>-</v>
      </c>
      <c r="W28" s="30">
        <f>IF(SUM(W29,W30,W31,W32)=0,"-",SUM(W29,W30,W31,W32))</f>
        <v>1</v>
      </c>
      <c r="X28" s="6"/>
      <c r="Y28" s="2" t="str">
        <f t="shared" si="3"/>
        <v>ぴーす！</v>
      </c>
    </row>
    <row r="29" spans="1:25" ht="13.5">
      <c r="A29" s="29">
        <v>521</v>
      </c>
      <c r="B29" s="7" t="s">
        <v>30</v>
      </c>
      <c r="C29" s="16">
        <v>34</v>
      </c>
      <c r="D29" s="16" t="s">
        <v>80</v>
      </c>
      <c r="E29" s="16" t="s">
        <v>80</v>
      </c>
      <c r="F29" s="16" t="s">
        <v>80</v>
      </c>
      <c r="G29" s="16" t="s">
        <v>80</v>
      </c>
      <c r="H29" s="16" t="s">
        <v>80</v>
      </c>
      <c r="I29" s="16" t="s">
        <v>80</v>
      </c>
      <c r="J29" s="16">
        <v>3</v>
      </c>
      <c r="K29" s="16">
        <v>1</v>
      </c>
      <c r="L29" s="16" t="s">
        <v>91</v>
      </c>
      <c r="M29" s="16">
        <v>3</v>
      </c>
      <c r="N29" s="16">
        <v>4</v>
      </c>
      <c r="O29" s="16">
        <v>3</v>
      </c>
      <c r="P29" s="16">
        <v>3</v>
      </c>
      <c r="Q29" s="16">
        <v>6</v>
      </c>
      <c r="R29" s="16">
        <v>6</v>
      </c>
      <c r="S29" s="16">
        <v>5</v>
      </c>
      <c r="T29" s="16" t="s">
        <v>80</v>
      </c>
      <c r="U29" s="16" t="s">
        <v>80</v>
      </c>
      <c r="V29" s="16" t="s">
        <v>80</v>
      </c>
      <c r="W29" s="30" t="s">
        <v>80</v>
      </c>
      <c r="X29" s="6"/>
      <c r="Y29" s="2" t="str">
        <f t="shared" si="3"/>
        <v>ぴーす！</v>
      </c>
    </row>
    <row r="30" spans="1:25" ht="13.5">
      <c r="A30" s="29">
        <v>522</v>
      </c>
      <c r="B30" s="7" t="s">
        <v>31</v>
      </c>
      <c r="C30" s="16">
        <v>28</v>
      </c>
      <c r="D30" s="16" t="s">
        <v>80</v>
      </c>
      <c r="E30" s="16" t="s">
        <v>80</v>
      </c>
      <c r="F30" s="16" t="s">
        <v>80</v>
      </c>
      <c r="G30" s="16" t="s">
        <v>80</v>
      </c>
      <c r="H30" s="16">
        <v>1</v>
      </c>
      <c r="I30" s="16" t="s">
        <v>91</v>
      </c>
      <c r="J30" s="16">
        <v>1</v>
      </c>
      <c r="K30" s="16">
        <v>2</v>
      </c>
      <c r="L30" s="16">
        <v>1</v>
      </c>
      <c r="M30" s="16">
        <v>2</v>
      </c>
      <c r="N30" s="16">
        <v>2</v>
      </c>
      <c r="O30" s="16">
        <v>4</v>
      </c>
      <c r="P30" s="16">
        <v>3</v>
      </c>
      <c r="Q30" s="16">
        <v>3</v>
      </c>
      <c r="R30" s="16">
        <v>5</v>
      </c>
      <c r="S30" s="16">
        <v>1</v>
      </c>
      <c r="T30" s="16">
        <v>2</v>
      </c>
      <c r="U30" s="16" t="s">
        <v>80</v>
      </c>
      <c r="V30" s="16" t="s">
        <v>80</v>
      </c>
      <c r="W30" s="30">
        <v>1</v>
      </c>
      <c r="X30" s="6"/>
      <c r="Y30" s="2" t="str">
        <f t="shared" si="3"/>
        <v>ぴーす！</v>
      </c>
    </row>
    <row r="31" spans="1:25" ht="13.5">
      <c r="A31" s="29">
        <v>523</v>
      </c>
      <c r="B31" s="7" t="s">
        <v>32</v>
      </c>
      <c r="C31" s="16">
        <v>17</v>
      </c>
      <c r="D31" s="16" t="s">
        <v>80</v>
      </c>
      <c r="E31" s="16" t="s">
        <v>80</v>
      </c>
      <c r="F31" s="16" t="s">
        <v>80</v>
      </c>
      <c r="G31" s="16" t="s">
        <v>80</v>
      </c>
      <c r="H31" s="16" t="s">
        <v>80</v>
      </c>
      <c r="I31" s="16" t="s">
        <v>80</v>
      </c>
      <c r="J31" s="16">
        <v>1</v>
      </c>
      <c r="K31" s="16">
        <v>2</v>
      </c>
      <c r="L31" s="16" t="s">
        <v>91</v>
      </c>
      <c r="M31" s="16" t="s">
        <v>80</v>
      </c>
      <c r="N31" s="16" t="s">
        <v>80</v>
      </c>
      <c r="O31" s="16">
        <v>3</v>
      </c>
      <c r="P31" s="16">
        <v>1</v>
      </c>
      <c r="Q31" s="16">
        <v>2</v>
      </c>
      <c r="R31" s="16">
        <v>3</v>
      </c>
      <c r="S31" s="16">
        <v>3</v>
      </c>
      <c r="T31" s="16">
        <v>1</v>
      </c>
      <c r="U31" s="16">
        <v>1</v>
      </c>
      <c r="V31" s="16" t="s">
        <v>80</v>
      </c>
      <c r="W31" s="30" t="s">
        <v>80</v>
      </c>
      <c r="X31" s="6"/>
      <c r="Y31" s="2" t="str">
        <f t="shared" si="3"/>
        <v>ぴーす！</v>
      </c>
    </row>
    <row r="32" spans="1:25" ht="12" customHeight="1">
      <c r="A32" s="29">
        <v>529</v>
      </c>
      <c r="B32" s="37" t="s">
        <v>33</v>
      </c>
      <c r="C32" s="16">
        <v>7</v>
      </c>
      <c r="D32" s="16" t="s">
        <v>80</v>
      </c>
      <c r="E32" s="16" t="s">
        <v>80</v>
      </c>
      <c r="F32" s="16" t="s">
        <v>80</v>
      </c>
      <c r="G32" s="16" t="s">
        <v>80</v>
      </c>
      <c r="H32" s="16" t="s">
        <v>80</v>
      </c>
      <c r="I32" s="16" t="s">
        <v>80</v>
      </c>
      <c r="J32" s="16" t="s">
        <v>80</v>
      </c>
      <c r="K32" s="16" t="s">
        <v>80</v>
      </c>
      <c r="L32" s="16">
        <v>1</v>
      </c>
      <c r="M32" s="16" t="s">
        <v>91</v>
      </c>
      <c r="N32" s="16">
        <v>2</v>
      </c>
      <c r="O32" s="16" t="s">
        <v>80</v>
      </c>
      <c r="P32" s="16" t="s">
        <v>91</v>
      </c>
      <c r="Q32" s="16">
        <v>1</v>
      </c>
      <c r="R32" s="16">
        <v>2</v>
      </c>
      <c r="S32" s="16">
        <v>1</v>
      </c>
      <c r="T32" s="16" t="s">
        <v>80</v>
      </c>
      <c r="U32" s="16" t="s">
        <v>80</v>
      </c>
      <c r="V32" s="16" t="s">
        <v>80</v>
      </c>
      <c r="W32" s="30" t="s">
        <v>80</v>
      </c>
      <c r="X32" s="6"/>
      <c r="Y32" s="2" t="str">
        <f t="shared" si="3"/>
        <v>ぴーす！</v>
      </c>
    </row>
    <row r="33" spans="1:25" ht="13.5">
      <c r="A33" s="29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30"/>
      <c r="X33" s="6"/>
      <c r="Y33" s="2"/>
    </row>
    <row r="34" spans="1:25" ht="13.5">
      <c r="A34" s="28" t="s">
        <v>73</v>
      </c>
      <c r="B34" s="18"/>
      <c r="C34" s="16">
        <v>52</v>
      </c>
      <c r="D34" s="16" t="s">
        <v>91</v>
      </c>
      <c r="E34" s="16" t="str">
        <f>IF(SUM(E35,E36,E37,E38)=0,"-",SUM(E35,E36,E37,E38))</f>
        <v>-</v>
      </c>
      <c r="F34" s="16" t="str">
        <f>IF(SUM(F35,F36,F37,F38)=0,"-",SUM(F35,F36,F37,F38))</f>
        <v>-</v>
      </c>
      <c r="G34" s="16" t="str">
        <f>IF(SUM(G35,G36,G37,G38)=0,"-",SUM(G35,G36,G37,G38))</f>
        <v>-</v>
      </c>
      <c r="H34" s="16">
        <v>1</v>
      </c>
      <c r="I34" s="16">
        <v>1</v>
      </c>
      <c r="J34" s="16">
        <v>2</v>
      </c>
      <c r="K34" s="16">
        <v>4</v>
      </c>
      <c r="L34" s="16">
        <v>4</v>
      </c>
      <c r="M34" s="16">
        <v>5</v>
      </c>
      <c r="N34" s="16">
        <v>4</v>
      </c>
      <c r="O34" s="16">
        <v>8</v>
      </c>
      <c r="P34" s="16">
        <f>IF(SUM(P35,P36,P37,P38)=0,"-",SUM(P35,P36,P37,P38))</f>
        <v>5</v>
      </c>
      <c r="Q34" s="16">
        <v>4</v>
      </c>
      <c r="R34" s="16">
        <f>IF(SUM(R35,R36,R37,R38)=0,"-",SUM(R35,R36,R37,R38))</f>
        <v>5</v>
      </c>
      <c r="S34" s="16">
        <v>4</v>
      </c>
      <c r="T34" s="16">
        <f>IF(SUM(T35,T36,T37,T38)=0,"-",SUM(T35,T36,T37,T38))</f>
        <v>2</v>
      </c>
      <c r="U34" s="16">
        <f>IF(SUM(U35,U36,U37,U38)=0,"-",SUM(U35,U36,U37,U38))</f>
        <v>1</v>
      </c>
      <c r="V34" s="16" t="s">
        <v>91</v>
      </c>
      <c r="W34" s="30">
        <v>1</v>
      </c>
      <c r="X34" s="6"/>
      <c r="Y34" s="2" t="str">
        <f t="shared" si="3"/>
        <v>んにゃ</v>
      </c>
    </row>
    <row r="35" spans="1:25" ht="27">
      <c r="A35" s="31">
        <v>531</v>
      </c>
      <c r="B35" s="7" t="s">
        <v>34</v>
      </c>
      <c r="C35" s="16">
        <v>9</v>
      </c>
      <c r="D35" s="16" t="s">
        <v>80</v>
      </c>
      <c r="E35" s="16" t="s">
        <v>80</v>
      </c>
      <c r="F35" s="16" t="s">
        <v>80</v>
      </c>
      <c r="G35" s="16" t="s">
        <v>80</v>
      </c>
      <c r="H35" s="16" t="s">
        <v>80</v>
      </c>
      <c r="I35" s="16" t="s">
        <v>80</v>
      </c>
      <c r="J35" s="16" t="s">
        <v>80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 t="s">
        <v>91</v>
      </c>
      <c r="R35" s="16">
        <v>2</v>
      </c>
      <c r="S35" s="16">
        <v>1</v>
      </c>
      <c r="T35" s="16" t="s">
        <v>80</v>
      </c>
      <c r="U35" s="16" t="s">
        <v>80</v>
      </c>
      <c r="V35" s="16" t="s">
        <v>80</v>
      </c>
      <c r="W35" s="30" t="s">
        <v>80</v>
      </c>
      <c r="X35" s="6"/>
      <c r="Y35" s="2" t="str">
        <f t="shared" si="3"/>
        <v>ぴーす！</v>
      </c>
    </row>
    <row r="36" spans="1:25" ht="13.5">
      <c r="A36" s="29">
        <v>532</v>
      </c>
      <c r="B36" s="7" t="s">
        <v>35</v>
      </c>
      <c r="C36" s="16">
        <v>14</v>
      </c>
      <c r="D36" s="16" t="s">
        <v>80</v>
      </c>
      <c r="E36" s="16" t="s">
        <v>80</v>
      </c>
      <c r="F36" s="16" t="s">
        <v>80</v>
      </c>
      <c r="G36" s="16" t="s">
        <v>80</v>
      </c>
      <c r="H36" s="16" t="s">
        <v>80</v>
      </c>
      <c r="I36" s="16" t="s">
        <v>80</v>
      </c>
      <c r="J36" s="16">
        <v>1</v>
      </c>
      <c r="K36" s="16" t="s">
        <v>80</v>
      </c>
      <c r="L36" s="16">
        <v>1</v>
      </c>
      <c r="M36" s="16">
        <v>3</v>
      </c>
      <c r="N36" s="16">
        <v>2</v>
      </c>
      <c r="O36" s="16">
        <v>2</v>
      </c>
      <c r="P36" s="16" t="s">
        <v>80</v>
      </c>
      <c r="Q36" s="16">
        <v>1</v>
      </c>
      <c r="R36" s="16" t="s">
        <v>80</v>
      </c>
      <c r="S36" s="16">
        <v>1</v>
      </c>
      <c r="T36" s="16">
        <v>1</v>
      </c>
      <c r="U36" s="16">
        <v>1</v>
      </c>
      <c r="V36" s="16" t="s">
        <v>91</v>
      </c>
      <c r="W36" s="30">
        <v>1</v>
      </c>
      <c r="X36" s="6"/>
      <c r="Y36" s="2" t="str">
        <f t="shared" si="3"/>
        <v>ぴーす！</v>
      </c>
    </row>
    <row r="37" spans="1:25" ht="13.5">
      <c r="A37" s="29">
        <v>533</v>
      </c>
      <c r="B37" s="7" t="s">
        <v>36</v>
      </c>
      <c r="C37" s="16">
        <v>1</v>
      </c>
      <c r="D37" s="16" t="s">
        <v>91</v>
      </c>
      <c r="E37" s="16" t="s">
        <v>80</v>
      </c>
      <c r="F37" s="16" t="s">
        <v>80</v>
      </c>
      <c r="G37" s="16" t="s">
        <v>80</v>
      </c>
      <c r="H37" s="16" t="s">
        <v>80</v>
      </c>
      <c r="I37" s="16" t="s">
        <v>80</v>
      </c>
      <c r="J37" s="16" t="s">
        <v>80</v>
      </c>
      <c r="K37" s="16" t="s">
        <v>80</v>
      </c>
      <c r="L37" s="16" t="s">
        <v>80</v>
      </c>
      <c r="M37" s="16" t="s">
        <v>80</v>
      </c>
      <c r="N37" s="16" t="s">
        <v>80</v>
      </c>
      <c r="O37" s="16" t="s">
        <v>80</v>
      </c>
      <c r="P37" s="16" t="s">
        <v>80</v>
      </c>
      <c r="Q37" s="16" t="s">
        <v>80</v>
      </c>
      <c r="R37" s="16" t="s">
        <v>80</v>
      </c>
      <c r="S37" s="16" t="s">
        <v>80</v>
      </c>
      <c r="T37" s="16" t="s">
        <v>80</v>
      </c>
      <c r="U37" s="16" t="s">
        <v>80</v>
      </c>
      <c r="V37" s="16" t="s">
        <v>80</v>
      </c>
      <c r="W37" s="30" t="s">
        <v>80</v>
      </c>
      <c r="X37" s="6"/>
      <c r="Y37" s="2" t="str">
        <f t="shared" si="3"/>
        <v>んにゃ</v>
      </c>
    </row>
    <row r="38" spans="1:25" ht="13.5">
      <c r="A38" s="29">
        <v>539</v>
      </c>
      <c r="B38" s="37" t="s">
        <v>37</v>
      </c>
      <c r="C38" s="16">
        <v>28</v>
      </c>
      <c r="D38" s="16" t="s">
        <v>80</v>
      </c>
      <c r="E38" s="16" t="s">
        <v>80</v>
      </c>
      <c r="F38" s="16" t="s">
        <v>80</v>
      </c>
      <c r="G38" s="16" t="s">
        <v>80</v>
      </c>
      <c r="H38" s="16">
        <v>1</v>
      </c>
      <c r="I38" s="16">
        <v>1</v>
      </c>
      <c r="J38" s="16">
        <v>1</v>
      </c>
      <c r="K38" s="16">
        <v>3</v>
      </c>
      <c r="L38" s="16">
        <v>2</v>
      </c>
      <c r="M38" s="16">
        <v>1</v>
      </c>
      <c r="N38" s="16">
        <v>1</v>
      </c>
      <c r="O38" s="16">
        <v>5</v>
      </c>
      <c r="P38" s="16">
        <v>4</v>
      </c>
      <c r="Q38" s="16">
        <v>3</v>
      </c>
      <c r="R38" s="16">
        <v>3</v>
      </c>
      <c r="S38" s="16">
        <v>2</v>
      </c>
      <c r="T38" s="16">
        <v>1</v>
      </c>
      <c r="U38" s="16" t="s">
        <v>80</v>
      </c>
      <c r="V38" s="16" t="s">
        <v>80</v>
      </c>
      <c r="W38" s="30" t="s">
        <v>80</v>
      </c>
      <c r="X38" s="6"/>
      <c r="Y38" s="2" t="str">
        <f t="shared" si="3"/>
        <v>ぴーす！</v>
      </c>
    </row>
    <row r="39" spans="1:25" ht="13.5">
      <c r="A39" s="29"/>
      <c r="B39" s="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30"/>
      <c r="X39" s="6"/>
      <c r="Y39" s="2"/>
    </row>
    <row r="40" spans="1:25" ht="13.5">
      <c r="A40" s="32" t="s">
        <v>74</v>
      </c>
      <c r="B40" s="18"/>
      <c r="C40" s="16">
        <v>567</v>
      </c>
      <c r="D40" s="16">
        <v>5</v>
      </c>
      <c r="E40" s="16">
        <v>4</v>
      </c>
      <c r="F40" s="16">
        <v>11</v>
      </c>
      <c r="G40" s="16">
        <v>13</v>
      </c>
      <c r="H40" s="16">
        <v>22</v>
      </c>
      <c r="I40" s="16">
        <v>23</v>
      </c>
      <c r="J40" s="16">
        <v>43</v>
      </c>
      <c r="K40" s="16">
        <v>41</v>
      </c>
      <c r="L40" s="16">
        <v>31</v>
      </c>
      <c r="M40" s="16">
        <v>72</v>
      </c>
      <c r="N40" s="16">
        <v>66</v>
      </c>
      <c r="O40" s="16">
        <v>65</v>
      </c>
      <c r="P40" s="16">
        <v>39</v>
      </c>
      <c r="Q40" s="16">
        <v>39</v>
      </c>
      <c r="R40" s="16">
        <v>46</v>
      </c>
      <c r="S40" s="16">
        <v>32</v>
      </c>
      <c r="T40" s="16">
        <v>7</v>
      </c>
      <c r="U40" s="16">
        <v>4</v>
      </c>
      <c r="V40" s="16">
        <f>IF(SUM(V42,V46,V53,V64,V68,V75)=0,"-",SUM(V42,V46,V53,V64,V68,V75))</f>
        <v>2</v>
      </c>
      <c r="W40" s="30">
        <v>2</v>
      </c>
      <c r="X40" s="6"/>
      <c r="Y40" s="2"/>
    </row>
    <row r="41" spans="1:25" ht="13.5">
      <c r="A41" s="29"/>
      <c r="B41" s="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30"/>
      <c r="X41" s="6"/>
      <c r="Y41" s="2"/>
    </row>
    <row r="42" spans="1:25" ht="13.5">
      <c r="A42" s="28" t="s">
        <v>75</v>
      </c>
      <c r="B42" s="18"/>
      <c r="C42" s="16">
        <v>3</v>
      </c>
      <c r="D42" s="16" t="str">
        <f>IF(SUM(D43,D44)=0,"-",SUM(D43,D44))</f>
        <v>-</v>
      </c>
      <c r="E42" s="16" t="str">
        <f aca="true" t="shared" si="4" ref="E42:N42">IF(SUM(E43,E44)=0,"-",SUM(E43,E44))</f>
        <v>-</v>
      </c>
      <c r="F42" s="16" t="str">
        <f t="shared" si="4"/>
        <v>-</v>
      </c>
      <c r="G42" s="16" t="str">
        <f t="shared" si="4"/>
        <v>-</v>
      </c>
      <c r="H42" s="16" t="str">
        <f t="shared" si="4"/>
        <v>-</v>
      </c>
      <c r="I42" s="16" t="str">
        <f t="shared" si="4"/>
        <v>-</v>
      </c>
      <c r="J42" s="16" t="str">
        <f t="shared" si="4"/>
        <v>-</v>
      </c>
      <c r="K42" s="16" t="str">
        <f t="shared" si="4"/>
        <v>-</v>
      </c>
      <c r="L42" s="16" t="str">
        <f t="shared" si="4"/>
        <v>-</v>
      </c>
      <c r="M42" s="16" t="str">
        <f t="shared" si="4"/>
        <v>-</v>
      </c>
      <c r="N42" s="16" t="str">
        <f t="shared" si="4"/>
        <v>-</v>
      </c>
      <c r="O42" s="16" t="s">
        <v>91</v>
      </c>
      <c r="P42" s="16" t="str">
        <f aca="true" t="shared" si="5" ref="P42:V42">IF(SUM(P43,P44)=0,"-",SUM(P43,P44))</f>
        <v>-</v>
      </c>
      <c r="Q42" s="16" t="str">
        <f t="shared" si="5"/>
        <v>-</v>
      </c>
      <c r="R42" s="16" t="s">
        <v>91</v>
      </c>
      <c r="S42" s="16" t="s">
        <v>91</v>
      </c>
      <c r="T42" s="16" t="str">
        <f t="shared" si="5"/>
        <v>-</v>
      </c>
      <c r="U42" s="16" t="str">
        <f t="shared" si="5"/>
        <v>-</v>
      </c>
      <c r="V42" s="16" t="str">
        <f t="shared" si="5"/>
        <v>-</v>
      </c>
      <c r="W42" s="30" t="s">
        <v>91</v>
      </c>
      <c r="X42" s="6"/>
      <c r="Y42" s="2"/>
    </row>
    <row r="43" spans="1:25" ht="13.5">
      <c r="A43" s="29">
        <v>541</v>
      </c>
      <c r="B43" s="7" t="s">
        <v>38</v>
      </c>
      <c r="C43" s="16">
        <v>2</v>
      </c>
      <c r="D43" s="16" t="s">
        <v>80</v>
      </c>
      <c r="E43" s="16" t="s">
        <v>80</v>
      </c>
      <c r="F43" s="16" t="s">
        <v>80</v>
      </c>
      <c r="G43" s="16" t="s">
        <v>80</v>
      </c>
      <c r="H43" s="16" t="s">
        <v>80</v>
      </c>
      <c r="I43" s="16" t="s">
        <v>80</v>
      </c>
      <c r="J43" s="16" t="s">
        <v>80</v>
      </c>
      <c r="K43" s="16" t="s">
        <v>80</v>
      </c>
      <c r="L43" s="16" t="s">
        <v>80</v>
      </c>
      <c r="M43" s="16" t="s">
        <v>80</v>
      </c>
      <c r="N43" s="16" t="s">
        <v>80</v>
      </c>
      <c r="O43" s="16" t="s">
        <v>91</v>
      </c>
      <c r="P43" s="16" t="s">
        <v>80</v>
      </c>
      <c r="Q43" s="16" t="s">
        <v>80</v>
      </c>
      <c r="R43" s="16" t="s">
        <v>91</v>
      </c>
      <c r="S43" s="16" t="s">
        <v>91</v>
      </c>
      <c r="T43" s="16" t="s">
        <v>80</v>
      </c>
      <c r="U43" s="16" t="s">
        <v>80</v>
      </c>
      <c r="V43" s="16" t="s">
        <v>80</v>
      </c>
      <c r="W43" s="30" t="s">
        <v>91</v>
      </c>
      <c r="X43" s="6"/>
      <c r="Y43" s="2" t="str">
        <f t="shared" si="3"/>
        <v>んにゃ</v>
      </c>
    </row>
    <row r="44" spans="1:25" ht="40.5">
      <c r="A44" s="31">
        <v>549</v>
      </c>
      <c r="B44" s="7" t="s">
        <v>39</v>
      </c>
      <c r="C44" s="16">
        <v>1</v>
      </c>
      <c r="D44" s="16" t="s">
        <v>80</v>
      </c>
      <c r="E44" s="16" t="s">
        <v>80</v>
      </c>
      <c r="F44" s="16" t="s">
        <v>80</v>
      </c>
      <c r="G44" s="16" t="s">
        <v>80</v>
      </c>
      <c r="H44" s="16" t="s">
        <v>80</v>
      </c>
      <c r="I44" s="16" t="s">
        <v>80</v>
      </c>
      <c r="J44" s="16" t="s">
        <v>80</v>
      </c>
      <c r="K44" s="16" t="s">
        <v>80</v>
      </c>
      <c r="L44" s="16" t="s">
        <v>80</v>
      </c>
      <c r="M44" s="16" t="s">
        <v>80</v>
      </c>
      <c r="N44" s="16" t="s">
        <v>80</v>
      </c>
      <c r="O44" s="16" t="s">
        <v>91</v>
      </c>
      <c r="P44" s="16" t="s">
        <v>80</v>
      </c>
      <c r="Q44" s="16" t="s">
        <v>80</v>
      </c>
      <c r="R44" s="16" t="s">
        <v>91</v>
      </c>
      <c r="S44" s="16" t="s">
        <v>91</v>
      </c>
      <c r="T44" s="16" t="s">
        <v>80</v>
      </c>
      <c r="U44" s="16" t="s">
        <v>80</v>
      </c>
      <c r="V44" s="16" t="s">
        <v>80</v>
      </c>
      <c r="W44" s="30" t="s">
        <v>91</v>
      </c>
      <c r="X44" s="6"/>
      <c r="Y44" s="2" t="str">
        <f t="shared" si="3"/>
        <v>んにゃ</v>
      </c>
    </row>
    <row r="45" spans="1:25" ht="13.5">
      <c r="A45" s="31"/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30"/>
      <c r="X45" s="6"/>
      <c r="Y45" s="2"/>
    </row>
    <row r="46" spans="1:25" ht="27" customHeight="1">
      <c r="A46" s="39" t="s">
        <v>76</v>
      </c>
      <c r="B46" s="40"/>
      <c r="C46" s="16">
        <v>104</v>
      </c>
      <c r="D46" s="16">
        <v>3</v>
      </c>
      <c r="E46" s="16">
        <v>1</v>
      </c>
      <c r="F46" s="16">
        <f>IF(SUM(F47,F48,F49,F50,F51)=0,"-",SUM(F47,F48,F49,F50,F51))</f>
        <v>2</v>
      </c>
      <c r="G46" s="16">
        <v>3</v>
      </c>
      <c r="H46" s="16">
        <v>1</v>
      </c>
      <c r="I46" s="16">
        <v>1</v>
      </c>
      <c r="J46" s="16">
        <v>10</v>
      </c>
      <c r="K46" s="16">
        <f>IF(SUM(K47,K48,K49,K50,K51)=0,"-",SUM(K47,K48,K49,K50,K51))</f>
        <v>10</v>
      </c>
      <c r="L46" s="16">
        <v>5</v>
      </c>
      <c r="M46" s="16">
        <v>20</v>
      </c>
      <c r="N46" s="16">
        <v>22</v>
      </c>
      <c r="O46" s="16">
        <v>14</v>
      </c>
      <c r="P46" s="16">
        <v>5</v>
      </c>
      <c r="Q46" s="16">
        <v>1</v>
      </c>
      <c r="R46" s="16">
        <v>5</v>
      </c>
      <c r="S46" s="16" t="str">
        <f>IF(SUM(S47,S48,S49,S50,S51)=0,"-",SUM(S47,S48,S49,S50,S51))</f>
        <v>-</v>
      </c>
      <c r="T46" s="16">
        <f>IF(SUM(T47,T48,T49,T50,T51)=0,"-",SUM(T47,T48,T49,T50,T51))</f>
        <v>1</v>
      </c>
      <c r="U46" s="16" t="str">
        <f>IF(SUM(U47,U48,U49,U50,U51)=0,"-",SUM(U47,U48,U49,U50,U51))</f>
        <v>-</v>
      </c>
      <c r="V46" s="16" t="str">
        <f>IF(SUM(V47,V48,V49,V50,V51)=0,"-",SUM(V47,V48,V49,V50,V51))</f>
        <v>-</v>
      </c>
      <c r="W46" s="30" t="str">
        <f>IF(SUM(W47,W48,W49,W50,W51)=0,"-",SUM(W47,W48,W49,W50,W51))</f>
        <v>-</v>
      </c>
      <c r="X46" s="6"/>
      <c r="Y46" s="2" t="str">
        <f t="shared" si="3"/>
        <v>ぴーす！</v>
      </c>
    </row>
    <row r="47" spans="1:25" ht="13.5">
      <c r="A47" s="29">
        <v>551</v>
      </c>
      <c r="B47" s="7" t="s">
        <v>40</v>
      </c>
      <c r="C47" s="16">
        <v>23</v>
      </c>
      <c r="D47" s="16" t="s">
        <v>80</v>
      </c>
      <c r="E47" s="16" t="s">
        <v>80</v>
      </c>
      <c r="F47" s="16">
        <v>1</v>
      </c>
      <c r="G47" s="16" t="s">
        <v>80</v>
      </c>
      <c r="H47" s="16" t="s">
        <v>80</v>
      </c>
      <c r="I47" s="16" t="s">
        <v>80</v>
      </c>
      <c r="J47" s="16">
        <v>1</v>
      </c>
      <c r="K47" s="16">
        <v>1</v>
      </c>
      <c r="L47" s="16">
        <v>1</v>
      </c>
      <c r="M47" s="16">
        <v>4</v>
      </c>
      <c r="N47" s="16">
        <v>4</v>
      </c>
      <c r="O47" s="16">
        <v>7</v>
      </c>
      <c r="P47" s="16">
        <v>1</v>
      </c>
      <c r="Q47" s="16" t="s">
        <v>91</v>
      </c>
      <c r="R47" s="16">
        <v>2</v>
      </c>
      <c r="S47" s="16" t="s">
        <v>80</v>
      </c>
      <c r="T47" s="16">
        <v>1</v>
      </c>
      <c r="U47" s="16" t="s">
        <v>80</v>
      </c>
      <c r="V47" s="16" t="s">
        <v>80</v>
      </c>
      <c r="W47" s="30" t="s">
        <v>80</v>
      </c>
      <c r="X47" s="6"/>
      <c r="Y47" s="2" t="str">
        <f t="shared" si="3"/>
        <v>ぴーす！</v>
      </c>
    </row>
    <row r="48" spans="1:25" ht="13.5">
      <c r="A48" s="29">
        <v>552</v>
      </c>
      <c r="B48" s="7" t="s">
        <v>41</v>
      </c>
      <c r="C48" s="16">
        <v>16</v>
      </c>
      <c r="D48" s="16" t="s">
        <v>80</v>
      </c>
      <c r="E48" s="16" t="s">
        <v>80</v>
      </c>
      <c r="F48" s="16" t="s">
        <v>80</v>
      </c>
      <c r="G48" s="16">
        <v>1</v>
      </c>
      <c r="H48" s="16" t="s">
        <v>80</v>
      </c>
      <c r="I48" s="16" t="s">
        <v>80</v>
      </c>
      <c r="J48" s="16" t="s">
        <v>80</v>
      </c>
      <c r="K48" s="16" t="s">
        <v>80</v>
      </c>
      <c r="L48" s="16" t="s">
        <v>91</v>
      </c>
      <c r="M48" s="16">
        <v>3</v>
      </c>
      <c r="N48" s="16">
        <v>6</v>
      </c>
      <c r="O48" s="16">
        <v>4</v>
      </c>
      <c r="P48" s="16" t="s">
        <v>80</v>
      </c>
      <c r="Q48" s="16">
        <v>1</v>
      </c>
      <c r="R48" s="16">
        <v>1</v>
      </c>
      <c r="S48" s="16" t="s">
        <v>80</v>
      </c>
      <c r="T48" s="16" t="s">
        <v>80</v>
      </c>
      <c r="U48" s="16" t="s">
        <v>80</v>
      </c>
      <c r="V48" s="16" t="s">
        <v>80</v>
      </c>
      <c r="W48" s="30" t="s">
        <v>80</v>
      </c>
      <c r="X48" s="6"/>
      <c r="Y48" s="2" t="str">
        <f t="shared" si="3"/>
        <v>ぴーす！</v>
      </c>
    </row>
    <row r="49" spans="1:25" ht="13.5">
      <c r="A49" s="29">
        <v>553</v>
      </c>
      <c r="B49" s="7" t="s">
        <v>42</v>
      </c>
      <c r="C49" s="16">
        <v>43</v>
      </c>
      <c r="D49" s="16">
        <v>1</v>
      </c>
      <c r="E49" s="16" t="s">
        <v>80</v>
      </c>
      <c r="F49" s="16" t="s">
        <v>80</v>
      </c>
      <c r="G49" s="16">
        <v>2</v>
      </c>
      <c r="H49" s="16">
        <v>1</v>
      </c>
      <c r="I49" s="16" t="s">
        <v>91</v>
      </c>
      <c r="J49" s="16">
        <v>6</v>
      </c>
      <c r="K49" s="16">
        <v>5</v>
      </c>
      <c r="L49" s="16">
        <v>4</v>
      </c>
      <c r="M49" s="16">
        <v>10</v>
      </c>
      <c r="N49" s="16">
        <v>9</v>
      </c>
      <c r="O49" s="16">
        <v>2</v>
      </c>
      <c r="P49" s="16">
        <v>1</v>
      </c>
      <c r="Q49" s="16" t="s">
        <v>91</v>
      </c>
      <c r="R49" s="16">
        <v>2</v>
      </c>
      <c r="S49" s="16" t="s">
        <v>80</v>
      </c>
      <c r="T49" s="16" t="s">
        <v>80</v>
      </c>
      <c r="U49" s="16" t="s">
        <v>80</v>
      </c>
      <c r="V49" s="16" t="s">
        <v>80</v>
      </c>
      <c r="W49" s="30" t="s">
        <v>80</v>
      </c>
      <c r="X49" s="6"/>
      <c r="Y49" s="2" t="str">
        <f t="shared" si="3"/>
        <v>ぴーす！</v>
      </c>
    </row>
    <row r="50" spans="1:25" ht="13.5">
      <c r="A50" s="29">
        <v>554</v>
      </c>
      <c r="B50" s="7" t="s">
        <v>43</v>
      </c>
      <c r="C50" s="16">
        <v>9</v>
      </c>
      <c r="D50" s="16">
        <v>1</v>
      </c>
      <c r="E50" s="16">
        <v>1</v>
      </c>
      <c r="F50" s="16" t="s">
        <v>80</v>
      </c>
      <c r="G50" s="16" t="s">
        <v>80</v>
      </c>
      <c r="H50" s="16" t="s">
        <v>80</v>
      </c>
      <c r="I50" s="16" t="s">
        <v>80</v>
      </c>
      <c r="J50" s="16">
        <v>1</v>
      </c>
      <c r="K50" s="16">
        <v>2</v>
      </c>
      <c r="L50" s="16" t="s">
        <v>91</v>
      </c>
      <c r="M50" s="16" t="s">
        <v>91</v>
      </c>
      <c r="N50" s="16">
        <v>1</v>
      </c>
      <c r="O50" s="16">
        <v>1</v>
      </c>
      <c r="P50" s="16">
        <v>2</v>
      </c>
      <c r="Q50" s="16" t="s">
        <v>91</v>
      </c>
      <c r="R50" s="16" t="s">
        <v>91</v>
      </c>
      <c r="S50" s="16" t="s">
        <v>80</v>
      </c>
      <c r="T50" s="16" t="s">
        <v>80</v>
      </c>
      <c r="U50" s="16" t="s">
        <v>80</v>
      </c>
      <c r="V50" s="16" t="s">
        <v>80</v>
      </c>
      <c r="W50" s="30" t="s">
        <v>80</v>
      </c>
      <c r="X50" s="6"/>
      <c r="Y50" s="2" t="str">
        <f t="shared" si="3"/>
        <v>ぴーす！</v>
      </c>
    </row>
    <row r="51" spans="1:25" ht="27">
      <c r="A51" s="31">
        <v>559</v>
      </c>
      <c r="B51" s="7" t="s">
        <v>44</v>
      </c>
      <c r="C51" s="16">
        <v>13</v>
      </c>
      <c r="D51" s="16">
        <v>1</v>
      </c>
      <c r="E51" s="16" t="s">
        <v>80</v>
      </c>
      <c r="F51" s="16">
        <v>1</v>
      </c>
      <c r="G51" s="16" t="s">
        <v>80</v>
      </c>
      <c r="H51" s="16" t="s">
        <v>80</v>
      </c>
      <c r="I51" s="16">
        <v>1</v>
      </c>
      <c r="J51" s="16">
        <v>2</v>
      </c>
      <c r="K51" s="16">
        <v>2</v>
      </c>
      <c r="L51" s="16" t="s">
        <v>91</v>
      </c>
      <c r="M51" s="16">
        <v>3</v>
      </c>
      <c r="N51" s="16">
        <v>2</v>
      </c>
      <c r="O51" s="16" t="s">
        <v>91</v>
      </c>
      <c r="P51" s="16">
        <v>1</v>
      </c>
      <c r="Q51" s="16" t="s">
        <v>91</v>
      </c>
      <c r="R51" s="16" t="s">
        <v>91</v>
      </c>
      <c r="S51" s="16" t="s">
        <v>80</v>
      </c>
      <c r="T51" s="16" t="s">
        <v>80</v>
      </c>
      <c r="U51" s="16" t="s">
        <v>80</v>
      </c>
      <c r="V51" s="16" t="s">
        <v>80</v>
      </c>
      <c r="W51" s="30" t="s">
        <v>80</v>
      </c>
      <c r="X51" s="6"/>
      <c r="Y51" s="2" t="str">
        <f t="shared" si="3"/>
        <v>ぴーす！</v>
      </c>
    </row>
    <row r="52" spans="1:25" ht="13.5">
      <c r="A52" s="29"/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0"/>
      <c r="X52" s="6"/>
      <c r="Y52" s="2"/>
    </row>
    <row r="53" spans="1:25" ht="13.5">
      <c r="A53" s="28" t="s">
        <v>92</v>
      </c>
      <c r="B53" s="18"/>
      <c r="C53" s="16">
        <v>143</v>
      </c>
      <c r="D53" s="16">
        <f>IF(SUM(D54:D62)=0,"-",SUM(D54:D62))</f>
        <v>1</v>
      </c>
      <c r="E53" s="16">
        <f>IF(SUM(E54:E62)=0,"-",SUM(E54:E62))</f>
        <v>1</v>
      </c>
      <c r="F53" s="16">
        <v>6</v>
      </c>
      <c r="G53" s="16">
        <v>5</v>
      </c>
      <c r="H53" s="16">
        <v>10</v>
      </c>
      <c r="I53" s="16">
        <v>9</v>
      </c>
      <c r="J53" s="16">
        <v>17</v>
      </c>
      <c r="K53" s="16">
        <v>13</v>
      </c>
      <c r="L53" s="16">
        <v>6</v>
      </c>
      <c r="M53" s="16">
        <v>12</v>
      </c>
      <c r="N53" s="16">
        <v>13</v>
      </c>
      <c r="O53" s="16">
        <v>9</v>
      </c>
      <c r="P53" s="16">
        <v>6</v>
      </c>
      <c r="Q53" s="16">
        <v>8</v>
      </c>
      <c r="R53" s="16">
        <v>10</v>
      </c>
      <c r="S53" s="16">
        <v>10</v>
      </c>
      <c r="T53" s="16">
        <f>IF(SUM(T54:T62)=0,"-",SUM(T54:T62))</f>
        <v>2</v>
      </c>
      <c r="U53" s="16">
        <f>IF(SUM(U54:U62)=0,"-",SUM(U54:U62))</f>
        <v>4</v>
      </c>
      <c r="V53" s="16">
        <f>IF(SUM(V54:V62)=0,"-",SUM(V54:V62))</f>
        <v>1</v>
      </c>
      <c r="W53" s="30" t="s">
        <v>89</v>
      </c>
      <c r="X53" s="6"/>
      <c r="Y53" s="2"/>
    </row>
    <row r="54" spans="1:25" ht="13.5">
      <c r="A54" s="29">
        <v>561</v>
      </c>
      <c r="B54" s="7" t="s">
        <v>45</v>
      </c>
      <c r="C54" s="16">
        <v>37</v>
      </c>
      <c r="D54" s="16" t="s">
        <v>80</v>
      </c>
      <c r="E54" s="16" t="s">
        <v>80</v>
      </c>
      <c r="F54" s="16" t="s">
        <v>80</v>
      </c>
      <c r="G54" s="16" t="s">
        <v>80</v>
      </c>
      <c r="H54" s="16" t="s">
        <v>80</v>
      </c>
      <c r="I54" s="16" t="s">
        <v>80</v>
      </c>
      <c r="J54" s="16">
        <v>3</v>
      </c>
      <c r="K54" s="16">
        <v>1</v>
      </c>
      <c r="L54" s="16" t="s">
        <v>89</v>
      </c>
      <c r="M54" s="16">
        <v>2</v>
      </c>
      <c r="N54" s="16">
        <v>2</v>
      </c>
      <c r="O54" s="16">
        <v>1</v>
      </c>
      <c r="P54" s="16">
        <v>1</v>
      </c>
      <c r="Q54" s="16">
        <v>4</v>
      </c>
      <c r="R54" s="16">
        <v>7</v>
      </c>
      <c r="S54" s="16">
        <v>9</v>
      </c>
      <c r="T54" s="16">
        <v>2</v>
      </c>
      <c r="U54" s="16">
        <v>4</v>
      </c>
      <c r="V54" s="16">
        <v>1</v>
      </c>
      <c r="W54" s="30" t="s">
        <v>89</v>
      </c>
      <c r="X54" s="6"/>
      <c r="Y54" s="2" t="str">
        <f t="shared" si="3"/>
        <v>ぴーす！</v>
      </c>
    </row>
    <row r="55" spans="1:25" ht="13.5">
      <c r="A55" s="29">
        <v>562</v>
      </c>
      <c r="B55" s="7" t="s">
        <v>46</v>
      </c>
      <c r="C55" s="16">
        <v>16</v>
      </c>
      <c r="D55" s="16" t="s">
        <v>80</v>
      </c>
      <c r="E55" s="16">
        <v>1</v>
      </c>
      <c r="F55" s="16" t="s">
        <v>80</v>
      </c>
      <c r="G55" s="16" t="s">
        <v>89</v>
      </c>
      <c r="H55" s="16">
        <v>1</v>
      </c>
      <c r="I55" s="16" t="s">
        <v>80</v>
      </c>
      <c r="J55" s="16" t="s">
        <v>80</v>
      </c>
      <c r="K55" s="16">
        <v>1</v>
      </c>
      <c r="L55" s="16">
        <v>2</v>
      </c>
      <c r="M55" s="16">
        <v>2</v>
      </c>
      <c r="N55" s="16">
        <v>1</v>
      </c>
      <c r="O55" s="16">
        <v>3</v>
      </c>
      <c r="P55" s="16">
        <v>1</v>
      </c>
      <c r="Q55" s="16">
        <v>2</v>
      </c>
      <c r="R55" s="16">
        <v>2</v>
      </c>
      <c r="S55" s="16" t="s">
        <v>89</v>
      </c>
      <c r="T55" s="16" t="s">
        <v>80</v>
      </c>
      <c r="U55" s="16" t="s">
        <v>80</v>
      </c>
      <c r="V55" s="16" t="s">
        <v>80</v>
      </c>
      <c r="W55" s="30" t="s">
        <v>80</v>
      </c>
      <c r="X55" s="6"/>
      <c r="Y55" s="2" t="str">
        <f t="shared" si="3"/>
        <v>ぴーす！</v>
      </c>
    </row>
    <row r="56" spans="1:25" ht="13.5">
      <c r="A56" s="29">
        <v>563</v>
      </c>
      <c r="B56" s="7" t="s">
        <v>47</v>
      </c>
      <c r="C56" s="16">
        <v>3</v>
      </c>
      <c r="D56" s="16" t="s">
        <v>80</v>
      </c>
      <c r="E56" s="16" t="s">
        <v>80</v>
      </c>
      <c r="F56" s="16" t="s">
        <v>80</v>
      </c>
      <c r="G56" s="16" t="s">
        <v>89</v>
      </c>
      <c r="H56" s="16" t="s">
        <v>80</v>
      </c>
      <c r="I56" s="16">
        <v>2</v>
      </c>
      <c r="J56" s="16">
        <v>1</v>
      </c>
      <c r="K56" s="16" t="s">
        <v>89</v>
      </c>
      <c r="L56" s="16" t="s">
        <v>80</v>
      </c>
      <c r="M56" s="16" t="s">
        <v>89</v>
      </c>
      <c r="N56" s="16" t="s">
        <v>89</v>
      </c>
      <c r="O56" s="16" t="s">
        <v>89</v>
      </c>
      <c r="P56" s="16" t="s">
        <v>89</v>
      </c>
      <c r="Q56" s="16" t="s">
        <v>89</v>
      </c>
      <c r="R56" s="16" t="s">
        <v>89</v>
      </c>
      <c r="S56" s="16" t="s">
        <v>80</v>
      </c>
      <c r="T56" s="16" t="s">
        <v>80</v>
      </c>
      <c r="U56" s="16" t="s">
        <v>80</v>
      </c>
      <c r="V56" s="16" t="s">
        <v>80</v>
      </c>
      <c r="W56" s="30" t="s">
        <v>80</v>
      </c>
      <c r="X56" s="6"/>
      <c r="Y56" s="2" t="str">
        <f t="shared" si="3"/>
        <v>ぴーす！</v>
      </c>
    </row>
    <row r="57" spans="1:25" ht="13.5">
      <c r="A57" s="29">
        <v>564</v>
      </c>
      <c r="B57" s="7" t="s">
        <v>48</v>
      </c>
      <c r="C57" s="16">
        <v>3</v>
      </c>
      <c r="D57" s="16" t="s">
        <v>80</v>
      </c>
      <c r="E57" s="16" t="s">
        <v>80</v>
      </c>
      <c r="F57" s="16" t="s">
        <v>80</v>
      </c>
      <c r="G57" s="16" t="s">
        <v>80</v>
      </c>
      <c r="H57" s="16" t="s">
        <v>89</v>
      </c>
      <c r="I57" s="16">
        <v>1</v>
      </c>
      <c r="J57" s="16">
        <v>1</v>
      </c>
      <c r="K57" s="16" t="s">
        <v>89</v>
      </c>
      <c r="L57" s="16" t="s">
        <v>80</v>
      </c>
      <c r="M57" s="16" t="s">
        <v>89</v>
      </c>
      <c r="N57" s="16">
        <v>1</v>
      </c>
      <c r="O57" s="16" t="s">
        <v>89</v>
      </c>
      <c r="P57" s="16" t="s">
        <v>89</v>
      </c>
      <c r="Q57" s="16" t="s">
        <v>89</v>
      </c>
      <c r="R57" s="16" t="s">
        <v>89</v>
      </c>
      <c r="S57" s="16" t="s">
        <v>80</v>
      </c>
      <c r="T57" s="16" t="s">
        <v>80</v>
      </c>
      <c r="U57" s="16" t="s">
        <v>80</v>
      </c>
      <c r="V57" s="16" t="s">
        <v>80</v>
      </c>
      <c r="W57" s="30" t="s">
        <v>80</v>
      </c>
      <c r="X57" s="6"/>
      <c r="Y57" s="2" t="str">
        <f t="shared" si="3"/>
        <v>ぴーす！</v>
      </c>
    </row>
    <row r="58" spans="1:25" ht="13.5">
      <c r="A58" s="29">
        <v>565</v>
      </c>
      <c r="B58" s="19" t="s">
        <v>66</v>
      </c>
      <c r="C58" s="16" t="s">
        <v>89</v>
      </c>
      <c r="D58" s="16" t="s">
        <v>80</v>
      </c>
      <c r="E58" s="16" t="s">
        <v>80</v>
      </c>
      <c r="F58" s="16" t="s">
        <v>80</v>
      </c>
      <c r="G58" s="16" t="s">
        <v>80</v>
      </c>
      <c r="H58" s="16" t="s">
        <v>80</v>
      </c>
      <c r="I58" s="16" t="s">
        <v>80</v>
      </c>
      <c r="J58" s="16" t="s">
        <v>80</v>
      </c>
      <c r="K58" s="16" t="s">
        <v>89</v>
      </c>
      <c r="L58" s="16" t="s">
        <v>80</v>
      </c>
      <c r="M58" s="16" t="s">
        <v>89</v>
      </c>
      <c r="N58" s="16" t="s">
        <v>89</v>
      </c>
      <c r="O58" s="16" t="s">
        <v>89</v>
      </c>
      <c r="P58" s="16" t="s">
        <v>89</v>
      </c>
      <c r="Q58" s="16" t="s">
        <v>89</v>
      </c>
      <c r="R58" s="16" t="s">
        <v>89</v>
      </c>
      <c r="S58" s="16" t="s">
        <v>80</v>
      </c>
      <c r="T58" s="16" t="s">
        <v>80</v>
      </c>
      <c r="U58" s="16" t="s">
        <v>80</v>
      </c>
      <c r="V58" s="16" t="s">
        <v>80</v>
      </c>
      <c r="W58" s="30" t="s">
        <v>80</v>
      </c>
      <c r="X58" s="6"/>
      <c r="Y58" s="2" t="str">
        <f t="shared" si="3"/>
        <v>んにゃ</v>
      </c>
    </row>
    <row r="59" spans="1:25" ht="13.5">
      <c r="A59" s="29">
        <v>566</v>
      </c>
      <c r="B59" s="7" t="s">
        <v>49</v>
      </c>
      <c r="C59" s="16">
        <v>8</v>
      </c>
      <c r="D59" s="16">
        <v>1</v>
      </c>
      <c r="E59" s="16" t="s">
        <v>89</v>
      </c>
      <c r="F59" s="16">
        <v>1</v>
      </c>
      <c r="G59" s="16" t="s">
        <v>80</v>
      </c>
      <c r="H59" s="16" t="s">
        <v>89</v>
      </c>
      <c r="I59" s="16" t="s">
        <v>80</v>
      </c>
      <c r="J59" s="16">
        <v>1</v>
      </c>
      <c r="K59" s="16" t="s">
        <v>89</v>
      </c>
      <c r="L59" s="16">
        <v>1</v>
      </c>
      <c r="M59" s="16" t="s">
        <v>89</v>
      </c>
      <c r="N59" s="16">
        <v>4</v>
      </c>
      <c r="O59" s="16" t="s">
        <v>89</v>
      </c>
      <c r="P59" s="16" t="s">
        <v>89</v>
      </c>
      <c r="Q59" s="16" t="s">
        <v>89</v>
      </c>
      <c r="R59" s="16" t="s">
        <v>89</v>
      </c>
      <c r="S59" s="16" t="s">
        <v>80</v>
      </c>
      <c r="T59" s="16" t="s">
        <v>80</v>
      </c>
      <c r="U59" s="16" t="s">
        <v>80</v>
      </c>
      <c r="V59" s="16" t="s">
        <v>80</v>
      </c>
      <c r="W59" s="30" t="s">
        <v>80</v>
      </c>
      <c r="X59" s="6"/>
      <c r="Y59" s="2" t="str">
        <f t="shared" si="3"/>
        <v>ぴーす！</v>
      </c>
    </row>
    <row r="60" spans="1:25" ht="13.5">
      <c r="A60" s="29">
        <v>567</v>
      </c>
      <c r="B60" s="7" t="s">
        <v>50</v>
      </c>
      <c r="C60" s="16">
        <v>37</v>
      </c>
      <c r="D60" s="16" t="s">
        <v>80</v>
      </c>
      <c r="E60" s="16" t="s">
        <v>80</v>
      </c>
      <c r="F60" s="16">
        <v>3</v>
      </c>
      <c r="G60" s="16">
        <v>3</v>
      </c>
      <c r="H60" s="16">
        <v>5</v>
      </c>
      <c r="I60" s="16">
        <v>1</v>
      </c>
      <c r="J60" s="16">
        <v>7</v>
      </c>
      <c r="K60" s="16">
        <v>5</v>
      </c>
      <c r="L60" s="16">
        <v>2</v>
      </c>
      <c r="M60" s="16">
        <v>6</v>
      </c>
      <c r="N60" s="16">
        <v>3</v>
      </c>
      <c r="O60" s="16" t="s">
        <v>89</v>
      </c>
      <c r="P60" s="16" t="s">
        <v>89</v>
      </c>
      <c r="Q60" s="16">
        <v>1</v>
      </c>
      <c r="R60" s="16">
        <v>1</v>
      </c>
      <c r="S60" s="16" t="s">
        <v>80</v>
      </c>
      <c r="T60" s="16" t="s">
        <v>80</v>
      </c>
      <c r="U60" s="16" t="s">
        <v>80</v>
      </c>
      <c r="V60" s="16" t="s">
        <v>80</v>
      </c>
      <c r="W60" s="30" t="s">
        <v>80</v>
      </c>
      <c r="X60" s="6"/>
      <c r="Y60" s="2" t="str">
        <f t="shared" si="3"/>
        <v>ぴーす！</v>
      </c>
    </row>
    <row r="61" spans="1:25" ht="13.5">
      <c r="A61" s="29">
        <v>568</v>
      </c>
      <c r="B61" s="7" t="s">
        <v>51</v>
      </c>
      <c r="C61" s="16">
        <v>2</v>
      </c>
      <c r="D61" s="16" t="s">
        <v>80</v>
      </c>
      <c r="E61" s="16" t="s">
        <v>80</v>
      </c>
      <c r="F61" s="16" t="s">
        <v>80</v>
      </c>
      <c r="G61" s="16" t="s">
        <v>80</v>
      </c>
      <c r="H61" s="16" t="s">
        <v>80</v>
      </c>
      <c r="I61" s="16" t="s">
        <v>80</v>
      </c>
      <c r="J61" s="16" t="s">
        <v>80</v>
      </c>
      <c r="K61" s="16" t="s">
        <v>89</v>
      </c>
      <c r="L61" s="16" t="s">
        <v>89</v>
      </c>
      <c r="M61" s="16" t="s">
        <v>89</v>
      </c>
      <c r="N61" s="16" t="s">
        <v>89</v>
      </c>
      <c r="O61" s="16" t="s">
        <v>89</v>
      </c>
      <c r="P61" s="16" t="s">
        <v>89</v>
      </c>
      <c r="Q61" s="16" t="s">
        <v>89</v>
      </c>
      <c r="R61" s="16" t="s">
        <v>89</v>
      </c>
      <c r="S61" s="16" t="s">
        <v>80</v>
      </c>
      <c r="T61" s="16" t="s">
        <v>80</v>
      </c>
      <c r="U61" s="16" t="s">
        <v>80</v>
      </c>
      <c r="V61" s="16" t="s">
        <v>80</v>
      </c>
      <c r="W61" s="30" t="s">
        <v>80</v>
      </c>
      <c r="X61" s="6"/>
      <c r="Y61" s="2" t="str">
        <f t="shared" si="3"/>
        <v>んにゃ</v>
      </c>
    </row>
    <row r="62" spans="1:25" ht="27">
      <c r="A62" s="31">
        <v>569</v>
      </c>
      <c r="B62" s="7" t="s">
        <v>52</v>
      </c>
      <c r="C62" s="16">
        <v>37</v>
      </c>
      <c r="D62" s="16" t="s">
        <v>80</v>
      </c>
      <c r="E62" s="16" t="s">
        <v>80</v>
      </c>
      <c r="F62" s="16">
        <v>2</v>
      </c>
      <c r="G62" s="16">
        <v>2</v>
      </c>
      <c r="H62" s="16">
        <v>4</v>
      </c>
      <c r="I62" s="16">
        <v>5</v>
      </c>
      <c r="J62" s="16">
        <v>4</v>
      </c>
      <c r="K62" s="16">
        <v>6</v>
      </c>
      <c r="L62" s="16">
        <v>1</v>
      </c>
      <c r="M62" s="16">
        <v>2</v>
      </c>
      <c r="N62" s="16">
        <v>2</v>
      </c>
      <c r="O62" s="16">
        <v>4</v>
      </c>
      <c r="P62" s="16">
        <v>4</v>
      </c>
      <c r="Q62" s="16">
        <v>1</v>
      </c>
      <c r="R62" s="16" t="s">
        <v>89</v>
      </c>
      <c r="S62" s="16" t="s">
        <v>89</v>
      </c>
      <c r="T62" s="16" t="s">
        <v>80</v>
      </c>
      <c r="U62" s="16" t="s">
        <v>80</v>
      </c>
      <c r="V62" s="16" t="s">
        <v>80</v>
      </c>
      <c r="W62" s="30" t="s">
        <v>80</v>
      </c>
      <c r="X62" s="6"/>
      <c r="Y62" s="2" t="str">
        <f t="shared" si="3"/>
        <v>ぴーす！</v>
      </c>
    </row>
    <row r="63" spans="1:25" ht="13.5">
      <c r="A63" s="29"/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30"/>
      <c r="X63" s="6"/>
      <c r="Y63" s="2"/>
    </row>
    <row r="64" spans="1:25" ht="27" customHeight="1">
      <c r="A64" s="50" t="s">
        <v>77</v>
      </c>
      <c r="B64" s="51"/>
      <c r="C64" s="16">
        <v>56</v>
      </c>
      <c r="D64" s="16" t="str">
        <f aca="true" t="shared" si="6" ref="D64:I64">IF(SUM(D65:D66)=0,"-",SUM(D65:D66))</f>
        <v>-</v>
      </c>
      <c r="E64" s="16" t="str">
        <f t="shared" si="6"/>
        <v>-</v>
      </c>
      <c r="F64" s="16" t="str">
        <f t="shared" si="6"/>
        <v>-</v>
      </c>
      <c r="G64" s="16" t="str">
        <f t="shared" si="6"/>
        <v>-</v>
      </c>
      <c r="H64" s="16" t="str">
        <f t="shared" si="6"/>
        <v>-</v>
      </c>
      <c r="I64" s="16" t="str">
        <f t="shared" si="6"/>
        <v>-</v>
      </c>
      <c r="J64" s="16">
        <v>1</v>
      </c>
      <c r="K64" s="16">
        <v>2</v>
      </c>
      <c r="L64" s="16">
        <v>2</v>
      </c>
      <c r="M64" s="16">
        <v>3</v>
      </c>
      <c r="N64" s="16">
        <v>6</v>
      </c>
      <c r="O64" s="16">
        <v>6</v>
      </c>
      <c r="P64" s="16">
        <v>4</v>
      </c>
      <c r="Q64" s="16">
        <v>8</v>
      </c>
      <c r="R64" s="16">
        <v>12</v>
      </c>
      <c r="S64" s="16">
        <v>10</v>
      </c>
      <c r="T64" s="16">
        <v>2</v>
      </c>
      <c r="U64" s="16" t="str">
        <f>IF(SUM(U65:U66)=0,"-",SUM(U65:U66))</f>
        <v>-</v>
      </c>
      <c r="V64" s="16" t="str">
        <f>IF(SUM(V65:V66)=0,"-",SUM(V65:V66))</f>
        <v>-</v>
      </c>
      <c r="W64" s="30" t="str">
        <f>IF(SUM(W65:W66)=0,"-",SUM(W65:W66))</f>
        <v>-</v>
      </c>
      <c r="X64" s="6"/>
      <c r="Y64" s="2"/>
    </row>
    <row r="65" spans="1:25" ht="13.5">
      <c r="A65" s="29">
        <v>571</v>
      </c>
      <c r="B65" s="7" t="s">
        <v>53</v>
      </c>
      <c r="C65" s="16">
        <v>56</v>
      </c>
      <c r="D65" s="16" t="s">
        <v>80</v>
      </c>
      <c r="E65" s="16" t="s">
        <v>80</v>
      </c>
      <c r="F65" s="16" t="s">
        <v>80</v>
      </c>
      <c r="G65" s="16" t="s">
        <v>80</v>
      </c>
      <c r="H65" s="16" t="s">
        <v>80</v>
      </c>
      <c r="I65" s="16" t="s">
        <v>80</v>
      </c>
      <c r="J65" s="16">
        <v>1</v>
      </c>
      <c r="K65" s="16">
        <v>2</v>
      </c>
      <c r="L65" s="16">
        <v>2</v>
      </c>
      <c r="M65" s="16">
        <v>3</v>
      </c>
      <c r="N65" s="16">
        <v>6</v>
      </c>
      <c r="O65" s="16">
        <v>6</v>
      </c>
      <c r="P65" s="16">
        <v>4</v>
      </c>
      <c r="Q65" s="16">
        <v>8</v>
      </c>
      <c r="R65" s="16">
        <v>12</v>
      </c>
      <c r="S65" s="16">
        <v>10</v>
      </c>
      <c r="T65" s="16">
        <v>2</v>
      </c>
      <c r="U65" s="16" t="s">
        <v>80</v>
      </c>
      <c r="V65" s="16" t="s">
        <v>80</v>
      </c>
      <c r="W65" s="30" t="s">
        <v>80</v>
      </c>
      <c r="X65" s="6"/>
      <c r="Y65" s="2" t="str">
        <f t="shared" si="3"/>
        <v>ぴーす！</v>
      </c>
    </row>
    <row r="66" spans="1:25" ht="13.5">
      <c r="A66" s="29">
        <v>572</v>
      </c>
      <c r="B66" s="19" t="s">
        <v>67</v>
      </c>
      <c r="C66" s="16" t="s">
        <v>80</v>
      </c>
      <c r="D66" s="16" t="s">
        <v>80</v>
      </c>
      <c r="E66" s="16" t="s">
        <v>80</v>
      </c>
      <c r="F66" s="16" t="s">
        <v>80</v>
      </c>
      <c r="G66" s="16" t="s">
        <v>80</v>
      </c>
      <c r="H66" s="16" t="s">
        <v>80</v>
      </c>
      <c r="I66" s="16" t="s">
        <v>80</v>
      </c>
      <c r="J66" s="16" t="s">
        <v>89</v>
      </c>
      <c r="K66" s="16" t="s">
        <v>89</v>
      </c>
      <c r="L66" s="16" t="s">
        <v>89</v>
      </c>
      <c r="M66" s="16" t="s">
        <v>89</v>
      </c>
      <c r="N66" s="16" t="s">
        <v>80</v>
      </c>
      <c r="O66" s="16" t="s">
        <v>80</v>
      </c>
      <c r="P66" s="16" t="s">
        <v>80</v>
      </c>
      <c r="Q66" s="16" t="s">
        <v>80</v>
      </c>
      <c r="R66" s="16" t="s">
        <v>89</v>
      </c>
      <c r="S66" s="16" t="s">
        <v>89</v>
      </c>
      <c r="T66" s="16" t="s">
        <v>89</v>
      </c>
      <c r="U66" s="16" t="s">
        <v>80</v>
      </c>
      <c r="V66" s="16" t="s">
        <v>80</v>
      </c>
      <c r="W66" s="30" t="s">
        <v>80</v>
      </c>
      <c r="X66" s="6"/>
      <c r="Y66" s="2" t="str">
        <f t="shared" si="3"/>
        <v>んにゃ</v>
      </c>
    </row>
    <row r="67" spans="1:25" ht="13.5">
      <c r="A67" s="29"/>
      <c r="B67" s="1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30"/>
      <c r="X67" s="6"/>
      <c r="Y67" s="2"/>
    </row>
    <row r="68" spans="1:25" ht="27" customHeight="1">
      <c r="A68" s="39" t="s">
        <v>78</v>
      </c>
      <c r="B68" s="40"/>
      <c r="C68" s="16">
        <v>53</v>
      </c>
      <c r="D68" s="16" t="str">
        <f>IF(SUM(D69:D73)=0,"-",SUM(D69:D73))</f>
        <v>-</v>
      </c>
      <c r="E68" s="16" t="str">
        <f>IF(SUM(E69:E73)=0,"-",SUM(E69:E73))</f>
        <v>-</v>
      </c>
      <c r="F68" s="16" t="s">
        <v>89</v>
      </c>
      <c r="G68" s="16">
        <v>2</v>
      </c>
      <c r="H68" s="16">
        <v>4</v>
      </c>
      <c r="I68" s="16">
        <v>3</v>
      </c>
      <c r="J68" s="16">
        <v>3</v>
      </c>
      <c r="K68" s="16">
        <v>3</v>
      </c>
      <c r="L68" s="16">
        <v>4</v>
      </c>
      <c r="M68" s="16">
        <v>7</v>
      </c>
      <c r="N68" s="16">
        <v>5</v>
      </c>
      <c r="O68" s="16">
        <v>6</v>
      </c>
      <c r="P68" s="16">
        <v>2</v>
      </c>
      <c r="Q68" s="16">
        <v>6</v>
      </c>
      <c r="R68" s="16">
        <v>6</v>
      </c>
      <c r="S68" s="16">
        <v>2</v>
      </c>
      <c r="T68" s="16" t="str">
        <f>IF(SUM(T69:T73)=0,"-",SUM(T69:T73))</f>
        <v>-</v>
      </c>
      <c r="U68" s="16" t="s">
        <v>89</v>
      </c>
      <c r="V68" s="16" t="str">
        <f>IF(SUM(V69:V73)=0,"-",SUM(V69:V73))</f>
        <v>-</v>
      </c>
      <c r="W68" s="30" t="str">
        <f>IF(SUM(W69:W73)=0,"-",SUM(W69:W73))</f>
        <v>-</v>
      </c>
      <c r="X68" s="6"/>
      <c r="Y68" s="2"/>
    </row>
    <row r="69" spans="1:25" ht="13.5">
      <c r="A69" s="29">
        <v>581</v>
      </c>
      <c r="B69" s="7" t="s">
        <v>54</v>
      </c>
      <c r="C69" s="16">
        <v>14</v>
      </c>
      <c r="D69" s="16" t="s">
        <v>80</v>
      </c>
      <c r="E69" s="16" t="s">
        <v>80</v>
      </c>
      <c r="F69" s="16" t="s">
        <v>80</v>
      </c>
      <c r="G69" s="16" t="s">
        <v>89</v>
      </c>
      <c r="H69" s="16">
        <v>2</v>
      </c>
      <c r="I69" s="16" t="s">
        <v>89</v>
      </c>
      <c r="J69" s="16" t="s">
        <v>89</v>
      </c>
      <c r="K69" s="16">
        <v>2</v>
      </c>
      <c r="L69" s="16" t="s">
        <v>89</v>
      </c>
      <c r="M69" s="16">
        <v>1</v>
      </c>
      <c r="N69" s="16">
        <v>1</v>
      </c>
      <c r="O69" s="16">
        <v>3</v>
      </c>
      <c r="P69" s="16" t="s">
        <v>89</v>
      </c>
      <c r="Q69" s="16">
        <v>4</v>
      </c>
      <c r="R69" s="16" t="s">
        <v>89</v>
      </c>
      <c r="S69" s="16">
        <v>1</v>
      </c>
      <c r="T69" s="16" t="s">
        <v>80</v>
      </c>
      <c r="U69" s="16" t="s">
        <v>89</v>
      </c>
      <c r="V69" s="16" t="s">
        <v>80</v>
      </c>
      <c r="W69" s="30" t="s">
        <v>80</v>
      </c>
      <c r="X69" s="6"/>
      <c r="Y69" s="2" t="str">
        <f t="shared" si="3"/>
        <v>ぴーす！</v>
      </c>
    </row>
    <row r="70" spans="1:25" ht="13.5">
      <c r="A70" s="29">
        <v>582</v>
      </c>
      <c r="B70" s="7" t="s">
        <v>55</v>
      </c>
      <c r="C70" s="16">
        <v>6</v>
      </c>
      <c r="D70" s="16" t="s">
        <v>80</v>
      </c>
      <c r="E70" s="16" t="s">
        <v>80</v>
      </c>
      <c r="F70" s="16" t="s">
        <v>80</v>
      </c>
      <c r="G70" s="16" t="s">
        <v>89</v>
      </c>
      <c r="H70" s="16" t="s">
        <v>80</v>
      </c>
      <c r="I70" s="16">
        <v>1</v>
      </c>
      <c r="J70" s="16" t="s">
        <v>89</v>
      </c>
      <c r="K70" s="16" t="s">
        <v>89</v>
      </c>
      <c r="L70" s="16" t="s">
        <v>89</v>
      </c>
      <c r="M70" s="16">
        <v>2</v>
      </c>
      <c r="N70" s="16" t="s">
        <v>80</v>
      </c>
      <c r="O70" s="16" t="s">
        <v>80</v>
      </c>
      <c r="P70" s="16" t="s">
        <v>89</v>
      </c>
      <c r="Q70" s="16" t="s">
        <v>89</v>
      </c>
      <c r="R70" s="16">
        <v>3</v>
      </c>
      <c r="S70" s="16" t="s">
        <v>89</v>
      </c>
      <c r="T70" s="16" t="s">
        <v>80</v>
      </c>
      <c r="U70" s="16" t="s">
        <v>89</v>
      </c>
      <c r="V70" s="16" t="s">
        <v>80</v>
      </c>
      <c r="W70" s="30" t="s">
        <v>80</v>
      </c>
      <c r="X70" s="6"/>
      <c r="Y70" s="2" t="str">
        <f t="shared" si="3"/>
        <v>ぴーす！</v>
      </c>
    </row>
    <row r="71" spans="1:25" ht="13.5">
      <c r="A71" s="29">
        <v>583</v>
      </c>
      <c r="B71" s="19" t="s">
        <v>68</v>
      </c>
      <c r="C71" s="16">
        <v>1</v>
      </c>
      <c r="D71" s="16" t="s">
        <v>80</v>
      </c>
      <c r="E71" s="16" t="s">
        <v>80</v>
      </c>
      <c r="F71" s="16" t="s">
        <v>80</v>
      </c>
      <c r="G71" s="16" t="s">
        <v>89</v>
      </c>
      <c r="H71" s="16" t="s">
        <v>80</v>
      </c>
      <c r="I71" s="16" t="s">
        <v>89</v>
      </c>
      <c r="J71" s="16" t="s">
        <v>89</v>
      </c>
      <c r="K71" s="16" t="s">
        <v>89</v>
      </c>
      <c r="L71" s="16" t="s">
        <v>89</v>
      </c>
      <c r="M71" s="16" t="s">
        <v>89</v>
      </c>
      <c r="N71" s="16" t="s">
        <v>80</v>
      </c>
      <c r="O71" s="16" t="s">
        <v>80</v>
      </c>
      <c r="P71" s="16" t="s">
        <v>89</v>
      </c>
      <c r="Q71" s="16" t="s">
        <v>89</v>
      </c>
      <c r="R71" s="16" t="s">
        <v>89</v>
      </c>
      <c r="S71" s="16" t="s">
        <v>89</v>
      </c>
      <c r="T71" s="16" t="s">
        <v>80</v>
      </c>
      <c r="U71" s="16" t="s">
        <v>89</v>
      </c>
      <c r="V71" s="16" t="s">
        <v>80</v>
      </c>
      <c r="W71" s="30" t="s">
        <v>80</v>
      </c>
      <c r="X71" s="6"/>
      <c r="Y71" s="2" t="str">
        <f t="shared" si="3"/>
        <v>んにゃ</v>
      </c>
    </row>
    <row r="72" spans="1:25" ht="13.5">
      <c r="A72" s="29">
        <v>584</v>
      </c>
      <c r="B72" s="7" t="s">
        <v>56</v>
      </c>
      <c r="C72" s="16">
        <v>32</v>
      </c>
      <c r="D72" s="16" t="s">
        <v>80</v>
      </c>
      <c r="E72" s="16" t="s">
        <v>80</v>
      </c>
      <c r="F72" s="16" t="s">
        <v>89</v>
      </c>
      <c r="G72" s="16">
        <v>2</v>
      </c>
      <c r="H72" s="16">
        <v>2</v>
      </c>
      <c r="I72" s="16">
        <v>2</v>
      </c>
      <c r="J72" s="16">
        <v>3</v>
      </c>
      <c r="K72" s="16">
        <v>1</v>
      </c>
      <c r="L72" s="16">
        <v>4</v>
      </c>
      <c r="M72" s="16">
        <v>4</v>
      </c>
      <c r="N72" s="16">
        <v>4</v>
      </c>
      <c r="O72" s="16">
        <v>3</v>
      </c>
      <c r="P72" s="16">
        <v>2</v>
      </c>
      <c r="Q72" s="16">
        <v>1</v>
      </c>
      <c r="R72" s="16">
        <v>3</v>
      </c>
      <c r="S72" s="16">
        <v>1</v>
      </c>
      <c r="T72" s="16" t="s">
        <v>80</v>
      </c>
      <c r="U72" s="16" t="s">
        <v>89</v>
      </c>
      <c r="V72" s="16" t="s">
        <v>80</v>
      </c>
      <c r="W72" s="30" t="s">
        <v>80</v>
      </c>
      <c r="X72" s="6"/>
      <c r="Y72" s="2" t="str">
        <f t="shared" si="3"/>
        <v>ぴーす！</v>
      </c>
    </row>
    <row r="73" spans="1:25" ht="13.5">
      <c r="A73" s="29">
        <v>589</v>
      </c>
      <c r="B73" s="19" t="s">
        <v>69</v>
      </c>
      <c r="C73" s="16" t="s">
        <v>80</v>
      </c>
      <c r="D73" s="16" t="s">
        <v>80</v>
      </c>
      <c r="E73" s="16" t="s">
        <v>80</v>
      </c>
      <c r="F73" s="16" t="s">
        <v>80</v>
      </c>
      <c r="G73" s="16" t="s">
        <v>89</v>
      </c>
      <c r="H73" s="16" t="s">
        <v>80</v>
      </c>
      <c r="I73" s="16" t="s">
        <v>89</v>
      </c>
      <c r="J73" s="16" t="s">
        <v>89</v>
      </c>
      <c r="K73" s="16" t="s">
        <v>89</v>
      </c>
      <c r="L73" s="16" t="s">
        <v>89</v>
      </c>
      <c r="M73" s="16" t="s">
        <v>89</v>
      </c>
      <c r="N73" s="16" t="s">
        <v>89</v>
      </c>
      <c r="O73" s="16" t="s">
        <v>80</v>
      </c>
      <c r="P73" s="16" t="s">
        <v>89</v>
      </c>
      <c r="Q73" s="16" t="s">
        <v>89</v>
      </c>
      <c r="R73" s="16" t="s">
        <v>89</v>
      </c>
      <c r="S73" s="16" t="s">
        <v>89</v>
      </c>
      <c r="T73" s="16" t="s">
        <v>80</v>
      </c>
      <c r="U73" s="16" t="s">
        <v>89</v>
      </c>
      <c r="V73" s="16" t="s">
        <v>80</v>
      </c>
      <c r="W73" s="30" t="s">
        <v>80</v>
      </c>
      <c r="X73" s="6"/>
      <c r="Y73" s="2" t="str">
        <f t="shared" si="3"/>
        <v>んにゃ</v>
      </c>
    </row>
    <row r="74" spans="1:25" ht="13.5">
      <c r="A74" s="29"/>
      <c r="B74" s="19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30"/>
      <c r="X74" s="6"/>
      <c r="Y74" s="2"/>
    </row>
    <row r="75" spans="1:25" ht="13.5">
      <c r="A75" s="28" t="s">
        <v>79</v>
      </c>
      <c r="B75" s="17"/>
      <c r="C75" s="16">
        <v>208</v>
      </c>
      <c r="D75" s="16">
        <v>1</v>
      </c>
      <c r="E75" s="16">
        <v>2</v>
      </c>
      <c r="F75" s="16">
        <v>3</v>
      </c>
      <c r="G75" s="16">
        <v>3</v>
      </c>
      <c r="H75" s="16">
        <v>7</v>
      </c>
      <c r="I75" s="16">
        <v>10</v>
      </c>
      <c r="J75" s="16">
        <v>12</v>
      </c>
      <c r="K75" s="16">
        <v>13</v>
      </c>
      <c r="L75" s="16">
        <v>14</v>
      </c>
      <c r="M75" s="16">
        <v>29</v>
      </c>
      <c r="N75" s="16">
        <v>20</v>
      </c>
      <c r="O75" s="16">
        <v>30</v>
      </c>
      <c r="P75" s="16">
        <v>22</v>
      </c>
      <c r="Q75" s="16">
        <v>16</v>
      </c>
      <c r="R75" s="16">
        <v>13</v>
      </c>
      <c r="S75" s="16">
        <v>10</v>
      </c>
      <c r="T75" s="16">
        <v>2</v>
      </c>
      <c r="U75" s="16" t="s">
        <v>89</v>
      </c>
      <c r="V75" s="16">
        <v>1</v>
      </c>
      <c r="W75" s="30" t="str">
        <f>IF(SUM(W76:W84)=0,"-",SUM(W76:W84))</f>
        <v>-</v>
      </c>
      <c r="X75" s="6"/>
      <c r="Y75" s="2"/>
    </row>
    <row r="76" spans="1:25" ht="13.5">
      <c r="A76" s="29">
        <v>591</v>
      </c>
      <c r="B76" s="7" t="s">
        <v>57</v>
      </c>
      <c r="C76" s="16">
        <v>33</v>
      </c>
      <c r="D76" s="16" t="s">
        <v>80</v>
      </c>
      <c r="E76" s="16" t="s">
        <v>89</v>
      </c>
      <c r="F76" s="16">
        <v>1</v>
      </c>
      <c r="G76" s="16">
        <v>1</v>
      </c>
      <c r="H76" s="16">
        <v>1</v>
      </c>
      <c r="I76" s="16">
        <v>4</v>
      </c>
      <c r="J76" s="16">
        <v>3</v>
      </c>
      <c r="K76" s="16">
        <v>3</v>
      </c>
      <c r="L76" s="16">
        <v>4</v>
      </c>
      <c r="M76" s="16">
        <v>5</v>
      </c>
      <c r="N76" s="16">
        <v>5</v>
      </c>
      <c r="O76" s="16">
        <v>3</v>
      </c>
      <c r="P76" s="16" t="s">
        <v>89</v>
      </c>
      <c r="Q76" s="16" t="s">
        <v>89</v>
      </c>
      <c r="R76" s="16">
        <v>2</v>
      </c>
      <c r="S76" s="16">
        <v>1</v>
      </c>
      <c r="T76" s="16" t="s">
        <v>89</v>
      </c>
      <c r="U76" s="16" t="s">
        <v>89</v>
      </c>
      <c r="V76" s="16" t="s">
        <v>89</v>
      </c>
      <c r="W76" s="30" t="s">
        <v>80</v>
      </c>
      <c r="X76" s="6"/>
      <c r="Y76" s="2" t="str">
        <f t="shared" si="3"/>
        <v>ぴーす！</v>
      </c>
    </row>
    <row r="77" spans="1:25" ht="13.5">
      <c r="A77" s="29">
        <v>592</v>
      </c>
      <c r="B77" s="7" t="s">
        <v>58</v>
      </c>
      <c r="C77" s="16">
        <v>17</v>
      </c>
      <c r="D77" s="16" t="s">
        <v>80</v>
      </c>
      <c r="E77" s="16" t="s">
        <v>89</v>
      </c>
      <c r="F77" s="16" t="s">
        <v>89</v>
      </c>
      <c r="G77" s="16" t="s">
        <v>89</v>
      </c>
      <c r="H77" s="16">
        <v>1</v>
      </c>
      <c r="I77" s="16" t="s">
        <v>80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2</v>
      </c>
      <c r="P77" s="16">
        <v>2</v>
      </c>
      <c r="Q77" s="16">
        <v>2</v>
      </c>
      <c r="R77" s="16">
        <v>1</v>
      </c>
      <c r="S77" s="16">
        <v>2</v>
      </c>
      <c r="T77" s="16">
        <v>1</v>
      </c>
      <c r="U77" s="16" t="s">
        <v>89</v>
      </c>
      <c r="V77" s="16">
        <v>1</v>
      </c>
      <c r="W77" s="30" t="s">
        <v>80</v>
      </c>
      <c r="X77" s="6"/>
      <c r="Y77" s="2" t="str">
        <f t="shared" si="3"/>
        <v>ぴーす！</v>
      </c>
    </row>
    <row r="78" spans="1:25" ht="13.5">
      <c r="A78" s="29">
        <v>593</v>
      </c>
      <c r="B78" s="7" t="s">
        <v>59</v>
      </c>
      <c r="C78" s="16">
        <v>57</v>
      </c>
      <c r="D78" s="16" t="s">
        <v>80</v>
      </c>
      <c r="E78" s="16" t="s">
        <v>89</v>
      </c>
      <c r="F78" s="16">
        <v>1</v>
      </c>
      <c r="G78" s="16" t="s">
        <v>89</v>
      </c>
      <c r="H78" s="16" t="s">
        <v>89</v>
      </c>
      <c r="I78" s="16" t="s">
        <v>80</v>
      </c>
      <c r="J78" s="16">
        <v>2</v>
      </c>
      <c r="K78" s="16">
        <v>1</v>
      </c>
      <c r="L78" s="16">
        <v>2</v>
      </c>
      <c r="M78" s="16">
        <v>3</v>
      </c>
      <c r="N78" s="16">
        <v>4</v>
      </c>
      <c r="O78" s="16">
        <v>9</v>
      </c>
      <c r="P78" s="16">
        <v>18</v>
      </c>
      <c r="Q78" s="16">
        <v>5</v>
      </c>
      <c r="R78" s="16">
        <v>6</v>
      </c>
      <c r="S78" s="16">
        <v>5</v>
      </c>
      <c r="T78" s="16">
        <v>1</v>
      </c>
      <c r="U78" s="16" t="s">
        <v>89</v>
      </c>
      <c r="V78" s="16" t="s">
        <v>80</v>
      </c>
      <c r="W78" s="30" t="s">
        <v>80</v>
      </c>
      <c r="X78" s="6"/>
      <c r="Y78" s="2" t="str">
        <f t="shared" si="3"/>
        <v>ぴーす！</v>
      </c>
    </row>
    <row r="79" spans="1:25" ht="13.5">
      <c r="A79" s="29">
        <v>594</v>
      </c>
      <c r="B79" s="7" t="s">
        <v>60</v>
      </c>
      <c r="C79" s="16">
        <v>28</v>
      </c>
      <c r="D79" s="16" t="s">
        <v>80</v>
      </c>
      <c r="E79" s="16" t="s">
        <v>89</v>
      </c>
      <c r="F79" s="16" t="s">
        <v>89</v>
      </c>
      <c r="G79" s="16" t="s">
        <v>89</v>
      </c>
      <c r="H79" s="16">
        <v>1</v>
      </c>
      <c r="I79" s="16">
        <v>2</v>
      </c>
      <c r="J79" s="16">
        <v>1</v>
      </c>
      <c r="K79" s="16">
        <v>1</v>
      </c>
      <c r="L79" s="16">
        <v>2</v>
      </c>
      <c r="M79" s="16">
        <v>7</v>
      </c>
      <c r="N79" s="16">
        <v>3</v>
      </c>
      <c r="O79" s="16">
        <v>5</v>
      </c>
      <c r="P79" s="16">
        <v>2</v>
      </c>
      <c r="Q79" s="16">
        <v>3</v>
      </c>
      <c r="R79" s="16" t="s">
        <v>89</v>
      </c>
      <c r="S79" s="16">
        <v>1</v>
      </c>
      <c r="T79" s="16" t="s">
        <v>80</v>
      </c>
      <c r="U79" s="16" t="s">
        <v>89</v>
      </c>
      <c r="V79" s="16" t="s">
        <v>80</v>
      </c>
      <c r="W79" s="30" t="s">
        <v>80</v>
      </c>
      <c r="X79" s="6"/>
      <c r="Y79" s="2" t="str">
        <f t="shared" si="3"/>
        <v>ぴーす！</v>
      </c>
    </row>
    <row r="80" spans="1:25" ht="27">
      <c r="A80" s="31">
        <v>595</v>
      </c>
      <c r="B80" s="7" t="s">
        <v>61</v>
      </c>
      <c r="C80" s="16">
        <v>22</v>
      </c>
      <c r="D80" s="16" t="s">
        <v>80</v>
      </c>
      <c r="E80" s="16" t="s">
        <v>89</v>
      </c>
      <c r="F80" s="16" t="s">
        <v>89</v>
      </c>
      <c r="G80" s="16" t="s">
        <v>89</v>
      </c>
      <c r="H80" s="16">
        <v>3</v>
      </c>
      <c r="I80" s="16" t="s">
        <v>89</v>
      </c>
      <c r="J80" s="16" t="s">
        <v>89</v>
      </c>
      <c r="K80" s="16">
        <v>2</v>
      </c>
      <c r="L80" s="16">
        <v>1</v>
      </c>
      <c r="M80" s="16">
        <v>4</v>
      </c>
      <c r="N80" s="16">
        <v>1</v>
      </c>
      <c r="O80" s="16">
        <v>6</v>
      </c>
      <c r="P80" s="16" t="s">
        <v>89</v>
      </c>
      <c r="Q80" s="16">
        <v>4</v>
      </c>
      <c r="R80" s="16" t="s">
        <v>89</v>
      </c>
      <c r="S80" s="16">
        <v>1</v>
      </c>
      <c r="T80" s="16" t="s">
        <v>80</v>
      </c>
      <c r="U80" s="16" t="s">
        <v>89</v>
      </c>
      <c r="V80" s="16" t="s">
        <v>80</v>
      </c>
      <c r="W80" s="30" t="s">
        <v>80</v>
      </c>
      <c r="X80" s="6"/>
      <c r="Y80" s="2" t="str">
        <f t="shared" si="3"/>
        <v>ぴーす！</v>
      </c>
    </row>
    <row r="81" spans="1:25" ht="13.5">
      <c r="A81" s="29">
        <v>596</v>
      </c>
      <c r="B81" s="7" t="s">
        <v>62</v>
      </c>
      <c r="C81" s="16">
        <v>4</v>
      </c>
      <c r="D81" s="16" t="s">
        <v>80</v>
      </c>
      <c r="E81" s="16" t="s">
        <v>89</v>
      </c>
      <c r="F81" s="16" t="s">
        <v>89</v>
      </c>
      <c r="G81" s="16" t="s">
        <v>89</v>
      </c>
      <c r="H81" s="16" t="s">
        <v>89</v>
      </c>
      <c r="I81" s="16" t="s">
        <v>89</v>
      </c>
      <c r="J81" s="16" t="s">
        <v>89</v>
      </c>
      <c r="K81" s="16">
        <v>2</v>
      </c>
      <c r="L81" s="16">
        <v>1</v>
      </c>
      <c r="M81" s="16">
        <v>1</v>
      </c>
      <c r="N81" s="16" t="s">
        <v>89</v>
      </c>
      <c r="O81" s="16" t="s">
        <v>89</v>
      </c>
      <c r="P81" s="16" t="s">
        <v>89</v>
      </c>
      <c r="Q81" s="16" t="s">
        <v>89</v>
      </c>
      <c r="R81" s="16" t="s">
        <v>89</v>
      </c>
      <c r="S81" s="16" t="s">
        <v>89</v>
      </c>
      <c r="T81" s="16" t="s">
        <v>80</v>
      </c>
      <c r="U81" s="16" t="s">
        <v>89</v>
      </c>
      <c r="V81" s="16" t="s">
        <v>80</v>
      </c>
      <c r="W81" s="30" t="s">
        <v>80</v>
      </c>
      <c r="X81" s="6"/>
      <c r="Y81" s="2" t="str">
        <f t="shared" si="3"/>
        <v>ぴーす！</v>
      </c>
    </row>
    <row r="82" spans="1:25" ht="27">
      <c r="A82" s="29">
        <v>597</v>
      </c>
      <c r="B82" s="7" t="s">
        <v>63</v>
      </c>
      <c r="C82" s="16">
        <v>14</v>
      </c>
      <c r="D82" s="16" t="s">
        <v>80</v>
      </c>
      <c r="E82" s="16" t="s">
        <v>89</v>
      </c>
      <c r="F82" s="16" t="s">
        <v>89</v>
      </c>
      <c r="G82" s="16" t="s">
        <v>89</v>
      </c>
      <c r="H82" s="16" t="s">
        <v>89</v>
      </c>
      <c r="I82" s="16">
        <v>2</v>
      </c>
      <c r="J82" s="16">
        <v>1</v>
      </c>
      <c r="K82" s="16">
        <v>1</v>
      </c>
      <c r="L82" s="16">
        <v>1</v>
      </c>
      <c r="M82" s="16">
        <v>4</v>
      </c>
      <c r="N82" s="16">
        <v>3</v>
      </c>
      <c r="O82" s="16">
        <v>1</v>
      </c>
      <c r="P82" s="16" t="s">
        <v>89</v>
      </c>
      <c r="Q82" s="16">
        <v>1</v>
      </c>
      <c r="R82" s="16" t="s">
        <v>89</v>
      </c>
      <c r="S82" s="16" t="s">
        <v>89</v>
      </c>
      <c r="T82" s="16" t="s">
        <v>80</v>
      </c>
      <c r="U82" s="16" t="s">
        <v>89</v>
      </c>
      <c r="V82" s="16" t="s">
        <v>80</v>
      </c>
      <c r="W82" s="30" t="s">
        <v>80</v>
      </c>
      <c r="X82" s="6"/>
      <c r="Y82" s="2" t="str">
        <f t="shared" si="3"/>
        <v>ぴーす！</v>
      </c>
    </row>
    <row r="83" spans="1:25" ht="27">
      <c r="A83" s="31">
        <v>598</v>
      </c>
      <c r="B83" s="7" t="s">
        <v>64</v>
      </c>
      <c r="C83" s="16">
        <v>2</v>
      </c>
      <c r="D83" s="16" t="s">
        <v>80</v>
      </c>
      <c r="E83" s="16" t="s">
        <v>89</v>
      </c>
      <c r="F83" s="16" t="s">
        <v>89</v>
      </c>
      <c r="G83" s="16" t="s">
        <v>80</v>
      </c>
      <c r="H83" s="16" t="s">
        <v>89</v>
      </c>
      <c r="I83" s="16" t="s">
        <v>89</v>
      </c>
      <c r="J83" s="16" t="s">
        <v>89</v>
      </c>
      <c r="K83" s="16" t="s">
        <v>89</v>
      </c>
      <c r="L83" s="16" t="s">
        <v>80</v>
      </c>
      <c r="M83" s="16" t="s">
        <v>89</v>
      </c>
      <c r="N83" s="16" t="s">
        <v>89</v>
      </c>
      <c r="O83" s="16" t="s">
        <v>89</v>
      </c>
      <c r="P83" s="16" t="s">
        <v>89</v>
      </c>
      <c r="Q83" s="16" t="s">
        <v>89</v>
      </c>
      <c r="R83" s="16" t="s">
        <v>89</v>
      </c>
      <c r="S83" s="16" t="s">
        <v>89</v>
      </c>
      <c r="T83" s="16" t="s">
        <v>80</v>
      </c>
      <c r="U83" s="16" t="s">
        <v>89</v>
      </c>
      <c r="V83" s="16" t="s">
        <v>80</v>
      </c>
      <c r="W83" s="30" t="s">
        <v>80</v>
      </c>
      <c r="X83" s="6"/>
      <c r="Y83" s="2" t="str">
        <f t="shared" si="3"/>
        <v>んにゃ</v>
      </c>
    </row>
    <row r="84" spans="1:25" ht="14.25" thickBot="1">
      <c r="A84" s="33">
        <v>599</v>
      </c>
      <c r="B84" s="52" t="s">
        <v>65</v>
      </c>
      <c r="C84" s="34">
        <v>31</v>
      </c>
      <c r="D84" s="34">
        <v>1</v>
      </c>
      <c r="E84" s="34">
        <v>1</v>
      </c>
      <c r="F84" s="34">
        <v>1</v>
      </c>
      <c r="G84" s="34">
        <v>2</v>
      </c>
      <c r="H84" s="34">
        <v>1</v>
      </c>
      <c r="I84" s="34">
        <v>2</v>
      </c>
      <c r="J84" s="34">
        <v>3</v>
      </c>
      <c r="K84" s="34">
        <v>2</v>
      </c>
      <c r="L84" s="34">
        <v>2</v>
      </c>
      <c r="M84" s="34">
        <v>4</v>
      </c>
      <c r="N84" s="34">
        <v>3</v>
      </c>
      <c r="O84" s="34">
        <v>4</v>
      </c>
      <c r="P84" s="34" t="s">
        <v>89</v>
      </c>
      <c r="Q84" s="34">
        <v>1</v>
      </c>
      <c r="R84" s="34">
        <v>4</v>
      </c>
      <c r="S84" s="34" t="s">
        <v>89</v>
      </c>
      <c r="T84" s="34" t="s">
        <v>80</v>
      </c>
      <c r="U84" s="34" t="s">
        <v>89</v>
      </c>
      <c r="V84" s="34" t="s">
        <v>80</v>
      </c>
      <c r="W84" s="35" t="s">
        <v>80</v>
      </c>
      <c r="X84" s="6"/>
      <c r="Y84" s="2" t="str">
        <f t="shared" si="3"/>
        <v>ぴーす！</v>
      </c>
    </row>
  </sheetData>
  <mergeCells count="9">
    <mergeCell ref="A1:B1"/>
    <mergeCell ref="A46:B46"/>
    <mergeCell ref="A68:B68"/>
    <mergeCell ref="A4:B5"/>
    <mergeCell ref="A3:H3"/>
    <mergeCell ref="A7:B7"/>
    <mergeCell ref="A9:B9"/>
    <mergeCell ref="A22:B22"/>
    <mergeCell ref="A64:B64"/>
  </mergeCells>
  <printOptions/>
  <pageMargins left="0.54" right="0.2" top="0.72" bottom="1" header="0.5" footer="0.5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㈱鶴岡電子計算センター</cp:lastModifiedBy>
  <cp:lastPrinted>2000-03-29T09:00:32Z</cp:lastPrinted>
  <dcterms:created xsi:type="dcterms:W3CDTF">1999-10-29T05:01:59Z</dcterms:created>
  <dcterms:modified xsi:type="dcterms:W3CDTF">2000-03-22T00:27:41Z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