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3410" windowHeight="6510" activeTab="0"/>
  </bookViews>
  <sheets>
    <sheet name="町勢の概要" sheetId="1" r:id="rId1"/>
    <sheet name="1.位置・面積" sheetId="2" r:id="rId2"/>
    <sheet name="1.地目別面積" sheetId="3" r:id="rId3"/>
    <sheet name="1.気象" sheetId="4" r:id="rId4"/>
    <sheet name="2.世帯数と人口の推移" sheetId="5" r:id="rId5"/>
    <sheet name="2.人口動態" sheetId="6" r:id="rId6"/>
    <sheet name="2.年齢別人口" sheetId="7" r:id="rId7"/>
    <sheet name="2.産業別就業人口の推移" sheetId="8" r:id="rId8"/>
    <sheet name="2.平成7年度国勢調査" sheetId="9" r:id="rId9"/>
    <sheet name="3.事業所" sheetId="10" r:id="rId10"/>
    <sheet name="4.農業" sheetId="11" r:id="rId11"/>
    <sheet name="4.経営規模別...." sheetId="12" r:id="rId12"/>
    <sheet name="5.製造業の推移" sheetId="13" r:id="rId13"/>
    <sheet name="5.産業別総生産・町民所得の推移" sheetId="14" r:id="rId14"/>
    <sheet name="5.商店数と販売額" sheetId="15" r:id="rId15"/>
    <sheet name="6.消防力整備状況" sheetId="16" r:id="rId16"/>
    <sheet name="6.災害事故件数..." sheetId="17" r:id="rId17"/>
    <sheet name="6.上水道の状況・下水道..." sheetId="18" r:id="rId18"/>
    <sheet name="7.福祉・保健衛生" sheetId="19" r:id="rId19"/>
    <sheet name="7.保育園の状況" sheetId="20" r:id="rId20"/>
    <sheet name="7.国民年金加入者の状況" sheetId="21" r:id="rId21"/>
    <sheet name="7.国民年金受給件数" sheetId="22" r:id="rId22"/>
    <sheet name="7.国民健康保険加入状況" sheetId="23" r:id="rId23"/>
    <sheet name="7.国民健康保険療養諸費" sheetId="24" r:id="rId24"/>
    <sheet name="7.死因別死亡者数" sheetId="25" r:id="rId25"/>
    <sheet name="7.ゴミ・し尿収集" sheetId="26" r:id="rId26"/>
    <sheet name="7.デイサービス" sheetId="27" r:id="rId27"/>
    <sheet name="8.小学校・中学校の状況" sheetId="28" r:id="rId28"/>
    <sheet name="9.行財政" sheetId="29" r:id="rId29"/>
    <sheet name="一般会計" sheetId="30" r:id="rId30"/>
    <sheet name="9.組織図" sheetId="31" r:id="rId31"/>
    <sheet name="10.議会" sheetId="32" r:id="rId32"/>
    <sheet name="10.議員名簿" sheetId="33" r:id="rId33"/>
    <sheet name="12.文化財" sheetId="34" r:id="rId34"/>
    <sheet name="12.文化財2" sheetId="35" r:id="rId35"/>
    <sheet name="12.文化財3" sheetId="36" r:id="rId36"/>
    <sheet name="13.歴史年表" sheetId="37" r:id="rId37"/>
    <sheet name="13.歴史年表2" sheetId="38" r:id="rId38"/>
    <sheet name="13.歴史年表3" sheetId="39" r:id="rId39"/>
    <sheet name="14.町のあゆみ" sheetId="40" r:id="rId40"/>
    <sheet name="14.町のあゆみ2" sheetId="41" r:id="rId41"/>
    <sheet name="14.町のあゆみ3" sheetId="42" r:id="rId42"/>
    <sheet name="14.町のあゆみ4" sheetId="43" r:id="rId43"/>
  </sheets>
  <definedNames>
    <definedName name="_xlnm.Print_Area" localSheetId="33">'12.文化財'!$E$25</definedName>
  </definedNames>
  <calcPr fullCalcOnLoad="1"/>
</workbook>
</file>

<file path=xl/sharedStrings.xml><?xml version="1.0" encoding="utf-8"?>
<sst xmlns="http://schemas.openxmlformats.org/spreadsheetml/2006/main" count="2511" uniqueCount="1876">
  <si>
    <t>町民係</t>
  </si>
  <si>
    <t>〔5〕</t>
  </si>
  <si>
    <t>国保係</t>
  </si>
  <si>
    <t>助　役</t>
  </si>
  <si>
    <t>保育園</t>
  </si>
  <si>
    <t>児童館</t>
  </si>
  <si>
    <t>健康係</t>
  </si>
  <si>
    <t>農政係</t>
  </si>
  <si>
    <t>総処理水量</t>
  </si>
  <si>
    <t>平均汚水量</t>
  </si>
  <si>
    <t>給水区域内　　人口</t>
  </si>
  <si>
    <t>行政区域内　　　人口</t>
  </si>
  <si>
    <t>水洗便所　　設置済人口</t>
  </si>
  <si>
    <t>下水道　　　　水洗化率</t>
  </si>
  <si>
    <t>人</t>
  </si>
  <si>
    <t>％</t>
  </si>
  <si>
    <t>処理区域内　　人口</t>
  </si>
  <si>
    <t>農産係</t>
  </si>
  <si>
    <t>農村整備係</t>
  </si>
  <si>
    <t>用地開発係</t>
  </si>
  <si>
    <t>下水道係</t>
  </si>
  <si>
    <t>環境係</t>
  </si>
  <si>
    <t>企業団派遣</t>
  </si>
  <si>
    <t>所属常任 　　 委 員 会</t>
  </si>
  <si>
    <t>所属常任  　　委 員 会</t>
  </si>
  <si>
    <t>収入役</t>
  </si>
  <si>
    <t>●平成12年度一般会計決算額</t>
  </si>
  <si>
    <t>出納係</t>
  </si>
  <si>
    <t>人口ピラミッド</t>
  </si>
  <si>
    <t>学校教育係</t>
  </si>
  <si>
    <t>指導主事</t>
  </si>
  <si>
    <t>小中学校</t>
  </si>
  <si>
    <t>教育長</t>
  </si>
  <si>
    <t>平成 2年</t>
  </si>
  <si>
    <t>平成 7年</t>
  </si>
  <si>
    <t>平成11年</t>
  </si>
  <si>
    <t>平成12年</t>
  </si>
  <si>
    <t>平成11年産</t>
  </si>
  <si>
    <t>昭和60年産</t>
  </si>
  <si>
    <t>58(1)</t>
  </si>
  <si>
    <t>54(1)</t>
  </si>
  <si>
    <t>52(1)</t>
  </si>
  <si>
    <t>平成12年度</t>
  </si>
  <si>
    <t>平成7年度</t>
  </si>
  <si>
    <t>※職員数には臨時職員含む</t>
  </si>
  <si>
    <t>平成11年度</t>
  </si>
  <si>
    <t>-</t>
  </si>
  <si>
    <t>H7年度</t>
  </si>
  <si>
    <t>H8年度</t>
  </si>
  <si>
    <t>H9年度</t>
  </si>
  <si>
    <t>H10年度</t>
  </si>
  <si>
    <t>H11年度</t>
  </si>
  <si>
    <t>〔資料:庄内保健所〕</t>
  </si>
  <si>
    <t>心疾患</t>
  </si>
  <si>
    <t>不慮の　事故</t>
  </si>
  <si>
    <t>生涯学習係</t>
  </si>
  <si>
    <t>社会体育係</t>
  </si>
  <si>
    <t>中央公民館</t>
  </si>
  <si>
    <t>事務局長（兼）</t>
  </si>
  <si>
    <t>農地係</t>
  </si>
  <si>
    <t>選挙管理委員会</t>
  </si>
  <si>
    <t>書記長（兼）</t>
  </si>
  <si>
    <t>書記（兼）</t>
  </si>
  <si>
    <t>●県指定文化財</t>
  </si>
  <si>
    <t>分　　　類</t>
  </si>
  <si>
    <t>名　　　称</t>
  </si>
  <si>
    <t>員数</t>
  </si>
  <si>
    <t>指定年月日</t>
  </si>
  <si>
    <t>　　　 内　　　　　　　　　　容</t>
  </si>
  <si>
    <t>考古資料</t>
  </si>
  <si>
    <t>独木船</t>
  </si>
  <si>
    <t>藤　　 島 　　町</t>
  </si>
  <si>
    <t>議　　長</t>
  </si>
  <si>
    <t>副　議　長</t>
  </si>
  <si>
    <t>建 造 物</t>
  </si>
  <si>
    <t>池神社山門</t>
  </si>
  <si>
    <t>歴史資料</t>
  </si>
  <si>
    <t>舎利塔</t>
  </si>
  <si>
    <t>大　　　甕</t>
  </si>
  <si>
    <t>聖徳太子塔</t>
  </si>
  <si>
    <t>藤九郎清水</t>
  </si>
  <si>
    <t>六所神社欅</t>
  </si>
  <si>
    <t>駅　　　　　　前</t>
  </si>
  <si>
    <t>天然記念物</t>
  </si>
  <si>
    <t>野　　田　　目</t>
  </si>
  <si>
    <t>銅製鰐口</t>
  </si>
  <si>
    <t>西暦</t>
  </si>
  <si>
    <t>年号</t>
  </si>
  <si>
    <t>崇峻紀元</t>
  </si>
  <si>
    <t>蜂子皇子(能除上人)羽黒山を開く</t>
  </si>
  <si>
    <t>飛</t>
  </si>
  <si>
    <t>鳥</t>
  </si>
  <si>
    <t>和銅元年</t>
  </si>
  <si>
    <t>和銅5年</t>
  </si>
  <si>
    <t>下町光明寺創立</t>
  </si>
  <si>
    <t>平</t>
  </si>
  <si>
    <t>安</t>
  </si>
  <si>
    <t>鎌</t>
  </si>
  <si>
    <t>源頼朝、手向に黄金堂を建立する</t>
  </si>
  <si>
    <t>暦応元年</t>
  </si>
  <si>
    <t>足利尊氏、北朝より征夷大将軍を任ぜられる</t>
  </si>
  <si>
    <t>南</t>
  </si>
  <si>
    <t>暦応4年</t>
  </si>
  <si>
    <t>中院具信藤島城に入り、書を結城親朝に送る</t>
  </si>
  <si>
    <t>康永2年</t>
  </si>
  <si>
    <t>北</t>
  </si>
  <si>
    <t>北畠顕信、兵を藤島にあげ幾ばくもなく散る</t>
  </si>
  <si>
    <t>藤島宮目寺の学頭赤井坊羽黒に移る</t>
  </si>
  <si>
    <t>室</t>
  </si>
  <si>
    <t>法眼寺楪村に創立</t>
  </si>
  <si>
    <t>長禄元年</t>
  </si>
  <si>
    <t>太田道灌、江戸城を築く</t>
  </si>
  <si>
    <t>閏正月13日藤島殿退治、同6月平賀殿一乱</t>
  </si>
  <si>
    <t>和名川養徳院創立</t>
  </si>
  <si>
    <t>上杉右京(武藤氏)添川梅津氏の城に逃げ去る</t>
  </si>
  <si>
    <t>藤島泉流寺に紀年銘瑞洸広心作の延命地蔵有り</t>
  </si>
  <si>
    <t>ポルトガル人種子島に漂着し、鉄砲を伝える</t>
  </si>
  <si>
    <t>町</t>
  </si>
  <si>
    <t>元亀元年</t>
  </si>
  <si>
    <t>山</t>
  </si>
  <si>
    <t>慶長8年</t>
  </si>
  <si>
    <t>慶長12年</t>
  </si>
  <si>
    <t>江</t>
  </si>
  <si>
    <t>慶長16年</t>
  </si>
  <si>
    <t>添川と蛸井興野に6/20付の慶長検地帳あり</t>
  </si>
  <si>
    <t>慶長17年</t>
  </si>
  <si>
    <t>11/27付の「無音村年貢之覚」あり</t>
  </si>
  <si>
    <t>慶長19年</t>
  </si>
  <si>
    <t>庄内では鶴ヶ岡城、亀ヶ崎城の2城残る</t>
  </si>
  <si>
    <t>藤島中町、蛸井興屋に9/22付の検地帳あり</t>
  </si>
  <si>
    <t>寛永8年</t>
  </si>
  <si>
    <t>慶安2年</t>
  </si>
  <si>
    <t>戸</t>
  </si>
  <si>
    <t>寛文元年</t>
  </si>
  <si>
    <t>この年、庄内で初めて陸稲と綿を耕作する</t>
  </si>
  <si>
    <t>元禄2年</t>
  </si>
  <si>
    <t>天候不順、庄内飢饉に悩む</t>
  </si>
  <si>
    <t>六所神社中川谷地に再度農民大会を行う</t>
  </si>
  <si>
    <t>薩英戦争</t>
  </si>
  <si>
    <t>慶応3年</t>
  </si>
  <si>
    <t>徳川慶喜、大政奉還をする。王政復古の大号令</t>
  </si>
  <si>
    <t>近</t>
  </si>
  <si>
    <t>11/2 再び酒田県を置き庄内三郡を管す</t>
  </si>
  <si>
    <t>藤島小学校を下町西川原に新築</t>
  </si>
  <si>
    <t>4月 渡前に遷喬学校開校し上藤学校を合併</t>
  </si>
  <si>
    <t>8/1 村議会議員選挙を達す</t>
  </si>
  <si>
    <t>(H12.10.1)　2,945世帯(一世帯当たり 4.17人)</t>
  </si>
  <si>
    <t>(H12.10.1） 12,294人（男 5,870人　女 6,424人）</t>
  </si>
  <si>
    <t>上町</t>
  </si>
  <si>
    <t>新町</t>
  </si>
  <si>
    <t>中町</t>
  </si>
  <si>
    <t>下町</t>
  </si>
  <si>
    <t>昭和40年</t>
  </si>
  <si>
    <t>民間非営利ｻｰﾋﾞｽ</t>
  </si>
  <si>
    <t>各年6月1日現在（昭和60年は5月1日現在）</t>
  </si>
  <si>
    <t>第1号被保険者（強制・任意）</t>
  </si>
  <si>
    <t>三和簡易水道を拡張、須走に給水開始</t>
  </si>
  <si>
    <t>町民バス「ぽっぽ号」運行開始</t>
  </si>
  <si>
    <t>名寄市開拓１００年記念式典</t>
  </si>
  <si>
    <t>13.</t>
  </si>
  <si>
    <t>〃.</t>
  </si>
  <si>
    <t>藤島都市計画マスタープラン策定</t>
  </si>
  <si>
    <t>児　　　童　　　数</t>
  </si>
  <si>
    <t>※職員数には臨時職員含む</t>
  </si>
  <si>
    <t>代</t>
  </si>
  <si>
    <t>大日本帝国憲法を公布</t>
  </si>
  <si>
    <t>町村合併促進法により藤島町・東栄村・八栄島村・長沼村が合併、藤島町と称して新町制を施行</t>
  </si>
  <si>
    <t>三和簡易水道竣工</t>
  </si>
  <si>
    <t>農業委員会が統合</t>
  </si>
  <si>
    <t>藤島中学校の完全給食が文部大臣表彰を受ける</t>
  </si>
  <si>
    <t>初の家畜共進会を開催</t>
  </si>
  <si>
    <t>鷺畑簡易水道竣工</t>
  </si>
  <si>
    <t>新町建設審議会設置</t>
  </si>
  <si>
    <t>東田川文化記念館がやまがた景観デザイン同友会賞受賞</t>
  </si>
  <si>
    <t>長沼温泉再開発で７０度の湯湧出</t>
  </si>
  <si>
    <t>豪雪対策本部１４年ぶり設置</t>
  </si>
  <si>
    <t>藤島町名寄交流友の会発足</t>
  </si>
  <si>
    <t>ふれあいと躍動の広場（グラウンドゴルフ場、テニスコート）オープン</t>
  </si>
  <si>
    <t>町のホームページ開設</t>
  </si>
  <si>
    <t>東栄小学校児童が台湾で獅子踊りを披露</t>
  </si>
  <si>
    <t>第１０回藤島川全国綱渡り大会（最終回）</t>
  </si>
  <si>
    <t>東京藤島会１０周年藤島フェアを開催</t>
  </si>
  <si>
    <t>戸籍事務電算化</t>
  </si>
  <si>
    <t>藤の花集会所オープン</t>
  </si>
  <si>
    <t>藤島町民号１０年ぶり復活</t>
  </si>
  <si>
    <t>ふじの里振興株式会社設立</t>
  </si>
  <si>
    <t>町の区域及び名称の変更（藤浪１丁目～藤浪５丁目）</t>
  </si>
  <si>
    <t>藤島町情報公開制度スタート</t>
  </si>
  <si>
    <t>藤島町個人情報保護制度スタート</t>
  </si>
  <si>
    <t>’９９スポ・レクｉｎ藤島開催</t>
  </si>
  <si>
    <t>初の女性消防団員誕生</t>
  </si>
  <si>
    <t>藤島分署に救急車配備</t>
  </si>
  <si>
    <t>藤の花ニュータウン（３９区画）分譲開始</t>
  </si>
  <si>
    <t>東堀越簡易水道竣工</t>
  </si>
  <si>
    <t>出張所を廃止し、各地区公民館を設置する、平形分校廃止、藤島小学校に編入</t>
  </si>
  <si>
    <t>児童福祉施設「町立長沼助産所」を設置</t>
  </si>
  <si>
    <t>長沼保育園開設</t>
  </si>
  <si>
    <t>新町橋架替工事竣工</t>
  </si>
  <si>
    <t>渡前簡易水道竣工</t>
  </si>
  <si>
    <t>長沼地区団体電話開通</t>
  </si>
  <si>
    <t>藤島元町地区に街路灯を設置</t>
  </si>
  <si>
    <t>東栄簡易水道竣工</t>
  </si>
  <si>
    <t>藤島小中学校プール落成</t>
  </si>
  <si>
    <t>添川簡易水道竣工</t>
  </si>
  <si>
    <t>総数 522事業所　　従業員 4,470人</t>
  </si>
  <si>
    <t>（うち民営 489事業所　　従業員 4,030人）</t>
  </si>
  <si>
    <t>北緯38度45分　東経139度54分（役場庁舎中央部）</t>
  </si>
  <si>
    <t>●位置・面積</t>
  </si>
  <si>
    <t>面積</t>
  </si>
  <si>
    <t>63.22k㎡</t>
  </si>
  <si>
    <t>　　　　　　　　　　　　　　　　　　　　 （平坦部）</t>
  </si>
  <si>
    <t>広　　　　　さ</t>
  </si>
  <si>
    <t>●地目別面積</t>
  </si>
  <si>
    <t>農用地</t>
  </si>
  <si>
    <t>比率</t>
  </si>
  <si>
    <t>昭和35年</t>
  </si>
  <si>
    <t>山林・原野</t>
  </si>
  <si>
    <t>その他</t>
  </si>
  <si>
    <t>計</t>
  </si>
  <si>
    <t>※位置は役場庁舎の中央部</t>
  </si>
  <si>
    <t>宅　地</t>
  </si>
  <si>
    <t>ha</t>
  </si>
  <si>
    <t>%</t>
  </si>
  <si>
    <t>人口</t>
  </si>
  <si>
    <t>総数</t>
  </si>
  <si>
    <t>男</t>
  </si>
  <si>
    <t>女</t>
  </si>
  <si>
    <t>昭和55年</t>
  </si>
  <si>
    <t>平成2年</t>
  </si>
  <si>
    <t>自然動態</t>
  </si>
  <si>
    <t>社会動態</t>
  </si>
  <si>
    <t>実増減</t>
  </si>
  <si>
    <t>出生</t>
  </si>
  <si>
    <t>死亡</t>
  </si>
  <si>
    <t>増減</t>
  </si>
  <si>
    <t>転入</t>
  </si>
  <si>
    <t>転出</t>
  </si>
  <si>
    <t>各年10月1日現在</t>
  </si>
  <si>
    <t>平成7年</t>
  </si>
  <si>
    <t>5～9</t>
  </si>
  <si>
    <t>20～24</t>
  </si>
  <si>
    <t>25～29</t>
  </si>
  <si>
    <t>30～34</t>
  </si>
  <si>
    <t>35～39</t>
  </si>
  <si>
    <t>40～44</t>
  </si>
  <si>
    <t>45～49</t>
  </si>
  <si>
    <t>50～54</t>
  </si>
  <si>
    <t>55～59</t>
  </si>
  <si>
    <t>60～64</t>
  </si>
  <si>
    <t>15～64</t>
  </si>
  <si>
    <t>65～69</t>
  </si>
  <si>
    <t>70～74</t>
  </si>
  <si>
    <t>75～79</t>
  </si>
  <si>
    <t>80～84</t>
  </si>
  <si>
    <t>85以上</t>
  </si>
  <si>
    <t>65～</t>
  </si>
  <si>
    <t>その他</t>
  </si>
  <si>
    <t>計</t>
  </si>
  <si>
    <t>平成6年</t>
  </si>
  <si>
    <t>●町民1人当たりの一般会計決算と町税負担額</t>
  </si>
  <si>
    <t>●一般会計決算の推移</t>
  </si>
  <si>
    <t>一般会計歳出決算額</t>
  </si>
  <si>
    <t>町税負担額</t>
  </si>
  <si>
    <t>口もとが優しく、眼は玉眼で宝髪が高い。像身と獅子の大きさがほぼ同じにみえる。鎌倉時代の作と推測される。</t>
  </si>
  <si>
    <t>平成8年</t>
  </si>
  <si>
    <t>平成9年</t>
  </si>
  <si>
    <t>2年</t>
  </si>
  <si>
    <t>第1次産業</t>
  </si>
  <si>
    <t>農業</t>
  </si>
  <si>
    <t>水産業</t>
  </si>
  <si>
    <t>第2次産業</t>
  </si>
  <si>
    <t>鉱業</t>
  </si>
  <si>
    <t>建設業</t>
  </si>
  <si>
    <t>第3次産業</t>
  </si>
  <si>
    <t>熱供給業</t>
  </si>
  <si>
    <t>水道業</t>
  </si>
  <si>
    <t>卸・小売業</t>
  </si>
  <si>
    <t>飲食店</t>
  </si>
  <si>
    <t>不動産業</t>
  </si>
  <si>
    <t>サービス業</t>
  </si>
  <si>
    <t>分類不能</t>
  </si>
  <si>
    <t>八色木上区</t>
  </si>
  <si>
    <t>八色木下区</t>
  </si>
  <si>
    <t>駅前</t>
  </si>
  <si>
    <t>小中島</t>
  </si>
  <si>
    <t>小計</t>
  </si>
  <si>
    <t>古郡</t>
  </si>
  <si>
    <t>大川渡</t>
  </si>
  <si>
    <t>温泉</t>
  </si>
  <si>
    <t>谷地興屋</t>
  </si>
  <si>
    <t>西小路</t>
  </si>
  <si>
    <t>下中野目</t>
  </si>
  <si>
    <t>表小路</t>
  </si>
  <si>
    <t>中組</t>
  </si>
  <si>
    <t>越後京田</t>
  </si>
  <si>
    <t>宮東</t>
  </si>
  <si>
    <t>藤岡</t>
  </si>
  <si>
    <t>須走</t>
  </si>
  <si>
    <t>十文字</t>
  </si>
  <si>
    <t>三和</t>
  </si>
  <si>
    <t>東渡前</t>
  </si>
  <si>
    <t>添川一区</t>
  </si>
  <si>
    <t>西渡前</t>
  </si>
  <si>
    <t>添川二区</t>
  </si>
  <si>
    <t>和名川</t>
  </si>
  <si>
    <t>添川三区</t>
  </si>
  <si>
    <t>砂塚</t>
  </si>
  <si>
    <t>添川四区</t>
  </si>
  <si>
    <t>添川五区</t>
  </si>
  <si>
    <t>上平形</t>
  </si>
  <si>
    <t>下平形</t>
  </si>
  <si>
    <t>上蛸井</t>
  </si>
  <si>
    <t>宝徳</t>
  </si>
  <si>
    <t>上中野目</t>
  </si>
  <si>
    <t>下蛸井</t>
  </si>
  <si>
    <t>平足</t>
  </si>
  <si>
    <t>箕升新田</t>
  </si>
  <si>
    <t>上川尻</t>
  </si>
  <si>
    <t>下川尻</t>
  </si>
  <si>
    <t>工藤</t>
  </si>
  <si>
    <t>無音</t>
  </si>
  <si>
    <t>関根</t>
  </si>
  <si>
    <t>昭和53年</t>
  </si>
  <si>
    <t>昭和56年</t>
  </si>
  <si>
    <t>５．商 工 業</t>
  </si>
  <si>
    <t>　</t>
  </si>
  <si>
    <t>昭和61年</t>
  </si>
  <si>
    <t>平成3年</t>
  </si>
  <si>
    <t>H11. 8. 3～H13.12.16</t>
  </si>
  <si>
    <t>佐藤　良藏</t>
  </si>
  <si>
    <t>　　 H13.12.20～現在</t>
  </si>
  <si>
    <t>H11. 8. 1～H13.12.21</t>
  </si>
  <si>
    <t>髙橋　德雄</t>
  </si>
  <si>
    <t>髙橋　德雄</t>
  </si>
  <si>
    <t>　　 H13.12.21～現在</t>
  </si>
  <si>
    <t>押井　喜一</t>
  </si>
  <si>
    <t>齋藤　  久</t>
  </si>
  <si>
    <t>冨樫　民雄</t>
  </si>
  <si>
    <t>齋藤　光弘</t>
  </si>
  <si>
    <t>日向　喜栄</t>
  </si>
  <si>
    <t>斎藤　貢一</t>
  </si>
  <si>
    <t>小野　由夫</t>
  </si>
  <si>
    <t>本間　信也</t>
  </si>
  <si>
    <t>事業所</t>
  </si>
  <si>
    <t>従業者</t>
  </si>
  <si>
    <t>人</t>
  </si>
  <si>
    <t>金融・保険業</t>
  </si>
  <si>
    <t>農家総数</t>
  </si>
  <si>
    <t>専業農家</t>
  </si>
  <si>
    <t>第1種</t>
  </si>
  <si>
    <t>第2種</t>
  </si>
  <si>
    <t>昭和45年</t>
  </si>
  <si>
    <t>昭和50年</t>
  </si>
  <si>
    <t>昭和60年</t>
  </si>
  <si>
    <t>平成4年</t>
  </si>
  <si>
    <t>経営耕地面積</t>
  </si>
  <si>
    <t>田</t>
  </si>
  <si>
    <t>畑</t>
  </si>
  <si>
    <t>樹園地</t>
  </si>
  <si>
    <t>米</t>
  </si>
  <si>
    <t>昭和60年度</t>
  </si>
  <si>
    <t>平成2年度</t>
  </si>
  <si>
    <t>平成3年度</t>
  </si>
  <si>
    <t>平成4年度</t>
  </si>
  <si>
    <t>平成5年度</t>
  </si>
  <si>
    <t>平成6年度</t>
  </si>
  <si>
    <t>平成7年度</t>
  </si>
  <si>
    <t>平成8年度</t>
  </si>
  <si>
    <t>〔資料:山形県農林水産統計年報〕</t>
  </si>
  <si>
    <t>政府売渡</t>
  </si>
  <si>
    <t>自主流通</t>
  </si>
  <si>
    <t>県</t>
  </si>
  <si>
    <t>平成2年産</t>
  </si>
  <si>
    <t>平成7年産</t>
  </si>
  <si>
    <t>事業所数</t>
  </si>
  <si>
    <t>従業者数</t>
  </si>
  <si>
    <t>〔資料:工業統計調査〕</t>
  </si>
  <si>
    <t>金融保険業</t>
  </si>
  <si>
    <t>政府サービス</t>
  </si>
  <si>
    <t>〔資料:町民所得推計〕</t>
  </si>
  <si>
    <t>町民所得</t>
  </si>
  <si>
    <t>1人当たり町民所得</t>
  </si>
  <si>
    <t>卸売業</t>
  </si>
  <si>
    <t>小売業</t>
  </si>
  <si>
    <t>昭和47年</t>
  </si>
  <si>
    <t>昭和49年</t>
  </si>
  <si>
    <t>昭和51年</t>
  </si>
  <si>
    <t>昭和54年</t>
  </si>
  <si>
    <t>昭和57年</t>
  </si>
  <si>
    <t>昭和63年</t>
  </si>
  <si>
    <t>小型ポンプ</t>
  </si>
  <si>
    <t>消火栓</t>
  </si>
  <si>
    <t>〔資料:町総務課〕</t>
  </si>
  <si>
    <t>件数</t>
  </si>
  <si>
    <t>38(2)</t>
  </si>
  <si>
    <t>平成9年度</t>
  </si>
  <si>
    <t>34(2)</t>
  </si>
  <si>
    <t>実延長</t>
  </si>
  <si>
    <t>舗装率</t>
  </si>
  <si>
    <t>路線数</t>
  </si>
  <si>
    <t>砂利道</t>
  </si>
  <si>
    <t>舗装道</t>
  </si>
  <si>
    <t>〔資料:町建設課〕</t>
  </si>
  <si>
    <t>●上水道の状況</t>
  </si>
  <si>
    <t>給水人口</t>
  </si>
  <si>
    <t>普及率</t>
  </si>
  <si>
    <t>〔資料:月山水道企業団〕</t>
  </si>
  <si>
    <t>5歳児</t>
  </si>
  <si>
    <t>クラス</t>
  </si>
  <si>
    <t>職員数</t>
  </si>
  <si>
    <t>長沼児童館</t>
  </si>
  <si>
    <t>藤島児童館</t>
  </si>
  <si>
    <t>利用者</t>
  </si>
  <si>
    <t>〔資料:町福祉課〕</t>
  </si>
  <si>
    <t>藤島保育園</t>
  </si>
  <si>
    <t>職</t>
  </si>
  <si>
    <t>第3号被保険者</t>
  </si>
  <si>
    <t>保険料納付額</t>
  </si>
  <si>
    <t>老齢基礎年金等</t>
  </si>
  <si>
    <t>障害基礎年金等</t>
  </si>
  <si>
    <t>遺族基礎年金等</t>
  </si>
  <si>
    <t>老齢福祉年金</t>
  </si>
  <si>
    <t>金額</t>
  </si>
  <si>
    <t>加入者世帯数</t>
  </si>
  <si>
    <t>加入率</t>
  </si>
  <si>
    <t>被保険者数</t>
  </si>
  <si>
    <t>一般(若人)</t>
  </si>
  <si>
    <t>退職</t>
  </si>
  <si>
    <t>老健</t>
  </si>
  <si>
    <t>円</t>
  </si>
  <si>
    <t>件</t>
  </si>
  <si>
    <t>腎不全</t>
  </si>
  <si>
    <t>肝疾患</t>
  </si>
  <si>
    <t>●ゴミ・し尿収集処理状況</t>
  </si>
  <si>
    <t>し尿等</t>
  </si>
  <si>
    <t>可燃</t>
  </si>
  <si>
    <t>不燃</t>
  </si>
  <si>
    <t>し尿</t>
  </si>
  <si>
    <t>t</t>
  </si>
  <si>
    <t>1年</t>
  </si>
  <si>
    <t>3年</t>
  </si>
  <si>
    <t>4年</t>
  </si>
  <si>
    <t>昭和40年</t>
  </si>
  <si>
    <t>昭和50年</t>
  </si>
  <si>
    <t>一世帯当たりの　人口</t>
  </si>
  <si>
    <t>平　成　2　年</t>
  </si>
  <si>
    <t>平　成　7　年</t>
  </si>
  <si>
    <t>10～14</t>
  </si>
  <si>
    <t>15～19</t>
  </si>
  <si>
    <t>合　　　計</t>
  </si>
  <si>
    <t>兼業農家</t>
  </si>
  <si>
    <t>〔資料:世界農林業センサス・山形県農業基本調査〕</t>
  </si>
  <si>
    <t>総　額</t>
  </si>
  <si>
    <t>畜　産</t>
  </si>
  <si>
    <t>0.5ha未満</t>
  </si>
  <si>
    <t>0.5ha～1.0ha</t>
  </si>
  <si>
    <t>1.0ha～2.0ha</t>
  </si>
  <si>
    <t>主査（兼）</t>
  </si>
  <si>
    <t>S34. 8. 3～S36. 3. 3</t>
  </si>
  <si>
    <t>S36. 3.15～S38. 3.12</t>
  </si>
  <si>
    <t>S38. 3.12～S41. 9.28</t>
  </si>
  <si>
    <t>S41. 9.28～S42. 7.31</t>
  </si>
  <si>
    <t>S42. 8. 4～S46. 7.31</t>
  </si>
  <si>
    <t>S50. 8. 5～S54. 7.31</t>
  </si>
  <si>
    <t>S54. 8. 6～S57. 9.20</t>
  </si>
  <si>
    <t>S57. 9.20～S58. 7.31</t>
  </si>
  <si>
    <t>S58. 8. 4～S62. 7.31</t>
  </si>
  <si>
    <t>S29.12. 1～S34. 7. 1</t>
  </si>
  <si>
    <t>S62. 8. 6～H 2. 7.31</t>
  </si>
  <si>
    <t>H 2. 8.10～H 3. 7.31</t>
  </si>
  <si>
    <t>H 3. 8. 6～H 7. 7.31</t>
  </si>
  <si>
    <t>H 7. 8. 3～H11. 7.31</t>
  </si>
  <si>
    <t>H 3. 8. 6～H 6. 6.24</t>
  </si>
  <si>
    <t>H 6. 6.24～H 7. 7.31</t>
  </si>
  <si>
    <t>H 7. 8. 3～H11. 7.31</t>
  </si>
  <si>
    <t>S29.12. 1～S34. 7.31</t>
  </si>
  <si>
    <t>S34. 8. 3～S35. 5. 3</t>
  </si>
  <si>
    <t>S35. 6.27～S36. 3.15</t>
  </si>
  <si>
    <t>S38. 3.12～S38. 7.31</t>
  </si>
  <si>
    <t>S38. 8. 2～S44. 8. 4</t>
  </si>
  <si>
    <t>S44. 8. 5～S46. 7.31</t>
  </si>
  <si>
    <t>S46. 8. 5～S50. 7.31</t>
  </si>
  <si>
    <t>S50. 8. 5～S53.12.12</t>
  </si>
  <si>
    <t>S53.12.13～S57. 9.20</t>
  </si>
  <si>
    <t>S62. 8. 6～H 3. 7.31</t>
  </si>
  <si>
    <t>史　　　跡</t>
  </si>
  <si>
    <t>古　　　　　　　　　郡</t>
  </si>
  <si>
    <t>十　　　文　　　字</t>
  </si>
  <si>
    <t>藤　　　 島　 　　町</t>
  </si>
  <si>
    <t>添　　　　　　　　川</t>
  </si>
  <si>
    <t>古　　　　　　　　郡</t>
  </si>
  <si>
    <t>中　　　　　　　　町</t>
  </si>
  <si>
    <t>添　　　　　　　川</t>
  </si>
  <si>
    <t>駅　　　　　　　前</t>
  </si>
  <si>
    <t>下　　　　　　　町</t>
  </si>
  <si>
    <t>上　　　　　　　町</t>
  </si>
  <si>
    <t>平　　　　　　　　形</t>
  </si>
  <si>
    <t>上　　　　　　　　町</t>
  </si>
  <si>
    <t>下　　　　　　　　町</t>
  </si>
  <si>
    <t>須　　　　　　　走</t>
  </si>
  <si>
    <t>円　福　寺</t>
  </si>
  <si>
    <t>上荒俣</t>
  </si>
  <si>
    <t>中荒俣</t>
  </si>
  <si>
    <t>2.0ha～3.0ha</t>
  </si>
  <si>
    <t>3.0ha～5.0ha</t>
  </si>
  <si>
    <t>5.0ha以上</t>
  </si>
  <si>
    <t>製造品　　　出荷額等</t>
  </si>
  <si>
    <t>製造品　　　出荷額等</t>
  </si>
  <si>
    <t>商　店　数</t>
  </si>
  <si>
    <t>従業　者数</t>
  </si>
  <si>
    <t>商　　店　　数</t>
  </si>
  <si>
    <t>商　　店　　数</t>
  </si>
  <si>
    <t>ポ　ン　プ</t>
  </si>
  <si>
    <t>火災発生件数</t>
  </si>
  <si>
    <t>1　級</t>
  </si>
  <si>
    <t>2　級</t>
  </si>
  <si>
    <t>3　級</t>
  </si>
  <si>
    <r>
      <t>※（ ）死亡者数　　　</t>
    </r>
    <r>
      <rPr>
        <sz val="10"/>
        <rFont val="ＭＳ 明朝"/>
        <family val="1"/>
      </rPr>
      <t>〔資料:町総務課〕</t>
    </r>
  </si>
  <si>
    <t>平均給水量　　(/1人・1日)</t>
  </si>
  <si>
    <t>1人当たり　　費用額</t>
  </si>
  <si>
    <t>老衰</t>
  </si>
  <si>
    <t>気管支炎肺炎</t>
  </si>
  <si>
    <t>悪　性　新生物</t>
  </si>
  <si>
    <t>脳血管　疾患</t>
  </si>
  <si>
    <t>ゴ　ミ</t>
  </si>
  <si>
    <t>年間利用　　延べ人数</t>
  </si>
  <si>
    <t>〔資料:町教育委員会〕</t>
  </si>
  <si>
    <t>樹高約38m、目通直径4m、根幹周囲5.4mの杉を最高に、85本の大木が両所神社を囲むように林立している。</t>
  </si>
  <si>
    <t>　　　</t>
  </si>
  <si>
    <t>文　　殊　　院</t>
  </si>
  <si>
    <t>両所神社御獅子舞</t>
  </si>
  <si>
    <t>松山街道追分石</t>
  </si>
  <si>
    <t>羽黒街道追分石</t>
  </si>
  <si>
    <t>斎　藤　 忠 　雄</t>
  </si>
  <si>
    <t>最上義光、上藤島六所神社、藤島法眼寺に黒印状を交付す</t>
  </si>
  <si>
    <t>最上源五郎義俊、領地没収改易となる。この頃新関因幡守も庄内より引退する</t>
  </si>
  <si>
    <t>分類不能　    2人(--.-%)</t>
  </si>
  <si>
    <t>総　　数　6,428人</t>
  </si>
  <si>
    <t>　　一次　1,253人(19.5%)</t>
  </si>
  <si>
    <t>　　二次　2,448人(38.1%)</t>
  </si>
  <si>
    <t>　　三次　2,725人(42.4%)</t>
  </si>
  <si>
    <t>(H11年度)</t>
  </si>
  <si>
    <t>総 生 産　325億2,300万円（町民一人当たり 263万3千円）</t>
  </si>
  <si>
    <t>町民所得　257億7,700万円（町民一人当たり 208万7千円）</t>
  </si>
  <si>
    <t>(H12.12.31)</t>
  </si>
  <si>
    <t>40事業所　　従業員 1,512人</t>
  </si>
  <si>
    <t>(H11.7.1)</t>
  </si>
  <si>
    <t>(H8.10.1)</t>
  </si>
  <si>
    <t>134商店　　従業者 661人</t>
  </si>
  <si>
    <t>年間商品販売額 114億2,868万円</t>
  </si>
  <si>
    <t>(H14年度)</t>
  </si>
  <si>
    <t>農業粗生産額　55億7,000万円（H12年)</t>
  </si>
  <si>
    <t>(H14.4.1)</t>
  </si>
  <si>
    <t>うち町民税　3億　916万3千円（町民一人当たり 24,759円)</t>
  </si>
  <si>
    <t>一般会計　47億  600万円</t>
  </si>
  <si>
    <t>売渡し数量　　22万  437俵（H12年）</t>
  </si>
  <si>
    <t>製造品出荷額等　327億  619万円</t>
  </si>
  <si>
    <t>特別会計　48億9,500万円</t>
  </si>
  <si>
    <t>東西約12.57km　南部約13.30km　周囲約64km　標高12m　　　　　　　　　　</t>
  </si>
  <si>
    <t>平成 8年</t>
  </si>
  <si>
    <t>平成 9年</t>
  </si>
  <si>
    <t>平成10年</t>
  </si>
  <si>
    <t>平成11年</t>
  </si>
  <si>
    <t>平成13年</t>
  </si>
  <si>
    <t>世帯数</t>
  </si>
  <si>
    <t>一世帯当たりの　人口</t>
  </si>
  <si>
    <t>H12年</t>
  </si>
  <si>
    <t>ふじの花荘</t>
  </si>
  <si>
    <t>庄内に初めて大肝煎を置く。添川村の伊藤帯刀、加茂村の富塚彦右衛門に大肝煎を命ずる</t>
  </si>
  <si>
    <t>松尾芭蕉庄内に来る</t>
  </si>
  <si>
    <t>土佐林禅棟大浦城に至り、武藤義氏に謝罪す。夜訛言あり、遁走して敗れる。土佐林氏の宗家この時亡ぶといわれる</t>
  </si>
  <si>
    <t>因幡堰の工事竣工、田沢勘七、人柱となり永く堰堤を護る</t>
  </si>
  <si>
    <t>大凶作。砂塚和尚、仲間子頭鈴木今右工門と力を合わせ窮民の救済に努力する</t>
  </si>
  <si>
    <t>11月 古郡村定あり</t>
  </si>
  <si>
    <t>須走村に「獅子踊万覚帳」あり</t>
  </si>
  <si>
    <t>4/16 東田川郡役所火災により焼失</t>
  </si>
  <si>
    <t>5年</t>
  </si>
  <si>
    <t>6年</t>
  </si>
  <si>
    <t>普通</t>
  </si>
  <si>
    <t>特殊</t>
  </si>
  <si>
    <t>長沼小学校</t>
  </si>
  <si>
    <t>渡前小学校</t>
  </si>
  <si>
    <t>〔資料:町教育委員会〕</t>
  </si>
  <si>
    <t>藤島中学校</t>
  </si>
  <si>
    <t>教職員数</t>
  </si>
  <si>
    <t>藤島公民館</t>
  </si>
  <si>
    <t>東栄公民館</t>
  </si>
  <si>
    <t>八栄島公民館</t>
  </si>
  <si>
    <t>長沼公民館</t>
  </si>
  <si>
    <t>入館者数</t>
  </si>
  <si>
    <t>在職期間</t>
  </si>
  <si>
    <t>太田傅内</t>
  </si>
  <si>
    <t>前田金太郎</t>
  </si>
  <si>
    <t>竹内兵太</t>
  </si>
  <si>
    <t>村上與市</t>
  </si>
  <si>
    <t>本間三郎</t>
  </si>
  <si>
    <t>長沼源作</t>
  </si>
  <si>
    <t>渋谷安太郎</t>
  </si>
  <si>
    <t>加藤康郎</t>
  </si>
  <si>
    <t>菅原光士</t>
  </si>
  <si>
    <t>小鷹榮一</t>
  </si>
  <si>
    <t>斎藤喜一</t>
  </si>
  <si>
    <t>日向芳弘</t>
  </si>
  <si>
    <t>佐藤光一</t>
  </si>
  <si>
    <t>高橋金四郎</t>
  </si>
  <si>
    <t>阿部伊一郎</t>
  </si>
  <si>
    <t>所在地・所有者</t>
  </si>
  <si>
    <t>昭31.5.11</t>
  </si>
  <si>
    <t>東田川文化記念館</t>
  </si>
  <si>
    <t>昭28.12.17</t>
  </si>
  <si>
    <t>平形館跡</t>
  </si>
  <si>
    <t>昭52.10.12</t>
  </si>
  <si>
    <t>天然記念物</t>
  </si>
  <si>
    <t>昭27.4.1</t>
  </si>
  <si>
    <t>建造物</t>
  </si>
  <si>
    <t>昭63.4.12</t>
  </si>
  <si>
    <t>●町指定文化財</t>
  </si>
  <si>
    <t>彫刻</t>
  </si>
  <si>
    <t>昭49.6.1</t>
  </si>
  <si>
    <t>平元.10.27</t>
  </si>
  <si>
    <t>添川検地帳</t>
  </si>
  <si>
    <t>昭51.11.26</t>
  </si>
  <si>
    <t>両所神社</t>
  </si>
  <si>
    <t>六所神社</t>
  </si>
  <si>
    <t>昭57.3.31</t>
  </si>
  <si>
    <t>昭58.1.31</t>
  </si>
  <si>
    <t>考古資料</t>
  </si>
  <si>
    <t>昭60.6.1</t>
  </si>
  <si>
    <t>昭47.7.24</t>
  </si>
  <si>
    <t>古郡神楽</t>
  </si>
  <si>
    <t>歴史の道</t>
  </si>
  <si>
    <t>昭59.11.30</t>
  </si>
  <si>
    <t>昭63.2.1</t>
  </si>
  <si>
    <t>皇太神社</t>
  </si>
  <si>
    <t>工芸品</t>
  </si>
  <si>
    <t>昭59.2.27</t>
  </si>
  <si>
    <t>聖徳太子摂政となる</t>
  </si>
  <si>
    <t>大化元年</t>
  </si>
  <si>
    <t>大化の改新がはじまる</t>
  </si>
  <si>
    <t>斎明紀4</t>
  </si>
  <si>
    <t>越後国の言上により出羽郡を建てる</t>
  </si>
  <si>
    <t>和銅3年</t>
  </si>
  <si>
    <t>都を平城京(奈良)に移す</t>
  </si>
  <si>
    <t>大安万侶「古事記」をつくる</t>
  </si>
  <si>
    <t>天平5年</t>
  </si>
  <si>
    <t>延暦13年</t>
  </si>
  <si>
    <t>都を平安京(京都)に移す</t>
  </si>
  <si>
    <t>大同元年</t>
  </si>
  <si>
    <t>承平5年</t>
  </si>
  <si>
    <t>平将門の乱がおこる(～940)</t>
  </si>
  <si>
    <t>天慶2年</t>
  </si>
  <si>
    <t>平将門、羽黒五重塔造営</t>
  </si>
  <si>
    <t>永長元年</t>
  </si>
  <si>
    <t>保安2年</t>
  </si>
  <si>
    <t>藤原秀衡、藤島宮目寺に3階の塔を建てる</t>
  </si>
  <si>
    <t>天治元年</t>
  </si>
  <si>
    <t>平泉中尊寺金色堂が完成</t>
  </si>
  <si>
    <t>建久3年</t>
  </si>
  <si>
    <t>源頼朝、征夷大将軍となる</t>
  </si>
  <si>
    <t>建久4年</t>
  </si>
  <si>
    <t>頼朝、奥羽征討のみぎり六所神社参拝</t>
  </si>
  <si>
    <t>建久5年</t>
  </si>
  <si>
    <t>宝治元年</t>
  </si>
  <si>
    <t>元弘3年</t>
  </si>
  <si>
    <t>鎌倉幕府滅亡</t>
  </si>
  <si>
    <t>建武元年</t>
  </si>
  <si>
    <t>後醍醐天皇、建武の新政をはじめる</t>
  </si>
  <si>
    <t>貞和6年</t>
  </si>
  <si>
    <t>八色木永慶寺創立</t>
  </si>
  <si>
    <t>延文元年</t>
  </si>
  <si>
    <t>延文2年</t>
  </si>
  <si>
    <t>永和3年</t>
  </si>
  <si>
    <t>応永元年</t>
  </si>
  <si>
    <t>ク　　ラ　　ス</t>
  </si>
  <si>
    <t>寿尚苑</t>
  </si>
  <si>
    <t>ふじの花荘</t>
  </si>
  <si>
    <t>●デイサービスセンター利用状況</t>
  </si>
  <si>
    <t>今野禮三</t>
  </si>
  <si>
    <t>旧東田川郡役所、郡会議事堂</t>
  </si>
  <si>
    <t>左手に宝瓶をとり、右手で与願印を結び、肉身、衣ともに金色で南北朝から室町初期の作とみられる。</t>
  </si>
  <si>
    <t>像高だけでも人の丈を越すもので、台座を加えると246㎝にもなる中国式変化観音で、背面には扉が細工され、中に御丈15㎝程の菩薩像が胎内仏として納められている。元禄初めの作。</t>
  </si>
  <si>
    <t>永　　 鷲　　 寺</t>
  </si>
  <si>
    <t>藤島城址</t>
  </si>
  <si>
    <t>県道羽黒立川線と両所神社に行く小路との丁字路にある。</t>
  </si>
  <si>
    <t>平均気温 12.6℃　最高気温 34.6℃　最低気温 -8.3℃</t>
  </si>
  <si>
    <t>年間降水量 1,777㎜　日照時間 2,055時間</t>
  </si>
  <si>
    <t>町内会名</t>
  </si>
  <si>
    <t>源頼朝の家臣安達藤九郎盛長が代参として羽黒山に詣でる途中、俄に腹痛を起こすが権現の導きで、槍で突き清水を掘りだし服用したところ、回復したと伝えられている。また、その時の槍が堀越の旧家加藤謙治宅に有る。</t>
  </si>
  <si>
    <t>頭部と胴体が首で離れる細工がしてあり、繋ぎ目は鋸刃のようにギザギザに噛み合っている。室町時代のものとみられる。</t>
  </si>
  <si>
    <t>太政官の議奏により出羽国を置く</t>
  </si>
  <si>
    <t>結城親朝、足利氏に降るが、その一族白河為興は降らず藤島に拠る</t>
  </si>
  <si>
    <t>天正元年</t>
  </si>
  <si>
    <t>室町幕府滅亡</t>
  </si>
  <si>
    <t>武藤義氏、家臣前森蔵人等の攻撃をうけ自殺。義氏の弟兵庫頭義興迎えられて大山城主となる</t>
  </si>
  <si>
    <t>藩主忠器越後長岡7万石に転封命ぜられ、領民転封阻止に立ち上がる</t>
  </si>
  <si>
    <t>足利義満、太政大臣に任ぜられる</t>
  </si>
  <si>
    <t>応永4年</t>
  </si>
  <si>
    <t>足利義満、北山第(金閣)を建てる</t>
  </si>
  <si>
    <t>永享2年</t>
  </si>
  <si>
    <t>宝徳3年</t>
  </si>
  <si>
    <t>応仁元年</t>
  </si>
  <si>
    <t>応仁の乱おこる(～1477)</t>
  </si>
  <si>
    <t>文明11年</t>
  </si>
  <si>
    <t>延徳6年</t>
  </si>
  <si>
    <t>大永6年</t>
  </si>
  <si>
    <t>天文12年</t>
  </si>
  <si>
    <t>天正10年</t>
  </si>
  <si>
    <t>天正11年</t>
  </si>
  <si>
    <t>天正15年</t>
  </si>
  <si>
    <t>天正18年</t>
  </si>
  <si>
    <t>天正19年</t>
  </si>
  <si>
    <t>慶長3年</t>
  </si>
  <si>
    <t>慶長5年</t>
  </si>
  <si>
    <t>慶長6年</t>
  </si>
  <si>
    <t>元和元年</t>
  </si>
  <si>
    <t>元和8年</t>
  </si>
  <si>
    <t>元和9年</t>
  </si>
  <si>
    <t>寛永元年</t>
  </si>
  <si>
    <t>寛永14年</t>
  </si>
  <si>
    <t>万治元年</t>
  </si>
  <si>
    <t>貞亨元年</t>
  </si>
  <si>
    <t>最上義光庄内を攻む、義興敗れて自殺</t>
  </si>
  <si>
    <t>本能寺の変</t>
  </si>
  <si>
    <t>豊臣秀吉、大坂城を建立</t>
  </si>
  <si>
    <t>豊臣秀吉、キリスト教を禁止</t>
  </si>
  <si>
    <t>豊臣秀吉、全国を硫一</t>
  </si>
  <si>
    <t>関ヶ原の戦い</t>
  </si>
  <si>
    <t>江戸幕府開く、徳川家康征夷大将軍となる</t>
  </si>
  <si>
    <t>島原の乱起こる</t>
  </si>
  <si>
    <t>宝永2年</t>
  </si>
  <si>
    <t>宝暦2年</t>
  </si>
  <si>
    <t>宝暦4年</t>
  </si>
  <si>
    <t>天明2年</t>
  </si>
  <si>
    <t>天明3年</t>
  </si>
  <si>
    <t>文政3年</t>
  </si>
  <si>
    <t>文政7年</t>
  </si>
  <si>
    <t>文政9年</t>
  </si>
  <si>
    <t>天保元年</t>
  </si>
  <si>
    <t>天保4年</t>
  </si>
  <si>
    <t>天保11年</t>
  </si>
  <si>
    <t>天保12年</t>
  </si>
  <si>
    <t>嘉永6年</t>
  </si>
  <si>
    <t>ペリー使節浦賀に来る</t>
  </si>
  <si>
    <t>万延元年</t>
  </si>
  <si>
    <t>桜田門外の変、井伊直弼殺される</t>
  </si>
  <si>
    <t>文久3年</t>
  </si>
  <si>
    <t>清川八郎、江戸において刺客に暗殺される</t>
  </si>
  <si>
    <t>明治元年</t>
  </si>
  <si>
    <t>新制度になり藤島は酒田県に属す</t>
  </si>
  <si>
    <t>明治3年</t>
  </si>
  <si>
    <t>明治4年</t>
  </si>
  <si>
    <t>明治5年</t>
  </si>
  <si>
    <t>明治8年</t>
  </si>
  <si>
    <t>明治11年</t>
  </si>
  <si>
    <t>明治12年</t>
  </si>
  <si>
    <t>明治14年</t>
  </si>
  <si>
    <t>明治18年</t>
  </si>
  <si>
    <t>明治20年</t>
  </si>
  <si>
    <t>明治21年</t>
  </si>
  <si>
    <t>明治22年</t>
  </si>
  <si>
    <t>長沼郵便局開局</t>
  </si>
  <si>
    <t>東栄郵便局開局</t>
  </si>
  <si>
    <t>平成</t>
  </si>
  <si>
    <t>元.</t>
  </si>
  <si>
    <t>渡前地域集団電話が一般電話となる</t>
  </si>
  <si>
    <t>鶴岡警察署藤島警察官派出所移転改築</t>
  </si>
  <si>
    <t>第31回全国学童学校新聞コンクールで渡前小学校の「渡小新聞」が文部大臣賞を受賞</t>
  </si>
  <si>
    <t>藤島・長沼地域集団電話が一般電話となる</t>
  </si>
  <si>
    <t>河川公園(新町橋上流左岸)完成</t>
  </si>
  <si>
    <t>上蛸井遺跡発掘調査始まる</t>
  </si>
  <si>
    <t>平成14年4月1日現在</t>
  </si>
  <si>
    <t>平成14年4月1日現在</t>
  </si>
  <si>
    <t>平成12年</t>
  </si>
  <si>
    <t>平成12年度</t>
  </si>
  <si>
    <t>平成13年度</t>
  </si>
  <si>
    <t>平成13年</t>
  </si>
  <si>
    <t>59(0)</t>
  </si>
  <si>
    <t>平成14年4月1日現在</t>
  </si>
  <si>
    <t>出納室〔3〕</t>
  </si>
  <si>
    <t>環境課〔10〕</t>
  </si>
  <si>
    <t>計画管理係</t>
  </si>
  <si>
    <t>建設課〔9〕</t>
  </si>
  <si>
    <t>農林課〔9〕</t>
  </si>
  <si>
    <t>総務課〔14〕</t>
  </si>
  <si>
    <t>介護福祉係</t>
  </si>
  <si>
    <t>福祉課〔37〕</t>
  </si>
  <si>
    <t>町議会〔3〕</t>
  </si>
  <si>
    <t>行政改革推進係</t>
  </si>
  <si>
    <t>〔2〕</t>
  </si>
  <si>
    <t>主査（兼）</t>
  </si>
  <si>
    <t>〔3〕</t>
  </si>
  <si>
    <t>〔2〕</t>
  </si>
  <si>
    <t>企画課〔14〕</t>
  </si>
  <si>
    <t>〔2〕</t>
  </si>
  <si>
    <t>所長</t>
  </si>
  <si>
    <t>ふれあい食ｾﾝﾀｰ</t>
  </si>
  <si>
    <t>〔5〕</t>
  </si>
  <si>
    <t>税務町民課</t>
  </si>
  <si>
    <t>主査(兼)</t>
  </si>
  <si>
    <t>〔2〕</t>
  </si>
  <si>
    <t>　　　〔17〕</t>
  </si>
  <si>
    <t>〔6〕</t>
  </si>
  <si>
    <t>福祉主査</t>
  </si>
  <si>
    <t>〔11〕</t>
  </si>
  <si>
    <t>〔9〕</t>
  </si>
  <si>
    <t>町長〔113〕</t>
  </si>
  <si>
    <t>　　〔114〕※</t>
  </si>
  <si>
    <t>　　　〔10〕※</t>
  </si>
  <si>
    <t>〔2〕</t>
  </si>
  <si>
    <t>〔1〕※</t>
  </si>
  <si>
    <t>〔3〕</t>
  </si>
  <si>
    <t>監査委員会</t>
  </si>
  <si>
    <t>監査係</t>
  </si>
  <si>
    <t>（兼）</t>
  </si>
  <si>
    <t>〔3〕</t>
  </si>
  <si>
    <t>〔2〕</t>
  </si>
  <si>
    <t>〔2〕</t>
  </si>
  <si>
    <t>教育委員会〔15〕</t>
  </si>
  <si>
    <t>教育課〔15〕</t>
  </si>
  <si>
    <t>社教主事（派遣）</t>
  </si>
  <si>
    <t>〔1〕※</t>
  </si>
  <si>
    <t>　　　　　〔16〕※</t>
  </si>
  <si>
    <t>　　　〔16〕※</t>
  </si>
  <si>
    <t>〔1〕</t>
  </si>
  <si>
    <t>〔3〕</t>
  </si>
  <si>
    <t>農業委員会〔3〕</t>
  </si>
  <si>
    <t>事務局〔3〕</t>
  </si>
  <si>
    <t>農村環境改善センター・運動広場竣工</t>
  </si>
  <si>
    <t>平成12年</t>
  </si>
  <si>
    <t>平成11年度</t>
  </si>
  <si>
    <r>
      <t>●米の売渡数量と平均収量の推移（</t>
    </r>
    <r>
      <rPr>
        <b/>
        <sz val="11"/>
        <rFont val="ＭＳ ゴシック"/>
        <family val="3"/>
      </rPr>
      <t>単位:俵・㎏)</t>
    </r>
  </si>
  <si>
    <t>－</t>
  </si>
  <si>
    <t>庄内農業高等学校創立100周年</t>
  </si>
  <si>
    <t>平成12年</t>
  </si>
  <si>
    <t>平成10年度</t>
  </si>
  <si>
    <t>運輸・通信業</t>
  </si>
  <si>
    <t>小計</t>
  </si>
  <si>
    <t>輸入税</t>
  </si>
  <si>
    <t>（控除）その他</t>
  </si>
  <si>
    <t>（控除）帰属利子</t>
  </si>
  <si>
    <t>町営斎場竣工</t>
  </si>
  <si>
    <t>斎藤正市氏、村上與市氏、竹内啓治氏に名誉町民の称号を贈る</t>
  </si>
  <si>
    <t>ロサンゼルスオリンピックで三和出身の我孫子薫氏が重量挙げ60㎏級で4位入賞</t>
  </si>
  <si>
    <t>町民憲章を制定</t>
  </si>
  <si>
    <t>国鉄が藤島駅の乗車券類発売業務を町に委託</t>
  </si>
  <si>
    <t>渡前児童館竣工</t>
  </si>
  <si>
    <t>財団法人庄内産業振興センターオープン</t>
  </si>
  <si>
    <t>町墓園竣工(第1期43区画)</t>
  </si>
  <si>
    <t>農村地域定住促進対策事業完了</t>
  </si>
  <si>
    <t>旧東田川郡役所・郡会議事堂が山形県の文化財に指定される</t>
  </si>
  <si>
    <t>笹花公園(児童公園)完成</t>
  </si>
  <si>
    <t>古郡橋架替工事竣工</t>
  </si>
  <si>
    <t>僧空海酒田に来り、梵字川をさかのぼり湯殿山に至る</t>
  </si>
  <si>
    <t>藤島の名称が初めて文献に出る。(藤島宮目寺の学頭改易、羽黒山の赤井坊之を行う。)</t>
  </si>
  <si>
    <t>下野国住人阿達藤九郎盛長、東堀越五輪沢田に新山神杜を創建</t>
  </si>
  <si>
    <t>執権北条時頼、出羽探題として梅津氏を添川に下す</t>
  </si>
  <si>
    <t>玄文和尚、藤島田辺に大洞寺を建て将兵の霊を弔う</t>
  </si>
  <si>
    <t>藤島城主土佐林道俊、細谷館主春風治次に誘殺される</t>
  </si>
  <si>
    <t>越国守阿倍比羅夫、船師180艘を率いて蝦夷を討つ</t>
  </si>
  <si>
    <t>天文11年</t>
  </si>
  <si>
    <t>年　号</t>
  </si>
  <si>
    <t>県　　　内</t>
  </si>
  <si>
    <t>国　　　内</t>
  </si>
  <si>
    <t>景勝、会津に入部、藤島城に木戸玄斎寿三、酒田城に志駄修理義秀それぞれ城主となる</t>
  </si>
  <si>
    <t>最上義光配下の新関因幡守を藤島7千石の城主とする</t>
  </si>
  <si>
    <t>最上義光、東禅寺城を亀ヶ崎、大宝寺城を鶴ヶ岡、大浦城を大山と改める</t>
  </si>
  <si>
    <t>藤島城主新関因幡守久正、黒川村大杉より高寺・後田・黒瀬を通り藤島領内への灌漑溝の開削に着手</t>
  </si>
  <si>
    <t>鶴ヶ岡城将新関因幡守、亀ヶ崎城将志村光清及び大山城将下秀実の両氏を饗応するため城に迎える。添川城主一栗兵部これを襲撃2人を殺し兵部もまた討死す</t>
  </si>
  <si>
    <t>鶴岡・加茂・酒田・鼠ヶ関・六十里口・清川・吹浦・小国の8ヶ所に、高札を以てバテレン・イルマンキリシタンの徒を訴人すべき旨に関する法度五ヶ条を布く</t>
  </si>
  <si>
    <t>超　過</t>
  </si>
  <si>
    <t>庄　内</t>
  </si>
  <si>
    <t>藤島下町鳥海氏宅付近に酒井藩が御茶屋(本陣)を建てる(明治5年、松ヶ岡開墾場に移築)</t>
  </si>
  <si>
    <t>加賀国浪人渡辺儀右工門は弟佐太夫と箕升新田を開発する</t>
  </si>
  <si>
    <t>幕府、一国一城の制を布き居城以外の城塁を破壊させる</t>
  </si>
  <si>
    <t>大旱魃、藩主忠真参府の途次藤島村にて百姓の困窮を見、清川にて郡奉行、久世儀太夫に命じ因幡堰を修築せしむ</t>
  </si>
  <si>
    <t>12/23 年号を明治と改める</t>
  </si>
  <si>
    <t>7/14 廃藩置県</t>
  </si>
  <si>
    <t>8/3 学制が頒布される</t>
  </si>
  <si>
    <t>12/1 徴兵令頒布される</t>
  </si>
  <si>
    <t>忠寄、因幡堰の大改修を行い、樋守田沢勘七工事監督を命ぜられる</t>
  </si>
  <si>
    <t>8月 酒田県を廃し鶴岡県を置き庄内三郡を管す</t>
  </si>
  <si>
    <t>11月 田川郡を東西二郡とし、東田川郡役所が藤島に置かれる</t>
  </si>
  <si>
    <t>藤島村に近隣19ヶ村を管する戸長役場が設けられる</t>
  </si>
  <si>
    <t>藤島登記所(後の法務局出張所)郡役所に置かれる</t>
  </si>
  <si>
    <t>4/25 市町村制公布、施行を翌22年4月1日と定める</t>
  </si>
  <si>
    <t>藤島城跡埋蔵文化財発掘調査始まる</t>
  </si>
  <si>
    <t>東京藤島会が再スタート</t>
  </si>
  <si>
    <t>第1回藤島川全国綱渡り大会を開催</t>
  </si>
  <si>
    <t>都市計画街路山の前下町線完成</t>
  </si>
  <si>
    <t>町伝統芸能振興協会発足</t>
  </si>
  <si>
    <t>台風19号来襲</t>
  </si>
  <si>
    <t>藤島南部地区構造改書センター竣工</t>
  </si>
  <si>
    <t>学校週5日制(第2・第4土曜日)がスタート</t>
  </si>
  <si>
    <t>議　長</t>
  </si>
  <si>
    <t>議　員</t>
  </si>
  <si>
    <t>１２．文 化 財</t>
  </si>
  <si>
    <t>１０．議　会</t>
  </si>
  <si>
    <r>
      <t>１４．町のあゆみ</t>
    </r>
    <r>
      <rPr>
        <b/>
        <sz val="16"/>
        <rFont val="ＭＳ ゴシック"/>
        <family val="3"/>
      </rPr>
      <t>(町村制施行以降)</t>
    </r>
  </si>
  <si>
    <t>硬玉類</t>
  </si>
  <si>
    <t>史跡</t>
  </si>
  <si>
    <t>中世に築かれたとみられる館跡で、豪族の屋敷跡と推測され、現存する土塁のある館跡としては県下唯一といわれている。</t>
  </si>
  <si>
    <t>十　　 文　 　字</t>
  </si>
  <si>
    <t>明治20年当時の名工「高橋兼吉とその子岩太郎」の施工といわれ、外観及び内部は和風であるが、あらゆるところに洋風を取り入れてある。議事堂の設計・施工者は不明だが、それぞれ歴史的、建築学的に貴重なものである。</t>
  </si>
  <si>
    <t>木造文殊菩薩騎獅像</t>
  </si>
  <si>
    <t>蛸井興屋検地帳</t>
  </si>
  <si>
    <t>昭58.1.31</t>
  </si>
  <si>
    <t>稲　荷　 神　 社</t>
  </si>
  <si>
    <t>検地高286石。</t>
  </si>
  <si>
    <t>下　　 蛸　　 井</t>
  </si>
  <si>
    <t>町教育委員会</t>
  </si>
  <si>
    <t>最上義光寄進状</t>
  </si>
  <si>
    <t>（％）</t>
  </si>
  <si>
    <t>（％）</t>
  </si>
  <si>
    <t>小　計</t>
  </si>
  <si>
    <t>小　計</t>
  </si>
  <si>
    <t>位　　置</t>
  </si>
  <si>
    <t>面　　積</t>
  </si>
  <si>
    <t>気　　象</t>
  </si>
  <si>
    <t>人　　口</t>
  </si>
  <si>
    <t>農　　業</t>
  </si>
  <si>
    <t>工　　業</t>
  </si>
  <si>
    <t>商　　業</t>
  </si>
  <si>
    <t>町 職 員</t>
  </si>
  <si>
    <t>事 業 所</t>
  </si>
  <si>
    <t>世 帯 数</t>
  </si>
  <si>
    <t xml:space="preserve"> 0～14</t>
  </si>
  <si>
    <t xml:space="preserve">  0～4歳</t>
  </si>
  <si>
    <t>藤島地区</t>
  </si>
  <si>
    <t>東栄地区</t>
  </si>
  <si>
    <t>八栄島地区</t>
  </si>
  <si>
    <t>長沼地区</t>
  </si>
  <si>
    <t>渡前地区</t>
  </si>
  <si>
    <t>総　　　　数</t>
  </si>
  <si>
    <t>鉱　　　　業</t>
  </si>
  <si>
    <t>建　設　業</t>
  </si>
  <si>
    <t>製　造　業</t>
  </si>
  <si>
    <t>公　　　　務</t>
  </si>
  <si>
    <t>※平成8年は10月1日</t>
  </si>
  <si>
    <t>町内総生産　</t>
  </si>
  <si>
    <t>年間商品　　　販 売 額</t>
  </si>
  <si>
    <t>年間商品　販 売 額</t>
  </si>
  <si>
    <t>〔6〕</t>
  </si>
  <si>
    <t>主査（兼）</t>
  </si>
  <si>
    <t>〔5〕</t>
  </si>
  <si>
    <t>地籍調査係</t>
  </si>
  <si>
    <t>〔2〕</t>
  </si>
  <si>
    <t>〔4〕</t>
  </si>
  <si>
    <t>〔3〕</t>
  </si>
  <si>
    <t>〔5〕</t>
  </si>
  <si>
    <t>〔3〕</t>
  </si>
  <si>
    <t>〔1〕</t>
  </si>
  <si>
    <t>文化振興係</t>
  </si>
  <si>
    <t>〃.</t>
  </si>
  <si>
    <t>東栄児童館移転竣工</t>
  </si>
  <si>
    <t>年間商品　　販 売 額</t>
  </si>
  <si>
    <r>
      <t>●保育園の状況（</t>
    </r>
    <r>
      <rPr>
        <b/>
        <sz val="11"/>
        <rFont val="ＭＳ ゴシック"/>
        <family val="3"/>
      </rPr>
      <t>単位:人）</t>
    </r>
  </si>
  <si>
    <t>S61.6.24　　　～　　　H3.2.12</t>
  </si>
  <si>
    <t>公債費</t>
  </si>
  <si>
    <t>S46. 8. 5～S50. 7.31</t>
  </si>
  <si>
    <t>佐藤　茂七</t>
  </si>
  <si>
    <t>加藤　康郎</t>
  </si>
  <si>
    <t>石川　庄吉</t>
  </si>
  <si>
    <t>山口　武弥</t>
  </si>
  <si>
    <t>齋藤　冨蔵</t>
  </si>
  <si>
    <t>鈴木　朔郎</t>
  </si>
  <si>
    <t>渋谷　　亮</t>
  </si>
  <si>
    <t>富樫　良二</t>
  </si>
  <si>
    <t>菅原　　勇</t>
  </si>
  <si>
    <t>齋藤　恭輔</t>
  </si>
  <si>
    <t>横山　藤房</t>
  </si>
  <si>
    <t>板垣　　武</t>
  </si>
  <si>
    <t>日向　定吉</t>
  </si>
  <si>
    <t>加廉　康郎</t>
  </si>
  <si>
    <t>鈴木　孝蔵</t>
  </si>
  <si>
    <t>成沢　　實</t>
  </si>
  <si>
    <t>富樫　良二</t>
  </si>
  <si>
    <t>橘　　幸夫</t>
  </si>
  <si>
    <t>今野　良和</t>
  </si>
  <si>
    <t>阿部　昇司</t>
  </si>
  <si>
    <t>佐藤　良藏</t>
  </si>
  <si>
    <t>町の中央に位置する城跡で、和銅年間、出羽の要所として設置された城ではないかといわれる。</t>
  </si>
  <si>
    <t>下町から国道345号線に通じる丁字路にある。</t>
  </si>
  <si>
    <t>慶長16年に藤島城に着任し町の復興と灌漑用水の開削に力を入れ、わが郷土に尽くしたといわれている。</t>
  </si>
  <si>
    <t>撞座は蓮の実9個を蔵する八綾形の芭を八葉の蓮弁で囲んである。江戸時代のものであり、姿もよく音響も良い。</t>
  </si>
  <si>
    <t>駅　　　　　　　前</t>
  </si>
  <si>
    <t>添　　　　　　　　川</t>
  </si>
  <si>
    <t>添　　　　　　　　川</t>
  </si>
  <si>
    <t>下　　　　　　　　町</t>
  </si>
  <si>
    <t>添　　　　　　　川</t>
  </si>
  <si>
    <t>古　　　　　　郡</t>
  </si>
  <si>
    <t>添川永鷲寺創立</t>
  </si>
  <si>
    <t>直江兼続、庄内に至り藤島の一揆を起こしその城を壊す</t>
  </si>
  <si>
    <t>藩主忠真、慶長年中に新開因幡守が開削した灌漑溝の普請を命じ、また、これを因幡堰と名付ける</t>
  </si>
  <si>
    <t>天明の飢饉(～1787)</t>
  </si>
  <si>
    <t>9/23から9/25、明治天皇東北御巡幸庄内に入る東栄小学校の前身聞善学校が無音万福寺に開校、添川小学校が池苗代に校舎を新築</t>
  </si>
  <si>
    <t>添川の太田豊治を団長とする13戸34名の移住団が、現在の北海道名寄市に入植</t>
  </si>
  <si>
    <t>農業協同組合発足</t>
  </si>
  <si>
    <t>八栄島郵便局開局</t>
  </si>
  <si>
    <t>渋谷米太郎氏に名誉町民の称号を送る（第1号）</t>
  </si>
  <si>
    <t>藤川橋架替工事竣工</t>
  </si>
  <si>
    <t>八栄島児童館竣工</t>
  </si>
  <si>
    <t>藤島町民体操公開発表</t>
  </si>
  <si>
    <t>国道345号幕野内バイパス開通</t>
  </si>
  <si>
    <t>駅前団地開発事業完了（都市街路整備と宅地造成57区画）</t>
  </si>
  <si>
    <t>町の木に「ケヤキ」と「五葉松」、町の花に「藤の花」を制定</t>
  </si>
  <si>
    <t>町村合併30周年・役場庁舎竣工記念式典</t>
  </si>
  <si>
    <t>藤下村塾開塾</t>
  </si>
  <si>
    <t>〃</t>
  </si>
  <si>
    <t>町立児童館が第2・第4土曜日休館となる</t>
  </si>
  <si>
    <t>精神薄弱者更生通所施設「和光園・根っ子杉分場」が開所</t>
  </si>
  <si>
    <t>10.</t>
  </si>
  <si>
    <t>〃.　</t>
  </si>
  <si>
    <t>小　計</t>
  </si>
  <si>
    <t>小　計</t>
  </si>
  <si>
    <t>議会費</t>
  </si>
  <si>
    <t>総務費</t>
  </si>
  <si>
    <t>民生費</t>
  </si>
  <si>
    <t>衛生費</t>
  </si>
  <si>
    <t>労働費</t>
  </si>
  <si>
    <t>商工費</t>
  </si>
  <si>
    <t>土木費</t>
  </si>
  <si>
    <t>平　成　12　年</t>
  </si>
  <si>
    <t>消防費</t>
  </si>
  <si>
    <t>教育費</t>
  </si>
  <si>
    <t>歳出</t>
  </si>
  <si>
    <t>金額</t>
  </si>
  <si>
    <t>歳入</t>
  </si>
  <si>
    <t>町税</t>
  </si>
  <si>
    <t>繰入金・繰越金</t>
  </si>
  <si>
    <t>手数料・財産収入・寄付金、その他</t>
  </si>
  <si>
    <t>地方交付税</t>
  </si>
  <si>
    <t>県支出金</t>
  </si>
  <si>
    <t>町債</t>
  </si>
  <si>
    <t>国庫支出金</t>
  </si>
  <si>
    <t>地方譲与税、その他</t>
  </si>
  <si>
    <t>合計</t>
  </si>
  <si>
    <t>農林水産業費</t>
  </si>
  <si>
    <t>最上義光が慶長17年に、上藤島村六所神社に帰除料として、7石6斗4升の寄進をしたときの証書といわれている。</t>
  </si>
  <si>
    <t>六　所　 神　 社</t>
  </si>
  <si>
    <t>昭51.11.26</t>
  </si>
  <si>
    <t>天保義民関係資料</t>
  </si>
  <si>
    <t>池　 　神　 　社</t>
  </si>
  <si>
    <t>大半田土済より出土の珠洲系陶器で、高さ52㎝・周囲1.23m、室町時代の作とみられる。</t>
  </si>
  <si>
    <t>藤　　 島　 　町</t>
  </si>
  <si>
    <t>藤　　 島　 　町</t>
  </si>
  <si>
    <t>法　　 眼　　 寺</t>
  </si>
  <si>
    <t>藤　　 島　　 町</t>
  </si>
  <si>
    <t>東　 　堀　　 越</t>
  </si>
  <si>
    <t>見事な冠状で、生育も良好。庄内地方では鶴岡市の日枝神社、立川町阿古屋の欅と並ぶ大木といわれる。</t>
  </si>
  <si>
    <t>緑釉劃花文大盤破片</t>
  </si>
  <si>
    <t>梅津中将墓碑</t>
  </si>
  <si>
    <t>新関因幡守墓碑</t>
  </si>
  <si>
    <t>樹高28.5m、根回り9.8m、根幹の境の回り7.85m、目通り幹囲5.72m部落の守り神の神木として植樹され樹齢200～300年位と思われる。</t>
  </si>
  <si>
    <t>柳　　久　　瀬</t>
  </si>
  <si>
    <t>両所神社社叢</t>
  </si>
  <si>
    <t>柳久瀬皇太神社大銀杏</t>
  </si>
  <si>
    <t>鉄製葬頭河の優婆尊像</t>
  </si>
  <si>
    <r>
      <t>１３．歴史年表</t>
    </r>
    <r>
      <rPr>
        <b/>
        <sz val="16"/>
        <rFont val="ＭＳ ゴシック"/>
        <family val="3"/>
      </rPr>
      <t>(藤島町史年表抄)</t>
    </r>
  </si>
  <si>
    <t>新関因幡守久正、上州古川にて病死、遺骨を藤島法眼寺に葬る</t>
  </si>
  <si>
    <t>県道長沼八色木線長沼バイパス開通</t>
  </si>
  <si>
    <t>新屋敷・平形地区農業集落排水事業完了</t>
  </si>
  <si>
    <t>藤島町老人保健福祉計画を策定</t>
  </si>
  <si>
    <t>都市計画街路上藤島山ノ前線(ふじの路)開通</t>
  </si>
  <si>
    <t>加藤康郎氏に名誉町民の称号を贈る</t>
  </si>
  <si>
    <t>藤の花ニュータウン(村前地区)造成竣工</t>
  </si>
  <si>
    <t>ふじの里クーポン友の会会員交流会を開催</t>
  </si>
  <si>
    <t>農村総合整備モデル事業が完了</t>
  </si>
  <si>
    <t>月山水道企業団を設立(藤島・三川2町が水道事業を統合)</t>
  </si>
  <si>
    <t>渡前地区農業集落排水事業・処理場通水式</t>
  </si>
  <si>
    <t>名寄市と姉妹都市の盟約を結ぶ</t>
  </si>
  <si>
    <t>都市計画街路藤島早田線完成</t>
  </si>
  <si>
    <t>新屋敷・上平形・下平形が藤島公民館に編入</t>
  </si>
  <si>
    <t>特別養護老人ホーム「ふじの花荘」オープン</t>
  </si>
  <si>
    <t>大谷地区農業集落排水事業、処理場通水式</t>
  </si>
  <si>
    <t>人口動態</t>
  </si>
  <si>
    <t>就業人口</t>
  </si>
  <si>
    <t>当初予算</t>
  </si>
  <si>
    <t>町税決算</t>
  </si>
  <si>
    <t>面　積</t>
  </si>
  <si>
    <t>世帯数</t>
  </si>
  <si>
    <t>●気　　象</t>
  </si>
  <si>
    <t>気温</t>
  </si>
  <si>
    <t>平均</t>
  </si>
  <si>
    <t>最高</t>
  </si>
  <si>
    <t>最低</t>
  </si>
  <si>
    <t>平均風速</t>
  </si>
  <si>
    <t>降水量</t>
  </si>
  <si>
    <t>日照時間</t>
  </si>
  <si>
    <t>最深積雪量</t>
  </si>
  <si>
    <t>℃</t>
  </si>
  <si>
    <t>m/s</t>
  </si>
  <si>
    <t>mm</t>
  </si>
  <si>
    <t>時間</t>
  </si>
  <si>
    <t>cm</t>
  </si>
  <si>
    <t>太田　榮市</t>
  </si>
  <si>
    <t>人　　口</t>
  </si>
  <si>
    <t>女</t>
  </si>
  <si>
    <t>〔資料：国勢調査〕</t>
  </si>
  <si>
    <t>出生</t>
  </si>
  <si>
    <t>死亡</t>
  </si>
  <si>
    <t>増減</t>
  </si>
  <si>
    <t>転入</t>
  </si>
  <si>
    <t>総数</t>
  </si>
  <si>
    <t>男</t>
  </si>
  <si>
    <t>各年12月31日現在</t>
  </si>
  <si>
    <t>林業</t>
  </si>
  <si>
    <t>製造業</t>
  </si>
  <si>
    <t>電気・ガス</t>
  </si>
  <si>
    <t>運輸通信業</t>
  </si>
  <si>
    <t>公務</t>
  </si>
  <si>
    <t>構成比</t>
  </si>
  <si>
    <t>〔資料:国勢調査〕</t>
  </si>
  <si>
    <t>対前回比</t>
  </si>
  <si>
    <t>野田目</t>
  </si>
  <si>
    <t>東堀越一区</t>
  </si>
  <si>
    <t>東堀越二区</t>
  </si>
  <si>
    <t>楪</t>
  </si>
  <si>
    <t>豊栄</t>
  </si>
  <si>
    <t>上新田</t>
  </si>
  <si>
    <t>下通</t>
  </si>
  <si>
    <t>上藤島</t>
  </si>
  <si>
    <t>新屋敷</t>
  </si>
  <si>
    <t>幕野内</t>
  </si>
  <si>
    <t>大半田</t>
  </si>
  <si>
    <t>柳久瀬</t>
  </si>
  <si>
    <t>男</t>
  </si>
  <si>
    <t>合　計</t>
  </si>
  <si>
    <t>●産業別事業所数と従業者数</t>
  </si>
  <si>
    <t>事業所</t>
  </si>
  <si>
    <t>運輸・通信業</t>
  </si>
  <si>
    <t>－</t>
  </si>
  <si>
    <t>－</t>
  </si>
  <si>
    <t>各年7月1日現在</t>
  </si>
  <si>
    <t>〔資料：事業所・企業統計調査〕</t>
  </si>
  <si>
    <t>農家総数</t>
  </si>
  <si>
    <t>昭和50年</t>
  </si>
  <si>
    <t>〔資料:世界農林業センサス・山形県農業基本調査〕</t>
  </si>
  <si>
    <t>各年2月1日現在</t>
  </si>
  <si>
    <t>各年2月1日現在</t>
  </si>
  <si>
    <t>野菜類</t>
  </si>
  <si>
    <t>果実類</t>
  </si>
  <si>
    <t>平成10年度</t>
  </si>
  <si>
    <t>63.22k㎡(東西12.57㎞　南北13.30㎞）</t>
  </si>
  <si>
    <t>(H12.10.1)</t>
  </si>
  <si>
    <t>平成13年4月1日現在</t>
  </si>
  <si>
    <t>平成13年1月1日現在</t>
  </si>
  <si>
    <t>〔資料：町税務町民課〕</t>
  </si>
  <si>
    <t>(H12年度)</t>
  </si>
  <si>
    <r>
      <t>●経営規模別農家数の推移</t>
    </r>
    <r>
      <rPr>
        <b/>
        <sz val="11"/>
        <rFont val="ＭＳ ゴシック"/>
        <family val="3"/>
      </rPr>
      <t>(単位:戸)</t>
    </r>
  </si>
  <si>
    <t>〔資料:世界農林業センサス・山形県農業基本調査〕</t>
  </si>
  <si>
    <t>売渡数量</t>
  </si>
  <si>
    <t>平成9年産</t>
  </si>
  <si>
    <t>平成10年産</t>
  </si>
  <si>
    <t>平均収量(10アール当たり)</t>
  </si>
  <si>
    <t>〔資料:町農林課・山形農林水産統計年報〕</t>
  </si>
  <si>
    <t>藤島町</t>
  </si>
  <si>
    <t>事業所数</t>
  </si>
  <si>
    <r>
      <t>●製造業の推移</t>
    </r>
    <r>
      <rPr>
        <b/>
        <sz val="11"/>
        <rFont val="ＭＳ ゴシック"/>
        <family val="3"/>
      </rPr>
      <t>（単位：人・万円）</t>
    </r>
  </si>
  <si>
    <t>平成10年</t>
  </si>
  <si>
    <t>電気.ガス.水道業</t>
  </si>
  <si>
    <t>水　産　業</t>
  </si>
  <si>
    <t>林　　　業</t>
  </si>
  <si>
    <t>農　　　業</t>
  </si>
  <si>
    <t>製　造　業</t>
  </si>
  <si>
    <t>鉱　　　業</t>
  </si>
  <si>
    <t>建　設　業</t>
  </si>
  <si>
    <t>卸 小 売 業</t>
  </si>
  <si>
    <t>不 動 産 業</t>
  </si>
  <si>
    <t xml:space="preserve"> 第１次産業</t>
  </si>
  <si>
    <t xml:space="preserve"> 第２次産業</t>
  </si>
  <si>
    <t xml:space="preserve"> 第３次産業</t>
  </si>
  <si>
    <t>総　数</t>
  </si>
  <si>
    <t>－</t>
  </si>
  <si>
    <r>
      <t>●消防力整備状況</t>
    </r>
    <r>
      <rPr>
        <b/>
        <sz val="11"/>
        <rFont val="ＭＳ ゴシック"/>
        <family val="3"/>
      </rPr>
      <t>（単位：人・台・基）</t>
    </r>
  </si>
  <si>
    <t>団員数</t>
  </si>
  <si>
    <t>積載車</t>
  </si>
  <si>
    <t>貯水槽</t>
  </si>
  <si>
    <t>警鐘台</t>
  </si>
  <si>
    <t>平成11年度</t>
  </si>
  <si>
    <t>●災害事故件数</t>
  </si>
  <si>
    <t>交通事故発生件数</t>
  </si>
  <si>
    <t>救急車出動　件数</t>
  </si>
  <si>
    <t>総給水量</t>
  </si>
  <si>
    <t>㍑</t>
  </si>
  <si>
    <t>%</t>
  </si>
  <si>
    <t>●下水道の状況</t>
  </si>
  <si>
    <t>人</t>
  </si>
  <si>
    <t>〔資料:町環境課〕</t>
  </si>
  <si>
    <t>4歳児</t>
  </si>
  <si>
    <t>渡前児童館</t>
  </si>
  <si>
    <t>東栄児童館</t>
  </si>
  <si>
    <t>八栄島児童館</t>
  </si>
  <si>
    <t>職員数</t>
  </si>
  <si>
    <t>〔資料：町福祉課〕</t>
  </si>
  <si>
    <t>藤島保健所が鶴岡保健所に統合される</t>
  </si>
  <si>
    <t>長沼助産所が廃止される</t>
  </si>
  <si>
    <t>八栄島保育園竣工</t>
  </si>
  <si>
    <t>老人いこいの家を設置</t>
  </si>
  <si>
    <t>渡前地区農村集団電話が開通</t>
  </si>
  <si>
    <t>食糧事務所藤島出張所が廃止となる</t>
  </si>
  <si>
    <t>添川小学校、東栄小学校と統合</t>
  </si>
  <si>
    <t>鶴岡地区消防事務組合発足</t>
  </si>
  <si>
    <t>藤島局電話ダイヤル自動化完成</t>
  </si>
  <si>
    <t>町土地開発公社設立</t>
  </si>
  <si>
    <t>藤島町長期振興計画を策定</t>
  </si>
  <si>
    <t>藤島町消防団を4分団15部制に改組</t>
  </si>
  <si>
    <t>藤島都市計画区域の指定決まる</t>
  </si>
  <si>
    <t>町村合併20周年記念式典</t>
  </si>
  <si>
    <t>西川速水氏に名誉町民の称号を贈る</t>
  </si>
  <si>
    <t>銅製十一面観世音菩薩坐像</t>
  </si>
  <si>
    <t>銅製十一面観世音菩薩坐像</t>
  </si>
  <si>
    <t>十一面二臂坐像で、台座の蓮弁の形状や肩幅、膝張、膝高などから桃山時代のものと考えられる。</t>
  </si>
  <si>
    <t>四臂像で二臂は合掌、二臂は定印を結んでいる。蓮弁の形状などから桃山時代のものと思われる。</t>
  </si>
  <si>
    <t>奥泉英一</t>
  </si>
  <si>
    <t>無形の
民俗文化財</t>
  </si>
  <si>
    <t>添　川 　集 　落</t>
  </si>
  <si>
    <t>両所神社
御獅子舞保存会</t>
  </si>
  <si>
    <t>古郡神楽保存会</t>
  </si>
  <si>
    <t>古　　　　　　　　郡</t>
  </si>
  <si>
    <t>駅前集落</t>
  </si>
  <si>
    <t>下町集落</t>
  </si>
  <si>
    <t>添川集落</t>
  </si>
  <si>
    <t>東堀越集落</t>
  </si>
  <si>
    <t>木造阿弥陀如来坐像</t>
  </si>
  <si>
    <t>添川の根子杉</t>
  </si>
  <si>
    <t>クロベの巨木で主幹は傾いているが数本の大枝が反対側に上をむいて伸びている。江戸時代初期、秋田の十文字から移って来た人々が開拓に成功した開発記念の木といわれている。</t>
  </si>
  <si>
    <t>藤　　 島 　　町</t>
  </si>
  <si>
    <t>木造阿弥如来立像</t>
  </si>
  <si>
    <t>漆箔の坐像で手は定印、眼は彫眼で背のそり返りなどから、藤原期の作とみられる。</t>
  </si>
  <si>
    <t>木造十一面観世音菩薩立像</t>
  </si>
  <si>
    <t>添川集落</t>
  </si>
  <si>
    <t>入会地の紛争に対する庄内藩の決裁書。</t>
  </si>
  <si>
    <t>山境争論裁許状</t>
  </si>
  <si>
    <t>添　　　　　　　川</t>
  </si>
  <si>
    <t>添　　　　　　　川</t>
  </si>
  <si>
    <t>添川集落</t>
  </si>
  <si>
    <t>野山境論裁許状</t>
  </si>
  <si>
    <t>入会地の紛争（御領・私領・羽黒領）に対する幕府の決裁書。</t>
  </si>
  <si>
    <t>平成13年5月1日現在</t>
  </si>
  <si>
    <t>平成13年5月1日現在</t>
  </si>
  <si>
    <t>鶴岡地区消防事務組合藤島分署開署</t>
  </si>
  <si>
    <t>県道鶴岡立川線藤島バイパス開通</t>
  </si>
  <si>
    <t>藤島町農協・東栄農協が合併</t>
  </si>
  <si>
    <t>県道鶴岡立川線が国道345号となる</t>
  </si>
  <si>
    <t>第1回住宅用地造成分譲（笹花団地、備中団地）</t>
  </si>
  <si>
    <t>H７国調</t>
  </si>
  <si>
    <r>
      <t>　　</t>
    </r>
    <r>
      <rPr>
        <b/>
        <sz val="20"/>
        <color indexed="8"/>
        <rFont val="ＨＧｺﾞｼｯｸE-PRO"/>
        <family val="3"/>
      </rPr>
      <t>町 の す が た</t>
    </r>
  </si>
  <si>
    <t>〔資料：山形県立農業試験場庄内支場・アメダスデータ（鶴岡）〕</t>
  </si>
  <si>
    <t>１．地勢・気象</t>
  </si>
  <si>
    <t>２．人口・世帯</t>
  </si>
  <si>
    <t>昭和45年</t>
  </si>
  <si>
    <t>金融保険業</t>
  </si>
  <si>
    <t>農林漁業</t>
  </si>
  <si>
    <t>３．事　業　所</t>
  </si>
  <si>
    <t>４．農　業</t>
  </si>
  <si>
    <t>農家一戸当　たり面積</t>
  </si>
  <si>
    <t>八栄島児童館設置（地域運営から町営に移管）</t>
  </si>
  <si>
    <t>藤島中部地区ライスセンター完成</t>
  </si>
  <si>
    <t>都市計画用途地域を設定</t>
  </si>
  <si>
    <t>農協庄内柿選果場操業開始</t>
  </si>
  <si>
    <t>藤浪橋架替工事竣工</t>
  </si>
  <si>
    <t>藤島小学校グラウンド新設</t>
  </si>
  <si>
    <t>八色木農村公園完成</t>
  </si>
  <si>
    <t>藤島児童館移転</t>
  </si>
  <si>
    <t>三島橋完成</t>
  </si>
  <si>
    <t>八栄島資料館完成</t>
  </si>
  <si>
    <t>和名川農村公園完成</t>
  </si>
  <si>
    <t>石欠（川尻掘越の中問）遺跡発掘調査</t>
  </si>
  <si>
    <t>三和農村公園完成</t>
  </si>
  <si>
    <t>９．行 財 政</t>
  </si>
  <si>
    <t>139°54′28″</t>
  </si>
  <si>
    <t>38°45′46″</t>
  </si>
  <si>
    <r>
      <t>●人口動態</t>
    </r>
    <r>
      <rPr>
        <b/>
        <sz val="11"/>
        <rFont val="ＭＳ ゴシック"/>
        <family val="3"/>
      </rPr>
      <t>（単位:人）</t>
    </r>
  </si>
  <si>
    <r>
      <t>●産業別就業人口の推移</t>
    </r>
    <r>
      <rPr>
        <b/>
        <sz val="11"/>
        <rFont val="ＭＳ ゴシック"/>
        <family val="3"/>
      </rPr>
      <t>（単位:人・％）</t>
    </r>
  </si>
  <si>
    <r>
      <t>●世帯数と人口の推移</t>
    </r>
    <r>
      <rPr>
        <b/>
        <sz val="11"/>
        <rFont val="ＭＳ ゴシック"/>
        <family val="3"/>
      </rPr>
      <t>（単位:世帯・人）</t>
    </r>
  </si>
  <si>
    <r>
      <t>●年齢別人口</t>
    </r>
    <r>
      <rPr>
        <b/>
        <sz val="11"/>
        <rFont val="ＭＳ ゴシック"/>
        <family val="3"/>
      </rPr>
      <t>（単位:人）</t>
    </r>
  </si>
  <si>
    <t>相馬一廣</t>
  </si>
  <si>
    <t>成澤辰己</t>
  </si>
  <si>
    <t>H7.2.13　　　～　　　H14.3.31</t>
  </si>
  <si>
    <t>H14.4.1　　　～　　　　　　現在</t>
  </si>
  <si>
    <r>
      <t>●産業別総生産（</t>
    </r>
    <r>
      <rPr>
        <b/>
        <sz val="11"/>
        <rFont val="ＭＳ ゴシック"/>
        <family val="3"/>
      </rPr>
      <t>単位:百万円)</t>
    </r>
  </si>
  <si>
    <r>
      <t>●町民所得の推移（</t>
    </r>
    <r>
      <rPr>
        <b/>
        <sz val="11"/>
        <rFont val="ＭＳ ゴシック"/>
        <family val="3"/>
      </rPr>
      <t>単位:百万円・人・千円)</t>
    </r>
  </si>
  <si>
    <r>
      <t>●商店数と販売額（</t>
    </r>
    <r>
      <rPr>
        <b/>
        <sz val="11"/>
        <rFont val="ＭＳ ゴシック"/>
        <family val="3"/>
      </rPr>
      <t>単位:人・万円)</t>
    </r>
  </si>
  <si>
    <t>●道路整備状況(単位:ｍ・%)　</t>
  </si>
  <si>
    <r>
      <t>●国民年金加入状況と納付額（</t>
    </r>
    <r>
      <rPr>
        <b/>
        <sz val="11"/>
        <rFont val="ＭＳ ゴシック"/>
        <family val="3"/>
      </rPr>
      <t>単位:人・円)</t>
    </r>
  </si>
  <si>
    <t>両所神社が現在地に移った時、氏子達が踊りを奉納したのが始まりといわれる。毎年8月18日に奉納される。</t>
  </si>
  <si>
    <t>25</t>
  </si>
  <si>
    <t>26</t>
  </si>
  <si>
    <t>12</t>
  </si>
  <si>
    <t>29.</t>
  </si>
  <si>
    <t>12</t>
  </si>
  <si>
    <t>28.</t>
  </si>
  <si>
    <t>8</t>
  </si>
  <si>
    <t>〃</t>
  </si>
  <si>
    <t>藤島村に伝染病院が設けられる</t>
  </si>
  <si>
    <t>30.</t>
  </si>
  <si>
    <t>1</t>
  </si>
  <si>
    <t>渡前村を編入合併</t>
  </si>
  <si>
    <t>29</t>
  </si>
  <si>
    <t>8</t>
  </si>
  <si>
    <t>11</t>
  </si>
  <si>
    <t>防犯組合発足</t>
  </si>
  <si>
    <t>10</t>
  </si>
  <si>
    <t>〃</t>
  </si>
  <si>
    <t>町内一周駅伝</t>
  </si>
  <si>
    <t>30.</t>
  </si>
  <si>
    <t>5</t>
  </si>
  <si>
    <t>東栄小学校竣工</t>
  </si>
  <si>
    <t>31.</t>
  </si>
  <si>
    <t>4</t>
  </si>
  <si>
    <t>〃</t>
  </si>
  <si>
    <t>7</t>
  </si>
  <si>
    <t>33</t>
  </si>
  <si>
    <t>12</t>
  </si>
  <si>
    <t>〃</t>
  </si>
  <si>
    <t>八栄島村で耕地整理に着手</t>
  </si>
  <si>
    <t>32.</t>
  </si>
  <si>
    <t>7</t>
  </si>
  <si>
    <t>35</t>
  </si>
  <si>
    <t>8</t>
  </si>
  <si>
    <t>長沼温泉民営となる</t>
  </si>
  <si>
    <t>11</t>
  </si>
  <si>
    <t>巡査部長派出所新設</t>
  </si>
  <si>
    <t>38</t>
  </si>
  <si>
    <t>33.</t>
  </si>
  <si>
    <t>2</t>
  </si>
  <si>
    <t>40</t>
  </si>
  <si>
    <t>3</t>
  </si>
  <si>
    <t>42.</t>
  </si>
  <si>
    <t>8</t>
  </si>
  <si>
    <t>5</t>
  </si>
  <si>
    <t>●専兼別農家数の推移（単位:戸）</t>
  </si>
  <si>
    <r>
      <t>●経営耕地面積の推移（</t>
    </r>
    <r>
      <rPr>
        <b/>
        <sz val="11"/>
        <rFont val="ＭＳ ゴシック"/>
        <family val="3"/>
      </rPr>
      <t>単位:戸・a）</t>
    </r>
  </si>
  <si>
    <r>
      <t>●農業生産高（</t>
    </r>
    <r>
      <rPr>
        <b/>
        <sz val="11"/>
        <rFont val="ＭＳ ゴシック"/>
        <family val="3"/>
      </rPr>
      <t>単位:百万円）</t>
    </r>
  </si>
  <si>
    <t>〔資料:町福祉課〕</t>
  </si>
  <si>
    <t>藤島町IT講習会スタート</t>
  </si>
  <si>
    <t>マイバック運動スタート</t>
  </si>
  <si>
    <t>忠犬ハチ公ブロンズ像完成</t>
  </si>
  <si>
    <t>サンサン「畑の会」が設立</t>
  </si>
  <si>
    <t>第２０回ふじしま夏まつり＆第１回庄内伝統芸能祭が同時開催される</t>
  </si>
  <si>
    <t>地域ITサロンオープン</t>
  </si>
  <si>
    <t>ぽっぽの湯入浴者５０万人達成</t>
  </si>
  <si>
    <t>藤島町議会中継スタート</t>
  </si>
  <si>
    <t>14.</t>
  </si>
  <si>
    <t>グループホーム「ふじの花荘」オープン</t>
  </si>
  <si>
    <t>平成13年度</t>
  </si>
  <si>
    <t>平成12年産</t>
  </si>
  <si>
    <t>－</t>
  </si>
  <si>
    <t>平成13年産</t>
  </si>
  <si>
    <t>ふじの花普及日本一モニュメント完成</t>
  </si>
  <si>
    <t>完全学校週５日制スタート</t>
  </si>
  <si>
    <t>ふれあい食センター「サンサン」オープン</t>
  </si>
  <si>
    <t>乳幼児に絵本を贈る「ブックスタート」始まる</t>
  </si>
  <si>
    <t>行財政改革アドバイザー設置</t>
  </si>
  <si>
    <t>第１１回ふじの花まつり＆やまがた花咲かリレーが同時開催される</t>
  </si>
  <si>
    <t>H12年度</t>
  </si>
  <si>
    <t>合　　　計　9億7,523万3千円（町民一人当たり 78,100円）</t>
  </si>
  <si>
    <t>134名（所属内訳P17）</t>
  </si>
  <si>
    <t>渡前保育園開設</t>
  </si>
  <si>
    <t>10</t>
  </si>
  <si>
    <t>8</t>
  </si>
  <si>
    <t>11</t>
  </si>
  <si>
    <t>東栄保育園開設</t>
  </si>
  <si>
    <t xml:space="preserve"> 2</t>
  </si>
  <si>
    <t>長沼村で耕地整理に着手する</t>
  </si>
  <si>
    <t>34.</t>
  </si>
  <si>
    <t>2</t>
  </si>
  <si>
    <t>3</t>
  </si>
  <si>
    <t xml:space="preserve"> 7.</t>
  </si>
  <si>
    <t>9</t>
  </si>
  <si>
    <t xml:space="preserve"> 8</t>
  </si>
  <si>
    <t xml:space="preserve"> 9.</t>
  </si>
  <si>
    <t>4</t>
  </si>
  <si>
    <t>11.</t>
  </si>
  <si>
    <t>5</t>
  </si>
  <si>
    <t>5</t>
  </si>
  <si>
    <t>〃</t>
  </si>
  <si>
    <t>14</t>
  </si>
  <si>
    <t>7</t>
  </si>
  <si>
    <t>35.</t>
  </si>
  <si>
    <t>7</t>
  </si>
  <si>
    <t>8</t>
  </si>
  <si>
    <t>商工会発足</t>
  </si>
  <si>
    <t xml:space="preserve"> 4</t>
  </si>
  <si>
    <t>八栄島小学校給食室竣工</t>
  </si>
  <si>
    <t xml:space="preserve"> 5</t>
  </si>
  <si>
    <t>11</t>
  </si>
  <si>
    <t>10.</t>
  </si>
  <si>
    <t>7</t>
  </si>
  <si>
    <t>36</t>
  </si>
  <si>
    <t>東栄中学校音楽室竣工</t>
  </si>
  <si>
    <t>21</t>
  </si>
  <si>
    <t>9</t>
  </si>
  <si>
    <t>渡前小学校給食室竣工</t>
  </si>
  <si>
    <t>3</t>
  </si>
  <si>
    <t>10</t>
  </si>
  <si>
    <t>23</t>
  </si>
  <si>
    <t>37.</t>
  </si>
  <si>
    <t>〃</t>
  </si>
  <si>
    <t>7</t>
  </si>
  <si>
    <t>渡前小中学校プール落成</t>
  </si>
  <si>
    <t>27</t>
  </si>
  <si>
    <t>〃.</t>
  </si>
  <si>
    <t>藤島・渡前組合水道工事着工、翌年2月給水開始</t>
  </si>
  <si>
    <t>27.</t>
  </si>
  <si>
    <t>10</t>
  </si>
  <si>
    <t>〃.</t>
  </si>
  <si>
    <t>〃.</t>
  </si>
  <si>
    <t>〃.</t>
  </si>
  <si>
    <t>10</t>
  </si>
  <si>
    <t>長沼中学校運動場新設</t>
  </si>
  <si>
    <t>〃.</t>
  </si>
  <si>
    <t>藤島村耕地整理に着手、39年6月竣工</t>
  </si>
  <si>
    <t>39</t>
  </si>
  <si>
    <t>〃.</t>
  </si>
  <si>
    <t>第4種公認町営運動場落成</t>
  </si>
  <si>
    <t>〃.</t>
  </si>
  <si>
    <t>〃.</t>
  </si>
  <si>
    <t>〃</t>
  </si>
  <si>
    <t>〃.</t>
  </si>
  <si>
    <t>〃.</t>
  </si>
  <si>
    <t>〃.</t>
  </si>
  <si>
    <t>町営住宅17戸竣工</t>
  </si>
  <si>
    <t xml:space="preserve"> 6</t>
  </si>
  <si>
    <t>22</t>
  </si>
  <si>
    <t>〃.</t>
  </si>
  <si>
    <t>電気・ガス・　　水道・熱供給業</t>
  </si>
  <si>
    <t>卸・小売業・　　飲食店</t>
  </si>
  <si>
    <t>婦　　　人　　　団　　　体</t>
  </si>
  <si>
    <t>成　　　人　　　団　　　体</t>
  </si>
  <si>
    <t>体　　　育　　　レ　　　ク　　　団　　　体</t>
  </si>
  <si>
    <t>芸　　　術　　　文　　　化　　　団　　　体</t>
  </si>
  <si>
    <t>小　　　・　　　中　　　学　　　校</t>
  </si>
  <si>
    <t>ス　　　ポ　　　少　　</t>
  </si>
  <si>
    <t>そ　　　の　　　他</t>
  </si>
  <si>
    <t>老　　　人　　　団　　　体</t>
  </si>
  <si>
    <t>氏　名</t>
  </si>
  <si>
    <t>氏　名</t>
  </si>
  <si>
    <t>氏 名</t>
  </si>
  <si>
    <t>氏 名</t>
  </si>
  <si>
    <t>議　員</t>
  </si>
  <si>
    <t>〃</t>
  </si>
  <si>
    <t>長沼温泉リニューアル施設「ぽっぽの湯」オープン</t>
  </si>
  <si>
    <t>旧長沼温泉５０年の歴史を閉じる</t>
  </si>
  <si>
    <t>ふじしま音頭初披露</t>
  </si>
  <si>
    <t>第１回山形県ペタンク大会藤小グラウンドで開催</t>
  </si>
  <si>
    <t>豪雪対策本部３年ぶり設置</t>
  </si>
  <si>
    <t>藤島町ボランティア連絡協議会発足</t>
  </si>
  <si>
    <t>ふれあいセンターオープン</t>
  </si>
  <si>
    <t>(H12.2.1)</t>
  </si>
  <si>
    <t>農 家 数　1,014戸(専業 56戸・一種兼業 365戸・二種兼業 593戸）</t>
  </si>
  <si>
    <t>農家人口　5,737人(うち農業就業人口 1,697人)</t>
  </si>
  <si>
    <t>水稲10a当たり収量　620㎏（H12年）</t>
  </si>
  <si>
    <t>経営耕地面積　3,538ha</t>
  </si>
  <si>
    <t>〃</t>
  </si>
  <si>
    <t>〃</t>
  </si>
  <si>
    <t>〃</t>
  </si>
  <si>
    <t>〃</t>
  </si>
  <si>
    <t>〃</t>
  </si>
  <si>
    <t>　文教厚生</t>
  </si>
  <si>
    <t>　産業建設</t>
  </si>
  <si>
    <t>　総　　務 ○</t>
  </si>
  <si>
    <t>　産業建設 ◎</t>
  </si>
  <si>
    <t>　総　　務</t>
  </si>
  <si>
    <t>十文字開発記念樹</t>
  </si>
  <si>
    <t>天　羽 　一　 郎</t>
  </si>
  <si>
    <t>右手を臂し、左手を垂下し、いずれも来迎印を結ぶ。玉眼、台座などから鎌倉末期のものと思われる。</t>
  </si>
  <si>
    <t>光　　 明　　 寺</t>
  </si>
  <si>
    <t>木造十一面観音立像</t>
  </si>
  <si>
    <t>池　　 神　　 社</t>
  </si>
  <si>
    <t>野　　 田　　 目</t>
  </si>
  <si>
    <t>文　　 殊　　 院</t>
  </si>
  <si>
    <t>八　幡　 神　 社</t>
  </si>
  <si>
    <t>白文庫竹童碑</t>
  </si>
  <si>
    <t>享保年問に活躍した俳人で「聞書七日草」を編集したといわれる土田竹童の碑。</t>
  </si>
  <si>
    <t>光　　 明　　 寺</t>
  </si>
  <si>
    <t>備中街道追分石</t>
  </si>
  <si>
    <t>倉</t>
  </si>
  <si>
    <t>奈　　良</t>
  </si>
  <si>
    <t>天正17年</t>
  </si>
  <si>
    <t>豊臣秀吉、庄内を上杉景勝に給する</t>
  </si>
  <si>
    <t>上町田の尻八色木を通り豊栄に至る新堰竣工、豊栄では「水神塔」を立てて報賽す</t>
  </si>
  <si>
    <t>9/6 酒田県を廃し山形県に合併、酒田に県出張所を置く</t>
  </si>
  <si>
    <t>凶作、落野目の日向三右エ門は困窮者救済のため篤志者とともに米三千俵献納す</t>
  </si>
  <si>
    <t>土</t>
  </si>
  <si>
    <t>明治</t>
  </si>
  <si>
    <t>22.</t>
  </si>
  <si>
    <t xml:space="preserve"> 4</t>
  </si>
  <si>
    <t>桃</t>
  </si>
  <si>
    <t>県　　　内</t>
  </si>
  <si>
    <t>国　　　内</t>
  </si>
  <si>
    <t>37.</t>
  </si>
  <si>
    <t>48.</t>
  </si>
  <si>
    <t>〃.</t>
  </si>
  <si>
    <t>〃.</t>
  </si>
  <si>
    <t>38.</t>
  </si>
  <si>
    <t>49.</t>
  </si>
  <si>
    <t>〃.</t>
  </si>
  <si>
    <t>〃.</t>
  </si>
  <si>
    <t>〃.</t>
  </si>
  <si>
    <t>〃.</t>
  </si>
  <si>
    <t>〃</t>
  </si>
  <si>
    <t>39.</t>
  </si>
  <si>
    <t>〃.</t>
  </si>
  <si>
    <t>〃.</t>
  </si>
  <si>
    <t>〃.</t>
  </si>
  <si>
    <t>50.</t>
  </si>
  <si>
    <t>〃.</t>
  </si>
  <si>
    <t>51.</t>
  </si>
  <si>
    <t>40.</t>
  </si>
  <si>
    <t>8・6大雨災害</t>
  </si>
  <si>
    <t>〃</t>
  </si>
  <si>
    <t>第2回住宅用地造成分譲（笹花団地）</t>
  </si>
  <si>
    <t>41.</t>
  </si>
  <si>
    <t>第1回老人福祉大会</t>
  </si>
  <si>
    <t>52.</t>
  </si>
  <si>
    <t>藤島小学校竣工</t>
  </si>
  <si>
    <t>第3回住宅用地造成分設（六所団地）</t>
  </si>
  <si>
    <t>町営火葬場完成</t>
  </si>
  <si>
    <t>町内3中学校を統合</t>
  </si>
  <si>
    <t>〃.</t>
  </si>
  <si>
    <t>老人福祉センター竣工</t>
  </si>
  <si>
    <t>44.</t>
  </si>
  <si>
    <t>53.</t>
  </si>
  <si>
    <t>八栄島小学校閉校、藤島小学校と統合する</t>
  </si>
  <si>
    <t>〃</t>
  </si>
  <si>
    <t>〃.</t>
  </si>
  <si>
    <t>町立中央公民館竣工</t>
  </si>
  <si>
    <t>藤島小学校増築</t>
  </si>
  <si>
    <t>45.</t>
  </si>
  <si>
    <t>54.</t>
  </si>
  <si>
    <t>中央公民館設置</t>
  </si>
  <si>
    <t>〃.</t>
  </si>
  <si>
    <t>3・31強風災害、彼害総額9千97万8千円、破損住宅156件</t>
  </si>
  <si>
    <t>長沼小学校体育館竣工</t>
  </si>
  <si>
    <t>46.</t>
  </si>
  <si>
    <t>〃.</t>
  </si>
  <si>
    <t>老人いこいの家を閉所</t>
  </si>
  <si>
    <t>〃</t>
  </si>
  <si>
    <t>町立長沼公民館竣工</t>
  </si>
  <si>
    <t>渡前小学校体育館改築</t>
  </si>
  <si>
    <t>47.</t>
  </si>
  <si>
    <t>55.</t>
  </si>
  <si>
    <t>〃.</t>
  </si>
  <si>
    <t>〃.</t>
  </si>
  <si>
    <t>東栄小学校体育館改築</t>
  </si>
  <si>
    <t>藤島駅貨物取扱い廃止</t>
  </si>
  <si>
    <t>八栄島公民館新築竣工</t>
  </si>
  <si>
    <t>都市街路笹花学校前線開通</t>
  </si>
  <si>
    <t>56.</t>
  </si>
  <si>
    <t>藤島駅が業務委託駅となる</t>
  </si>
  <si>
    <t>48.</t>
  </si>
  <si>
    <t>56.</t>
  </si>
  <si>
    <t>渡前小学校竣工</t>
  </si>
  <si>
    <t>2.</t>
  </si>
  <si>
    <t>57.</t>
  </si>
  <si>
    <t>公益信託「細川正助記念基金」発会</t>
  </si>
  <si>
    <t>川尻地区農業集落排水事業竣工</t>
  </si>
  <si>
    <t>3.</t>
  </si>
  <si>
    <t>〃.</t>
  </si>
  <si>
    <t>〃.</t>
  </si>
  <si>
    <t>庄内空港開港</t>
  </si>
  <si>
    <t>庄内中央農業共済組合竣工</t>
  </si>
  <si>
    <t>4.</t>
  </si>
  <si>
    <t>少年少女国際交流事業(オーストラリア)</t>
  </si>
  <si>
    <t>べにばな国体夏季大会デモンストレーションスポーツ「壮年ソフトボール」を開催</t>
  </si>
  <si>
    <t>58.</t>
  </si>
  <si>
    <t>〃.</t>
  </si>
  <si>
    <t>〃.</t>
  </si>
  <si>
    <t>〃</t>
  </si>
  <si>
    <t>駅前団地に児童遊園地完成</t>
  </si>
  <si>
    <t>〃</t>
  </si>
  <si>
    <t>駅前団地・六所団地第2期造成地分譲</t>
  </si>
  <si>
    <t>長沼小学校竣工</t>
  </si>
  <si>
    <t>国道345号狩川バイパス開通</t>
  </si>
  <si>
    <t>59.</t>
  </si>
  <si>
    <t>藤島駅が夜間無人化となる</t>
  </si>
  <si>
    <t>鷺畑</t>
  </si>
  <si>
    <t>千原</t>
  </si>
  <si>
    <t>5.</t>
  </si>
  <si>
    <t>藤島保育園移転改築</t>
  </si>
  <si>
    <t>〃</t>
  </si>
  <si>
    <t>〃</t>
  </si>
  <si>
    <t>藤島町水道30周年祝賀会</t>
  </si>
  <si>
    <t>商工会館竣工</t>
  </si>
  <si>
    <t>役場新庁舎開庁</t>
  </si>
  <si>
    <t>6.</t>
  </si>
  <si>
    <t>日本一ふじの里づくり物語を策定</t>
  </si>
  <si>
    <t>東栄コミュニティセンター竣工</t>
  </si>
  <si>
    <t>土地開発公社設立20周年記念式典</t>
  </si>
  <si>
    <t>少年少女相互交流事業(名寄市から小学生12名が来町)</t>
  </si>
  <si>
    <t>町村合併40周年記念式典</t>
  </si>
  <si>
    <t>〃</t>
  </si>
  <si>
    <t>「交通安全の町」宣言</t>
  </si>
  <si>
    <t>7.</t>
  </si>
  <si>
    <t>「非核平和の町」宣言</t>
  </si>
  <si>
    <t>〃</t>
  </si>
  <si>
    <t>東栄小学校竣工</t>
  </si>
  <si>
    <t>60.</t>
  </si>
  <si>
    <t>山形県指定文化財「独木舟」が国内最大と判明</t>
  </si>
  <si>
    <t>8.</t>
  </si>
  <si>
    <t>役場車庫棟竣工</t>
  </si>
  <si>
    <t>61</t>
  </si>
  <si>
    <t>〃</t>
  </si>
  <si>
    <t>62.</t>
  </si>
  <si>
    <t>7・31大雨災害</t>
  </si>
  <si>
    <t>東田川文化記念館オープン</t>
  </si>
  <si>
    <t>〃.</t>
  </si>
  <si>
    <t>11・3町民体育館でNHKのど自慢が開催される</t>
  </si>
  <si>
    <t>デイサービスセンター「寿尚苑」竣工</t>
  </si>
  <si>
    <t>63.</t>
  </si>
  <si>
    <t>〃</t>
  </si>
  <si>
    <t>9.</t>
  </si>
  <si>
    <t>町民プール竣工</t>
  </si>
  <si>
    <t>〃.</t>
  </si>
  <si>
    <t>町営住宅「ふじなみ団地」竣工</t>
  </si>
  <si>
    <t>9.</t>
  </si>
  <si>
    <t>藤の花ニュータウンが藤の花１丁目、２丁目に区域名称変更</t>
  </si>
  <si>
    <t>〃</t>
  </si>
  <si>
    <t>11.</t>
  </si>
  <si>
    <t>最上川下流流域下水道（庄内処理区）庄内浄化センター完成・公共下水道供用開始</t>
  </si>
  <si>
    <t>12.</t>
  </si>
  <si>
    <r>
      <t>●児童館の状況</t>
    </r>
    <r>
      <rPr>
        <b/>
        <sz val="11"/>
        <rFont val="ＭＳ ゴシック"/>
        <family val="3"/>
      </rPr>
      <t>（単位：人）</t>
    </r>
  </si>
  <si>
    <t>０  歳  児</t>
  </si>
  <si>
    <t>１  歳  児</t>
  </si>
  <si>
    <t>２  歳  児</t>
  </si>
  <si>
    <t>３  歳  児</t>
  </si>
  <si>
    <t>４  歳  児</t>
  </si>
  <si>
    <t>５  歳  児</t>
  </si>
  <si>
    <t>職     員      数</t>
  </si>
  <si>
    <r>
      <t>ｍ</t>
    </r>
    <r>
      <rPr>
        <vertAlign val="superscript"/>
        <sz val="9"/>
        <rFont val="ＭＳ 明朝"/>
        <family val="1"/>
      </rPr>
      <t>3</t>
    </r>
  </si>
  <si>
    <r>
      <t>ｍ</t>
    </r>
    <r>
      <rPr>
        <vertAlign val="superscript"/>
        <sz val="9"/>
        <rFont val="ＭＳ 明朝"/>
        <family val="1"/>
      </rPr>
      <t>3</t>
    </r>
  </si>
  <si>
    <t>７．福祉・環境</t>
  </si>
  <si>
    <t>８．教育・文化</t>
  </si>
  <si>
    <t>S50.6.10　　　～　　　S61.3.28</t>
  </si>
  <si>
    <t>H3.2.13　　　～　　　H7.2.12</t>
  </si>
  <si>
    <t>S53.12.14　　～　　S60.10.10</t>
  </si>
  <si>
    <t>S45.5.1　　　～　　　　S49.4.30</t>
  </si>
  <si>
    <t>S33.4.11　　　～　　　　S45.4.10</t>
  </si>
  <si>
    <t>S30.3.5　　　～　　　　S37.4.20</t>
  </si>
  <si>
    <t>S38.8.29　　　～　　　S50.9.21</t>
  </si>
  <si>
    <t>S45.12.25　　～　　　H2.12.24</t>
  </si>
  <si>
    <t>S37.12.25　　～　　S45.12.24</t>
  </si>
  <si>
    <t>収　入　役</t>
  </si>
  <si>
    <t>助　　　役</t>
  </si>
  <si>
    <t>町　　　長</t>
  </si>
  <si>
    <t>※派 遣 職 員</t>
  </si>
  <si>
    <t>中山遺跡発掘調査始まる</t>
  </si>
  <si>
    <t>国　　道</t>
  </si>
  <si>
    <t>県　　道</t>
  </si>
  <si>
    <t>町　　道</t>
  </si>
  <si>
    <r>
      <t>●国民年金受給件数と金額</t>
    </r>
    <r>
      <rPr>
        <b/>
        <sz val="11"/>
        <rFont val="ＭＳ ゴシック"/>
        <family val="3"/>
      </rPr>
      <t>（単位:円)</t>
    </r>
  </si>
  <si>
    <t>●国民健康保険加入状況</t>
  </si>
  <si>
    <t>%</t>
  </si>
  <si>
    <t>%</t>
  </si>
  <si>
    <t>戸</t>
  </si>
  <si>
    <t>登録人数</t>
  </si>
  <si>
    <t>〔資料:町環境課〕</t>
  </si>
  <si>
    <t>●国民健康保険療養諸費費用額と受診件数</t>
  </si>
  <si>
    <r>
      <t>●死因別死亡者数の状況</t>
    </r>
    <r>
      <rPr>
        <b/>
        <sz val="11"/>
        <rFont val="ＭＳ ゴシック"/>
        <family val="3"/>
      </rPr>
      <t>(単位:人)</t>
    </r>
  </si>
  <si>
    <t>－</t>
  </si>
  <si>
    <t>浄化槽汚泥</t>
  </si>
  <si>
    <t>◎:委員長   ○:副委員長</t>
  </si>
  <si>
    <t>古文書</t>
  </si>
  <si>
    <t>慶長16年最上義光が庄内一円を検地したときのもので、検地高は638石。</t>
  </si>
  <si>
    <t>割竹形刳り舟で、船首部分は今も地中にあるとされる。奈良末期から平安中期にかけての造成とみられる。全長14.2m・幅1.2m・深さ54.5㎝</t>
  </si>
  <si>
    <t>縄文後期の集落跡とされる羽黒町の玉川遺跡から出土したものである。</t>
  </si>
  <si>
    <t>庄内では、大網の大日坊山門に次ぐ古さと価値のある山門で、二つのかえる股の制作年代から桃山様式とみられる。</t>
  </si>
  <si>
    <t>天保11年の鶴岡城主国替え阻止運動で、農民が決起したときの関係資料である。</t>
  </si>
  <si>
    <t>中山廃寺跡より出土した水晶製五輪型の舎利塔である。</t>
  </si>
  <si>
    <t>平形高畑地内の平形遺跡から出土した大盤の破片で、宋時代の作とみられる。</t>
  </si>
  <si>
    <t>寛政3年(1791)添川村の職人たちが身体堅固、商売繁盛、護国安穏を祈願して建立したもので、昭和60年添川部落で河川敷にあった塔を現在のように建て替えた。高さ1.8m、幅1.6mある。</t>
  </si>
  <si>
    <t>鎌倉の執権北条時頼が、出羽の国の探題として派遣し、羽黒山長吏職を兼務していたといわれる武将の墓碑。</t>
  </si>
  <si>
    <t>大山領主酒井備中守が、参勤交代のため開いた備中街道の分岐点にある。</t>
  </si>
  <si>
    <t>狩川を起点に添津、山崎、三ケ沢、添川を通って羽黒山に至るこの道は羽黒山参拝の要路であったといわれる。元禄2年、曽良と共に羽黒山に登った芭蕉も、この道を通ったであろう歴史ある道である。</t>
  </si>
  <si>
    <t>東栄小学校</t>
  </si>
  <si>
    <r>
      <t>●小学校の状況</t>
    </r>
    <r>
      <rPr>
        <b/>
        <sz val="11"/>
        <rFont val="ＭＳ ゴシック"/>
        <family val="3"/>
      </rPr>
      <t>（単位：人・クラス）</t>
    </r>
  </si>
  <si>
    <t>藤島小学校</t>
  </si>
  <si>
    <t>教職員数</t>
  </si>
  <si>
    <r>
      <t>●中学校の状況</t>
    </r>
    <r>
      <rPr>
        <b/>
        <sz val="11"/>
        <rFont val="ＭＳ ゴシック"/>
        <family val="3"/>
      </rPr>
      <t>(単位:人・クラス)</t>
    </r>
  </si>
  <si>
    <r>
      <t>●地域公民館団体別利用状況</t>
    </r>
    <r>
      <rPr>
        <b/>
        <sz val="11"/>
        <rFont val="ＭＳ ゴシック"/>
        <family val="3"/>
      </rPr>
      <t>(単位:人)</t>
    </r>
  </si>
  <si>
    <t>渡前公民館</t>
  </si>
  <si>
    <r>
      <t>●町民体育館利用状況</t>
    </r>
    <r>
      <rPr>
        <b/>
        <sz val="11"/>
        <rFont val="ＭＳ ゴシック"/>
        <family val="3"/>
      </rPr>
      <t>(単位:人)</t>
    </r>
  </si>
  <si>
    <t>●東田川文化記念館入館者</t>
  </si>
  <si>
    <t>町村制施行、旧藤島・東栄・八栄島・長沼・渡前の各村が発足</t>
  </si>
  <si>
    <t>大正</t>
  </si>
  <si>
    <t>元</t>
  </si>
  <si>
    <t>昭和</t>
  </si>
  <si>
    <t>藤島に税務署（収税所）が置かれる</t>
  </si>
  <si>
    <t>酒田大地震で長沼小学校が倒壊する</t>
  </si>
  <si>
    <t>八栄島小学校校舎が八色木字西野に完成する</t>
  </si>
  <si>
    <t>長沼村に農会が設立される。各村でもこのころに農会の設立をみる。</t>
  </si>
  <si>
    <t>東田川郡農会が藤島に設立される</t>
  </si>
  <si>
    <t>　産業建設</t>
  </si>
  <si>
    <t>　文教厚生</t>
  </si>
  <si>
    <t>　文教厚生</t>
  </si>
  <si>
    <t>　総　　務 ◎</t>
  </si>
  <si>
    <t>　文教厚生 ○</t>
  </si>
  <si>
    <t>　文教厚生 ◎</t>
  </si>
  <si>
    <t>　文教厚生</t>
  </si>
  <si>
    <t>　産業建設 ○</t>
  </si>
  <si>
    <t>(H13年)</t>
  </si>
  <si>
    <t>(H13年)</t>
  </si>
  <si>
    <t>社会動態  △73人（転入 305人　転出 332人）</t>
  </si>
  <si>
    <t>平成13年</t>
  </si>
  <si>
    <t>〔資料:町税務町民課〕</t>
  </si>
  <si>
    <t>平成12年度</t>
  </si>
  <si>
    <t>平成8年度</t>
  </si>
  <si>
    <t>平成9年度</t>
  </si>
  <si>
    <t>平成10年度</t>
  </si>
  <si>
    <t>平成11年度</t>
  </si>
  <si>
    <t>平成12年度</t>
  </si>
  <si>
    <t>自然動態　△43人（出生 107人  死亡 150人）</t>
  </si>
  <si>
    <t>〔資料:町税務町民課〕</t>
  </si>
  <si>
    <t>(H14.3.31） 12,373人（男 5,946人　女 6,427人)</t>
  </si>
  <si>
    <t>(H14.3.31)　3,048世帯(一世帯当たり 4.06人)</t>
  </si>
  <si>
    <t>このころの水稲作付品種で代表的なものは「信州金子」と「亀の尾」</t>
  </si>
  <si>
    <t>庄内農学校(庄内農業高等学校)開校</t>
  </si>
  <si>
    <t>斎藤外市、羽二重力織機を発明し特許を受ける</t>
  </si>
  <si>
    <t>渡前などで耕地整理に着手</t>
  </si>
  <si>
    <t>藤島村産業組合設立</t>
  </si>
  <si>
    <t>藤鳥小学校が笹花地内に移転、越後京田・下中野目・三和の各学校を合併する</t>
  </si>
  <si>
    <t>住民基本台帳</t>
  </si>
  <si>
    <t xml:space="preserve">国勢調査  </t>
  </si>
  <si>
    <t>国勢調査</t>
  </si>
  <si>
    <t>北　緯</t>
  </si>
  <si>
    <t>東　経</t>
  </si>
  <si>
    <t>人　　口</t>
  </si>
  <si>
    <t>昭和60年</t>
  </si>
  <si>
    <t>平成 2年</t>
  </si>
  <si>
    <t>平成 7年</t>
  </si>
  <si>
    <t>S55年</t>
  </si>
  <si>
    <t>S60年</t>
  </si>
  <si>
    <t>H2年</t>
  </si>
  <si>
    <t>H7年</t>
  </si>
  <si>
    <t>藤島税務署が廃止、鶴岡税務署に合併される</t>
  </si>
  <si>
    <t>上藤島、平形などの大耕地整理に着手する</t>
  </si>
  <si>
    <t>東田川郡営水力電気事業組合が電気供給業務を開始</t>
  </si>
  <si>
    <t>羽越線藤島駅業務開始</t>
  </si>
  <si>
    <t>山形県農業試験場庄内分場が開設される</t>
  </si>
  <si>
    <t>長沼村産業組合設立</t>
  </si>
  <si>
    <t>藤島村、5月10日から町制を施行</t>
  </si>
  <si>
    <t>渡前・八栄島・東栄村に産集組合設立</t>
  </si>
  <si>
    <t>第六十七銀行藤島支店(荘内銀行藤島支店の前身)開業</t>
  </si>
  <si>
    <t>渡前小学校大増築竣工</t>
  </si>
  <si>
    <t>代表的水稲品種「福坊主」普及</t>
  </si>
  <si>
    <t>この頃より25年頃までの水稲代表種は「日の丸」</t>
  </si>
  <si>
    <t>食糧事務所藤島出張所が置かれる</t>
  </si>
  <si>
    <t>青年学校廃止</t>
  </si>
  <si>
    <t>4</t>
  </si>
  <si>
    <t>9</t>
  </si>
  <si>
    <t>藤島町八栄島村組合立中学校発足</t>
  </si>
  <si>
    <t>●歴代三役</t>
  </si>
  <si>
    <t>氏　名</t>
  </si>
  <si>
    <t>～</t>
  </si>
  <si>
    <t>事業所</t>
  </si>
  <si>
    <t>従業者</t>
  </si>
  <si>
    <t>〔資料:商業統計調査〕</t>
  </si>
  <si>
    <t>自動車　ポンプ</t>
  </si>
  <si>
    <t>株立状の杉で、根本の周囲13.7m、地上1mの高さまで八本が完全に癒着しているので、1株とみられる。</t>
  </si>
  <si>
    <t>念願の因幡堰が完成したとき、村人が神前に神楽を奉納し感謝したのが始まり。</t>
  </si>
  <si>
    <t>朝</t>
  </si>
  <si>
    <t>秀吉、上杉景勝・大谷吉継等に大宝寺領庄内三郡の検地を命ずる。景勝の帰陣よりさき、川北に菅野大膳、川南に平賀善可等一揆を起こす。景勝、島津淡路に大浦を、芋川越前に大宝寺を栗田永寿に藤島を、須田相模に東禅寺を守らしむ。</t>
  </si>
  <si>
    <t>大川渡、谷地興屋、下中野目の耕地整理に着手</t>
  </si>
  <si>
    <t>農業補修学校及び青年訓練所が廃止され、青年学校となる</t>
  </si>
  <si>
    <t>藤島農業改良普及所が開設される</t>
  </si>
  <si>
    <t>関根・楪・無音・上蛸井・上中野目・下蛸井に部落電話を設置</t>
  </si>
  <si>
    <t>砂塚・和名川・上平形・下平形・新屋敷・八栄島地区に部落電話を設置</t>
  </si>
  <si>
    <t>東渡前・西渡前・上荒俣・中荒俣・宝徳・柳久瀬・箕升新田に部落電話設置</t>
  </si>
  <si>
    <t>長沼中学校を藤島中学校に統合</t>
  </si>
  <si>
    <t>長沼地区農村集団電話が開通</t>
  </si>
  <si>
    <t>県道余目温海線松嶺街道跨線橋完成</t>
  </si>
  <si>
    <t>老人福祉センターに福祉バス配置</t>
  </si>
  <si>
    <t>運動広場夜間照明増設事業完成(7/26～27竣工記念12時間マラソンソフトボール大会)</t>
  </si>
  <si>
    <t>東栄・渡前児童館に幼児バスを配置</t>
  </si>
  <si>
    <t>町民体育館オープン</t>
  </si>
  <si>
    <t>阿部忠蔵</t>
  </si>
  <si>
    <t>成沢　實</t>
  </si>
  <si>
    <t>今野禮三</t>
  </si>
  <si>
    <t>●歴代議長・副議長</t>
  </si>
  <si>
    <t>副議長</t>
  </si>
  <si>
    <t>在職期間</t>
  </si>
  <si>
    <t>佐藤新次郎</t>
  </si>
  <si>
    <t>渋谷繁太郎</t>
  </si>
  <si>
    <t>齋藤冨蔵</t>
  </si>
  <si>
    <t>奥山喜三穗</t>
  </si>
  <si>
    <t>藤の花</t>
  </si>
  <si>
    <t>-</t>
  </si>
  <si>
    <t>H７国調</t>
  </si>
  <si>
    <t>H１２国調</t>
  </si>
  <si>
    <t>●平成１２年国勢調査　集落別人口と世帯数</t>
  </si>
  <si>
    <t>-</t>
  </si>
  <si>
    <t>●議員名簿</t>
  </si>
  <si>
    <t>議席</t>
  </si>
  <si>
    <t>職</t>
  </si>
  <si>
    <t>上野　昭三</t>
  </si>
  <si>
    <t>池田　　勝</t>
  </si>
  <si>
    <t>平成11年度</t>
  </si>
  <si>
    <t>平成12年度</t>
  </si>
  <si>
    <t>平成5年</t>
  </si>
  <si>
    <t>平成6年</t>
  </si>
  <si>
    <t>平成4年度</t>
  </si>
  <si>
    <t>平成11年度</t>
  </si>
  <si>
    <t>平成9年</t>
  </si>
  <si>
    <t>平成11年</t>
  </si>
  <si>
    <t>平成8年度</t>
  </si>
  <si>
    <t>平成13年度</t>
  </si>
  <si>
    <t>齋藤　賢作</t>
  </si>
  <si>
    <t>〃</t>
  </si>
  <si>
    <t>坂　　善彦</t>
  </si>
  <si>
    <t>冨樫　金雄</t>
  </si>
  <si>
    <t>加藤　鑛一</t>
  </si>
  <si>
    <t>〃</t>
  </si>
  <si>
    <t>伊藤　繁喜</t>
  </si>
  <si>
    <t>百瀬　　忠</t>
  </si>
  <si>
    <t>第1回庄内農業まつりを本町で開催</t>
  </si>
  <si>
    <t>長沼中学校給食室竣工</t>
  </si>
  <si>
    <t>交通安全の町宣言に関する決議を採択</t>
  </si>
  <si>
    <t>上新田橋架替工事竣工</t>
  </si>
  <si>
    <t>長沼中学校焼失</t>
  </si>
  <si>
    <t>東栄小中学校プール落成</t>
  </si>
  <si>
    <t>山形地方法務局鶴岡支局藤島出張所が廃止</t>
  </si>
  <si>
    <t>添川小学校給食室竣工</t>
  </si>
  <si>
    <t>十文字橋架替工事竣工</t>
  </si>
  <si>
    <t>赤川水道企業団設立</t>
  </si>
  <si>
    <t>新潟地震、被害総額1億3千万円</t>
  </si>
  <si>
    <t>長沼小学校プール落成</t>
  </si>
  <si>
    <t>東栄小学校給食室竣工</t>
  </si>
  <si>
    <t>町営住宅12戸、教職員住宅3戸竣工</t>
  </si>
  <si>
    <t>町村合併10周年記念式典、町章制定される</t>
  </si>
  <si>
    <t>東栄地区に有線放送設備完成</t>
  </si>
  <si>
    <t>八栄島小学校プール落成</t>
  </si>
  <si>
    <t>町民体育祭</t>
  </si>
  <si>
    <t>県営ガス供給を開始</t>
  </si>
  <si>
    <t>６．防災・道路・上下水道</t>
  </si>
  <si>
    <t>生　徒　数</t>
  </si>
  <si>
    <t>学 級 数</t>
  </si>
  <si>
    <t>藤島・八栄島地区第一次農村集団電話が開通</t>
  </si>
  <si>
    <t>藤島児童館設置</t>
  </si>
  <si>
    <t>大半田分校廃止、渡前小学校に編入</t>
  </si>
  <si>
    <t>藤島・八栄島・長沼・渡前農協が合併</t>
  </si>
  <si>
    <t>町立学校給食共同調理場を設置</t>
  </si>
  <si>
    <t>新町橋架替工事竣工</t>
  </si>
  <si>
    <t>統合藤島中学校竣工</t>
  </si>
  <si>
    <t>大谷地区農業構造改善事業竣工</t>
  </si>
  <si>
    <t>藤島・八栄島地区第二次農村集団電話が開通</t>
  </si>
  <si>
    <t>藤島保育園設置</t>
  </si>
  <si>
    <t>藤島町農協本所事務所竣工</t>
  </si>
  <si>
    <t>誘致企業(株)スタンレー鶴岡製作所操業開始</t>
  </si>
  <si>
    <t>7・16水害、被害総額2億3千万円</t>
  </si>
  <si>
    <t>柳久瀬橋架替工事竣工</t>
  </si>
  <si>
    <t>農協種子センター操業開始</t>
  </si>
  <si>
    <t>三島橋架替工事竣工</t>
  </si>
  <si>
    <t>●行政組織機構図</t>
  </si>
  <si>
    <t>阿部昇司</t>
  </si>
  <si>
    <t>H2.12.25　　　～　　　　　　H13.12.15</t>
  </si>
  <si>
    <t>H14.1.21　　　～　　　　　　現在</t>
  </si>
  <si>
    <t>〔　〕内は職員数</t>
  </si>
  <si>
    <t>事務局長</t>
  </si>
  <si>
    <t>事務局</t>
  </si>
  <si>
    <t>総務係</t>
  </si>
  <si>
    <t>課長</t>
  </si>
  <si>
    <t>財政管財係</t>
  </si>
  <si>
    <t>主査（兼）</t>
  </si>
  <si>
    <t>利用者　延べ人数</t>
  </si>
  <si>
    <t>消防防災係</t>
  </si>
  <si>
    <t>まちづくり係</t>
  </si>
  <si>
    <t>100人当たり  受診件数</t>
  </si>
  <si>
    <t>総　数</t>
  </si>
  <si>
    <t>退　　職</t>
  </si>
  <si>
    <t>老　　健</t>
  </si>
  <si>
    <t>一　　般（若人）</t>
  </si>
  <si>
    <t>商工観光係</t>
  </si>
  <si>
    <t>税務係</t>
  </si>
  <si>
    <t>資産税係</t>
  </si>
  <si>
    <t>〔4〕</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</si>
</sst>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
    <numFmt numFmtId="179" formatCode="#,##0.0"/>
    <numFmt numFmtId="180" formatCode="0.0000"/>
    <numFmt numFmtId="181" formatCode="[&lt;=999]000;[&lt;=99999]000\-00;000\-0000"/>
    <numFmt numFmtId="182" formatCode="0_ "/>
    <numFmt numFmtId="183" formatCode="0.0_ "/>
    <numFmt numFmtId="184" formatCode="0.00_ "/>
    <numFmt numFmtId="185" formatCode="0.0%"/>
    <numFmt numFmtId="186" formatCode="#,##0.000"/>
    <numFmt numFmtId="187" formatCode="&quot;Yes&quot;;&quot;Yes&quot;;&quot;No&quot;"/>
    <numFmt numFmtId="188" formatCode="&quot;True&quot;;&quot;True&quot;;&quot;False&quot;"/>
    <numFmt numFmtId="189" formatCode="&quot;On&quot;;&quot;On&quot;;&quot;Off&quot;"/>
    <numFmt numFmtId="190" formatCode="_ * #,##0.0_ ;_ * \-#,##0.0_ ;_ * &quot;-&quot;_ ;_ @_ "/>
    <numFmt numFmtId="191" formatCode="_ * #,##0.00_ ;_ * \-#,##0.00_ ;_ * &quot;-&quot;_ ;_ @_ "/>
    <numFmt numFmtId="192" formatCode="_ * #,##0.000_ ;_ * \-#,##0.000_ ;_ * &quot;-&quot;_ ;_ @_ "/>
    <numFmt numFmtId="193" formatCode="_ * #,##0.0000_ ;_ * \-#,##0.0000_ ;_ * &quot;-&quot;_ ;_ @_ "/>
    <numFmt numFmtId="194" formatCode="_ * #,##0.0_ ;_ * \-#,##0.0_ ;_ * &quot;-&quot;?_ ;_ @_ "/>
    <numFmt numFmtId="195" formatCode="\(\1\)"/>
  </numFmts>
  <fonts count="59">
    <font>
      <sz val="11"/>
      <name val="ＭＳ Ｐゴシック"/>
      <family val="0"/>
    </font>
    <font>
      <sz val="6"/>
      <name val="ＭＳ Ｐゴシック"/>
      <family val="3"/>
    </font>
    <font>
      <sz val="11"/>
      <name val="ＭＳ ゴシック"/>
      <family val="3"/>
    </font>
    <font>
      <sz val="11"/>
      <name val="ＭＳ 明朝"/>
      <family val="1"/>
    </font>
    <font>
      <b/>
      <sz val="18"/>
      <name val="ＭＳ ゴシック"/>
      <family val="3"/>
    </font>
    <font>
      <b/>
      <sz val="12"/>
      <name val="ＭＳ ゴシック"/>
      <family val="3"/>
    </font>
    <font>
      <sz val="8"/>
      <name val="ＭＳ 明朝"/>
      <family val="1"/>
    </font>
    <font>
      <sz val="9"/>
      <name val="ＭＳ 明朝"/>
      <family val="1"/>
    </font>
    <font>
      <sz val="10"/>
      <name val="ＭＳ 明朝"/>
      <family val="1"/>
    </font>
    <font>
      <b/>
      <sz val="11"/>
      <name val="ＭＳ ゴシック"/>
      <family val="3"/>
    </font>
    <font>
      <sz val="10"/>
      <name val="ＭＳ Ｐゴシック"/>
      <family val="3"/>
    </font>
    <font>
      <b/>
      <sz val="10"/>
      <name val="ＭＳ ゴシック"/>
      <family val="3"/>
    </font>
    <font>
      <b/>
      <sz val="16"/>
      <name val="ＭＳ ゴシック"/>
      <family val="3"/>
    </font>
    <font>
      <sz val="18"/>
      <name val="ＭＳ ゴシック"/>
      <family val="3"/>
    </font>
    <font>
      <sz val="6"/>
      <name val="ＭＳ ゴシック"/>
      <family val="3"/>
    </font>
    <font>
      <b/>
      <sz val="20"/>
      <name val="ＭＳ ゴシック"/>
      <family val="3"/>
    </font>
    <font>
      <u val="single"/>
      <sz val="11"/>
      <color indexed="12"/>
      <name val="ＭＳ Ｐゴシック"/>
      <family val="3"/>
    </font>
    <font>
      <u val="single"/>
      <sz val="11"/>
      <color indexed="36"/>
      <name val="ＭＳ Ｐゴシック"/>
      <family val="3"/>
    </font>
    <font>
      <sz val="8"/>
      <name val="ＭＳ ゴシック"/>
      <family val="3"/>
    </font>
    <font>
      <sz val="8.25"/>
      <name val="ＭＳ ゴシック"/>
      <family val="3"/>
    </font>
    <font>
      <sz val="14"/>
      <name val="ＭＳ ゴシック"/>
      <family val="3"/>
    </font>
    <font>
      <sz val="11.25"/>
      <name val="ＭＳ ゴシック"/>
      <family val="3"/>
    </font>
    <font>
      <sz val="9.25"/>
      <name val="ＭＳ ゴシック"/>
      <family val="3"/>
    </font>
    <font>
      <sz val="12"/>
      <name val="ＭＳ ゴシック"/>
      <family val="3"/>
    </font>
    <font>
      <sz val="11"/>
      <name val="FG丸ｺﾞｼｯｸ体Ca-L"/>
      <family val="3"/>
    </font>
    <font>
      <sz val="9"/>
      <name val="ＭＳ Ｐゴシック"/>
      <family val="3"/>
    </font>
    <font>
      <b/>
      <sz val="10"/>
      <name val="ＭＳ Ｐゴシック"/>
      <family val="3"/>
    </font>
    <font>
      <sz val="9"/>
      <name val="ＭＳ Ｐ明朝"/>
      <family val="1"/>
    </font>
    <font>
      <sz val="7"/>
      <name val="ＭＳ Ｐ明朝"/>
      <family val="1"/>
    </font>
    <font>
      <sz val="8"/>
      <name val="ＭＳ Ｐ明朝"/>
      <family val="1"/>
    </font>
    <font>
      <sz val="10"/>
      <name val="ＭＳ Ｐ明朝"/>
      <family val="1"/>
    </font>
    <font>
      <sz val="11"/>
      <name val="ＭＳ Ｐ明朝"/>
      <family val="1"/>
    </font>
    <font>
      <sz val="11.5"/>
      <name val="ＭＳ Ｐゴシック"/>
      <family val="3"/>
    </font>
    <font>
      <sz val="12"/>
      <name val="ＭＳ Ｐゴシック"/>
      <family val="3"/>
    </font>
    <font>
      <b/>
      <sz val="11.75"/>
      <name val="ＭＳ Ｐゴシック"/>
      <family val="3"/>
    </font>
    <font>
      <b/>
      <sz val="12"/>
      <name val="ＭＳ Ｐゴシック"/>
      <family val="3"/>
    </font>
    <font>
      <sz val="15.25"/>
      <name val="ＭＳ ゴシック"/>
      <family val="3"/>
    </font>
    <font>
      <sz val="8.5"/>
      <name val="ＭＳ ゴシック"/>
      <family val="3"/>
    </font>
    <font>
      <sz val="16"/>
      <name val="ＭＳ ゴシック"/>
      <family val="3"/>
    </font>
    <font>
      <b/>
      <sz val="18"/>
      <name val="ＭＳ Ｐゴシック"/>
      <family val="3"/>
    </font>
    <font>
      <sz val="10.5"/>
      <name val="ＭＳ ゴシック"/>
      <family val="3"/>
    </font>
    <font>
      <sz val="10"/>
      <name val="ＭＳ ゴシック"/>
      <family val="3"/>
    </font>
    <font>
      <sz val="9.5"/>
      <name val="ＭＳ Ｐ明朝"/>
      <family val="1"/>
    </font>
    <font>
      <vertAlign val="superscript"/>
      <sz val="9"/>
      <name val="ＭＳ 明朝"/>
      <family val="1"/>
    </font>
    <font>
      <b/>
      <sz val="20"/>
      <color indexed="23"/>
      <name val="ＨＧｺﾞｼｯｸE-PRO"/>
      <family val="3"/>
    </font>
    <font>
      <sz val="9.25"/>
      <color indexed="9"/>
      <name val="ＭＳ ゴシック"/>
      <family val="3"/>
    </font>
    <font>
      <b/>
      <sz val="18.25"/>
      <name val="ＭＳ Ｐゴシック"/>
      <family val="3"/>
    </font>
    <font>
      <b/>
      <sz val="20.5"/>
      <name val="ＭＳ Ｐゴシック"/>
      <family val="3"/>
    </font>
    <font>
      <b/>
      <sz val="13"/>
      <name val="ＭＳ ゴシック"/>
      <family val="3"/>
    </font>
    <font>
      <sz val="8"/>
      <name val="ＭＳ Ｐゴシック"/>
      <family val="3"/>
    </font>
    <font>
      <sz val="9"/>
      <name val="ＭＳ ゴシック"/>
      <family val="3"/>
    </font>
    <font>
      <b/>
      <sz val="20"/>
      <color indexed="8"/>
      <name val="ＨＧｺﾞｼｯｸE-PRO"/>
      <family val="3"/>
    </font>
    <font>
      <b/>
      <sz val="11"/>
      <color indexed="8"/>
      <name val="ＭＳ ゴシック"/>
      <family val="3"/>
    </font>
    <font>
      <sz val="11"/>
      <color indexed="8"/>
      <name val="ＭＳ ゴシック"/>
      <family val="3"/>
    </font>
    <font>
      <b/>
      <sz val="21"/>
      <name val="ＭＳ Ｐゴシック"/>
      <family val="3"/>
    </font>
    <font>
      <sz val="9"/>
      <color indexed="8"/>
      <name val="ＭＳ Ｐゴシック"/>
      <family val="3"/>
    </font>
    <font>
      <sz val="8.5"/>
      <color indexed="8"/>
      <name val="ＭＳ Ｐゴシック"/>
      <family val="3"/>
    </font>
    <font>
      <sz val="4.75"/>
      <name val="ＭＳ Ｐゴシック"/>
      <family val="3"/>
    </font>
    <font>
      <sz val="5.5"/>
      <name val="ＭＳ Ｐゴシック"/>
      <family val="3"/>
    </font>
  </fonts>
  <fills count="4">
    <fill>
      <patternFill/>
    </fill>
    <fill>
      <patternFill patternType="gray125"/>
    </fill>
    <fill>
      <patternFill patternType="solid">
        <fgColor indexed="22"/>
        <bgColor indexed="64"/>
      </patternFill>
    </fill>
    <fill>
      <patternFill patternType="solid">
        <fgColor indexed="55"/>
        <bgColor indexed="64"/>
      </patternFill>
    </fill>
  </fills>
  <borders count="147">
    <border>
      <left/>
      <right/>
      <top/>
      <bottom/>
      <diagonal/>
    </border>
    <border>
      <left style="thin"/>
      <right style="thin"/>
      <top style="thin"/>
      <bottom style="thin"/>
    </border>
    <border>
      <left style="thin"/>
      <right style="thin"/>
      <top style="thin"/>
      <bottom>
        <color indexed="63"/>
      </bottom>
    </border>
    <border>
      <left style="medium"/>
      <right style="thin"/>
      <top style="thin"/>
      <bottom style="thin"/>
    </border>
    <border>
      <left style="thin"/>
      <right style="thin"/>
      <top style="medium"/>
      <bottom style="thin"/>
    </border>
    <border>
      <left style="thin"/>
      <right style="medium"/>
      <top style="thin"/>
      <bottom style="thin"/>
    </border>
    <border>
      <left style="thin"/>
      <right style="medium"/>
      <top style="thin"/>
      <bottom>
        <color indexed="63"/>
      </bottom>
    </border>
    <border>
      <left style="medium"/>
      <right style="thin"/>
      <top style="medium"/>
      <bottom style="thin"/>
    </border>
    <border>
      <left style="thin"/>
      <right style="medium"/>
      <top style="medium"/>
      <bottom style="thin"/>
    </border>
    <border>
      <left style="medium"/>
      <right style="thin"/>
      <top style="thin"/>
      <bottom>
        <color indexed="63"/>
      </bottom>
    </border>
    <border>
      <left>
        <color indexed="63"/>
      </left>
      <right style="medium"/>
      <top>
        <color indexed="63"/>
      </top>
      <bottom>
        <color indexed="63"/>
      </botto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style="medium"/>
      <right style="thin"/>
      <top style="medium"/>
      <bottom style="double"/>
    </border>
    <border>
      <left>
        <color indexed="63"/>
      </left>
      <right style="medium"/>
      <top>
        <color indexed="63"/>
      </top>
      <bottom style="thin"/>
    </border>
    <border>
      <left style="thin"/>
      <right style="thin"/>
      <top>
        <color indexed="63"/>
      </top>
      <bottom>
        <color indexed="63"/>
      </bottom>
    </border>
    <border>
      <left style="medium"/>
      <right>
        <color indexed="63"/>
      </right>
      <top>
        <color indexed="63"/>
      </top>
      <bottom style="thin"/>
    </border>
    <border>
      <left style="double"/>
      <right style="thin"/>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thin"/>
      <top style="thin"/>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style="medium"/>
      <right style="thin"/>
      <top style="thin"/>
      <bottom style="medium"/>
    </border>
    <border>
      <left style="medium"/>
      <right style="thin"/>
      <top style="thin"/>
      <bottom style="double"/>
    </border>
    <border>
      <left style="thin"/>
      <right>
        <color indexed="63"/>
      </right>
      <top style="thin"/>
      <bottom style="thin"/>
    </border>
    <border>
      <left style="thin"/>
      <right>
        <color indexed="63"/>
      </right>
      <top style="thin"/>
      <bottom style="medium"/>
    </border>
    <border>
      <left style="medium"/>
      <right>
        <color indexed="63"/>
      </right>
      <top>
        <color indexed="63"/>
      </top>
      <bottom style="mediu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double"/>
      <right style="thin"/>
      <top style="thin"/>
      <bottom style="medium"/>
    </border>
    <border>
      <left style="thin"/>
      <right style="thin"/>
      <top style="thin"/>
      <bottom style="double"/>
    </border>
    <border>
      <left style="thin"/>
      <right style="medium"/>
      <top style="thin"/>
      <bottom style="double"/>
    </border>
    <border>
      <left>
        <color indexed="63"/>
      </left>
      <right style="medium"/>
      <top style="medium"/>
      <bottom>
        <color indexed="63"/>
      </bottom>
    </border>
    <border>
      <left style="thin"/>
      <right>
        <color indexed="63"/>
      </right>
      <top>
        <color indexed="63"/>
      </top>
      <bottom style="thin"/>
    </border>
    <border>
      <left style="thin"/>
      <right>
        <color indexed="63"/>
      </right>
      <top style="medium"/>
      <bottom style="thin"/>
    </border>
    <border>
      <left>
        <color indexed="63"/>
      </left>
      <right style="medium"/>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medium"/>
    </border>
    <border>
      <left>
        <color indexed="63"/>
      </left>
      <right style="medium"/>
      <top style="thin"/>
      <bottom style="medium"/>
    </border>
    <border>
      <left style="thin"/>
      <right style="thin"/>
      <top style="medium"/>
      <bottom style="double"/>
    </border>
    <border>
      <left>
        <color indexed="63"/>
      </left>
      <right style="thin"/>
      <top style="medium"/>
      <bottom style="double"/>
    </border>
    <border>
      <left style="thin"/>
      <right style="medium"/>
      <top style="medium"/>
      <bottom style="double"/>
    </border>
    <border>
      <left>
        <color indexed="63"/>
      </left>
      <right style="medium"/>
      <top style="medium"/>
      <bottom style="double"/>
    </border>
    <border>
      <left style="thin"/>
      <right style="medium"/>
      <top>
        <color indexed="63"/>
      </top>
      <bottom>
        <color indexed="63"/>
      </bottom>
    </border>
    <border>
      <left>
        <color indexed="63"/>
      </left>
      <right>
        <color indexed="63"/>
      </right>
      <top style="medium"/>
      <bottom style="double"/>
    </border>
    <border>
      <left style="thin"/>
      <right style="medium"/>
      <top style="medium"/>
      <bottom>
        <color indexed="63"/>
      </bottom>
    </border>
    <border>
      <left>
        <color indexed="63"/>
      </left>
      <right>
        <color indexed="63"/>
      </right>
      <top style="medium">
        <color indexed="23"/>
      </top>
      <bottom>
        <color indexed="63"/>
      </bottom>
    </border>
    <border>
      <left>
        <color indexed="63"/>
      </left>
      <right style="thick">
        <color indexed="23"/>
      </right>
      <top>
        <color indexed="63"/>
      </top>
      <bottom>
        <color indexed="63"/>
      </bottom>
    </border>
    <border>
      <left>
        <color indexed="63"/>
      </left>
      <right style="thin"/>
      <top style="thin"/>
      <bottom style="medium"/>
    </border>
    <border>
      <left style="thin"/>
      <right style="double"/>
      <top style="thin"/>
      <bottom style="thin"/>
    </border>
    <border>
      <left style="thin"/>
      <right style="double"/>
      <top style="thin"/>
      <bottom style="medium"/>
    </border>
    <border>
      <left>
        <color indexed="63"/>
      </left>
      <right>
        <color indexed="63"/>
      </right>
      <top>
        <color indexed="63"/>
      </top>
      <bottom style="thin"/>
    </border>
    <border>
      <left style="medium"/>
      <right>
        <color indexed="63"/>
      </right>
      <top style="thin"/>
      <bottom style="thin"/>
    </border>
    <border>
      <left>
        <color indexed="63"/>
      </left>
      <right style="thick">
        <color indexed="23"/>
      </right>
      <top style="medium">
        <color indexed="23"/>
      </top>
      <bottom>
        <color indexed="63"/>
      </bottom>
    </border>
    <border>
      <left style="hair"/>
      <right style="hair"/>
      <top style="hair"/>
      <bottom style="thin"/>
    </border>
    <border>
      <left style="hair"/>
      <right style="medium"/>
      <top style="hair"/>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hair"/>
      <right style="thin"/>
      <top style="thin"/>
      <bottom style="thin"/>
    </border>
    <border>
      <left style="hair"/>
      <right style="thin"/>
      <top style="thin"/>
      <bottom style="medium"/>
    </border>
    <border>
      <left style="hair"/>
      <right style="thin"/>
      <top style="hair"/>
      <bottom style="hair"/>
    </border>
    <border>
      <left style="thin"/>
      <right>
        <color indexed="63"/>
      </right>
      <top style="hair"/>
      <bottom style="hair"/>
    </border>
    <border>
      <left style="hair"/>
      <right style="thin"/>
      <top style="hair"/>
      <bottom style="medium"/>
    </border>
    <border>
      <left style="thin"/>
      <right>
        <color indexed="63"/>
      </right>
      <top style="hair"/>
      <bottom style="medium"/>
    </border>
    <border>
      <left style="hair"/>
      <right style="thin"/>
      <top style="hair"/>
      <bottom style="thin"/>
    </border>
    <border>
      <left style="hair"/>
      <right style="hair"/>
      <top style="thin"/>
      <bottom>
        <color indexed="63"/>
      </bottom>
    </border>
    <border>
      <left style="hair"/>
      <right style="thin"/>
      <top style="thin"/>
      <bottom>
        <color indexed="63"/>
      </bottom>
    </border>
    <border>
      <left style="hair"/>
      <right style="hair"/>
      <top style="hair"/>
      <bottom style="hair"/>
    </border>
    <border>
      <left style="hair"/>
      <right style="hair"/>
      <top style="hair"/>
      <bottom style="medium"/>
    </border>
    <border>
      <left style="hair"/>
      <right style="medium"/>
      <top style="thin"/>
      <bottom>
        <color indexed="63"/>
      </bottom>
    </border>
    <border>
      <left style="hair"/>
      <right style="medium"/>
      <top>
        <color indexed="63"/>
      </top>
      <bottom style="thin"/>
    </border>
    <border>
      <left style="hair"/>
      <right style="hair"/>
      <top>
        <color indexed="63"/>
      </top>
      <bottom style="thin"/>
    </border>
    <border>
      <left>
        <color indexed="63"/>
      </left>
      <right style="thin"/>
      <top>
        <color indexed="63"/>
      </top>
      <bottom style="thin"/>
    </border>
    <border>
      <left style="thin"/>
      <right style="double"/>
      <top>
        <color indexed="63"/>
      </top>
      <bottom style="thin"/>
    </border>
    <border>
      <left style="medium"/>
      <right style="hair"/>
      <top style="hair"/>
      <bottom style="thin"/>
    </border>
    <border>
      <left style="medium"/>
      <right style="hair"/>
      <top style="thin"/>
      <bottom style="thin"/>
    </border>
    <border>
      <left style="medium"/>
      <right style="hair"/>
      <top style="thin"/>
      <bottom style="medium"/>
    </border>
    <border>
      <left style="thin"/>
      <right style="hair"/>
      <top style="hair"/>
      <bottom style="thin"/>
    </border>
    <border>
      <left style="thin"/>
      <right style="hair"/>
      <top style="thin"/>
      <bottom>
        <color indexed="63"/>
      </bottom>
    </border>
    <border>
      <left style="thin"/>
      <right style="hair"/>
      <top>
        <color indexed="63"/>
      </top>
      <bottom style="thin"/>
    </border>
    <border>
      <left style="hair"/>
      <right style="thin"/>
      <top>
        <color indexed="63"/>
      </top>
      <bottom style="thin"/>
    </border>
    <border>
      <left style="thin"/>
      <right style="hair"/>
      <top style="thin"/>
      <bottom style="thin"/>
    </border>
    <border>
      <left style="thin"/>
      <right style="hair"/>
      <top style="thin"/>
      <bottom style="medium"/>
    </border>
    <border>
      <left style="thin"/>
      <right style="medium"/>
      <top style="hair"/>
      <bottom style="hair"/>
    </border>
    <border>
      <left style="thin"/>
      <right style="medium"/>
      <top style="hair"/>
      <bottom style="medium"/>
    </border>
    <border>
      <left style="thin"/>
      <right style="thin"/>
      <top style="hair"/>
      <bottom style="hair"/>
    </border>
    <border>
      <left style="thin"/>
      <right style="thin"/>
      <top style="hair"/>
      <bottom style="medium"/>
    </border>
    <border>
      <left>
        <color indexed="63"/>
      </left>
      <right style="thin"/>
      <top>
        <color indexed="63"/>
      </top>
      <bottom>
        <color indexed="63"/>
      </bottom>
    </border>
    <border>
      <left style="thin"/>
      <right style="double"/>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medium"/>
      <bottom>
        <color indexed="63"/>
      </bottom>
    </border>
    <border>
      <left style="double"/>
      <right style="thin"/>
      <top style="thin"/>
      <bottom>
        <color indexed="63"/>
      </bottom>
    </border>
    <border>
      <left>
        <color indexed="63"/>
      </left>
      <right style="medium"/>
      <top style="thin"/>
      <bottom>
        <color indexed="63"/>
      </bottom>
    </border>
    <border>
      <left style="double"/>
      <right style="thin"/>
      <top>
        <color indexed="63"/>
      </top>
      <bottom style="medium"/>
    </border>
    <border>
      <left>
        <color indexed="63"/>
      </left>
      <right style="thin"/>
      <top>
        <color indexed="63"/>
      </top>
      <bottom style="medium"/>
    </border>
    <border>
      <left style="medium"/>
      <right style="medium"/>
      <top style="thin"/>
      <bottom style="thin"/>
    </border>
    <border>
      <left>
        <color indexed="63"/>
      </left>
      <right style="thin"/>
      <top style="thin"/>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style="thin"/>
    </border>
    <border>
      <left style="double"/>
      <right style="thin"/>
      <top style="medium"/>
      <bottom style="thin"/>
    </border>
    <border>
      <left>
        <color indexed="63"/>
      </left>
      <right>
        <color indexed="63"/>
      </right>
      <top style="medium"/>
      <bottom style="thin"/>
    </border>
    <border>
      <left>
        <color indexed="63"/>
      </left>
      <right style="thin"/>
      <top style="medium"/>
      <bottom>
        <color indexed="63"/>
      </bottom>
    </border>
    <border>
      <left style="medium"/>
      <right style="thin"/>
      <top style="medium"/>
      <bottom>
        <color indexed="63"/>
      </bottom>
    </border>
    <border>
      <left style="hair"/>
      <right style="hair"/>
      <top style="hair"/>
      <bottom>
        <color indexed="63"/>
      </bottom>
    </border>
    <border>
      <left style="hair"/>
      <right style="thin"/>
      <top style="hair"/>
      <bottom>
        <color indexed="63"/>
      </bottom>
    </border>
    <border>
      <left style="thin"/>
      <right>
        <color indexed="63"/>
      </right>
      <top>
        <color indexed="63"/>
      </top>
      <bottom>
        <color indexed="63"/>
      </bottom>
    </border>
    <border>
      <left style="hair"/>
      <right style="hair"/>
      <top>
        <color indexed="63"/>
      </top>
      <bottom>
        <color indexed="63"/>
      </bottom>
    </border>
    <border>
      <left style="hair"/>
      <right style="medium"/>
      <top style="hair"/>
      <bottom>
        <color indexed="63"/>
      </bottom>
    </border>
    <border>
      <left style="hair"/>
      <right style="medium"/>
      <top>
        <color indexed="63"/>
      </top>
      <bottom>
        <color indexed="63"/>
      </bottom>
    </border>
    <border>
      <left style="medium"/>
      <right>
        <color indexed="63"/>
      </right>
      <top style="medium"/>
      <bottom>
        <color indexed="63"/>
      </bottom>
    </border>
    <border>
      <left style="hair"/>
      <right>
        <color indexed="63"/>
      </right>
      <top style="thin"/>
      <bottom style="thin"/>
    </border>
    <border>
      <left style="medium"/>
      <right>
        <color indexed="63"/>
      </right>
      <top style="thin"/>
      <bottom style="mediu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style="double"/>
      <top style="double"/>
      <bottom style="thin"/>
    </border>
    <border>
      <left>
        <color indexed="63"/>
      </left>
      <right style="thin"/>
      <top style="double"/>
      <bottom style="thin"/>
    </border>
    <border>
      <left style="thin"/>
      <right style="medium"/>
      <top style="double"/>
      <bottom style="thin"/>
    </border>
    <border>
      <left style="medium"/>
      <right style="medium"/>
      <top style="thin"/>
      <bottom>
        <color indexed="63"/>
      </bottom>
    </border>
    <border>
      <left style="medium"/>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style="thin"/>
      <top style="double"/>
      <bottom>
        <color indexed="63"/>
      </bottom>
    </border>
    <border>
      <left>
        <color indexed="63"/>
      </left>
      <right style="medium"/>
      <top style="double"/>
      <bottom>
        <color indexed="63"/>
      </bottom>
    </border>
    <border>
      <left style="thin"/>
      <right style="medium"/>
      <top style="double"/>
      <bottom>
        <color indexed="63"/>
      </bottom>
    </border>
    <border>
      <left style="thin"/>
      <right style="medium"/>
      <top>
        <color indexed="63"/>
      </top>
      <bottom style="double"/>
    </border>
    <border>
      <left>
        <color indexed="63"/>
      </left>
      <right style="thin"/>
      <top>
        <color indexed="63"/>
      </top>
      <bottom style="double"/>
    </border>
    <border>
      <left style="thin"/>
      <right style="thin"/>
      <top>
        <color indexed="63"/>
      </top>
      <bottom style="double"/>
    </border>
    <border>
      <left style="medium"/>
      <right style="thin"/>
      <top>
        <color indexed="63"/>
      </top>
      <bottom style="double"/>
    </border>
    <border>
      <left style="thin"/>
      <right style="double"/>
      <top>
        <color indexed="63"/>
      </top>
      <bottom>
        <color indexed="63"/>
      </bottom>
    </border>
    <border>
      <left style="thin"/>
      <right style="double"/>
      <top>
        <color indexed="63"/>
      </top>
      <bottom style="double"/>
    </border>
    <border>
      <left style="thin"/>
      <right style="thin"/>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pplyNumberFormat="0" applyFill="0" applyBorder="0" applyAlignment="0" applyProtection="0"/>
  </cellStyleXfs>
  <cellXfs count="933">
    <xf numFmtId="0" fontId="0" fillId="0" borderId="0" xfId="0" applyAlignment="1">
      <alignment/>
    </xf>
    <xf numFmtId="0" fontId="3" fillId="0" borderId="0" xfId="0" applyFont="1" applyAlignment="1">
      <alignment/>
    </xf>
    <xf numFmtId="3" fontId="3" fillId="0" borderId="0" xfId="0" applyNumberFormat="1" applyFont="1" applyAlignment="1">
      <alignment/>
    </xf>
    <xf numFmtId="0" fontId="3" fillId="0" borderId="0" xfId="0" applyFont="1" applyAlignment="1">
      <alignment horizontal="center"/>
    </xf>
    <xf numFmtId="3" fontId="3" fillId="0" borderId="0" xfId="0" applyNumberFormat="1" applyFont="1" applyAlignment="1">
      <alignment horizontal="center"/>
    </xf>
    <xf numFmtId="0" fontId="5"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right"/>
    </xf>
    <xf numFmtId="0" fontId="5" fillId="0" borderId="0" xfId="0" applyFont="1" applyAlignment="1">
      <alignment vertical="center"/>
    </xf>
    <xf numFmtId="0" fontId="7" fillId="0" borderId="2" xfId="0" applyFont="1" applyBorder="1" applyAlignment="1">
      <alignment horizontal="right"/>
    </xf>
    <xf numFmtId="0" fontId="6" fillId="0" borderId="2" xfId="0" applyFont="1" applyBorder="1" applyAlignment="1">
      <alignment horizontal="right"/>
    </xf>
    <xf numFmtId="0" fontId="8" fillId="0" borderId="1" xfId="0" applyFont="1" applyBorder="1" applyAlignment="1">
      <alignment horizontal="center" vertical="center"/>
    </xf>
    <xf numFmtId="0" fontId="8" fillId="0" borderId="1" xfId="0" applyFont="1" applyBorder="1" applyAlignment="1">
      <alignment vertical="center"/>
    </xf>
    <xf numFmtId="0" fontId="8" fillId="2" borderId="3" xfId="0" applyFont="1" applyFill="1" applyBorder="1" applyAlignment="1">
      <alignment horizontal="center" vertical="center"/>
    </xf>
    <xf numFmtId="0" fontId="3" fillId="0" borderId="0" xfId="0" applyFont="1" applyAlignment="1">
      <alignment/>
    </xf>
    <xf numFmtId="0" fontId="8" fillId="0" borderId="4"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right" vertical="center"/>
    </xf>
    <xf numFmtId="0" fontId="7" fillId="0" borderId="2" xfId="0" applyFont="1" applyBorder="1" applyAlignment="1">
      <alignment horizontal="right" vertical="center"/>
    </xf>
    <xf numFmtId="0" fontId="4" fillId="0" borderId="0" xfId="0" applyFont="1" applyAlignment="1">
      <alignment vertical="center"/>
    </xf>
    <xf numFmtId="3" fontId="3" fillId="0" borderId="0" xfId="0" applyNumberFormat="1" applyFont="1" applyAlignment="1">
      <alignment horizontal="center" vertical="center"/>
    </xf>
    <xf numFmtId="4" fontId="3" fillId="0" borderId="0" xfId="0" applyNumberFormat="1" applyFont="1" applyAlignment="1">
      <alignment horizontal="center" vertical="center"/>
    </xf>
    <xf numFmtId="0" fontId="3" fillId="0" borderId="5" xfId="0" applyFont="1" applyBorder="1" applyAlignment="1">
      <alignment horizontal="center" vertical="center"/>
    </xf>
    <xf numFmtId="0" fontId="7" fillId="0" borderId="6"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left" vertical="center"/>
    </xf>
    <xf numFmtId="0" fontId="3" fillId="0" borderId="7" xfId="0" applyFont="1" applyBorder="1" applyAlignment="1">
      <alignment horizontal="center" vertical="center"/>
    </xf>
    <xf numFmtId="0" fontId="8" fillId="0" borderId="0" xfId="0" applyFont="1" applyAlignment="1">
      <alignment vertical="center"/>
    </xf>
    <xf numFmtId="0" fontId="10" fillId="0" borderId="0" xfId="0" applyFont="1" applyAlignment="1">
      <alignment/>
    </xf>
    <xf numFmtId="0" fontId="8" fillId="0" borderId="8" xfId="0" applyFont="1" applyBorder="1" applyAlignment="1">
      <alignment horizontal="center" vertical="center"/>
    </xf>
    <xf numFmtId="38" fontId="3" fillId="0" borderId="1" xfId="17" applyFont="1" applyBorder="1" applyAlignment="1">
      <alignment horizontal="center" vertical="center"/>
    </xf>
    <xf numFmtId="0" fontId="3" fillId="0" borderId="6"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wrapText="1" shrinkToFit="1"/>
    </xf>
    <xf numFmtId="0" fontId="3" fillId="0" borderId="11" xfId="0" applyFont="1" applyBorder="1" applyAlignment="1">
      <alignment horizontal="center" vertical="center"/>
    </xf>
    <xf numFmtId="0" fontId="7" fillId="0" borderId="2" xfId="0" applyFont="1" applyBorder="1" applyAlignment="1">
      <alignment horizontal="right" wrapText="1"/>
    </xf>
    <xf numFmtId="0" fontId="3" fillId="0" borderId="12" xfId="0" applyFont="1" applyBorder="1" applyAlignment="1">
      <alignment horizontal="center" vertical="center"/>
    </xf>
    <xf numFmtId="0" fontId="0" fillId="0" borderId="7" xfId="0" applyBorder="1" applyAlignment="1">
      <alignment/>
    </xf>
    <xf numFmtId="0" fontId="0" fillId="0" borderId="0" xfId="0" applyAlignment="1">
      <alignment horizontal="right"/>
    </xf>
    <xf numFmtId="3" fontId="3" fillId="0" borderId="1" xfId="0" applyNumberFormat="1" applyFont="1" applyBorder="1" applyAlignment="1">
      <alignment horizontal="center" vertical="center"/>
    </xf>
    <xf numFmtId="0" fontId="3" fillId="0" borderId="7" xfId="0" applyFont="1" applyBorder="1" applyAlignment="1">
      <alignment vertical="center"/>
    </xf>
    <xf numFmtId="3" fontId="3" fillId="0" borderId="5" xfId="0" applyNumberFormat="1" applyFont="1" applyBorder="1" applyAlignment="1">
      <alignment horizontal="center" vertical="center"/>
    </xf>
    <xf numFmtId="3" fontId="3" fillId="0" borderId="11" xfId="0" applyNumberFormat="1" applyFont="1" applyBorder="1" applyAlignment="1">
      <alignment horizontal="center" vertical="center"/>
    </xf>
    <xf numFmtId="0" fontId="7" fillId="0" borderId="0" xfId="0" applyFont="1" applyAlignment="1">
      <alignment horizontal="right" vertical="center"/>
    </xf>
    <xf numFmtId="0" fontId="7" fillId="0" borderId="9" xfId="0" applyFont="1" applyBorder="1" applyAlignment="1">
      <alignment horizontal="right" vertical="center"/>
    </xf>
    <xf numFmtId="0" fontId="7" fillId="0" borderId="13" xfId="0" applyFont="1" applyBorder="1" applyAlignment="1">
      <alignment horizontal="right" wrapText="1"/>
    </xf>
    <xf numFmtId="0" fontId="7" fillId="0" borderId="13" xfId="0" applyFont="1" applyBorder="1" applyAlignment="1">
      <alignment horizontal="right"/>
    </xf>
    <xf numFmtId="0" fontId="7"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center"/>
    </xf>
    <xf numFmtId="0" fontId="7" fillId="0" borderId="0" xfId="0" applyFont="1" applyAlignment="1">
      <alignment horizontal="right" vertical="top"/>
    </xf>
    <xf numFmtId="49" fontId="7" fillId="0" borderId="0" xfId="0" applyNumberFormat="1" applyFont="1" applyAlignment="1">
      <alignment horizontal="left" vertical="top"/>
    </xf>
    <xf numFmtId="49" fontId="7" fillId="0" borderId="0" xfId="0" applyNumberFormat="1" applyFont="1" applyAlignment="1">
      <alignment horizontal="right" vertical="top"/>
    </xf>
    <xf numFmtId="49" fontId="7" fillId="0" borderId="0" xfId="0" applyNumberFormat="1" applyFont="1" applyAlignment="1">
      <alignment horizontal="left" vertical="center"/>
    </xf>
    <xf numFmtId="49" fontId="7" fillId="0" borderId="0" xfId="0" applyNumberFormat="1" applyFont="1" applyAlignment="1">
      <alignment vertical="top"/>
    </xf>
    <xf numFmtId="0" fontId="7" fillId="0" borderId="0" xfId="0" applyFont="1" applyAlignment="1">
      <alignment horizontal="left" vertical="top" wrapText="1"/>
    </xf>
    <xf numFmtId="0" fontId="13" fillId="0" borderId="0" xfId="0" applyFont="1" applyAlignment="1">
      <alignment vertical="center"/>
    </xf>
    <xf numFmtId="0" fontId="3" fillId="0" borderId="14" xfId="0" applyFont="1" applyBorder="1" applyAlignment="1">
      <alignment horizontal="center" vertical="center"/>
    </xf>
    <xf numFmtId="0" fontId="3" fillId="0" borderId="0" xfId="0" applyFont="1" applyBorder="1" applyAlignment="1">
      <alignment vertical="center"/>
    </xf>
    <xf numFmtId="0" fontId="5" fillId="0" borderId="0" xfId="0" applyFont="1" applyAlignment="1">
      <alignment horizontal="center" vertical="center"/>
    </xf>
    <xf numFmtId="57"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57" fontId="3" fillId="0" borderId="15" xfId="0" applyNumberFormat="1" applyFont="1" applyBorder="1" applyAlignment="1">
      <alignment horizontal="center" vertical="center"/>
    </xf>
    <xf numFmtId="0" fontId="3" fillId="0" borderId="15" xfId="0" applyFont="1" applyBorder="1" applyAlignment="1">
      <alignment horizontal="center" vertical="center"/>
    </xf>
    <xf numFmtId="0" fontId="0" fillId="0" borderId="0" xfId="0" applyAlignment="1">
      <alignment vertical="center"/>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horizontal="left" vertical="top"/>
    </xf>
    <xf numFmtId="0" fontId="15" fillId="0" borderId="0" xfId="0" applyFont="1" applyAlignment="1">
      <alignment vertical="top"/>
    </xf>
    <xf numFmtId="49" fontId="7" fillId="0" borderId="0" xfId="0" applyNumberFormat="1" applyFont="1" applyAlignment="1">
      <alignment horizontal="right" vertical="top" wrapText="1"/>
    </xf>
    <xf numFmtId="0" fontId="7" fillId="0" borderId="0" xfId="0" applyFont="1" applyAlignment="1">
      <alignment horizontal="right" vertical="top" wrapText="1"/>
    </xf>
    <xf numFmtId="49" fontId="7" fillId="0" borderId="0" xfId="0" applyNumberFormat="1" applyFont="1" applyAlignment="1">
      <alignment vertical="top" wrapText="1"/>
    </xf>
    <xf numFmtId="0" fontId="8" fillId="0" borderId="16" xfId="0" applyFont="1" applyBorder="1" applyAlignment="1">
      <alignment horizontal="distributed" vertical="center"/>
    </xf>
    <xf numFmtId="0" fontId="3" fillId="0" borderId="17" xfId="0" applyFont="1" applyFill="1" applyBorder="1" applyAlignment="1">
      <alignment horizontal="center" vertical="center"/>
    </xf>
    <xf numFmtId="0" fontId="8" fillId="0" borderId="18" xfId="0" applyFont="1" applyBorder="1" applyAlignment="1">
      <alignment horizontal="center" vertical="center"/>
    </xf>
    <xf numFmtId="0" fontId="2" fillId="0" borderId="0" xfId="0" applyFont="1" applyAlignment="1">
      <alignment/>
    </xf>
    <xf numFmtId="38" fontId="2" fillId="0" borderId="0" xfId="17" applyFont="1" applyAlignment="1">
      <alignment/>
    </xf>
    <xf numFmtId="0" fontId="2" fillId="0" borderId="0" xfId="0" applyFont="1" applyBorder="1" applyAlignment="1">
      <alignment horizontal="center"/>
    </xf>
    <xf numFmtId="0" fontId="2" fillId="0" borderId="0" xfId="0" applyFont="1" applyBorder="1" applyAlignment="1">
      <alignment/>
    </xf>
    <xf numFmtId="0" fontId="3" fillId="0" borderId="19" xfId="0" applyFont="1" applyBorder="1" applyAlignment="1">
      <alignment horizontal="right" vertical="top"/>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3" fillId="0" borderId="20" xfId="0" applyFont="1" applyBorder="1" applyAlignment="1">
      <alignment horizontal="right"/>
    </xf>
    <xf numFmtId="0" fontId="8" fillId="0" borderId="21" xfId="0" applyFont="1" applyBorder="1" applyAlignment="1">
      <alignment horizontal="center" vertical="center"/>
    </xf>
    <xf numFmtId="0" fontId="8" fillId="0" borderId="22" xfId="0" applyFont="1" applyBorder="1" applyAlignment="1">
      <alignment horizontal="distributed" vertical="center"/>
    </xf>
    <xf numFmtId="0" fontId="8" fillId="0" borderId="2" xfId="0" applyFont="1" applyBorder="1" applyAlignment="1">
      <alignment horizontal="distributed"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3" borderId="9" xfId="0" applyFont="1" applyFill="1" applyBorder="1" applyAlignment="1">
      <alignment vertical="center"/>
    </xf>
    <xf numFmtId="0" fontId="11" fillId="3" borderId="25" xfId="0" applyFont="1" applyFill="1" applyBorder="1" applyAlignment="1">
      <alignment vertical="center"/>
    </xf>
    <xf numFmtId="0" fontId="11" fillId="3" borderId="27" xfId="0" applyFont="1" applyFill="1" applyBorder="1" applyAlignment="1">
      <alignment vertical="center"/>
    </xf>
    <xf numFmtId="0" fontId="7" fillId="0" borderId="0" xfId="0" applyFont="1" applyFill="1" applyBorder="1" applyAlignment="1">
      <alignment horizontal="center" vertical="center"/>
    </xf>
    <xf numFmtId="0" fontId="7" fillId="0" borderId="6" xfId="0" applyFont="1" applyBorder="1" applyAlignment="1">
      <alignment horizontal="right"/>
    </xf>
    <xf numFmtId="0" fontId="7" fillId="0" borderId="0" xfId="0" applyFont="1" applyFill="1" applyBorder="1" applyAlignment="1">
      <alignment horizontal="left" vertical="center"/>
    </xf>
    <xf numFmtId="0" fontId="0" fillId="0" borderId="0" xfId="0" applyAlignment="1">
      <alignment horizontal="left"/>
    </xf>
    <xf numFmtId="0" fontId="8" fillId="0" borderId="28" xfId="0" applyFont="1" applyBorder="1" applyAlignment="1">
      <alignment horizontal="distributed" vertical="center"/>
    </xf>
    <xf numFmtId="0" fontId="8" fillId="0" borderId="1" xfId="0" applyFont="1" applyBorder="1" applyAlignment="1">
      <alignment horizontal="distributed" vertical="center"/>
    </xf>
    <xf numFmtId="0" fontId="8" fillId="0" borderId="1" xfId="0" applyFont="1" applyBorder="1" applyAlignment="1">
      <alignment horizontal="distributed" vertical="center" wrapText="1"/>
    </xf>
    <xf numFmtId="0" fontId="8" fillId="0" borderId="7" xfId="0" applyFont="1" applyBorder="1" applyAlignment="1">
      <alignment horizontal="center"/>
    </xf>
    <xf numFmtId="41" fontId="3" fillId="0" borderId="1" xfId="17" applyNumberFormat="1" applyFont="1" applyFill="1" applyBorder="1" applyAlignment="1">
      <alignment horizontal="center" vertical="center"/>
    </xf>
    <xf numFmtId="41" fontId="3" fillId="0" borderId="11" xfId="17" applyNumberFormat="1" applyFont="1" applyFill="1" applyBorder="1" applyAlignment="1">
      <alignment horizontal="center" vertical="center"/>
    </xf>
    <xf numFmtId="0" fontId="8" fillId="0" borderId="4" xfId="0" applyFont="1" applyBorder="1" applyAlignment="1">
      <alignment horizontal="center"/>
    </xf>
    <xf numFmtId="0" fontId="8" fillId="0" borderId="8" xfId="0" applyFont="1" applyBorder="1" applyAlignment="1">
      <alignment horizontal="center"/>
    </xf>
    <xf numFmtId="0" fontId="8" fillId="0" borderId="0" xfId="0" applyFont="1" applyAlignment="1">
      <alignment horizontal="right"/>
    </xf>
    <xf numFmtId="0" fontId="8" fillId="0" borderId="28" xfId="0" applyFont="1" applyBorder="1" applyAlignment="1">
      <alignment horizontal="center" vertical="center"/>
    </xf>
    <xf numFmtId="0" fontId="8" fillId="2" borderId="29" xfId="0" applyFont="1" applyFill="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distributed" vertical="center"/>
    </xf>
    <xf numFmtId="0" fontId="8" fillId="0" borderId="0" xfId="0" applyFont="1" applyAlignment="1">
      <alignment/>
    </xf>
    <xf numFmtId="0" fontId="8" fillId="0" borderId="5" xfId="0" applyFont="1" applyBorder="1" applyAlignment="1">
      <alignment horizontal="distributed" vertical="center" wrapText="1"/>
    </xf>
    <xf numFmtId="41" fontId="3" fillId="0" borderId="1" xfId="0" applyNumberFormat="1" applyFont="1" applyBorder="1" applyAlignment="1">
      <alignment vertical="center"/>
    </xf>
    <xf numFmtId="41" fontId="3" fillId="0" borderId="5" xfId="0" applyNumberFormat="1" applyFont="1" applyBorder="1" applyAlignment="1">
      <alignment vertical="center"/>
    </xf>
    <xf numFmtId="41" fontId="3" fillId="0" borderId="11" xfId="17" applyNumberFormat="1" applyFont="1" applyBorder="1" applyAlignment="1">
      <alignment vertical="center"/>
    </xf>
    <xf numFmtId="41" fontId="3" fillId="0" borderId="1" xfId="0" applyNumberFormat="1" applyFont="1" applyBorder="1" applyAlignment="1">
      <alignment horizontal="center" vertical="center"/>
    </xf>
    <xf numFmtId="41" fontId="3" fillId="0" borderId="5" xfId="0" applyNumberFormat="1" applyFont="1" applyBorder="1" applyAlignment="1">
      <alignment horizontal="center" vertical="center"/>
    </xf>
    <xf numFmtId="41" fontId="3" fillId="0" borderId="1" xfId="17" applyNumberFormat="1" applyFont="1" applyBorder="1" applyAlignment="1">
      <alignment horizontal="center" vertical="center"/>
    </xf>
    <xf numFmtId="41" fontId="3" fillId="0" borderId="11" xfId="17" applyNumberFormat="1" applyFont="1" applyBorder="1" applyAlignment="1">
      <alignment horizontal="center" vertical="center"/>
    </xf>
    <xf numFmtId="41" fontId="3" fillId="0" borderId="12" xfId="17" applyNumberFormat="1" applyFont="1" applyBorder="1" applyAlignment="1">
      <alignment horizontal="center" vertical="center"/>
    </xf>
    <xf numFmtId="41" fontId="8" fillId="0" borderId="1" xfId="0" applyNumberFormat="1" applyFont="1" applyBorder="1" applyAlignment="1">
      <alignment vertical="center"/>
    </xf>
    <xf numFmtId="41" fontId="8" fillId="0" borderId="5" xfId="0" applyNumberFormat="1" applyFont="1" applyBorder="1" applyAlignment="1">
      <alignment vertical="center"/>
    </xf>
    <xf numFmtId="41" fontId="8" fillId="0" borderId="1" xfId="17" applyNumberFormat="1" applyFont="1" applyBorder="1" applyAlignment="1">
      <alignment vertical="center"/>
    </xf>
    <xf numFmtId="41" fontId="8" fillId="0" borderId="11" xfId="0" applyNumberFormat="1" applyFont="1" applyBorder="1" applyAlignment="1">
      <alignment vertical="center"/>
    </xf>
    <xf numFmtId="41" fontId="8" fillId="0" borderId="12" xfId="0" applyNumberFormat="1" applyFont="1" applyBorder="1" applyAlignment="1">
      <alignment vertical="center"/>
    </xf>
    <xf numFmtId="41" fontId="3" fillId="0" borderId="5" xfId="17" applyNumberFormat="1" applyFont="1" applyBorder="1" applyAlignment="1">
      <alignment horizontal="center" vertical="center"/>
    </xf>
    <xf numFmtId="41" fontId="3" fillId="0" borderId="11" xfId="0" applyNumberFormat="1" applyFont="1" applyBorder="1" applyAlignment="1">
      <alignment horizontal="center" vertical="center"/>
    </xf>
    <xf numFmtId="0" fontId="8" fillId="0" borderId="21" xfId="0" applyFont="1" applyFill="1" applyBorder="1" applyAlignment="1">
      <alignment horizontal="distributed" vertical="center" wrapText="1"/>
    </xf>
    <xf numFmtId="41" fontId="3" fillId="0" borderId="11" xfId="0" applyNumberFormat="1" applyFont="1" applyBorder="1" applyAlignment="1">
      <alignment vertical="center"/>
    </xf>
    <xf numFmtId="0" fontId="8" fillId="0" borderId="3" xfId="0" applyFont="1" applyBorder="1" applyAlignment="1">
      <alignment horizontal="distributed" vertical="center" wrapText="1"/>
    </xf>
    <xf numFmtId="41" fontId="3" fillId="0" borderId="30" xfId="0" applyNumberFormat="1" applyFont="1" applyBorder="1" applyAlignment="1">
      <alignment vertical="center"/>
    </xf>
    <xf numFmtId="41" fontId="3" fillId="0" borderId="5" xfId="0" applyNumberFormat="1" applyFont="1" applyFill="1" applyBorder="1" applyAlignment="1">
      <alignment vertical="center"/>
    </xf>
    <xf numFmtId="0" fontId="8" fillId="0" borderId="4" xfId="0" applyFont="1" applyBorder="1" applyAlignment="1">
      <alignment horizontal="center" vertical="center" wrapText="1"/>
    </xf>
    <xf numFmtId="41" fontId="3" fillId="0" borderId="3" xfId="0" applyNumberFormat="1" applyFont="1" applyBorder="1" applyAlignment="1">
      <alignment vertical="center"/>
    </xf>
    <xf numFmtId="192" fontId="3" fillId="0" borderId="5" xfId="0" applyNumberFormat="1" applyFont="1" applyBorder="1" applyAlignment="1">
      <alignment vertical="center"/>
    </xf>
    <xf numFmtId="192" fontId="3" fillId="0" borderId="5" xfId="0" applyNumberFormat="1" applyFont="1" applyBorder="1" applyAlignment="1">
      <alignment horizontal="left" vertical="center"/>
    </xf>
    <xf numFmtId="41" fontId="3" fillId="0" borderId="3" xfId="0" applyNumberFormat="1" applyFont="1" applyBorder="1" applyAlignment="1">
      <alignment horizontal="center" vertical="center"/>
    </xf>
    <xf numFmtId="192" fontId="3" fillId="0" borderId="5" xfId="0" applyNumberFormat="1" applyFont="1" applyBorder="1" applyAlignment="1">
      <alignment horizontal="center" vertical="center"/>
    </xf>
    <xf numFmtId="0" fontId="8" fillId="0" borderId="8" xfId="0" applyFont="1" applyBorder="1" applyAlignment="1">
      <alignment horizontal="center" vertical="center" wrapText="1"/>
    </xf>
    <xf numFmtId="41" fontId="8" fillId="0" borderId="30" xfId="0" applyNumberFormat="1" applyFont="1" applyBorder="1" applyAlignment="1">
      <alignment vertical="center"/>
    </xf>
    <xf numFmtId="41" fontId="8" fillId="0" borderId="30" xfId="17" applyNumberFormat="1" applyFont="1" applyBorder="1" applyAlignment="1">
      <alignment vertical="center"/>
    </xf>
    <xf numFmtId="41" fontId="8" fillId="0" borderId="31" xfId="0" applyNumberFormat="1" applyFont="1" applyBorder="1" applyAlignment="1">
      <alignment vertical="center"/>
    </xf>
    <xf numFmtId="41" fontId="8" fillId="0" borderId="5" xfId="17" applyNumberFormat="1" applyFont="1" applyBorder="1" applyAlignment="1">
      <alignment vertical="center"/>
    </xf>
    <xf numFmtId="41" fontId="8" fillId="0" borderId="11" xfId="17" applyNumberFormat="1" applyFont="1" applyBorder="1" applyAlignment="1">
      <alignment vertical="center"/>
    </xf>
    <xf numFmtId="41" fontId="8" fillId="0" borderId="12" xfId="17" applyNumberFormat="1" applyFont="1" applyBorder="1" applyAlignment="1">
      <alignment vertical="center"/>
    </xf>
    <xf numFmtId="41" fontId="3" fillId="0" borderId="1" xfId="17" applyNumberFormat="1" applyFont="1" applyBorder="1" applyAlignment="1">
      <alignment vertical="center"/>
    </xf>
    <xf numFmtId="190" fontId="3" fillId="0" borderId="22" xfId="0" applyNumberFormat="1" applyFont="1" applyBorder="1" applyAlignment="1">
      <alignment horizontal="center" vertical="top"/>
    </xf>
    <xf numFmtId="190" fontId="3" fillId="0" borderId="1" xfId="0" applyNumberFormat="1" applyFont="1" applyBorder="1" applyAlignment="1">
      <alignment horizontal="center" vertical="center"/>
    </xf>
    <xf numFmtId="41" fontId="3" fillId="0" borderId="5" xfId="17" applyNumberFormat="1" applyFont="1" applyBorder="1" applyAlignment="1">
      <alignment vertical="center"/>
    </xf>
    <xf numFmtId="41" fontId="3" fillId="0" borderId="12" xfId="17" applyNumberFormat="1" applyFont="1" applyBorder="1" applyAlignment="1">
      <alignment vertical="center"/>
    </xf>
    <xf numFmtId="0" fontId="24" fillId="0" borderId="0" xfId="0" applyFont="1" applyBorder="1" applyAlignment="1">
      <alignment horizontal="center" vertical="center"/>
    </xf>
    <xf numFmtId="0" fontId="24" fillId="0" borderId="0" xfId="0" applyFont="1" applyBorder="1" applyAlignment="1">
      <alignment vertical="center"/>
    </xf>
    <xf numFmtId="0" fontId="24" fillId="0" borderId="0" xfId="0" applyFont="1" applyAlignment="1">
      <alignment vertical="center"/>
    </xf>
    <xf numFmtId="0" fontId="2" fillId="0" borderId="0" xfId="0" applyFont="1" applyAlignment="1">
      <alignment vertical="center"/>
    </xf>
    <xf numFmtId="0" fontId="10" fillId="0" borderId="14" xfId="0" applyFont="1" applyBorder="1" applyAlignment="1">
      <alignment horizontal="center" vertical="center"/>
    </xf>
    <xf numFmtId="0" fontId="0" fillId="0" borderId="14" xfId="0" applyFont="1" applyBorder="1" applyAlignment="1">
      <alignment horizontal="center" vertical="center"/>
    </xf>
    <xf numFmtId="0" fontId="26" fillId="2" borderId="25" xfId="0" applyFont="1" applyFill="1" applyBorder="1" applyAlignment="1">
      <alignment vertical="center"/>
    </xf>
    <xf numFmtId="0" fontId="26" fillId="2" borderId="25" xfId="0" applyFont="1" applyFill="1" applyBorder="1" applyAlignment="1">
      <alignment horizontal="center" vertical="center"/>
    </xf>
    <xf numFmtId="0" fontId="26" fillId="2" borderId="26" xfId="0" applyFont="1" applyFill="1" applyBorder="1" applyAlignment="1">
      <alignment vertical="center"/>
    </xf>
    <xf numFmtId="0" fontId="26" fillId="3" borderId="9" xfId="0" applyFont="1" applyFill="1" applyBorder="1" applyAlignment="1">
      <alignment vertical="center"/>
    </xf>
    <xf numFmtId="0" fontId="26" fillId="3" borderId="25" xfId="0" applyFont="1" applyFill="1" applyBorder="1" applyAlignment="1">
      <alignment horizontal="center" vertical="center"/>
    </xf>
    <xf numFmtId="0" fontId="26" fillId="3" borderId="27" xfId="0" applyFont="1" applyFill="1" applyBorder="1" applyAlignment="1">
      <alignment vertical="center"/>
    </xf>
    <xf numFmtId="0" fontId="26" fillId="3" borderId="24" xfId="0" applyFont="1" applyFill="1" applyBorder="1" applyAlignment="1">
      <alignment horizontal="center" vertical="center"/>
    </xf>
    <xf numFmtId="0" fontId="26" fillId="3" borderId="17"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24" xfId="0" applyFont="1" applyFill="1" applyBorder="1" applyAlignment="1">
      <alignment horizontal="center" vertical="center"/>
    </xf>
    <xf numFmtId="0" fontId="26" fillId="2" borderId="24" xfId="0" applyFont="1" applyFill="1" applyBorder="1" applyAlignment="1">
      <alignment vertical="center"/>
    </xf>
    <xf numFmtId="0" fontId="26" fillId="2" borderId="32" xfId="0" applyFont="1" applyFill="1" applyBorder="1" applyAlignment="1">
      <alignment vertical="center"/>
    </xf>
    <xf numFmtId="0" fontId="29" fillId="0" borderId="33" xfId="0" applyFont="1" applyBorder="1" applyAlignment="1">
      <alignment horizontal="center" vertical="center"/>
    </xf>
    <xf numFmtId="0" fontId="30" fillId="0" borderId="0" xfId="0" applyFont="1" applyAlignment="1">
      <alignment/>
    </xf>
    <xf numFmtId="0" fontId="31" fillId="0" borderId="0" xfId="0" applyFont="1" applyAlignment="1">
      <alignment/>
    </xf>
    <xf numFmtId="38" fontId="0" fillId="0" borderId="0" xfId="17" applyAlignment="1">
      <alignment/>
    </xf>
    <xf numFmtId="38" fontId="0" fillId="0" borderId="0" xfId="0" applyNumberFormat="1" applyAlignment="1">
      <alignment/>
    </xf>
    <xf numFmtId="0" fontId="25" fillId="0" borderId="0" xfId="0" applyFont="1" applyAlignment="1">
      <alignment/>
    </xf>
    <xf numFmtId="38" fontId="0" fillId="0" borderId="0" xfId="17" applyFont="1" applyAlignment="1">
      <alignment/>
    </xf>
    <xf numFmtId="177" fontId="0" fillId="0" borderId="0" xfId="0" applyNumberFormat="1" applyAlignment="1">
      <alignment/>
    </xf>
    <xf numFmtId="0" fontId="8" fillId="0" borderId="0" xfId="0" applyFont="1" applyBorder="1" applyAlignment="1">
      <alignment horizontal="right"/>
    </xf>
    <xf numFmtId="0" fontId="2" fillId="0" borderId="0" xfId="0" applyFont="1" applyAlignment="1">
      <alignment horizontal="distributed"/>
    </xf>
    <xf numFmtId="41" fontId="3" fillId="0" borderId="27" xfId="17" applyNumberFormat="1" applyFont="1" applyBorder="1" applyAlignment="1">
      <alignment horizontal="center" vertical="center"/>
    </xf>
    <xf numFmtId="41" fontId="3" fillId="0" borderId="34" xfId="17" applyNumberFormat="1" applyFont="1" applyBorder="1" applyAlignment="1">
      <alignment horizontal="center" vertical="center"/>
    </xf>
    <xf numFmtId="190" fontId="3" fillId="0" borderId="34" xfId="17" applyNumberFormat="1" applyFont="1" applyBorder="1" applyAlignment="1">
      <alignment horizontal="center" vertical="center"/>
    </xf>
    <xf numFmtId="190" fontId="3" fillId="0" borderId="35" xfId="17" applyNumberFormat="1" applyFont="1" applyBorder="1" applyAlignment="1">
      <alignment horizontal="center" vertical="center"/>
    </xf>
    <xf numFmtId="41" fontId="3" fillId="0" borderId="22" xfId="17" applyNumberFormat="1" applyFont="1" applyBorder="1" applyAlignment="1">
      <alignment horizontal="center" vertical="top"/>
    </xf>
    <xf numFmtId="41" fontId="3" fillId="0" borderId="33" xfId="17" applyNumberFormat="1" applyFont="1" applyBorder="1" applyAlignment="1">
      <alignment horizontal="center" vertical="top"/>
    </xf>
    <xf numFmtId="190" fontId="3" fillId="0" borderId="11" xfId="0" applyNumberFormat="1" applyFont="1" applyBorder="1" applyAlignment="1">
      <alignment horizontal="center" vertical="center"/>
    </xf>
    <xf numFmtId="190" fontId="3" fillId="0" borderId="11" xfId="0" applyNumberFormat="1" applyFont="1" applyBorder="1" applyAlignment="1">
      <alignment vertical="center"/>
    </xf>
    <xf numFmtId="41" fontId="8" fillId="0" borderId="18" xfId="0" applyNumberFormat="1" applyFont="1" applyBorder="1" applyAlignment="1">
      <alignment horizontal="center" vertical="center"/>
    </xf>
    <xf numFmtId="41" fontId="8" fillId="0" borderId="36" xfId="0" applyNumberFormat="1" applyFont="1" applyBorder="1" applyAlignment="1">
      <alignment horizontal="center" vertical="center"/>
    </xf>
    <xf numFmtId="41" fontId="8" fillId="2" borderId="1" xfId="0" applyNumberFormat="1" applyFont="1" applyFill="1" applyBorder="1" applyAlignment="1">
      <alignment vertical="center"/>
    </xf>
    <xf numFmtId="41" fontId="8" fillId="2" borderId="5" xfId="0" applyNumberFormat="1" applyFont="1" applyFill="1" applyBorder="1" applyAlignment="1">
      <alignment vertical="center"/>
    </xf>
    <xf numFmtId="41" fontId="8" fillId="2" borderId="1" xfId="17" applyNumberFormat="1" applyFont="1" applyFill="1" applyBorder="1" applyAlignment="1">
      <alignment vertical="center"/>
    </xf>
    <xf numFmtId="41" fontId="8" fillId="2" borderId="5" xfId="17" applyNumberFormat="1" applyFont="1" applyFill="1" applyBorder="1" applyAlignment="1">
      <alignment vertical="center"/>
    </xf>
    <xf numFmtId="41" fontId="8" fillId="2" borderId="37" xfId="0" applyNumberFormat="1" applyFont="1" applyFill="1" applyBorder="1" applyAlignment="1">
      <alignment vertical="center"/>
    </xf>
    <xf numFmtId="41" fontId="8" fillId="2" borderId="38" xfId="0" applyNumberFormat="1" applyFont="1" applyFill="1" applyBorder="1" applyAlignment="1">
      <alignment vertical="center"/>
    </xf>
    <xf numFmtId="41" fontId="8" fillId="0" borderId="34" xfId="0" applyNumberFormat="1" applyFont="1" applyBorder="1" applyAlignment="1">
      <alignment vertical="center"/>
    </xf>
    <xf numFmtId="41" fontId="8" fillId="0" borderId="35" xfId="0" applyNumberFormat="1" applyFont="1" applyBorder="1" applyAlignment="1">
      <alignment vertical="center"/>
    </xf>
    <xf numFmtId="0" fontId="8" fillId="0" borderId="39" xfId="0" applyFont="1" applyBorder="1" applyAlignment="1">
      <alignment/>
    </xf>
    <xf numFmtId="0" fontId="8" fillId="0" borderId="5" xfId="0" applyFont="1" applyBorder="1" applyAlignment="1">
      <alignment horizontal="center"/>
    </xf>
    <xf numFmtId="0" fontId="8" fillId="0" borderId="30" xfId="0" applyFont="1" applyBorder="1" applyAlignment="1">
      <alignment horizontal="distributed" vertical="center" wrapText="1"/>
    </xf>
    <xf numFmtId="41" fontId="8" fillId="0" borderId="2" xfId="0" applyNumberFormat="1" applyFont="1" applyBorder="1" applyAlignment="1">
      <alignment vertical="center"/>
    </xf>
    <xf numFmtId="191" fontId="8" fillId="0" borderId="5" xfId="0" applyNumberFormat="1" applyFont="1" applyBorder="1" applyAlignment="1">
      <alignment vertical="center"/>
    </xf>
    <xf numFmtId="191" fontId="8" fillId="0" borderId="12" xfId="0" applyNumberFormat="1" applyFont="1" applyBorder="1" applyAlignment="1">
      <alignment vertical="center"/>
    </xf>
    <xf numFmtId="3" fontId="3" fillId="0" borderId="31" xfId="0" applyNumberFormat="1" applyFont="1" applyBorder="1" applyAlignment="1">
      <alignment horizontal="center" vertical="center"/>
    </xf>
    <xf numFmtId="38" fontId="3" fillId="0" borderId="30" xfId="17" applyFont="1" applyBorder="1" applyAlignment="1">
      <alignment horizontal="center" vertical="center"/>
    </xf>
    <xf numFmtId="3" fontId="3" fillId="0" borderId="30" xfId="0" applyNumberFormat="1" applyFont="1" applyBorder="1" applyAlignment="1">
      <alignment horizontal="center" vertical="center"/>
    </xf>
    <xf numFmtId="41" fontId="3" fillId="0" borderId="30" xfId="0" applyNumberFormat="1" applyFont="1" applyBorder="1" applyAlignment="1">
      <alignment horizontal="center" vertical="center"/>
    </xf>
    <xf numFmtId="41" fontId="3" fillId="0" borderId="12" xfId="0" applyNumberFormat="1" applyFont="1" applyBorder="1" applyAlignment="1">
      <alignment horizontal="center" vertical="center"/>
    </xf>
    <xf numFmtId="38" fontId="3" fillId="0" borderId="22" xfId="17" applyFont="1" applyBorder="1" applyAlignment="1">
      <alignment horizontal="center" vertical="top"/>
    </xf>
    <xf numFmtId="38" fontId="3" fillId="0" borderId="40" xfId="17" applyFont="1" applyBorder="1" applyAlignment="1">
      <alignment horizontal="center" vertical="top"/>
    </xf>
    <xf numFmtId="0" fontId="8" fillId="0" borderId="41" xfId="0" applyFont="1" applyBorder="1" applyAlignment="1">
      <alignment horizontal="center" vertical="center" wrapText="1"/>
    </xf>
    <xf numFmtId="0" fontId="3" fillId="0" borderId="31" xfId="0" applyFont="1" applyBorder="1" applyAlignment="1">
      <alignment horizontal="center" vertical="center"/>
    </xf>
    <xf numFmtId="41" fontId="0" fillId="0" borderId="5" xfId="0" applyNumberFormat="1" applyBorder="1" applyAlignment="1">
      <alignment horizontal="center"/>
    </xf>
    <xf numFmtId="41" fontId="3" fillId="0" borderId="30" xfId="17" applyNumberFormat="1" applyFont="1" applyBorder="1" applyAlignment="1">
      <alignment vertical="center"/>
    </xf>
    <xf numFmtId="41" fontId="3" fillId="0" borderId="31" xfId="17" applyNumberFormat="1" applyFont="1" applyBorder="1" applyAlignment="1">
      <alignment vertical="center"/>
    </xf>
    <xf numFmtId="41" fontId="0" fillId="0" borderId="3" xfId="0" applyNumberFormat="1" applyBorder="1" applyAlignment="1">
      <alignment horizontal="center"/>
    </xf>
    <xf numFmtId="41" fontId="3" fillId="0" borderId="3" xfId="17" applyNumberFormat="1" applyFont="1" applyBorder="1" applyAlignment="1">
      <alignment vertical="center"/>
    </xf>
    <xf numFmtId="41" fontId="3" fillId="0" borderId="28" xfId="17" applyNumberFormat="1" applyFont="1" applyBorder="1" applyAlignment="1">
      <alignment vertical="center"/>
    </xf>
    <xf numFmtId="41" fontId="8" fillId="0" borderId="1" xfId="17" applyNumberFormat="1" applyFont="1" applyBorder="1" applyAlignment="1">
      <alignment horizontal="right" vertical="center"/>
    </xf>
    <xf numFmtId="41" fontId="8" fillId="0" borderId="5" xfId="17" applyNumberFormat="1" applyFont="1" applyBorder="1" applyAlignment="1">
      <alignment horizontal="right" vertical="center"/>
    </xf>
    <xf numFmtId="41" fontId="8" fillId="0" borderId="11" xfId="17" applyNumberFormat="1" applyFont="1" applyBorder="1" applyAlignment="1">
      <alignment horizontal="right" vertical="center"/>
    </xf>
    <xf numFmtId="41" fontId="8" fillId="0" borderId="12" xfId="17" applyNumberFormat="1" applyFont="1" applyBorder="1" applyAlignment="1">
      <alignment horizontal="right" vertical="center"/>
    </xf>
    <xf numFmtId="41" fontId="8" fillId="0" borderId="1" xfId="0" applyNumberFormat="1" applyFont="1" applyBorder="1" applyAlignment="1">
      <alignment horizontal="center" vertical="center"/>
    </xf>
    <xf numFmtId="41" fontId="8" fillId="0" borderId="5" xfId="0" applyNumberFormat="1" applyFont="1" applyBorder="1" applyAlignment="1">
      <alignment horizontal="center" vertical="center"/>
    </xf>
    <xf numFmtId="41" fontId="8" fillId="0" borderId="11" xfId="0" applyNumberFormat="1" applyFont="1" applyBorder="1" applyAlignment="1">
      <alignment horizontal="center" vertical="center"/>
    </xf>
    <xf numFmtId="41" fontId="8" fillId="0" borderId="12" xfId="0" applyNumberFormat="1" applyFont="1" applyBorder="1" applyAlignment="1">
      <alignment horizontal="center" vertical="center"/>
    </xf>
    <xf numFmtId="0" fontId="0" fillId="0" borderId="42" xfId="0" applyBorder="1" applyAlignment="1">
      <alignment vertical="center"/>
    </xf>
    <xf numFmtId="57" fontId="3" fillId="0" borderId="42" xfId="0" applyNumberFormat="1" applyFont="1" applyBorder="1" applyAlignment="1">
      <alignment horizontal="center" vertical="center" wrapText="1"/>
    </xf>
    <xf numFmtId="0" fontId="3" fillId="0" borderId="0" xfId="0" applyFont="1" applyBorder="1" applyAlignment="1">
      <alignment horizontal="center" vertical="center"/>
    </xf>
    <xf numFmtId="0" fontId="8" fillId="0" borderId="29" xfId="0" applyFont="1" applyBorder="1" applyAlignment="1">
      <alignment horizontal="center" vertical="center"/>
    </xf>
    <xf numFmtId="0" fontId="8" fillId="0" borderId="38" xfId="0" applyFont="1" applyBorder="1" applyAlignment="1">
      <alignment horizontal="center" vertical="center"/>
    </xf>
    <xf numFmtId="0" fontId="0" fillId="0" borderId="43" xfId="0" applyBorder="1" applyAlignment="1">
      <alignment horizontal="center" vertical="center"/>
    </xf>
    <xf numFmtId="57" fontId="3" fillId="0" borderId="44" xfId="0" applyNumberFormat="1" applyFont="1" applyBorder="1" applyAlignment="1">
      <alignment horizontal="center" vertical="center"/>
    </xf>
    <xf numFmtId="57" fontId="3" fillId="0" borderId="0" xfId="0" applyNumberFormat="1" applyFont="1" applyBorder="1" applyAlignment="1">
      <alignment horizontal="center" vertical="center"/>
    </xf>
    <xf numFmtId="41" fontId="3" fillId="0" borderId="31" xfId="0" applyNumberFormat="1" applyFont="1" applyBorder="1" applyAlignment="1">
      <alignment horizontal="center" vertical="center"/>
    </xf>
    <xf numFmtId="0" fontId="2" fillId="0" borderId="0" xfId="0" applyFont="1" applyAlignment="1">
      <alignment/>
    </xf>
    <xf numFmtId="0" fontId="27" fillId="0" borderId="1" xfId="0" applyFont="1" applyBorder="1" applyAlignment="1">
      <alignment vertical="center"/>
    </xf>
    <xf numFmtId="1" fontId="27" fillId="0" borderId="5" xfId="0" applyNumberFormat="1" applyFont="1" applyBorder="1" applyAlignment="1">
      <alignment vertical="center"/>
    </xf>
    <xf numFmtId="38" fontId="27" fillId="2" borderId="1" xfId="17" applyFont="1" applyFill="1" applyBorder="1" applyAlignment="1">
      <alignment vertical="center"/>
    </xf>
    <xf numFmtId="1" fontId="27" fillId="2" borderId="5" xfId="0" applyNumberFormat="1" applyFont="1" applyFill="1" applyBorder="1" applyAlignment="1">
      <alignment vertical="center"/>
    </xf>
    <xf numFmtId="0" fontId="27" fillId="2" borderId="3" xfId="0" applyFont="1" applyFill="1" applyBorder="1" applyAlignment="1">
      <alignment horizontal="center" vertical="center"/>
    </xf>
    <xf numFmtId="3" fontId="27" fillId="2" borderId="1" xfId="0" applyNumberFormat="1" applyFont="1" applyFill="1" applyBorder="1" applyAlignment="1">
      <alignment vertical="center"/>
    </xf>
    <xf numFmtId="3" fontId="27" fillId="0" borderId="1" xfId="0" applyNumberFormat="1" applyFont="1" applyBorder="1" applyAlignment="1">
      <alignment vertical="center"/>
    </xf>
    <xf numFmtId="38" fontId="27" fillId="0" borderId="1" xfId="0" applyNumberFormat="1" applyFont="1" applyBorder="1" applyAlignment="1">
      <alignment vertical="center"/>
    </xf>
    <xf numFmtId="38" fontId="27" fillId="0" borderId="5" xfId="0" applyNumberFormat="1" applyFont="1" applyBorder="1" applyAlignment="1">
      <alignment vertical="center"/>
    </xf>
    <xf numFmtId="191" fontId="3" fillId="0" borderId="33" xfId="0" applyNumberFormat="1" applyFont="1" applyBorder="1" applyAlignment="1">
      <alignment horizontal="center" vertical="top"/>
    </xf>
    <xf numFmtId="191" fontId="3" fillId="0" borderId="5" xfId="0" applyNumberFormat="1" applyFont="1" applyBorder="1" applyAlignment="1">
      <alignment horizontal="center" vertical="center"/>
    </xf>
    <xf numFmtId="191" fontId="3" fillId="0" borderId="12" xfId="0" applyNumberFormat="1" applyFont="1" applyBorder="1" applyAlignment="1">
      <alignment horizontal="center" vertical="center"/>
    </xf>
    <xf numFmtId="41" fontId="3" fillId="0" borderId="26" xfId="0" applyNumberFormat="1" applyFont="1" applyBorder="1" applyAlignment="1">
      <alignment horizontal="center" vertical="center"/>
    </xf>
    <xf numFmtId="192" fontId="3" fillId="0" borderId="33" xfId="0" applyNumberFormat="1" applyFont="1" applyBorder="1" applyAlignment="1">
      <alignment horizontal="center" vertical="center"/>
    </xf>
    <xf numFmtId="3" fontId="8" fillId="0" borderId="3" xfId="0" applyNumberFormat="1" applyFont="1" applyBorder="1" applyAlignment="1">
      <alignment horizontal="center" vertical="center"/>
    </xf>
    <xf numFmtId="3" fontId="8" fillId="0" borderId="5" xfId="0" applyNumberFormat="1" applyFont="1" applyBorder="1" applyAlignment="1">
      <alignment horizontal="center" vertical="center"/>
    </xf>
    <xf numFmtId="0" fontId="41" fillId="0" borderId="29" xfId="0" applyFont="1" applyBorder="1" applyAlignment="1">
      <alignment horizontal="center" vertical="center"/>
    </xf>
    <xf numFmtId="0" fontId="41" fillId="0" borderId="45" xfId="0" applyFont="1" applyBorder="1" applyAlignment="1">
      <alignment horizontal="center" vertical="center"/>
    </xf>
    <xf numFmtId="0" fontId="41" fillId="0" borderId="38" xfId="0" applyFont="1" applyBorder="1" applyAlignment="1">
      <alignment horizontal="center" vertical="center"/>
    </xf>
    <xf numFmtId="0" fontId="41" fillId="0" borderId="33" xfId="0" applyFont="1" applyBorder="1" applyAlignment="1">
      <alignment horizontal="left" vertical="center"/>
    </xf>
    <xf numFmtId="0" fontId="41" fillId="0" borderId="46" xfId="0" applyFont="1" applyBorder="1" applyAlignment="1">
      <alignment vertical="center"/>
    </xf>
    <xf numFmtId="0" fontId="41" fillId="0" borderId="47" xfId="0" applyFont="1" applyBorder="1" applyAlignment="1">
      <alignment vertical="center"/>
    </xf>
    <xf numFmtId="0" fontId="41" fillId="0" borderId="26" xfId="0" applyFont="1" applyBorder="1" applyAlignment="1">
      <alignment horizontal="center" vertical="center"/>
    </xf>
    <xf numFmtId="0" fontId="41" fillId="0" borderId="22" xfId="0" applyFont="1" applyBorder="1" applyAlignment="1">
      <alignment horizontal="center" vertical="center"/>
    </xf>
    <xf numFmtId="0" fontId="41" fillId="0" borderId="3" xfId="0" applyFont="1" applyBorder="1" applyAlignment="1">
      <alignment horizontal="center" vertical="center"/>
    </xf>
    <xf numFmtId="0" fontId="41" fillId="0" borderId="1" xfId="0" applyFont="1" applyBorder="1" applyAlignment="1">
      <alignment horizontal="center" vertical="center"/>
    </xf>
    <xf numFmtId="0" fontId="41" fillId="0" borderId="5" xfId="0" applyFont="1" applyBorder="1" applyAlignment="1">
      <alignment horizontal="left" vertical="center"/>
    </xf>
    <xf numFmtId="0" fontId="41" fillId="0" borderId="28"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left" vertical="center"/>
    </xf>
    <xf numFmtId="0" fontId="30" fillId="0" borderId="48" xfId="0" applyFont="1" applyBorder="1" applyAlignment="1">
      <alignment horizontal="center" vertical="center"/>
    </xf>
    <xf numFmtId="0" fontId="30" fillId="0" borderId="49" xfId="0" applyFont="1" applyBorder="1" applyAlignment="1">
      <alignment horizontal="center" vertical="center"/>
    </xf>
    <xf numFmtId="0" fontId="27" fillId="0" borderId="48" xfId="0" applyFont="1" applyBorder="1" applyAlignment="1">
      <alignment horizontal="center" vertical="center"/>
    </xf>
    <xf numFmtId="0" fontId="27" fillId="0" borderId="49" xfId="0" applyFont="1" applyBorder="1" applyAlignment="1">
      <alignment horizontal="center" vertical="center"/>
    </xf>
    <xf numFmtId="0" fontId="27" fillId="0" borderId="16" xfId="0" applyFont="1" applyBorder="1" applyAlignment="1">
      <alignment vertical="top"/>
    </xf>
    <xf numFmtId="0" fontId="27" fillId="0" borderId="16" xfId="0" applyFont="1" applyBorder="1" applyAlignment="1">
      <alignment horizontal="distributed" vertical="top"/>
    </xf>
    <xf numFmtId="0" fontId="27" fillId="0" borderId="16" xfId="0" applyFont="1" applyBorder="1" applyAlignment="1">
      <alignment horizontal="left" vertical="top" wrapText="1"/>
    </xf>
    <xf numFmtId="0" fontId="27" fillId="0" borderId="16" xfId="0" applyFont="1" applyBorder="1" applyAlignment="1">
      <alignment vertical="top" wrapText="1"/>
    </xf>
    <xf numFmtId="0" fontId="27" fillId="0" borderId="34" xfId="0" applyFont="1" applyBorder="1" applyAlignment="1">
      <alignment vertical="top"/>
    </xf>
    <xf numFmtId="0" fontId="42" fillId="0" borderId="14" xfId="0" applyFont="1" applyBorder="1" applyAlignment="1">
      <alignment horizontal="center" vertical="center"/>
    </xf>
    <xf numFmtId="0" fontId="42" fillId="0" borderId="48" xfId="0" applyFont="1" applyBorder="1" applyAlignment="1">
      <alignment horizontal="center" vertical="center"/>
    </xf>
    <xf numFmtId="0" fontId="42" fillId="0" borderId="49" xfId="0" applyFont="1" applyBorder="1" applyAlignment="1">
      <alignment horizontal="center" vertical="center"/>
    </xf>
    <xf numFmtId="0" fontId="42" fillId="0" borderId="50" xfId="0" applyFont="1" applyBorder="1" applyAlignment="1">
      <alignment horizontal="center" vertical="center"/>
    </xf>
    <xf numFmtId="0" fontId="42" fillId="0" borderId="16" xfId="0" applyFont="1" applyBorder="1" applyAlignment="1">
      <alignment vertical="top"/>
    </xf>
    <xf numFmtId="0" fontId="42" fillId="0" borderId="16" xfId="0" applyFont="1" applyBorder="1" applyAlignment="1">
      <alignment horizontal="left" vertical="top"/>
    </xf>
    <xf numFmtId="0" fontId="42" fillId="0" borderId="16" xfId="0" applyFont="1" applyBorder="1" applyAlignment="1">
      <alignment horizontal="distributed" vertical="top"/>
    </xf>
    <xf numFmtId="0" fontId="42" fillId="0" borderId="2" xfId="0" applyFont="1" applyBorder="1" applyAlignment="1">
      <alignment vertical="top"/>
    </xf>
    <xf numFmtId="0" fontId="42" fillId="0" borderId="2" xfId="0" applyFont="1" applyBorder="1" applyAlignment="1">
      <alignment horizontal="left" vertical="top"/>
    </xf>
    <xf numFmtId="0" fontId="42" fillId="0" borderId="2" xfId="0" applyFont="1" applyBorder="1" applyAlignment="1">
      <alignment horizontal="left" vertical="top" wrapText="1"/>
    </xf>
    <xf numFmtId="0" fontId="42" fillId="0" borderId="22" xfId="0" applyFont="1" applyBorder="1" applyAlignment="1">
      <alignment horizontal="distributed" vertical="top"/>
    </xf>
    <xf numFmtId="0" fontId="42" fillId="0" borderId="22" xfId="0" applyFont="1" applyBorder="1" applyAlignment="1">
      <alignment vertical="top"/>
    </xf>
    <xf numFmtId="0" fontId="42" fillId="0" borderId="22" xfId="0" applyFont="1" applyBorder="1" applyAlignment="1">
      <alignment horizontal="left" vertical="top"/>
    </xf>
    <xf numFmtId="0" fontId="42" fillId="0" borderId="22" xfId="0" applyFont="1" applyBorder="1" applyAlignment="1">
      <alignment horizontal="left" vertical="top" wrapText="1"/>
    </xf>
    <xf numFmtId="0" fontId="42" fillId="0" borderId="34" xfId="0" applyFont="1" applyBorder="1" applyAlignment="1">
      <alignment vertical="top"/>
    </xf>
    <xf numFmtId="0" fontId="42" fillId="0" borderId="34" xfId="0" applyFont="1" applyBorder="1" applyAlignment="1">
      <alignment horizontal="left" vertical="top"/>
    </xf>
    <xf numFmtId="0" fontId="42" fillId="0" borderId="16" xfId="0" applyFont="1" applyBorder="1" applyAlignment="1">
      <alignment vertical="center"/>
    </xf>
    <xf numFmtId="0" fontId="42" fillId="0" borderId="2" xfId="0" applyFont="1" applyBorder="1" applyAlignment="1">
      <alignment vertical="center"/>
    </xf>
    <xf numFmtId="0" fontId="42" fillId="0" borderId="22" xfId="0" applyFont="1" applyBorder="1" applyAlignment="1">
      <alignment vertical="center"/>
    </xf>
    <xf numFmtId="0" fontId="42" fillId="0" borderId="34" xfId="0" applyFont="1" applyBorder="1" applyAlignment="1">
      <alignment vertical="center"/>
    </xf>
    <xf numFmtId="0" fontId="27" fillId="0" borderId="51" xfId="0" applyFont="1" applyBorder="1" applyAlignment="1">
      <alignment horizontal="center" vertical="center"/>
    </xf>
    <xf numFmtId="0" fontId="27" fillId="0" borderId="52" xfId="0" applyFont="1" applyBorder="1" applyAlignment="1">
      <alignment vertical="top"/>
    </xf>
    <xf numFmtId="0" fontId="27" fillId="0" borderId="34" xfId="0" applyFont="1" applyBorder="1" applyAlignment="1">
      <alignment horizontal="distributed" vertical="top"/>
    </xf>
    <xf numFmtId="0" fontId="27" fillId="0" borderId="34" xfId="0" applyFont="1" applyBorder="1" applyAlignment="1">
      <alignment vertical="top" wrapText="1"/>
    </xf>
    <xf numFmtId="0" fontId="27" fillId="0" borderId="35" xfId="0" applyFont="1" applyBorder="1" applyAlignment="1">
      <alignment vertical="top"/>
    </xf>
    <xf numFmtId="0" fontId="31" fillId="0" borderId="48" xfId="0" applyFont="1" applyBorder="1" applyAlignment="1">
      <alignment horizontal="center" vertical="center"/>
    </xf>
    <xf numFmtId="0" fontId="30" fillId="0" borderId="51" xfId="0" applyFont="1" applyBorder="1" applyAlignment="1">
      <alignment horizontal="center" vertical="center"/>
    </xf>
    <xf numFmtId="0" fontId="27" fillId="0" borderId="16" xfId="0" applyFont="1" applyBorder="1" applyAlignment="1">
      <alignment horizontal="center" vertical="top"/>
    </xf>
    <xf numFmtId="0" fontId="27" fillId="0" borderId="0" xfId="0" applyFont="1" applyBorder="1" applyAlignment="1">
      <alignment horizontal="distributed" vertical="top"/>
    </xf>
    <xf numFmtId="0" fontId="27" fillId="0" borderId="10" xfId="0" applyFont="1" applyBorder="1" applyAlignment="1">
      <alignment vertical="top"/>
    </xf>
    <xf numFmtId="0" fontId="27" fillId="0" borderId="20" xfId="0" applyFont="1" applyBorder="1" applyAlignment="1">
      <alignment horizontal="distributed" vertical="top"/>
    </xf>
    <xf numFmtId="0" fontId="27" fillId="0" borderId="19" xfId="0" applyFont="1" applyBorder="1" applyAlignment="1">
      <alignment vertical="top"/>
    </xf>
    <xf numFmtId="0" fontId="30" fillId="0" borderId="53" xfId="0" applyFont="1" applyBorder="1" applyAlignment="1">
      <alignment horizontal="center" vertical="center"/>
    </xf>
    <xf numFmtId="0" fontId="27" fillId="0" borderId="0" xfId="0" applyFont="1" applyAlignment="1">
      <alignment horizontal="right" vertical="top"/>
    </xf>
    <xf numFmtId="49" fontId="27" fillId="0" borderId="0" xfId="0" applyNumberFormat="1" applyFont="1" applyAlignment="1">
      <alignment horizontal="left" vertical="top"/>
    </xf>
    <xf numFmtId="49" fontId="27" fillId="0" borderId="0" xfId="0" applyNumberFormat="1" applyFont="1" applyAlignment="1">
      <alignment horizontal="right" vertical="top"/>
    </xf>
    <xf numFmtId="0" fontId="27" fillId="0" borderId="0" xfId="0" applyFont="1" applyAlignment="1">
      <alignment vertical="top" wrapText="1"/>
    </xf>
    <xf numFmtId="0" fontId="27" fillId="0" borderId="0" xfId="0" applyFont="1" applyAlignment="1">
      <alignment horizontal="left" vertical="center" wrapText="1"/>
    </xf>
    <xf numFmtId="0" fontId="27" fillId="0" borderId="0" xfId="0" applyFont="1" applyAlignment="1">
      <alignment horizontal="left" vertical="top" wrapText="1"/>
    </xf>
    <xf numFmtId="0" fontId="27" fillId="0" borderId="0" xfId="0" applyFont="1" applyAlignment="1">
      <alignment horizontal="left" vertical="top"/>
    </xf>
    <xf numFmtId="0" fontId="27" fillId="0" borderId="0" xfId="0" applyFont="1" applyAlignment="1">
      <alignment vertical="top"/>
    </xf>
    <xf numFmtId="0" fontId="27" fillId="0" borderId="0" xfId="0" applyFont="1" applyAlignment="1">
      <alignment vertical="center"/>
    </xf>
    <xf numFmtId="49" fontId="27" fillId="0" borderId="0" xfId="0" applyNumberFormat="1" applyFont="1" applyAlignment="1">
      <alignment vertical="top"/>
    </xf>
    <xf numFmtId="0" fontId="27" fillId="0" borderId="0" xfId="0" applyFont="1" applyAlignment="1">
      <alignment horizontal="right" vertical="top" wrapText="1"/>
    </xf>
    <xf numFmtId="49" fontId="27" fillId="0" borderId="0" xfId="0" applyNumberFormat="1" applyFont="1" applyAlignment="1">
      <alignment horizontal="right" vertical="top" wrapText="1"/>
    </xf>
    <xf numFmtId="0" fontId="27" fillId="0" borderId="0" xfId="0" applyFont="1" applyAlignment="1">
      <alignment vertical="center" wrapText="1"/>
    </xf>
    <xf numFmtId="49" fontId="27" fillId="0" borderId="0" xfId="0" applyNumberFormat="1" applyFont="1" applyAlignment="1">
      <alignment vertical="top" wrapText="1"/>
    </xf>
    <xf numFmtId="0" fontId="15" fillId="0" borderId="0" xfId="0" applyFont="1" applyAlignment="1">
      <alignment horizontal="left" vertical="top"/>
    </xf>
    <xf numFmtId="0" fontId="29" fillId="0" borderId="1" xfId="0" applyFont="1" applyBorder="1" applyAlignment="1">
      <alignment horizontal="center" vertical="center"/>
    </xf>
    <xf numFmtId="0" fontId="28" fillId="0" borderId="54" xfId="0" applyFont="1" applyBorder="1" applyAlignment="1">
      <alignment horizontal="center"/>
    </xf>
    <xf numFmtId="0" fontId="31" fillId="0" borderId="16" xfId="0" applyFont="1" applyBorder="1" applyAlignment="1">
      <alignment horizontal="center" vertical="top"/>
    </xf>
    <xf numFmtId="0" fontId="42" fillId="0" borderId="16" xfId="0" applyFont="1" applyBorder="1" applyAlignment="1">
      <alignment horizontal="center" vertical="top"/>
    </xf>
    <xf numFmtId="0" fontId="31" fillId="0" borderId="2" xfId="0" applyFont="1" applyBorder="1" applyAlignment="1">
      <alignment horizontal="center" vertical="top"/>
    </xf>
    <xf numFmtId="0" fontId="42" fillId="0" borderId="22" xfId="0" applyFont="1" applyBorder="1" applyAlignment="1">
      <alignment horizontal="center" vertical="top"/>
    </xf>
    <xf numFmtId="0" fontId="42" fillId="0" borderId="34" xfId="0" applyFont="1" applyBorder="1" applyAlignment="1">
      <alignment horizontal="center" vertical="top"/>
    </xf>
    <xf numFmtId="0" fontId="31" fillId="0" borderId="22" xfId="0" applyFont="1" applyBorder="1" applyAlignment="1">
      <alignment horizontal="center" vertical="top"/>
    </xf>
    <xf numFmtId="0" fontId="31" fillId="0" borderId="34" xfId="0" applyFont="1" applyBorder="1" applyAlignment="1">
      <alignment horizontal="center" vertical="top"/>
    </xf>
    <xf numFmtId="0" fontId="31" fillId="0" borderId="16" xfId="0" applyFont="1" applyBorder="1" applyAlignment="1">
      <alignment horizontal="center" vertical="center"/>
    </xf>
    <xf numFmtId="0" fontId="31" fillId="0" borderId="2" xfId="0" applyFont="1" applyBorder="1" applyAlignment="1">
      <alignment horizontal="center" vertical="center"/>
    </xf>
    <xf numFmtId="0" fontId="31" fillId="0" borderId="22" xfId="0" applyFont="1" applyBorder="1" applyAlignment="1">
      <alignment horizontal="center" vertical="center"/>
    </xf>
    <xf numFmtId="0" fontId="31" fillId="0" borderId="34" xfId="0" applyFont="1" applyBorder="1" applyAlignment="1">
      <alignment horizontal="center" vertical="center"/>
    </xf>
    <xf numFmtId="0" fontId="3" fillId="0" borderId="0" xfId="0" applyFont="1" applyBorder="1" applyAlignment="1">
      <alignment/>
    </xf>
    <xf numFmtId="0" fontId="2" fillId="0" borderId="55" xfId="0" applyFont="1" applyBorder="1" applyAlignment="1">
      <alignment/>
    </xf>
    <xf numFmtId="0" fontId="2" fillId="0" borderId="55" xfId="0" applyFont="1" applyBorder="1" applyAlignment="1">
      <alignment horizontal="center"/>
    </xf>
    <xf numFmtId="0" fontId="2" fillId="0" borderId="56" xfId="0" applyFont="1" applyBorder="1" applyAlignment="1">
      <alignment/>
    </xf>
    <xf numFmtId="191" fontId="8" fillId="2" borderId="5" xfId="0" applyNumberFormat="1" applyFont="1" applyFill="1" applyBorder="1" applyAlignment="1">
      <alignment vertical="center"/>
    </xf>
    <xf numFmtId="0" fontId="8" fillId="2" borderId="25" xfId="0" applyFont="1" applyFill="1" applyBorder="1" applyAlignment="1">
      <alignment horizontal="center" vertical="center"/>
    </xf>
    <xf numFmtId="0" fontId="8" fillId="2" borderId="26" xfId="0" applyFont="1" applyFill="1" applyBorder="1" applyAlignment="1">
      <alignment horizontal="center" vertical="center"/>
    </xf>
    <xf numFmtId="0" fontId="8" fillId="2" borderId="24" xfId="0" applyFont="1" applyFill="1" applyBorder="1" applyAlignment="1">
      <alignment horizontal="center" vertical="center"/>
    </xf>
    <xf numFmtId="41" fontId="3" fillId="0" borderId="31" xfId="0" applyNumberFormat="1" applyFont="1" applyBorder="1" applyAlignment="1">
      <alignment vertical="center"/>
    </xf>
    <xf numFmtId="41" fontId="3" fillId="0" borderId="30" xfId="0" applyNumberFormat="1" applyFont="1" applyFill="1" applyBorder="1" applyAlignment="1">
      <alignment horizontal="center" vertical="center"/>
    </xf>
    <xf numFmtId="41" fontId="3" fillId="0" borderId="31" xfId="0" applyNumberFormat="1" applyFont="1" applyFill="1" applyBorder="1" applyAlignment="1">
      <alignment horizontal="center" vertical="center"/>
    </xf>
    <xf numFmtId="41" fontId="3" fillId="0" borderId="30" xfId="0" applyNumberFormat="1" applyFont="1" applyFill="1" applyBorder="1" applyAlignment="1">
      <alignment vertical="center"/>
    </xf>
    <xf numFmtId="41" fontId="3" fillId="0" borderId="31" xfId="0" applyNumberFormat="1" applyFont="1" applyFill="1" applyBorder="1" applyAlignment="1">
      <alignment vertical="center"/>
    </xf>
    <xf numFmtId="41" fontId="3" fillId="0" borderId="30" xfId="17" applyNumberFormat="1" applyFont="1" applyFill="1" applyBorder="1" applyAlignment="1">
      <alignment horizontal="right" vertical="center"/>
    </xf>
    <xf numFmtId="41" fontId="3" fillId="0" borderId="31" xfId="17" applyNumberFormat="1" applyFont="1" applyFill="1" applyBorder="1" applyAlignment="1">
      <alignment horizontal="right" vertical="center"/>
    </xf>
    <xf numFmtId="41" fontId="3" fillId="0" borderId="30" xfId="17" applyNumberFormat="1" applyFont="1" applyBorder="1" applyAlignment="1">
      <alignment horizontal="right" vertical="center"/>
    </xf>
    <xf numFmtId="41" fontId="3" fillId="0" borderId="31" xfId="17" applyNumberFormat="1" applyFont="1" applyBorder="1" applyAlignment="1">
      <alignment horizontal="right" vertical="center"/>
    </xf>
    <xf numFmtId="0" fontId="8" fillId="0" borderId="21" xfId="0" applyFont="1" applyBorder="1" applyAlignment="1">
      <alignment horizontal="distributed" vertical="center" wrapText="1"/>
    </xf>
    <xf numFmtId="41" fontId="3" fillId="0" borderId="21" xfId="17" applyNumberFormat="1" applyFont="1" applyBorder="1" applyAlignment="1">
      <alignment horizontal="center" vertical="center"/>
    </xf>
    <xf numFmtId="41" fontId="3" fillId="0" borderId="57" xfId="17" applyNumberFormat="1" applyFont="1" applyBorder="1" applyAlignment="1">
      <alignment horizontal="center" vertical="center"/>
    </xf>
    <xf numFmtId="0" fontId="8" fillId="0" borderId="18" xfId="0" applyFont="1" applyBorder="1" applyAlignment="1">
      <alignment horizontal="distributed" vertical="center" wrapText="1"/>
    </xf>
    <xf numFmtId="41" fontId="3" fillId="0" borderId="18" xfId="17" applyNumberFormat="1" applyFont="1" applyBorder="1" applyAlignment="1">
      <alignment horizontal="center" vertical="center"/>
    </xf>
    <xf numFmtId="41" fontId="3" fillId="0" borderId="58" xfId="17" applyNumberFormat="1" applyFont="1" applyBorder="1" applyAlignment="1">
      <alignment horizontal="right" vertical="center"/>
    </xf>
    <xf numFmtId="41" fontId="3" fillId="0" borderId="36" xfId="0" applyNumberFormat="1" applyFont="1" applyBorder="1" applyAlignment="1">
      <alignment horizontal="center" vertical="center"/>
    </xf>
    <xf numFmtId="41" fontId="3" fillId="0" borderId="59" xfId="17" applyNumberFormat="1" applyFont="1" applyBorder="1" applyAlignment="1">
      <alignment horizontal="right" vertical="center"/>
    </xf>
    <xf numFmtId="41" fontId="3" fillId="0" borderId="13" xfId="0" applyNumberFormat="1" applyFont="1" applyBorder="1" applyAlignment="1">
      <alignment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7" fillId="0" borderId="13" xfId="0" applyFont="1" applyFill="1" applyBorder="1" applyAlignment="1">
      <alignment horizontal="right" vertical="center"/>
    </xf>
    <xf numFmtId="0" fontId="7" fillId="0" borderId="44" xfId="0" applyFont="1" applyFill="1" applyBorder="1" applyAlignment="1">
      <alignment horizontal="right" vertical="center"/>
    </xf>
    <xf numFmtId="41" fontId="3" fillId="0" borderId="60" xfId="0" applyNumberFormat="1" applyFont="1" applyFill="1" applyBorder="1" applyAlignment="1">
      <alignment vertical="top"/>
    </xf>
    <xf numFmtId="41" fontId="3" fillId="0" borderId="43" xfId="0" applyNumberFormat="1" applyFont="1" applyFill="1" applyBorder="1" applyAlignment="1">
      <alignment vertical="center"/>
    </xf>
    <xf numFmtId="41" fontId="3" fillId="0" borderId="46" xfId="0" applyNumberFormat="1" applyFont="1" applyFill="1" applyBorder="1" applyAlignment="1">
      <alignment vertical="center"/>
    </xf>
    <xf numFmtId="0" fontId="48" fillId="0" borderId="0" xfId="0" applyFont="1" applyAlignment="1">
      <alignment vertical="center"/>
    </xf>
    <xf numFmtId="41" fontId="3" fillId="0" borderId="5" xfId="0" applyNumberFormat="1" applyFont="1" applyBorder="1" applyAlignment="1">
      <alignment horizontal="right" vertical="center"/>
    </xf>
    <xf numFmtId="0" fontId="41" fillId="0" borderId="40" xfId="0" applyFont="1" applyBorder="1" applyAlignment="1">
      <alignment horizontal="center" vertical="center"/>
    </xf>
    <xf numFmtId="0" fontId="41" fillId="0" borderId="6" xfId="0" applyFont="1" applyBorder="1" applyAlignment="1">
      <alignment horizontal="center" vertical="center"/>
    </xf>
    <xf numFmtId="0" fontId="41" fillId="0" borderId="0" xfId="0" applyFont="1" applyBorder="1" applyAlignment="1">
      <alignment horizontal="center" vertical="center"/>
    </xf>
    <xf numFmtId="0" fontId="41" fillId="0" borderId="30" xfId="0" applyFont="1" applyBorder="1" applyAlignment="1">
      <alignment horizontal="center" vertical="center"/>
    </xf>
    <xf numFmtId="0" fontId="41" fillId="0" borderId="43" xfId="0" applyFont="1" applyBorder="1" applyAlignment="1">
      <alignment horizontal="center" vertical="center"/>
    </xf>
    <xf numFmtId="0" fontId="41" fillId="0" borderId="15" xfId="0" applyFont="1" applyBorder="1" applyAlignment="1">
      <alignment horizontal="center" vertical="center"/>
    </xf>
    <xf numFmtId="0" fontId="41" fillId="0" borderId="42" xfId="0" applyFont="1" applyBorder="1" applyAlignment="1">
      <alignment horizontal="center" vertical="center"/>
    </xf>
    <xf numFmtId="0" fontId="41" fillId="0" borderId="5" xfId="0" applyFont="1" applyBorder="1" applyAlignment="1">
      <alignment horizontal="center" vertical="center"/>
    </xf>
    <xf numFmtId="0" fontId="41" fillId="0" borderId="17" xfId="0" applyFont="1" applyBorder="1" applyAlignment="1">
      <alignment horizontal="distributed" vertical="center"/>
    </xf>
    <xf numFmtId="0" fontId="41" fillId="0" borderId="26" xfId="0" applyFont="1" applyBorder="1" applyAlignment="1">
      <alignment horizontal="distributed" vertical="center"/>
    </xf>
    <xf numFmtId="0" fontId="41" fillId="0" borderId="3" xfId="0" applyFont="1" applyBorder="1" applyAlignment="1">
      <alignment horizontal="distributed" vertical="center"/>
    </xf>
    <xf numFmtId="0" fontId="41" fillId="0" borderId="61" xfId="0" applyFont="1" applyBorder="1" applyAlignment="1">
      <alignment horizontal="distributed" vertical="center"/>
    </xf>
    <xf numFmtId="0" fontId="41" fillId="0" borderId="28" xfId="0" applyFont="1" applyBorder="1" applyAlignment="1">
      <alignment horizontal="distributed" vertical="center"/>
    </xf>
    <xf numFmtId="0" fontId="41" fillId="0" borderId="23" xfId="0" applyFont="1" applyBorder="1" applyAlignment="1">
      <alignment horizontal="distributed" vertical="center"/>
    </xf>
    <xf numFmtId="0" fontId="41" fillId="0" borderId="22" xfId="0" applyFont="1" applyBorder="1" applyAlignment="1">
      <alignment horizontal="distributed" vertical="center"/>
    </xf>
    <xf numFmtId="0" fontId="41" fillId="0" borderId="1" xfId="0" applyFont="1" applyBorder="1" applyAlignment="1">
      <alignment horizontal="distributed" vertical="center"/>
    </xf>
    <xf numFmtId="0" fontId="41" fillId="0" borderId="11" xfId="0" applyFont="1" applyBorder="1" applyAlignment="1">
      <alignment horizontal="distributed" vertical="center"/>
    </xf>
    <xf numFmtId="0" fontId="41" fillId="0" borderId="1" xfId="0" applyFont="1" applyFill="1" applyBorder="1" applyAlignment="1">
      <alignment horizontal="distributed" vertical="center"/>
    </xf>
    <xf numFmtId="0" fontId="42" fillId="0" borderId="25" xfId="0" applyFont="1" applyBorder="1" applyAlignment="1">
      <alignment horizontal="distributed" vertical="top"/>
    </xf>
    <xf numFmtId="0" fontId="42" fillId="0" borderId="26" xfId="0" applyFont="1" applyBorder="1" applyAlignment="1">
      <alignment horizontal="distributed" vertical="top"/>
    </xf>
    <xf numFmtId="0" fontId="42" fillId="0" borderId="9" xfId="0" applyFont="1" applyBorder="1" applyAlignment="1">
      <alignment horizontal="distributed" vertical="top"/>
    </xf>
    <xf numFmtId="0" fontId="42" fillId="0" borderId="27" xfId="0" applyFont="1" applyBorder="1" applyAlignment="1">
      <alignment horizontal="distributed" vertical="top"/>
    </xf>
    <xf numFmtId="0" fontId="42" fillId="0" borderId="52" xfId="0" applyFont="1" applyBorder="1" applyAlignment="1">
      <alignment horizontal="distributed" vertical="top"/>
    </xf>
    <xf numFmtId="0" fontId="42" fillId="0" borderId="6" xfId="0" applyFont="1" applyBorder="1" applyAlignment="1">
      <alignment horizontal="distributed" vertical="top"/>
    </xf>
    <xf numFmtId="0" fontId="42" fillId="0" borderId="33" xfId="0" applyFont="1" applyBorder="1" applyAlignment="1">
      <alignment horizontal="distributed" vertical="top"/>
    </xf>
    <xf numFmtId="0" fontId="42" fillId="0" borderId="35" xfId="0" applyFont="1" applyBorder="1" applyAlignment="1">
      <alignment horizontal="distributed" vertical="top"/>
    </xf>
    <xf numFmtId="0" fontId="24" fillId="0" borderId="0" xfId="0" applyFont="1" applyBorder="1" applyAlignment="1">
      <alignment horizontal="distributed" vertical="top"/>
    </xf>
    <xf numFmtId="0" fontId="24" fillId="0" borderId="0" xfId="0" applyFont="1" applyAlignment="1">
      <alignment horizontal="distributed" vertical="top"/>
    </xf>
    <xf numFmtId="0" fontId="42" fillId="0" borderId="50" xfId="0" applyFont="1" applyBorder="1" applyAlignment="1">
      <alignment horizontal="distributed" vertical="top"/>
    </xf>
    <xf numFmtId="0" fontId="42" fillId="0" borderId="25" xfId="0" applyFont="1" applyBorder="1" applyAlignment="1">
      <alignment horizontal="distributed" vertical="center"/>
    </xf>
    <xf numFmtId="0" fontId="42" fillId="0" borderId="9" xfId="0" applyFont="1" applyBorder="1" applyAlignment="1">
      <alignment horizontal="distributed" vertical="center"/>
    </xf>
    <xf numFmtId="0" fontId="42" fillId="0" borderId="27" xfId="0" applyFont="1" applyBorder="1" applyAlignment="1">
      <alignment horizontal="distributed" vertical="center"/>
    </xf>
    <xf numFmtId="0" fontId="27" fillId="0" borderId="3" xfId="0" applyFont="1" applyBorder="1" applyAlignment="1">
      <alignment horizontal="distributed" vertical="center"/>
    </xf>
    <xf numFmtId="0" fontId="29" fillId="0" borderId="21" xfId="0" applyFont="1" applyBorder="1" applyAlignment="1">
      <alignment horizontal="center" vertical="center"/>
    </xf>
    <xf numFmtId="0" fontId="27" fillId="0" borderId="21" xfId="0" applyFont="1" applyBorder="1" applyAlignment="1">
      <alignment vertical="center"/>
    </xf>
    <xf numFmtId="38" fontId="27" fillId="2" borderId="21" xfId="17" applyFont="1" applyFill="1" applyBorder="1" applyAlignment="1">
      <alignment vertical="center"/>
    </xf>
    <xf numFmtId="0" fontId="29" fillId="0" borderId="5" xfId="0" applyFont="1" applyBorder="1" applyAlignment="1">
      <alignment horizontal="center" vertical="center"/>
    </xf>
    <xf numFmtId="0" fontId="27" fillId="0" borderId="5" xfId="0" applyFont="1" applyBorder="1" applyAlignment="1">
      <alignment vertical="center"/>
    </xf>
    <xf numFmtId="3" fontId="27" fillId="2" borderId="5" xfId="0" applyNumberFormat="1" applyFont="1" applyFill="1" applyBorder="1" applyAlignment="1">
      <alignment vertical="center"/>
    </xf>
    <xf numFmtId="38" fontId="27" fillId="2" borderId="5" xfId="17" applyFont="1" applyFill="1" applyBorder="1" applyAlignment="1">
      <alignment vertical="center"/>
    </xf>
    <xf numFmtId="3" fontId="27" fillId="0" borderId="21" xfId="0" applyNumberFormat="1" applyFont="1" applyBorder="1" applyAlignment="1">
      <alignment vertical="center"/>
    </xf>
    <xf numFmtId="38" fontId="27" fillId="0" borderId="21" xfId="0" applyNumberFormat="1" applyFont="1" applyBorder="1" applyAlignment="1">
      <alignment vertical="center"/>
    </xf>
    <xf numFmtId="3" fontId="27" fillId="0" borderId="5" xfId="0" applyNumberFormat="1" applyFont="1" applyBorder="1" applyAlignment="1">
      <alignment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9" xfId="0" applyFont="1" applyBorder="1" applyAlignment="1">
      <alignment horizontal="distributed" vertical="center"/>
    </xf>
    <xf numFmtId="0" fontId="3" fillId="0" borderId="25" xfId="0" applyFont="1" applyBorder="1" applyAlignment="1">
      <alignment horizontal="distributed" vertical="center"/>
    </xf>
    <xf numFmtId="0" fontId="3" fillId="0" borderId="26" xfId="0" applyFont="1" applyBorder="1" applyAlignment="1">
      <alignment horizontal="distributed" vertical="center"/>
    </xf>
    <xf numFmtId="0" fontId="0" fillId="0" borderId="61" xfId="0" applyBorder="1" applyAlignment="1">
      <alignment horizontal="distributed" vertical="center"/>
    </xf>
    <xf numFmtId="0" fontId="3" fillId="0" borderId="61" xfId="0" applyFont="1" applyBorder="1" applyAlignment="1">
      <alignment horizontal="distributed" vertical="center"/>
    </xf>
    <xf numFmtId="0" fontId="52" fillId="0" borderId="62" xfId="0" applyFont="1" applyBorder="1" applyAlignment="1">
      <alignment horizontal="center"/>
    </xf>
    <xf numFmtId="0" fontId="52" fillId="0" borderId="56" xfId="0" applyFont="1" applyBorder="1" applyAlignment="1">
      <alignment horizontal="center"/>
    </xf>
    <xf numFmtId="0" fontId="53" fillId="0" borderId="56" xfId="0" applyFont="1" applyBorder="1" applyAlignment="1">
      <alignment horizontal="center"/>
    </xf>
    <xf numFmtId="0" fontId="8" fillId="0" borderId="63" xfId="0" applyFont="1" applyBorder="1" applyAlignment="1">
      <alignment horizontal="center" vertical="center"/>
    </xf>
    <xf numFmtId="0" fontId="8" fillId="0" borderId="64" xfId="0" applyFont="1" applyBorder="1" applyAlignment="1">
      <alignment horizontal="center" vertical="center"/>
    </xf>
    <xf numFmtId="41" fontId="3" fillId="0" borderId="65" xfId="0" applyNumberFormat="1" applyFont="1" applyBorder="1" applyAlignment="1">
      <alignment vertical="center"/>
    </xf>
    <xf numFmtId="41" fontId="3" fillId="0" borderId="66" xfId="0" applyNumberFormat="1" applyFont="1" applyBorder="1" applyAlignment="1">
      <alignment vertical="center"/>
    </xf>
    <xf numFmtId="41" fontId="3" fillId="0" borderId="67" xfId="0" applyNumberFormat="1" applyFont="1" applyBorder="1" applyAlignment="1">
      <alignment vertical="center"/>
    </xf>
    <xf numFmtId="41" fontId="3" fillId="0" borderId="68" xfId="0" applyNumberFormat="1" applyFont="1" applyBorder="1" applyAlignment="1">
      <alignment vertical="center"/>
    </xf>
    <xf numFmtId="41" fontId="3" fillId="0" borderId="65" xfId="17" applyNumberFormat="1" applyFont="1" applyBorder="1" applyAlignment="1">
      <alignment vertical="center"/>
    </xf>
    <xf numFmtId="41" fontId="3" fillId="0" borderId="69" xfId="17" applyNumberFormat="1" applyFont="1" applyBorder="1" applyAlignment="1">
      <alignment vertical="center"/>
    </xf>
    <xf numFmtId="41" fontId="3" fillId="0" borderId="67" xfId="17" applyNumberFormat="1" applyFont="1" applyBorder="1" applyAlignment="1">
      <alignment vertical="center"/>
    </xf>
    <xf numFmtId="41" fontId="3" fillId="0" borderId="70" xfId="17" applyNumberFormat="1" applyFont="1" applyBorder="1" applyAlignment="1">
      <alignment vertical="center"/>
    </xf>
    <xf numFmtId="41" fontId="3" fillId="0" borderId="65" xfId="0" applyNumberFormat="1" applyFont="1" applyBorder="1" applyAlignment="1">
      <alignment horizontal="center" vertical="center"/>
    </xf>
    <xf numFmtId="41" fontId="3" fillId="0" borderId="66" xfId="0" applyNumberFormat="1" applyFont="1" applyBorder="1" applyAlignment="1">
      <alignment horizontal="center" vertical="center"/>
    </xf>
    <xf numFmtId="41" fontId="3" fillId="0" borderId="65" xfId="17" applyNumberFormat="1" applyFont="1" applyBorder="1" applyAlignment="1">
      <alignment horizontal="center" vertical="center"/>
    </xf>
    <xf numFmtId="41" fontId="3" fillId="0" borderId="67" xfId="17" applyNumberFormat="1" applyFont="1" applyBorder="1" applyAlignment="1">
      <alignment horizontal="center" vertical="center"/>
    </xf>
    <xf numFmtId="41" fontId="3" fillId="0" borderId="68" xfId="17" applyNumberFormat="1" applyFont="1" applyBorder="1" applyAlignment="1">
      <alignment horizontal="center" vertical="center"/>
    </xf>
    <xf numFmtId="0" fontId="8" fillId="0" borderId="71" xfId="0" applyFont="1" applyBorder="1" applyAlignment="1">
      <alignment horizontal="center" vertical="center"/>
    </xf>
    <xf numFmtId="41" fontId="3" fillId="0" borderId="72" xfId="0" applyNumberFormat="1" applyFont="1" applyBorder="1" applyAlignment="1">
      <alignment vertical="center"/>
    </xf>
    <xf numFmtId="0" fontId="8" fillId="0" borderId="73" xfId="0" applyFont="1" applyBorder="1" applyAlignment="1">
      <alignment horizontal="center" vertical="center"/>
    </xf>
    <xf numFmtId="41" fontId="3" fillId="0" borderId="74" xfId="0" applyNumberFormat="1" applyFont="1" applyBorder="1" applyAlignment="1">
      <alignment vertical="center"/>
    </xf>
    <xf numFmtId="0" fontId="8" fillId="0" borderId="75" xfId="0" applyFont="1" applyBorder="1" applyAlignment="1">
      <alignment horizontal="center" vertical="center"/>
    </xf>
    <xf numFmtId="41" fontId="3" fillId="0" borderId="69" xfId="0" applyNumberFormat="1" applyFont="1" applyBorder="1" applyAlignment="1">
      <alignment vertical="center"/>
    </xf>
    <xf numFmtId="41" fontId="3" fillId="0" borderId="76" xfId="0" applyNumberFormat="1" applyFont="1" applyBorder="1" applyAlignment="1">
      <alignment vertical="center"/>
    </xf>
    <xf numFmtId="41" fontId="3" fillId="0" borderId="77" xfId="0" applyNumberFormat="1" applyFont="1" applyBorder="1" applyAlignment="1">
      <alignment vertical="center"/>
    </xf>
    <xf numFmtId="41" fontId="3" fillId="0" borderId="78" xfId="0" applyNumberFormat="1" applyFont="1" applyBorder="1" applyAlignment="1">
      <alignment vertical="center"/>
    </xf>
    <xf numFmtId="41" fontId="3" fillId="0" borderId="71" xfId="0" applyNumberFormat="1" applyFont="1" applyBorder="1" applyAlignment="1">
      <alignment vertical="center"/>
    </xf>
    <xf numFmtId="41" fontId="3" fillId="0" borderId="79" xfId="0" applyNumberFormat="1" applyFont="1" applyBorder="1" applyAlignment="1">
      <alignment vertical="center"/>
    </xf>
    <xf numFmtId="41" fontId="3" fillId="0" borderId="73" xfId="0" applyNumberFormat="1" applyFont="1" applyBorder="1" applyAlignment="1">
      <alignment vertical="center"/>
    </xf>
    <xf numFmtId="41" fontId="3" fillId="0" borderId="12" xfId="0" applyNumberFormat="1" applyFont="1" applyBorder="1" applyAlignment="1">
      <alignment horizontal="right"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7" fillId="0" borderId="76" xfId="0" applyFont="1" applyBorder="1" applyAlignment="1">
      <alignment horizontal="right" vertical="center"/>
    </xf>
    <xf numFmtId="0" fontId="7" fillId="0" borderId="80" xfId="0" applyFont="1" applyBorder="1" applyAlignment="1">
      <alignment horizontal="right" vertical="center"/>
    </xf>
    <xf numFmtId="41" fontId="3" fillId="0" borderId="81" xfId="0" applyNumberFormat="1" applyFont="1" applyBorder="1" applyAlignment="1">
      <alignment vertical="top"/>
    </xf>
    <xf numFmtId="0" fontId="8" fillId="0" borderId="63" xfId="0" applyFont="1" applyFill="1" applyBorder="1" applyAlignment="1">
      <alignment horizontal="center" vertical="center"/>
    </xf>
    <xf numFmtId="0" fontId="8" fillId="0" borderId="64" xfId="0" applyFont="1" applyFill="1" applyBorder="1" applyAlignment="1">
      <alignment horizontal="center" vertical="center"/>
    </xf>
    <xf numFmtId="0" fontId="7" fillId="0" borderId="76" xfId="0" applyFont="1" applyFill="1" applyBorder="1" applyAlignment="1">
      <alignment horizontal="right" vertical="center"/>
    </xf>
    <xf numFmtId="0" fontId="7" fillId="0" borderId="80" xfId="0" applyFont="1" applyFill="1" applyBorder="1" applyAlignment="1">
      <alignment horizontal="right" vertical="center" wrapText="1"/>
    </xf>
    <xf numFmtId="41" fontId="3" fillId="0" borderId="82" xfId="0" applyNumberFormat="1" applyFont="1" applyFill="1" applyBorder="1" applyAlignment="1">
      <alignment vertical="top"/>
    </xf>
    <xf numFmtId="41" fontId="3" fillId="0" borderId="81" xfId="0" applyNumberFormat="1" applyFont="1" applyFill="1" applyBorder="1" applyAlignment="1">
      <alignment vertical="top"/>
    </xf>
    <xf numFmtId="41" fontId="3" fillId="0" borderId="65" xfId="0" applyNumberFormat="1" applyFont="1" applyFill="1" applyBorder="1" applyAlignment="1">
      <alignment vertical="center"/>
    </xf>
    <xf numFmtId="41" fontId="3" fillId="0" borderId="66" xfId="0" applyNumberFormat="1" applyFont="1" applyFill="1" applyBorder="1" applyAlignment="1">
      <alignment vertical="center"/>
    </xf>
    <xf numFmtId="41" fontId="3" fillId="0" borderId="65" xfId="17" applyNumberFormat="1" applyFont="1" applyFill="1" applyBorder="1" applyAlignment="1">
      <alignment vertical="center"/>
    </xf>
    <xf numFmtId="41" fontId="3" fillId="0" borderId="66" xfId="17" applyNumberFormat="1" applyFont="1" applyFill="1" applyBorder="1" applyAlignment="1">
      <alignment vertical="center"/>
    </xf>
    <xf numFmtId="41" fontId="3" fillId="0" borderId="67" xfId="17" applyNumberFormat="1" applyFont="1" applyFill="1" applyBorder="1" applyAlignment="1">
      <alignment vertical="center"/>
    </xf>
    <xf numFmtId="41" fontId="3" fillId="0" borderId="68" xfId="17" applyNumberFormat="1" applyFont="1" applyFill="1" applyBorder="1" applyAlignment="1">
      <alignment vertical="center"/>
    </xf>
    <xf numFmtId="3" fontId="7" fillId="0" borderId="65" xfId="0" applyNumberFormat="1" applyFont="1" applyBorder="1" applyAlignment="1">
      <alignment horizontal="center" vertical="center"/>
    </xf>
    <xf numFmtId="3" fontId="7" fillId="0" borderId="66" xfId="0" applyNumberFormat="1" applyFont="1" applyBorder="1" applyAlignment="1">
      <alignment horizontal="center" vertical="center"/>
    </xf>
    <xf numFmtId="38" fontId="7" fillId="0" borderId="65" xfId="17" applyFont="1" applyBorder="1" applyAlignment="1">
      <alignment horizontal="center" vertical="center"/>
    </xf>
    <xf numFmtId="38" fontId="7" fillId="0" borderId="66" xfId="17" applyFont="1" applyBorder="1" applyAlignment="1">
      <alignment horizontal="center" vertical="center"/>
    </xf>
    <xf numFmtId="38" fontId="7" fillId="0" borderId="67" xfId="17" applyFont="1" applyBorder="1" applyAlignment="1">
      <alignment horizontal="center" vertical="center"/>
    </xf>
    <xf numFmtId="38" fontId="7" fillId="0" borderId="68" xfId="17" applyFont="1" applyBorder="1" applyAlignment="1">
      <alignment horizontal="center" vertical="center"/>
    </xf>
    <xf numFmtId="0" fontId="41" fillId="0" borderId="83" xfId="0" applyFont="1" applyBorder="1" applyAlignment="1">
      <alignment horizontal="center" vertical="center"/>
    </xf>
    <xf numFmtId="0" fontId="41" fillId="0" borderId="21" xfId="0" applyFont="1" applyBorder="1" applyAlignment="1">
      <alignment horizontal="center" vertical="center"/>
    </xf>
    <xf numFmtId="0" fontId="41" fillId="0" borderId="57" xfId="0" applyFont="1" applyBorder="1" applyAlignment="1">
      <alignment horizontal="center" vertical="center"/>
    </xf>
    <xf numFmtId="0" fontId="41" fillId="0" borderId="84" xfId="0" applyFont="1" applyBorder="1" applyAlignment="1">
      <alignment horizontal="left" vertical="center"/>
    </xf>
    <xf numFmtId="0" fontId="41" fillId="0" borderId="58" xfId="0" applyFont="1" applyBorder="1" applyAlignment="1">
      <alignment horizontal="left" vertical="center"/>
    </xf>
    <xf numFmtId="0" fontId="41" fillId="0" borderId="59" xfId="0" applyFont="1" applyBorder="1" applyAlignment="1">
      <alignment horizontal="left" vertical="center"/>
    </xf>
    <xf numFmtId="0" fontId="8" fillId="0" borderId="3" xfId="0" applyFont="1" applyBorder="1" applyAlignment="1">
      <alignment horizontal="distributed" vertical="center" wrapText="1"/>
    </xf>
    <xf numFmtId="191" fontId="8" fillId="0" borderId="30" xfId="0" applyNumberFormat="1" applyFont="1" applyBorder="1" applyAlignment="1">
      <alignment horizontal="right" vertical="center"/>
    </xf>
    <xf numFmtId="0" fontId="3" fillId="0" borderId="3" xfId="0" applyFont="1" applyBorder="1" applyAlignment="1">
      <alignment horizontal="distributed" vertical="center"/>
    </xf>
    <xf numFmtId="0" fontId="3" fillId="0" borderId="28" xfId="0" applyFont="1" applyBorder="1" applyAlignment="1">
      <alignment horizontal="distributed" vertical="center"/>
    </xf>
    <xf numFmtId="0" fontId="8" fillId="0" borderId="3" xfId="0" applyFont="1" applyBorder="1" applyAlignment="1">
      <alignment horizontal="distributed" vertical="center"/>
    </xf>
    <xf numFmtId="0" fontId="8" fillId="0" borderId="28" xfId="0" applyFont="1" applyBorder="1" applyAlignment="1">
      <alignment horizontal="distributed" vertical="center"/>
    </xf>
    <xf numFmtId="176" fontId="3" fillId="0" borderId="5" xfId="17" applyNumberFormat="1" applyFont="1" applyBorder="1" applyAlignment="1">
      <alignment vertical="center"/>
    </xf>
    <xf numFmtId="176" fontId="3" fillId="0" borderId="12" xfId="17" applyNumberFormat="1" applyFont="1" applyBorder="1" applyAlignment="1">
      <alignment vertical="center"/>
    </xf>
    <xf numFmtId="0" fontId="8" fillId="0" borderId="18" xfId="0" applyFont="1" applyBorder="1" applyAlignment="1">
      <alignment horizontal="distributed" vertical="center"/>
    </xf>
    <xf numFmtId="0" fontId="8" fillId="0" borderId="36" xfId="0" applyFont="1" applyBorder="1" applyAlignment="1">
      <alignment horizontal="distributed" vertical="center"/>
    </xf>
    <xf numFmtId="0" fontId="8" fillId="0" borderId="85" xfId="0" applyFont="1" applyBorder="1" applyAlignment="1">
      <alignment horizontal="center" vertical="center"/>
    </xf>
    <xf numFmtId="41" fontId="3" fillId="0" borderId="86" xfId="0" applyNumberFormat="1" applyFont="1" applyBorder="1" applyAlignment="1">
      <alignment vertical="center"/>
    </xf>
    <xf numFmtId="41" fontId="3" fillId="0" borderId="87" xfId="0" applyNumberFormat="1" applyFont="1" applyBorder="1" applyAlignment="1">
      <alignment vertical="center"/>
    </xf>
    <xf numFmtId="0" fontId="8" fillId="0" borderId="88" xfId="0" applyFont="1" applyBorder="1" applyAlignment="1">
      <alignment horizontal="center" vertical="center"/>
    </xf>
    <xf numFmtId="0" fontId="3" fillId="0" borderId="89" xfId="0" applyFont="1" applyBorder="1" applyAlignment="1">
      <alignment vertical="center"/>
    </xf>
    <xf numFmtId="0" fontId="7" fillId="0" borderId="77" xfId="0" applyFont="1" applyBorder="1" applyAlignment="1">
      <alignment horizontal="right"/>
    </xf>
    <xf numFmtId="41" fontId="3" fillId="0" borderId="90" xfId="0" applyNumberFormat="1" applyFont="1" applyBorder="1" applyAlignment="1">
      <alignment vertical="top"/>
    </xf>
    <xf numFmtId="41" fontId="3" fillId="0" borderId="91" xfId="0" applyNumberFormat="1" applyFont="1" applyBorder="1" applyAlignment="1">
      <alignment vertical="top"/>
    </xf>
    <xf numFmtId="41" fontId="3" fillId="0" borderId="92" xfId="0" applyNumberFormat="1" applyFont="1" applyBorder="1" applyAlignment="1">
      <alignment vertical="center"/>
    </xf>
    <xf numFmtId="41" fontId="3" fillId="0" borderId="92" xfId="0" applyNumberFormat="1" applyFont="1" applyBorder="1" applyAlignment="1">
      <alignment horizontal="center" vertical="center"/>
    </xf>
    <xf numFmtId="41" fontId="3" fillId="0" borderId="69" xfId="0" applyNumberFormat="1" applyFont="1" applyBorder="1" applyAlignment="1">
      <alignment horizontal="center" vertical="center"/>
    </xf>
    <xf numFmtId="41" fontId="3" fillId="0" borderId="93" xfId="0" applyNumberFormat="1" applyFont="1" applyBorder="1" applyAlignment="1">
      <alignment vertical="center"/>
    </xf>
    <xf numFmtId="41" fontId="3" fillId="0" borderId="70" xfId="0" applyNumberFormat="1" applyFont="1" applyBorder="1" applyAlignment="1">
      <alignment vertical="center"/>
    </xf>
    <xf numFmtId="0" fontId="7" fillId="0" borderId="89" xfId="0" applyFont="1" applyBorder="1" applyAlignment="1">
      <alignment horizontal="right"/>
    </xf>
    <xf numFmtId="0" fontId="7" fillId="0" borderId="80" xfId="0" applyFont="1" applyBorder="1" applyAlignment="1">
      <alignment horizontal="right"/>
    </xf>
    <xf numFmtId="0" fontId="8" fillId="0" borderId="1" xfId="0" applyFont="1" applyFill="1" applyBorder="1" applyAlignment="1">
      <alignment horizontal="distributed" vertical="center" wrapText="1"/>
    </xf>
    <xf numFmtId="0" fontId="8" fillId="0" borderId="30" xfId="0" applyFont="1" applyFill="1" applyBorder="1" applyAlignment="1">
      <alignment horizontal="distributed" vertical="center" wrapText="1"/>
    </xf>
    <xf numFmtId="0" fontId="8" fillId="0" borderId="1" xfId="0" applyFont="1" applyBorder="1" applyAlignment="1">
      <alignment horizontal="distributed" vertical="center" wrapText="1"/>
    </xf>
    <xf numFmtId="0" fontId="8" fillId="0" borderId="30" xfId="0" applyFont="1" applyBorder="1" applyAlignment="1">
      <alignment horizontal="distributed" vertical="center" wrapText="1"/>
    </xf>
    <xf numFmtId="0" fontId="8" fillId="0" borderId="58" xfId="0" applyFont="1" applyBorder="1" applyAlignment="1">
      <alignment horizontal="distributed" vertical="center" wrapText="1"/>
    </xf>
    <xf numFmtId="0" fontId="8" fillId="0" borderId="5" xfId="0" applyFont="1" applyBorder="1" applyAlignment="1">
      <alignment horizontal="distributed" vertical="center" wrapText="1"/>
    </xf>
    <xf numFmtId="41" fontId="3" fillId="0" borderId="6" xfId="0" applyNumberFormat="1" applyFont="1" applyBorder="1" applyAlignment="1">
      <alignment vertical="center"/>
    </xf>
    <xf numFmtId="41" fontId="3" fillId="0" borderId="94" xfId="0" applyNumberFormat="1" applyFont="1" applyBorder="1" applyAlignment="1">
      <alignment vertical="center"/>
    </xf>
    <xf numFmtId="41" fontId="3" fillId="0" borderId="95" xfId="0" applyNumberFormat="1" applyFont="1" applyBorder="1" applyAlignment="1">
      <alignment vertical="center"/>
    </xf>
    <xf numFmtId="190" fontId="3" fillId="0" borderId="1" xfId="0" applyNumberFormat="1" applyFont="1" applyBorder="1" applyAlignment="1">
      <alignment vertical="center"/>
    </xf>
    <xf numFmtId="190" fontId="3" fillId="0" borderId="2" xfId="0" applyNumberFormat="1" applyFont="1" applyBorder="1" applyAlignment="1">
      <alignment vertical="center"/>
    </xf>
    <xf numFmtId="190" fontId="3" fillId="0" borderId="96" xfId="0" applyNumberFormat="1" applyFont="1" applyBorder="1" applyAlignment="1">
      <alignment vertical="center"/>
    </xf>
    <xf numFmtId="190" fontId="3" fillId="0" borderId="97" xfId="0" applyNumberFormat="1" applyFont="1" applyBorder="1" applyAlignment="1">
      <alignment vertical="center"/>
    </xf>
    <xf numFmtId="0" fontId="8" fillId="0" borderId="61" xfId="0" applyFont="1" applyBorder="1" applyAlignment="1">
      <alignment horizontal="distributed" vertical="center"/>
    </xf>
    <xf numFmtId="191" fontId="3" fillId="0" borderId="40" xfId="0" applyNumberFormat="1" applyFont="1" applyFill="1" applyBorder="1" applyAlignment="1">
      <alignment vertical="top"/>
    </xf>
    <xf numFmtId="191" fontId="3" fillId="0" borderId="82" xfId="0" applyNumberFormat="1" applyFont="1" applyBorder="1" applyAlignment="1">
      <alignment vertical="top"/>
    </xf>
    <xf numFmtId="191" fontId="3" fillId="0" borderId="81" xfId="0" applyNumberFormat="1" applyFont="1" applyBorder="1" applyAlignment="1">
      <alignment vertical="top"/>
    </xf>
    <xf numFmtId="191" fontId="3" fillId="0" borderId="30" xfId="0" applyNumberFormat="1" applyFont="1" applyFill="1" applyBorder="1" applyAlignment="1">
      <alignment vertical="center"/>
    </xf>
    <xf numFmtId="191" fontId="3" fillId="0" borderId="65" xfId="0" applyNumberFormat="1" applyFont="1" applyBorder="1" applyAlignment="1">
      <alignment vertical="center"/>
    </xf>
    <xf numFmtId="191" fontId="3" fillId="0" borderId="66" xfId="0" applyNumberFormat="1" applyFont="1" applyBorder="1" applyAlignment="1">
      <alignment vertical="center"/>
    </xf>
    <xf numFmtId="191" fontId="3" fillId="0" borderId="31" xfId="0" applyNumberFormat="1" applyFont="1" applyFill="1" applyBorder="1" applyAlignment="1">
      <alignment vertical="center"/>
    </xf>
    <xf numFmtId="191" fontId="3" fillId="0" borderId="67" xfId="0" applyNumberFormat="1" applyFont="1" applyBorder="1" applyAlignment="1">
      <alignment vertical="center"/>
    </xf>
    <xf numFmtId="191" fontId="3" fillId="0" borderId="68" xfId="0" applyNumberFormat="1" applyFont="1" applyBorder="1" applyAlignment="1">
      <alignment vertical="center"/>
    </xf>
    <xf numFmtId="0" fontId="2" fillId="0" borderId="0" xfId="0" applyFont="1" applyFill="1" applyAlignment="1">
      <alignment horizontal="right"/>
    </xf>
    <xf numFmtId="0" fontId="2" fillId="0" borderId="0" xfId="0" applyFont="1" applyFill="1" applyAlignment="1">
      <alignment/>
    </xf>
    <xf numFmtId="0" fontId="23" fillId="0" borderId="0" xfId="0" applyFont="1" applyAlignment="1">
      <alignment horizontal="justify"/>
    </xf>
    <xf numFmtId="0" fontId="8" fillId="0" borderId="9" xfId="0" applyFont="1" applyBorder="1" applyAlignment="1">
      <alignment horizontal="distributed" vertical="center"/>
    </xf>
    <xf numFmtId="191" fontId="8" fillId="0" borderId="5" xfId="0" applyNumberFormat="1" applyFont="1" applyBorder="1" applyAlignment="1">
      <alignment horizontal="right" vertical="center"/>
    </xf>
    <xf numFmtId="0" fontId="27" fillId="0" borderId="21" xfId="0" applyFont="1" applyBorder="1" applyAlignment="1">
      <alignment horizontal="center" vertical="center"/>
    </xf>
    <xf numFmtId="0" fontId="27" fillId="0" borderId="5" xfId="0" applyFont="1" applyBorder="1" applyAlignment="1">
      <alignment horizontal="center" vertical="center"/>
    </xf>
    <xf numFmtId="38" fontId="27" fillId="0" borderId="16" xfId="0" applyNumberFormat="1" applyFont="1" applyBorder="1" applyAlignment="1">
      <alignment vertical="center"/>
    </xf>
    <xf numFmtId="38" fontId="27" fillId="0" borderId="98" xfId="0" applyNumberFormat="1" applyFont="1" applyBorder="1" applyAlignment="1">
      <alignment vertical="center"/>
    </xf>
    <xf numFmtId="0" fontId="27" fillId="0" borderId="21" xfId="0" applyFont="1" applyBorder="1" applyAlignment="1">
      <alignment horizontal="distributed" vertical="center"/>
    </xf>
    <xf numFmtId="0" fontId="27" fillId="2" borderId="21" xfId="0" applyFont="1" applyFill="1" applyBorder="1" applyAlignment="1">
      <alignment horizontal="center" vertical="center"/>
    </xf>
    <xf numFmtId="0" fontId="27" fillId="2" borderId="21" xfId="0" applyFont="1" applyFill="1" applyBorder="1" applyAlignment="1">
      <alignment horizontal="distributed" vertical="center"/>
    </xf>
    <xf numFmtId="0" fontId="27" fillId="0" borderId="98" xfId="0" applyFont="1" applyBorder="1" applyAlignment="1">
      <alignment horizontal="distributed" vertical="center"/>
    </xf>
    <xf numFmtId="0" fontId="28" fillId="0" borderId="99" xfId="0" applyFont="1" applyBorder="1" applyAlignment="1">
      <alignment horizontal="center"/>
    </xf>
    <xf numFmtId="0" fontId="29" fillId="0" borderId="84" xfId="0" applyFont="1" applyBorder="1" applyAlignment="1">
      <alignment horizontal="center" vertical="center"/>
    </xf>
    <xf numFmtId="1" fontId="27" fillId="0" borderId="58" xfId="0" applyNumberFormat="1" applyFont="1" applyBorder="1" applyAlignment="1">
      <alignment vertical="center"/>
    </xf>
    <xf numFmtId="1" fontId="27" fillId="0" borderId="58" xfId="0" applyNumberFormat="1" applyFont="1" applyBorder="1" applyAlignment="1">
      <alignment horizontal="center" vertical="center"/>
    </xf>
    <xf numFmtId="1" fontId="27" fillId="2" borderId="58" xfId="0" applyNumberFormat="1" applyFont="1" applyFill="1" applyBorder="1" applyAlignment="1">
      <alignment vertical="center"/>
    </xf>
    <xf numFmtId="0" fontId="27" fillId="0" borderId="28" xfId="0" applyFont="1" applyBorder="1" applyAlignment="1">
      <alignment horizontal="distributed" vertical="center"/>
    </xf>
    <xf numFmtId="0" fontId="27" fillId="0" borderId="57" xfId="0" applyFont="1" applyBorder="1" applyAlignment="1">
      <alignment vertical="center"/>
    </xf>
    <xf numFmtId="0" fontId="27" fillId="0" borderId="12" xfId="0" applyFont="1" applyBorder="1" applyAlignment="1">
      <alignment vertical="center"/>
    </xf>
    <xf numFmtId="0" fontId="27" fillId="0" borderId="11" xfId="0" applyFont="1" applyBorder="1" applyAlignment="1">
      <alignment vertical="center"/>
    </xf>
    <xf numFmtId="1" fontId="27" fillId="0" borderId="59" xfId="0" applyNumberFormat="1" applyFont="1" applyBorder="1" applyAlignment="1">
      <alignment vertical="center"/>
    </xf>
    <xf numFmtId="0" fontId="29" fillId="0" borderId="3" xfId="0" applyFont="1" applyBorder="1" applyAlignment="1">
      <alignment horizontal="center" vertical="center"/>
    </xf>
    <xf numFmtId="0" fontId="27" fillId="0" borderId="3" xfId="0" applyFont="1" applyBorder="1" applyAlignment="1">
      <alignment vertical="center"/>
    </xf>
    <xf numFmtId="3" fontId="27" fillId="2" borderId="3" xfId="0" applyNumberFormat="1" applyFont="1" applyFill="1" applyBorder="1" applyAlignment="1">
      <alignment vertical="center"/>
    </xf>
    <xf numFmtId="0" fontId="27" fillId="0" borderId="28" xfId="0" applyFont="1" applyBorder="1" applyAlignment="1">
      <alignment vertical="center"/>
    </xf>
    <xf numFmtId="38" fontId="27" fillId="0" borderId="16" xfId="0" applyNumberFormat="1" applyFont="1" applyBorder="1" applyAlignment="1">
      <alignment horizontal="center" vertical="center"/>
    </xf>
    <xf numFmtId="38" fontId="27" fillId="0" borderId="52" xfId="0" applyNumberFormat="1" applyFont="1" applyBorder="1" applyAlignment="1">
      <alignment horizontal="center" vertical="center"/>
    </xf>
    <xf numFmtId="0" fontId="27" fillId="0" borderId="0" xfId="0" applyFont="1" applyBorder="1" applyAlignment="1">
      <alignment horizontal="distributed" vertical="center"/>
    </xf>
    <xf numFmtId="0" fontId="27" fillId="0" borderId="0" xfId="0" applyFont="1" applyBorder="1" applyAlignment="1">
      <alignment vertical="center"/>
    </xf>
    <xf numFmtId="1" fontId="27" fillId="0" borderId="0" xfId="0" applyNumberFormat="1" applyFont="1" applyBorder="1" applyAlignment="1">
      <alignment vertical="center"/>
    </xf>
    <xf numFmtId="38" fontId="27" fillId="0" borderId="2" xfId="0" applyNumberFormat="1" applyFont="1" applyBorder="1" applyAlignment="1">
      <alignment vertical="center"/>
    </xf>
    <xf numFmtId="38" fontId="27" fillId="0" borderId="6" xfId="0" applyNumberFormat="1" applyFont="1" applyBorder="1" applyAlignment="1">
      <alignment horizontal="center" vertical="center"/>
    </xf>
    <xf numFmtId="0" fontId="27" fillId="2" borderId="100" xfId="0" applyFont="1" applyFill="1" applyBorder="1" applyAlignment="1">
      <alignment horizontal="center" vertical="center"/>
    </xf>
    <xf numFmtId="3" fontId="27" fillId="2" borderId="101" xfId="0" applyNumberFormat="1" applyFont="1" applyFill="1" applyBorder="1" applyAlignment="1">
      <alignment vertical="center"/>
    </xf>
    <xf numFmtId="3" fontId="27" fillId="2" borderId="102" xfId="0" applyNumberFormat="1" applyFont="1" applyFill="1" applyBorder="1" applyAlignment="1">
      <alignment vertical="center"/>
    </xf>
    <xf numFmtId="3" fontId="27" fillId="2" borderId="103" xfId="0" applyNumberFormat="1" applyFont="1" applyFill="1" applyBorder="1" applyAlignment="1">
      <alignment vertical="center"/>
    </xf>
    <xf numFmtId="1" fontId="27" fillId="2" borderId="102" xfId="0" applyNumberFormat="1" applyFont="1" applyFill="1" applyBorder="1" applyAlignment="1">
      <alignment vertical="center"/>
    </xf>
    <xf numFmtId="0" fontId="8" fillId="0" borderId="1" xfId="0" applyFont="1" applyBorder="1" applyAlignment="1">
      <alignment horizontal="center" vertical="center" wrapText="1"/>
    </xf>
    <xf numFmtId="0" fontId="7" fillId="0" borderId="104" xfId="0" applyFont="1" applyBorder="1" applyAlignment="1">
      <alignment horizontal="center" vertical="center"/>
    </xf>
    <xf numFmtId="191" fontId="8" fillId="0" borderId="12" xfId="0" applyNumberFormat="1" applyFont="1" applyBorder="1" applyAlignment="1">
      <alignment horizontal="right" vertical="center"/>
    </xf>
    <xf numFmtId="0" fontId="8" fillId="0" borderId="9" xfId="0" applyFont="1" applyBorder="1" applyAlignment="1">
      <alignment horizontal="center" vertical="center"/>
    </xf>
    <xf numFmtId="41" fontId="8" fillId="0" borderId="2" xfId="17" applyNumberFormat="1" applyFont="1" applyBorder="1" applyAlignment="1">
      <alignment vertical="center"/>
    </xf>
    <xf numFmtId="191" fontId="8" fillId="0" borderId="13" xfId="0" applyNumberFormat="1" applyFont="1" applyBorder="1" applyAlignment="1">
      <alignment horizontal="right" vertical="center"/>
    </xf>
    <xf numFmtId="41" fontId="8" fillId="0" borderId="105" xfId="0" applyNumberFormat="1" applyFont="1" applyBorder="1" applyAlignment="1">
      <alignment horizontal="center" vertical="center"/>
    </xf>
    <xf numFmtId="191" fontId="8" fillId="0" borderId="6" xfId="0" applyNumberFormat="1" applyFont="1" applyBorder="1" applyAlignment="1">
      <alignment horizontal="right" vertical="center"/>
    </xf>
    <xf numFmtId="41" fontId="8" fillId="0" borderId="28" xfId="0" applyNumberFormat="1" applyFont="1" applyBorder="1" applyAlignment="1">
      <alignment horizontal="center" vertical="center"/>
    </xf>
    <xf numFmtId="41" fontId="3" fillId="0" borderId="2" xfId="0" applyNumberFormat="1" applyFont="1" applyBorder="1" applyAlignment="1">
      <alignment vertical="center"/>
    </xf>
    <xf numFmtId="41" fontId="3" fillId="0" borderId="80" xfId="0" applyNumberFormat="1" applyFont="1" applyBorder="1" applyAlignment="1">
      <alignment vertical="center"/>
    </xf>
    <xf numFmtId="41" fontId="0" fillId="0" borderId="68" xfId="0" applyNumberFormat="1" applyBorder="1" applyAlignment="1">
      <alignment horizontal="center" vertical="center"/>
    </xf>
    <xf numFmtId="41" fontId="8" fillId="2" borderId="42" xfId="0" applyNumberFormat="1" applyFont="1" applyFill="1" applyBorder="1" applyAlignment="1">
      <alignment vertical="center"/>
    </xf>
    <xf numFmtId="41" fontId="8" fillId="0" borderId="1" xfId="0" applyNumberFormat="1" applyFont="1" applyFill="1" applyBorder="1" applyAlignment="1">
      <alignment vertical="center"/>
    </xf>
    <xf numFmtId="41" fontId="8" fillId="2" borderId="11" xfId="0" applyNumberFormat="1" applyFont="1" applyFill="1" applyBorder="1" applyAlignment="1">
      <alignment vertical="center"/>
    </xf>
    <xf numFmtId="41" fontId="8" fillId="0" borderId="42" xfId="0" applyNumberFormat="1" applyFont="1" applyBorder="1" applyAlignment="1">
      <alignment vertical="center"/>
    </xf>
    <xf numFmtId="41" fontId="8" fillId="0" borderId="42" xfId="0" applyNumberFormat="1" applyFont="1" applyFill="1" applyBorder="1" applyAlignment="1">
      <alignment vertical="center"/>
    </xf>
    <xf numFmtId="41" fontId="8" fillId="2" borderId="47" xfId="0" applyNumberFormat="1" applyFont="1" applyFill="1" applyBorder="1" applyAlignment="1">
      <alignment vertical="center"/>
    </xf>
    <xf numFmtId="41" fontId="3" fillId="0" borderId="67" xfId="0" applyNumberFormat="1" applyFont="1" applyBorder="1" applyAlignment="1">
      <alignment horizontal="center" vertical="center"/>
    </xf>
    <xf numFmtId="195" fontId="0" fillId="0" borderId="0" xfId="0" applyNumberFormat="1" applyAlignment="1">
      <alignment/>
    </xf>
    <xf numFmtId="0" fontId="7" fillId="0" borderId="1" xfId="0" applyFont="1" applyBorder="1" applyAlignment="1">
      <alignment horizontal="center" vertical="center"/>
    </xf>
    <xf numFmtId="0" fontId="7" fillId="0" borderId="4" xfId="0" applyFont="1" applyBorder="1" applyAlignment="1">
      <alignment horizontal="distributed" vertical="center" wrapText="1"/>
    </xf>
    <xf numFmtId="0" fontId="7" fillId="0" borderId="8" xfId="0" applyFont="1" applyBorder="1" applyAlignment="1">
      <alignment horizontal="distributed" vertical="center" wrapText="1"/>
    </xf>
    <xf numFmtId="0" fontId="7" fillId="0" borderId="63" xfId="0" applyFont="1" applyBorder="1" applyAlignment="1">
      <alignment horizontal="center" vertical="center"/>
    </xf>
    <xf numFmtId="0" fontId="7" fillId="0" borderId="64" xfId="0" applyFont="1" applyBorder="1" applyAlignment="1">
      <alignment horizontal="center" vertical="center"/>
    </xf>
    <xf numFmtId="41" fontId="3" fillId="0" borderId="3" xfId="0" applyNumberFormat="1" applyFont="1" applyBorder="1" applyAlignment="1">
      <alignment horizontal="center"/>
    </xf>
    <xf numFmtId="41" fontId="3" fillId="0" borderId="5" xfId="0" applyNumberFormat="1" applyFont="1" applyBorder="1" applyAlignment="1">
      <alignment horizontal="center"/>
    </xf>
    <xf numFmtId="0" fontId="41" fillId="0" borderId="9" xfId="0" applyFont="1" applyBorder="1" applyAlignment="1">
      <alignment horizontal="distributed" vertical="center"/>
    </xf>
    <xf numFmtId="0" fontId="41" fillId="0" borderId="44" xfId="0" applyFont="1" applyBorder="1" applyAlignment="1">
      <alignment horizontal="center" vertical="center"/>
    </xf>
    <xf numFmtId="0" fontId="41" fillId="0" borderId="106" xfId="0" applyFont="1" applyBorder="1" applyAlignment="1">
      <alignment horizontal="center" vertical="center"/>
    </xf>
    <xf numFmtId="0" fontId="41" fillId="0" borderId="58" xfId="0" applyFont="1" applyBorder="1" applyAlignment="1">
      <alignment vertical="center"/>
    </xf>
    <xf numFmtId="41" fontId="8" fillId="0" borderId="58" xfId="0" applyNumberFormat="1" applyFont="1" applyBorder="1" applyAlignment="1">
      <alignment vertical="center"/>
    </xf>
    <xf numFmtId="41" fontId="8" fillId="0" borderId="59" xfId="0" applyNumberFormat="1" applyFont="1" applyBorder="1" applyAlignment="1">
      <alignment vertical="center"/>
    </xf>
    <xf numFmtId="0" fontId="8" fillId="0" borderId="107" xfId="0" applyFont="1" applyBorder="1" applyAlignment="1">
      <alignment horizontal="center" vertical="center"/>
    </xf>
    <xf numFmtId="0" fontId="8" fillId="0" borderId="27" xfId="0" applyFont="1" applyBorder="1" applyAlignment="1">
      <alignment horizontal="distributed" vertical="center"/>
    </xf>
    <xf numFmtId="38" fontId="3" fillId="0" borderId="35" xfId="17" applyFont="1" applyBorder="1" applyAlignment="1">
      <alignment horizontal="center" vertical="center"/>
    </xf>
    <xf numFmtId="38" fontId="3" fillId="0" borderId="5" xfId="17" applyFont="1" applyBorder="1" applyAlignment="1">
      <alignment horizontal="center" vertical="center"/>
    </xf>
    <xf numFmtId="0" fontId="8" fillId="0" borderId="32" xfId="0" applyFont="1" applyBorder="1" applyAlignment="1">
      <alignment horizontal="distributed" vertical="center"/>
    </xf>
    <xf numFmtId="3" fontId="8" fillId="0" borderId="27" xfId="0" applyNumberFormat="1" applyFont="1" applyBorder="1" applyAlignment="1">
      <alignment horizontal="center" vertical="center"/>
    </xf>
    <xf numFmtId="3" fontId="8" fillId="0" borderId="35" xfId="0" applyNumberFormat="1" applyFont="1" applyBorder="1" applyAlignment="1">
      <alignment horizontal="center" vertical="center"/>
    </xf>
    <xf numFmtId="0" fontId="8" fillId="0" borderId="108" xfId="0" applyFont="1" applyBorder="1" applyAlignment="1">
      <alignment horizontal="center" vertical="center"/>
    </xf>
    <xf numFmtId="41" fontId="3" fillId="0" borderId="22" xfId="0" applyNumberFormat="1" applyFont="1" applyBorder="1" applyAlignment="1">
      <alignment horizontal="center" vertical="center"/>
    </xf>
    <xf numFmtId="190" fontId="3" fillId="0" borderId="22" xfId="0" applyNumberFormat="1" applyFont="1" applyBorder="1" applyAlignment="1">
      <alignment horizontal="center" vertical="center"/>
    </xf>
    <xf numFmtId="41" fontId="3" fillId="0" borderId="33" xfId="0" applyNumberFormat="1" applyFont="1" applyBorder="1" applyAlignment="1">
      <alignment horizontal="center" vertical="center"/>
    </xf>
    <xf numFmtId="41" fontId="3" fillId="0" borderId="34" xfId="0" applyNumberFormat="1" applyFont="1" applyBorder="1" applyAlignment="1">
      <alignment horizontal="center" vertical="center"/>
    </xf>
    <xf numFmtId="190" fontId="3" fillId="0" borderId="34" xfId="0" applyNumberFormat="1" applyFont="1" applyBorder="1" applyAlignment="1">
      <alignment horizontal="center" vertical="center"/>
    </xf>
    <xf numFmtId="41" fontId="3" fillId="0" borderId="35" xfId="0" applyNumberFormat="1" applyFont="1" applyBorder="1" applyAlignment="1">
      <alignment horizontal="center" vertical="center"/>
    </xf>
    <xf numFmtId="0" fontId="8" fillId="0" borderId="109" xfId="0" applyFont="1" applyBorder="1" applyAlignment="1">
      <alignment horizontal="distributed" vertical="center"/>
    </xf>
    <xf numFmtId="41" fontId="3" fillId="0" borderId="27" xfId="0" applyNumberFormat="1" applyFont="1" applyBorder="1" applyAlignment="1">
      <alignment vertical="center"/>
    </xf>
    <xf numFmtId="192" fontId="3" fillId="0" borderId="35" xfId="0" applyNumberFormat="1" applyFont="1" applyBorder="1" applyAlignment="1">
      <alignment vertical="center"/>
    </xf>
    <xf numFmtId="0" fontId="42" fillId="0" borderId="16" xfId="0" applyFont="1" applyBorder="1" applyAlignment="1">
      <alignment horizontal="left" vertical="top" wrapText="1"/>
    </xf>
    <xf numFmtId="41" fontId="3" fillId="0" borderId="13" xfId="0" applyNumberFormat="1" applyFont="1" applyFill="1" applyBorder="1" applyAlignment="1">
      <alignment horizontal="center" vertical="center"/>
    </xf>
    <xf numFmtId="41" fontId="3" fillId="0" borderId="76" xfId="0" applyNumberFormat="1" applyFont="1" applyBorder="1" applyAlignment="1">
      <alignment horizontal="center" vertical="center"/>
    </xf>
    <xf numFmtId="41" fontId="3" fillId="0" borderId="80" xfId="0" applyNumberFormat="1" applyFont="1" applyBorder="1" applyAlignment="1">
      <alignment horizontal="center" vertical="center"/>
    </xf>
    <xf numFmtId="41" fontId="3" fillId="0" borderId="34" xfId="0" applyNumberFormat="1" applyFont="1" applyBorder="1" applyAlignment="1">
      <alignment vertical="center"/>
    </xf>
    <xf numFmtId="41" fontId="3" fillId="0" borderId="22" xfId="0" applyNumberFormat="1" applyFont="1" applyBorder="1" applyAlignment="1">
      <alignment vertical="center"/>
    </xf>
    <xf numFmtId="190" fontId="3" fillId="0" borderId="33" xfId="0" applyNumberFormat="1" applyFont="1" applyBorder="1" applyAlignment="1">
      <alignment vertical="center"/>
    </xf>
    <xf numFmtId="190" fontId="3" fillId="0" borderId="35" xfId="0" applyNumberFormat="1" applyFont="1" applyBorder="1" applyAlignment="1">
      <alignment vertical="center"/>
    </xf>
    <xf numFmtId="41" fontId="7" fillId="0" borderId="30" xfId="0" applyNumberFormat="1" applyFont="1" applyBorder="1" applyAlignment="1">
      <alignment horizontal="right" vertical="center"/>
    </xf>
    <xf numFmtId="41" fontId="7" fillId="0" borderId="31" xfId="17" applyNumberFormat="1" applyFont="1" applyBorder="1" applyAlignment="1">
      <alignment horizontal="right" vertical="center"/>
    </xf>
    <xf numFmtId="0" fontId="3" fillId="0" borderId="0" xfId="0" applyFont="1" applyAlignment="1">
      <alignment horizontal="right"/>
    </xf>
    <xf numFmtId="195" fontId="0" fillId="0" borderId="0" xfId="0" applyNumberFormat="1" applyAlignment="1">
      <alignment horizontal="distributed"/>
    </xf>
    <xf numFmtId="0" fontId="2" fillId="0" borderId="0" xfId="0" applyFont="1" applyAlignment="1">
      <alignment shrinkToFit="1"/>
    </xf>
    <xf numFmtId="57" fontId="3" fillId="0" borderId="5" xfId="0" applyNumberFormat="1" applyFont="1" applyBorder="1" applyAlignment="1">
      <alignment horizontal="center" vertical="center" wrapText="1"/>
    </xf>
    <xf numFmtId="0" fontId="8" fillId="0" borderId="40" xfId="0" applyFont="1" applyBorder="1" applyAlignment="1">
      <alignment horizontal="center" vertical="center" wrapText="1"/>
    </xf>
    <xf numFmtId="41" fontId="8" fillId="0" borderId="1" xfId="0" applyNumberFormat="1" applyFont="1" applyBorder="1" applyAlignment="1">
      <alignment horizontal="right" vertical="center"/>
    </xf>
    <xf numFmtId="0" fontId="8" fillId="0" borderId="4" xfId="0" applyFont="1" applyBorder="1" applyAlignment="1">
      <alignment horizontal="center"/>
    </xf>
    <xf numFmtId="0" fontId="8" fillId="0" borderId="1" xfId="0" applyFont="1" applyBorder="1" applyAlignment="1">
      <alignment horizontal="center"/>
    </xf>
    <xf numFmtId="0" fontId="31" fillId="0" borderId="7"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1" fillId="0" borderId="8" xfId="0" applyFont="1" applyBorder="1" applyAlignment="1">
      <alignment horizontal="center" vertical="center"/>
    </xf>
    <xf numFmtId="0" fontId="8" fillId="2" borderId="110" xfId="0" applyFont="1" applyFill="1" applyBorder="1" applyAlignment="1">
      <alignment horizontal="distributed" vertical="center"/>
    </xf>
    <xf numFmtId="0" fontId="8" fillId="2" borderId="61" xfId="0" applyFont="1" applyFill="1" applyBorder="1" applyAlignment="1">
      <alignment horizontal="distributed" vertical="center"/>
    </xf>
    <xf numFmtId="0" fontId="8" fillId="2" borderId="21" xfId="0" applyFont="1" applyFill="1" applyBorder="1" applyAlignment="1">
      <alignment horizontal="distributed" vertical="center"/>
    </xf>
    <xf numFmtId="0" fontId="8" fillId="0" borderId="28" xfId="0" applyFont="1" applyBorder="1" applyAlignment="1">
      <alignment horizontal="center" vertical="center"/>
    </xf>
    <xf numFmtId="0" fontId="8" fillId="0" borderId="11" xfId="0" applyFont="1" applyBorder="1" applyAlignment="1">
      <alignment horizontal="center" vertical="center"/>
    </xf>
    <xf numFmtId="41" fontId="8" fillId="0" borderId="2" xfId="0" applyNumberFormat="1" applyFont="1" applyBorder="1" applyAlignment="1">
      <alignment horizontal="right" vertical="center"/>
    </xf>
    <xf numFmtId="41" fontId="8" fillId="0" borderId="16" xfId="0" applyNumberFormat="1" applyFont="1" applyBorder="1" applyAlignment="1">
      <alignment horizontal="right" vertical="center"/>
    </xf>
    <xf numFmtId="41" fontId="8" fillId="0" borderId="22" xfId="0" applyNumberFormat="1" applyFont="1" applyBorder="1" applyAlignment="1">
      <alignment horizontal="right" vertical="center"/>
    </xf>
    <xf numFmtId="0" fontId="8" fillId="0" borderId="11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12" xfId="0" applyFont="1" applyBorder="1" applyAlignment="1">
      <alignment horizontal="center" vertical="center" wrapText="1"/>
    </xf>
    <xf numFmtId="0" fontId="8" fillId="2" borderId="23" xfId="0" applyFont="1" applyFill="1" applyBorder="1" applyAlignment="1">
      <alignment horizontal="distributed" vertical="center"/>
    </xf>
    <xf numFmtId="0" fontId="3" fillId="0" borderId="0" xfId="0" applyFont="1" applyAlignment="1">
      <alignment horizontal="right"/>
    </xf>
    <xf numFmtId="0" fontId="8" fillId="0" borderId="0" xfId="0" applyFont="1" applyAlignment="1">
      <alignment horizontal="right"/>
    </xf>
    <xf numFmtId="191" fontId="8" fillId="0" borderId="5" xfId="0" applyNumberFormat="1" applyFont="1" applyBorder="1" applyAlignment="1">
      <alignment horizontal="right" vertical="center"/>
    </xf>
    <xf numFmtId="0" fontId="8" fillId="0" borderId="113" xfId="0" applyFont="1" applyBorder="1" applyAlignment="1">
      <alignment horizontal="center" vertical="center"/>
    </xf>
    <xf numFmtId="0" fontId="5" fillId="0" borderId="0" xfId="0" applyFont="1" applyBorder="1" applyAlignment="1">
      <alignment horizontal="left" vertical="center"/>
    </xf>
    <xf numFmtId="0" fontId="8" fillId="0" borderId="30" xfId="0" applyFont="1" applyBorder="1" applyAlignment="1">
      <alignment horizontal="center" vertical="center"/>
    </xf>
    <xf numFmtId="0" fontId="8" fillId="0" borderId="114" xfId="0" applyFont="1" applyBorder="1" applyAlignment="1">
      <alignment horizontal="center"/>
    </xf>
    <xf numFmtId="0" fontId="8" fillId="0" borderId="18" xfId="0" applyFont="1" applyBorder="1" applyAlignment="1">
      <alignment horizontal="center"/>
    </xf>
    <xf numFmtId="0" fontId="7" fillId="0" borderId="99" xfId="0" applyFont="1" applyBorder="1" applyAlignment="1">
      <alignment horizontal="distributed" vertical="center" wrapText="1"/>
    </xf>
    <xf numFmtId="0" fontId="7" fillId="0" borderId="84" xfId="0" applyFont="1" applyBorder="1" applyAlignment="1">
      <alignment horizontal="distributed" vertical="center" wrapText="1"/>
    </xf>
    <xf numFmtId="0" fontId="8" fillId="0" borderId="7" xfId="0" applyFont="1" applyBorder="1" applyAlignment="1">
      <alignment horizontal="center"/>
    </xf>
    <xf numFmtId="0" fontId="8" fillId="0" borderId="3" xfId="0" applyFont="1" applyBorder="1" applyAlignment="1">
      <alignment horizontal="center"/>
    </xf>
    <xf numFmtId="0" fontId="8" fillId="0" borderId="41" xfId="0" applyFont="1" applyBorder="1" applyAlignment="1">
      <alignment horizontal="center" vertical="center"/>
    </xf>
    <xf numFmtId="0" fontId="8" fillId="0" borderId="115"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Border="1" applyAlignment="1">
      <alignment horizontal="right"/>
    </xf>
    <xf numFmtId="0" fontId="7" fillId="0" borderId="54" xfId="0" applyFont="1" applyBorder="1" applyAlignment="1">
      <alignment horizontal="distributed" vertical="center" wrapText="1"/>
    </xf>
    <xf numFmtId="0" fontId="7" fillId="0" borderId="33" xfId="0" applyFont="1" applyBorder="1" applyAlignment="1">
      <alignment horizontal="distributed" vertical="center" wrapText="1"/>
    </xf>
    <xf numFmtId="0" fontId="44" fillId="0" borderId="0" xfId="0" applyFont="1" applyBorder="1" applyAlignment="1">
      <alignment horizontal="center" vertical="top"/>
    </xf>
    <xf numFmtId="0" fontId="15" fillId="0" borderId="0" xfId="0" applyFont="1" applyAlignment="1">
      <alignment horizontal="left" vertical="top"/>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8" fillId="0" borderId="104" xfId="0" applyFont="1" applyBorder="1" applyAlignment="1">
      <alignment horizontal="right"/>
    </xf>
    <xf numFmtId="0" fontId="0" fillId="0" borderId="104" xfId="0" applyBorder="1" applyAlignment="1">
      <alignment horizontal="right"/>
    </xf>
    <xf numFmtId="0" fontId="3" fillId="0" borderId="20" xfId="0" applyFont="1" applyBorder="1" applyAlignment="1">
      <alignment horizontal="right"/>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3" fillId="0" borderId="7" xfId="0" applyFont="1" applyBorder="1" applyAlignment="1">
      <alignment horizontal="center"/>
    </xf>
    <xf numFmtId="0" fontId="3" fillId="0" borderId="3" xfId="0" applyFont="1" applyBorder="1" applyAlignment="1">
      <alignment horizontal="center"/>
    </xf>
    <xf numFmtId="0" fontId="3" fillId="0" borderId="3" xfId="0" applyFont="1" applyBorder="1" applyAlignment="1">
      <alignment horizontal="distributed" vertical="center"/>
    </xf>
    <xf numFmtId="0" fontId="8" fillId="0" borderId="1" xfId="0" applyFont="1" applyBorder="1" applyAlignment="1">
      <alignment horizontal="center" vertical="center"/>
    </xf>
    <xf numFmtId="0" fontId="3" fillId="0" borderId="0" xfId="0" applyFont="1" applyBorder="1" applyAlignment="1">
      <alignment horizontal="right"/>
    </xf>
    <xf numFmtId="0" fontId="8" fillId="0" borderId="114" xfId="0" applyFont="1" applyBorder="1" applyAlignment="1">
      <alignment horizontal="center" vertical="center"/>
    </xf>
    <xf numFmtId="0" fontId="30" fillId="0" borderId="0" xfId="0" applyFont="1" applyBorder="1" applyAlignment="1">
      <alignment horizontal="right"/>
    </xf>
    <xf numFmtId="0" fontId="31" fillId="0" borderId="113" xfId="0" applyFont="1" applyBorder="1" applyAlignment="1">
      <alignment horizontal="center" vertical="center"/>
    </xf>
    <xf numFmtId="0" fontId="31" fillId="0" borderId="21" xfId="0" applyFont="1" applyBorder="1" applyAlignment="1">
      <alignment horizontal="center" vertical="center"/>
    </xf>
    <xf numFmtId="41" fontId="3" fillId="0" borderId="66" xfId="0" applyNumberFormat="1" applyFont="1" applyBorder="1" applyAlignment="1">
      <alignment horizontal="right" vertical="center"/>
    </xf>
    <xf numFmtId="41" fontId="3" fillId="0" borderId="92" xfId="0" applyNumberFormat="1" applyFont="1" applyBorder="1" applyAlignment="1">
      <alignment horizontal="right" vertical="center"/>
    </xf>
    <xf numFmtId="41" fontId="3" fillId="0" borderId="69" xfId="0" applyNumberFormat="1" applyFont="1" applyBorder="1" applyAlignment="1">
      <alignment horizontal="right" vertical="center"/>
    </xf>
    <xf numFmtId="0" fontId="8" fillId="0" borderId="111" xfId="0" applyFont="1" applyBorder="1" applyAlignment="1">
      <alignment horizontal="center" vertical="center"/>
    </xf>
    <xf numFmtId="0" fontId="8" fillId="0" borderId="54" xfId="0" applyFont="1" applyBorder="1" applyAlignment="1">
      <alignment horizontal="center" vertical="center"/>
    </xf>
    <xf numFmtId="0" fontId="8" fillId="0" borderId="9" xfId="0" applyFont="1" applyBorder="1" applyAlignment="1">
      <alignment horizontal="distributed" vertical="center"/>
    </xf>
    <xf numFmtId="0" fontId="8" fillId="0" borderId="26" xfId="0" applyFont="1" applyBorder="1" applyAlignment="1">
      <alignment horizontal="distributed" vertical="center"/>
    </xf>
    <xf numFmtId="0" fontId="3" fillId="0" borderId="7" xfId="0" applyFont="1" applyBorder="1" applyAlignment="1">
      <alignment horizontal="center" vertical="center"/>
    </xf>
    <xf numFmtId="0" fontId="8" fillId="0" borderId="3" xfId="0" applyFont="1" applyBorder="1" applyAlignment="1">
      <alignment horizontal="distributed" vertical="center" wrapText="1"/>
    </xf>
    <xf numFmtId="0" fontId="8" fillId="0" borderId="54" xfId="0" applyFont="1" applyBorder="1" applyAlignment="1">
      <alignment horizontal="distributed" vertical="center" wrapText="1"/>
    </xf>
    <xf numFmtId="0" fontId="8" fillId="0" borderId="52" xfId="0" applyFont="1" applyBorder="1" applyAlignment="1">
      <alignment horizontal="distributed" vertical="center" wrapText="1"/>
    </xf>
    <xf numFmtId="0" fontId="8" fillId="0" borderId="33" xfId="0" applyFont="1" applyBorder="1" applyAlignment="1">
      <alignment horizontal="distributed" vertical="center" wrapText="1"/>
    </xf>
    <xf numFmtId="0" fontId="8" fillId="0" borderId="104" xfId="0" applyFont="1" applyBorder="1" applyAlignment="1">
      <alignment horizontal="center" vertical="center"/>
    </xf>
    <xf numFmtId="0" fontId="8"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26" xfId="0" applyFont="1" applyBorder="1" applyAlignment="1">
      <alignment horizontal="center" vertical="center"/>
    </xf>
    <xf numFmtId="0" fontId="8" fillId="0" borderId="118" xfId="0" applyFont="1" applyBorder="1" applyAlignment="1">
      <alignment horizontal="center" vertical="center"/>
    </xf>
    <xf numFmtId="0" fontId="8" fillId="0" borderId="82" xfId="0" applyFont="1" applyBorder="1" applyAlignment="1">
      <alignment horizontal="center" vertical="center"/>
    </xf>
    <xf numFmtId="0" fontId="8" fillId="0" borderId="119" xfId="0" applyFont="1" applyBorder="1" applyAlignment="1">
      <alignment horizontal="center" vertical="center"/>
    </xf>
    <xf numFmtId="0" fontId="8" fillId="0" borderId="91" xfId="0" applyFont="1" applyBorder="1" applyAlignment="1">
      <alignment horizontal="center" vertical="center"/>
    </xf>
    <xf numFmtId="0" fontId="8" fillId="0" borderId="112"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12" xfId="0" applyFont="1" applyBorder="1" applyAlignment="1">
      <alignment horizontal="center" vertical="center"/>
    </xf>
    <xf numFmtId="0" fontId="8" fillId="0" borderId="40" xfId="0" applyFont="1" applyBorder="1" applyAlignment="1">
      <alignment horizontal="center" vertical="center"/>
    </xf>
    <xf numFmtId="0" fontId="8" fillId="0" borderId="104"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39" xfId="0" applyFont="1" applyBorder="1" applyAlignment="1">
      <alignment horizontal="center" vertical="center"/>
    </xf>
    <xf numFmtId="0" fontId="8" fillId="0" borderId="120" xfId="0" applyFont="1" applyBorder="1" applyAlignment="1">
      <alignment horizontal="center" vertical="center"/>
    </xf>
    <xf numFmtId="0" fontId="8" fillId="0" borderId="120" xfId="0" applyFont="1" applyFill="1" applyBorder="1" applyAlignment="1">
      <alignment horizontal="center" vertical="center"/>
    </xf>
    <xf numFmtId="0" fontId="8" fillId="0" borderId="118" xfId="0" applyFont="1" applyBorder="1" applyAlignment="1">
      <alignment horizontal="center" vertical="center" wrapText="1"/>
    </xf>
    <xf numFmtId="0" fontId="8" fillId="0" borderId="121" xfId="0" applyFont="1" applyBorder="1" applyAlignment="1">
      <alignment horizontal="center" vertical="center" wrapText="1"/>
    </xf>
    <xf numFmtId="0" fontId="8" fillId="0" borderId="82" xfId="0" applyFont="1" applyBorder="1" applyAlignment="1">
      <alignment horizontal="center" vertical="center" wrapText="1"/>
    </xf>
    <xf numFmtId="0" fontId="10" fillId="0" borderId="121" xfId="0" applyFont="1" applyBorder="1" applyAlignment="1">
      <alignment horizontal="center" vertical="center" wrapText="1"/>
    </xf>
    <xf numFmtId="0" fontId="10" fillId="0" borderId="82" xfId="0" applyFont="1" applyBorder="1" applyAlignment="1">
      <alignment horizontal="center" vertical="center" wrapText="1"/>
    </xf>
    <xf numFmtId="0" fontId="8" fillId="0" borderId="122" xfId="0" applyFont="1" applyBorder="1" applyAlignment="1">
      <alignment horizontal="center" vertical="center" wrapText="1"/>
    </xf>
    <xf numFmtId="0" fontId="10" fillId="0" borderId="123" xfId="0" applyFont="1" applyBorder="1" applyAlignment="1">
      <alignment horizontal="center" vertical="center" wrapText="1"/>
    </xf>
    <xf numFmtId="0" fontId="10" fillId="0" borderId="81" xfId="0" applyFont="1" applyBorder="1" applyAlignment="1">
      <alignment horizontal="center" vertical="center" wrapText="1"/>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8" fillId="0" borderId="124" xfId="0" applyFont="1" applyBorder="1" applyAlignment="1">
      <alignment horizontal="center" vertical="center"/>
    </xf>
    <xf numFmtId="0" fontId="3" fillId="0" borderId="125" xfId="0" applyNumberFormat="1" applyFont="1" applyBorder="1" applyAlignment="1">
      <alignment horizontal="center" vertical="center"/>
    </xf>
    <xf numFmtId="0" fontId="3" fillId="0" borderId="42" xfId="0" applyNumberFormat="1" applyFont="1" applyBorder="1" applyAlignment="1">
      <alignment horizontal="center" vertical="center"/>
    </xf>
    <xf numFmtId="0" fontId="8" fillId="0" borderId="8"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41" xfId="0" applyFont="1" applyBorder="1" applyAlignment="1">
      <alignment horizontal="distributed" vertical="center" wrapText="1"/>
    </xf>
    <xf numFmtId="0" fontId="8" fillId="0" borderId="30" xfId="0" applyFont="1" applyBorder="1" applyAlignment="1">
      <alignment horizontal="distributed" vertical="center" wrapText="1"/>
    </xf>
    <xf numFmtId="0" fontId="8" fillId="0" borderId="61" xfId="0" applyFont="1" applyFill="1" applyBorder="1" applyAlignment="1">
      <alignment horizontal="distributed" vertical="center"/>
    </xf>
    <xf numFmtId="0" fontId="8" fillId="0" borderId="21" xfId="0" applyFont="1" applyFill="1" applyBorder="1" applyAlignment="1">
      <alignment horizontal="distributed" vertical="center"/>
    </xf>
    <xf numFmtId="0" fontId="8" fillId="0" borderId="28" xfId="0" applyFont="1" applyBorder="1" applyAlignment="1">
      <alignment horizontal="distributed" vertical="center"/>
    </xf>
    <xf numFmtId="0" fontId="8" fillId="0" borderId="11" xfId="0" applyFont="1" applyBorder="1" applyAlignment="1">
      <alignment horizontal="distributed" vertical="center"/>
    </xf>
    <xf numFmtId="0" fontId="8" fillId="0" borderId="104" xfId="0" applyFont="1" applyBorder="1" applyAlignment="1">
      <alignment horizontal="right" vertical="center"/>
    </xf>
    <xf numFmtId="0" fontId="8" fillId="2" borderId="126" xfId="0" applyFont="1" applyFill="1" applyBorder="1" applyAlignment="1">
      <alignment horizontal="distributed" vertical="center"/>
    </xf>
    <xf numFmtId="0" fontId="8" fillId="2" borderId="57" xfId="0" applyFont="1" applyFill="1" applyBorder="1" applyAlignment="1">
      <alignment horizontal="distributed" vertical="center"/>
    </xf>
    <xf numFmtId="0" fontId="8" fillId="0" borderId="0" xfId="0" applyFont="1" applyBorder="1" applyAlignment="1">
      <alignment horizontal="right" vertical="center"/>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8" fillId="0" borderId="3" xfId="0" applyFont="1" applyBorder="1" applyAlignment="1">
      <alignment horizontal="distributed" vertical="center"/>
    </xf>
    <xf numFmtId="0" fontId="8" fillId="0" borderId="1" xfId="0" applyFont="1" applyBorder="1" applyAlignment="1">
      <alignment horizontal="distributed" vertical="center"/>
    </xf>
    <xf numFmtId="0" fontId="8" fillId="2" borderId="61"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0" borderId="61" xfId="0" applyFont="1" applyBorder="1" applyAlignment="1">
      <alignment horizontal="center" vertical="center" wrapText="1"/>
    </xf>
    <xf numFmtId="0" fontId="8" fillId="0" borderId="21" xfId="0" applyFont="1" applyBorder="1" applyAlignment="1">
      <alignment horizontal="center" vertical="center" wrapText="1"/>
    </xf>
    <xf numFmtId="0" fontId="0" fillId="0" borderId="7" xfId="0" applyBorder="1" applyAlignment="1">
      <alignment horizontal="center"/>
    </xf>
    <xf numFmtId="0" fontId="0" fillId="0" borderId="4" xfId="0" applyBorder="1" applyAlignment="1">
      <alignment horizontal="center"/>
    </xf>
    <xf numFmtId="0" fontId="10" fillId="2" borderId="24" xfId="0" applyFont="1" applyFill="1" applyBorder="1" applyAlignment="1">
      <alignment horizontal="center"/>
    </xf>
    <xf numFmtId="0" fontId="10" fillId="2" borderId="17" xfId="0" applyFont="1" applyFill="1" applyBorder="1" applyAlignment="1">
      <alignment horizontal="center"/>
    </xf>
    <xf numFmtId="0" fontId="8" fillId="2" borderId="23" xfId="0" applyFont="1" applyFill="1" applyBorder="1" applyAlignment="1">
      <alignment horizontal="left" vertical="center"/>
    </xf>
    <xf numFmtId="0" fontId="8" fillId="2" borderId="110" xfId="0" applyFont="1" applyFill="1" applyBorder="1" applyAlignment="1">
      <alignment horizontal="left" vertical="center"/>
    </xf>
    <xf numFmtId="0" fontId="8" fillId="0" borderId="104" xfId="0" applyFont="1" applyBorder="1" applyAlignment="1">
      <alignment horizont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04"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5" xfId="0" applyFont="1" applyBorder="1" applyAlignment="1">
      <alignment horizontal="center" vertical="center"/>
    </xf>
    <xf numFmtId="0" fontId="11" fillId="0" borderId="3" xfId="0" applyFont="1" applyBorder="1" applyAlignment="1">
      <alignment horizontal="center" vertical="center"/>
    </xf>
    <xf numFmtId="0" fontId="8" fillId="0" borderId="1" xfId="0" applyFont="1" applyBorder="1" applyAlignment="1">
      <alignment horizontal="distributed" vertical="center" wrapText="1"/>
    </xf>
    <xf numFmtId="0" fontId="6" fillId="0" borderId="104" xfId="0" applyFont="1" applyBorder="1" applyAlignment="1">
      <alignment horizontal="center"/>
    </xf>
    <xf numFmtId="0" fontId="3" fillId="0" borderId="104" xfId="0" applyFont="1" applyBorder="1" applyAlignment="1">
      <alignment horizontal="center"/>
    </xf>
    <xf numFmtId="0" fontId="8" fillId="0" borderId="4" xfId="0" applyFont="1" applyBorder="1" applyAlignment="1">
      <alignment horizontal="distributed" vertical="center" wrapText="1"/>
    </xf>
    <xf numFmtId="0" fontId="10" fillId="0" borderId="24" xfId="0" applyFont="1" applyBorder="1" applyAlignment="1">
      <alignment horizontal="center"/>
    </xf>
    <xf numFmtId="0" fontId="10" fillId="0" borderId="32" xfId="0" applyFont="1" applyBorder="1" applyAlignment="1">
      <alignment horizontal="center"/>
    </xf>
    <xf numFmtId="0" fontId="8" fillId="0" borderId="3" xfId="0" applyFont="1" applyBorder="1" applyAlignment="1">
      <alignment horizontal="center" vertical="center"/>
    </xf>
    <xf numFmtId="0" fontId="8" fillId="0" borderId="23" xfId="0" applyFont="1" applyBorder="1" applyAlignment="1">
      <alignment horizontal="center" vertical="center"/>
    </xf>
    <xf numFmtId="0" fontId="8" fillId="0" borderId="110" xfId="0" applyFont="1" applyBorder="1" applyAlignment="1">
      <alignment horizontal="center" vertical="center"/>
    </xf>
    <xf numFmtId="0" fontId="0" fillId="0" borderId="124" xfId="0" applyBorder="1" applyAlignment="1">
      <alignment horizontal="center"/>
    </xf>
    <xf numFmtId="0" fontId="0" fillId="0" borderId="116" xfId="0" applyBorder="1" applyAlignment="1">
      <alignment horizontal="center"/>
    </xf>
    <xf numFmtId="0" fontId="0" fillId="0" borderId="17" xfId="0" applyBorder="1" applyAlignment="1">
      <alignment horizontal="center"/>
    </xf>
    <xf numFmtId="0" fontId="0" fillId="0" borderId="83" xfId="0" applyBorder="1" applyAlignment="1">
      <alignment horizontal="center"/>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11" xfId="0" applyFont="1" applyBorder="1" applyAlignment="1">
      <alignment horizontal="distributed" vertical="center"/>
    </xf>
    <xf numFmtId="0" fontId="8" fillId="0" borderId="22" xfId="0" applyFont="1" applyBorder="1" applyAlignment="1">
      <alignment horizontal="distributed" vertical="center"/>
    </xf>
    <xf numFmtId="0" fontId="3" fillId="0" borderId="124" xfId="0" applyFont="1" applyBorder="1" applyAlignment="1">
      <alignment horizontal="center" vertical="center"/>
    </xf>
    <xf numFmtId="0" fontId="3" fillId="0" borderId="17" xfId="0" applyFont="1" applyBorder="1" applyAlignment="1">
      <alignment horizontal="center" vertical="center"/>
    </xf>
    <xf numFmtId="0" fontId="8" fillId="0" borderId="133" xfId="0" applyFont="1" applyBorder="1" applyAlignment="1">
      <alignment horizontal="distributed" vertical="center"/>
    </xf>
    <xf numFmtId="0" fontId="8" fillId="0" borderId="134" xfId="0" applyFont="1" applyBorder="1" applyAlignment="1">
      <alignment horizontal="distributed" vertical="center"/>
    </xf>
    <xf numFmtId="0" fontId="5" fillId="0" borderId="135" xfId="0" applyFont="1" applyBorder="1" applyAlignment="1">
      <alignment horizontal="center" vertical="center"/>
    </xf>
    <xf numFmtId="0" fontId="5" fillId="0" borderId="61" xfId="0" applyFont="1" applyBorder="1" applyAlignment="1">
      <alignment horizontal="center" vertical="center"/>
    </xf>
    <xf numFmtId="0" fontId="8" fillId="0" borderId="63" xfId="0" applyFont="1" applyBorder="1" applyAlignment="1">
      <alignment horizontal="distributed" vertical="center" wrapText="1"/>
    </xf>
    <xf numFmtId="0" fontId="8" fillId="0" borderId="65" xfId="0" applyFont="1" applyBorder="1" applyAlignment="1">
      <alignment horizontal="distributed" vertical="center" wrapText="1"/>
    </xf>
    <xf numFmtId="0" fontId="8" fillId="0" borderId="64" xfId="0" applyFont="1" applyBorder="1" applyAlignment="1">
      <alignment horizontal="distributed" vertical="center" wrapText="1"/>
    </xf>
    <xf numFmtId="0" fontId="8" fillId="0" borderId="66" xfId="0" applyFont="1" applyBorder="1" applyAlignment="1">
      <alignment horizontal="distributed" vertical="center" wrapText="1"/>
    </xf>
    <xf numFmtId="0" fontId="8" fillId="0" borderId="115" xfId="0" applyFont="1" applyFill="1" applyBorder="1" applyAlignment="1">
      <alignment horizontal="center" vertical="center"/>
    </xf>
    <xf numFmtId="0" fontId="8" fillId="0" borderId="44" xfId="0" applyFont="1" applyFill="1" applyBorder="1" applyAlignment="1">
      <alignment horizontal="center" vertical="center"/>
    </xf>
    <xf numFmtId="0" fontId="3" fillId="0" borderId="41" xfId="0" applyFont="1" applyBorder="1" applyAlignment="1">
      <alignment horizontal="center" vertical="center"/>
    </xf>
    <xf numFmtId="0" fontId="3" fillId="0" borderId="115" xfId="0" applyFont="1" applyBorder="1" applyAlignment="1">
      <alignment horizontal="center" vertical="center"/>
    </xf>
    <xf numFmtId="0" fontId="3" fillId="0" borderId="135" xfId="0" applyFont="1" applyBorder="1" applyAlignment="1">
      <alignment horizontal="center" vertical="center"/>
    </xf>
    <xf numFmtId="0" fontId="3" fillId="0" borderId="136" xfId="0" applyFont="1" applyBorder="1" applyAlignment="1">
      <alignment horizontal="center" vertical="center"/>
    </xf>
    <xf numFmtId="0" fontId="0" fillId="0" borderId="117" xfId="0" applyBorder="1" applyAlignment="1">
      <alignment horizontal="center"/>
    </xf>
    <xf numFmtId="0" fontId="0" fillId="0" borderId="26" xfId="0" applyBorder="1" applyAlignment="1">
      <alignment horizont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112" xfId="0" applyFont="1" applyBorder="1" applyAlignment="1">
      <alignment horizontal="center" vertical="center"/>
    </xf>
    <xf numFmtId="0" fontId="7" fillId="0" borderId="40" xfId="0" applyFont="1" applyBorder="1" applyAlignment="1">
      <alignment horizontal="center" vertical="center"/>
    </xf>
    <xf numFmtId="0" fontId="7" fillId="0" borderId="104" xfId="0" applyFont="1" applyBorder="1" applyAlignment="1">
      <alignment horizontal="center"/>
    </xf>
    <xf numFmtId="0" fontId="7" fillId="0" borderId="39" xfId="0" applyFont="1" applyBorder="1" applyAlignment="1">
      <alignment horizontal="center"/>
    </xf>
    <xf numFmtId="0" fontId="8" fillId="0" borderId="7" xfId="0" applyFont="1" applyFill="1" applyBorder="1" applyAlignment="1">
      <alignment horizontal="center"/>
    </xf>
    <xf numFmtId="0" fontId="8" fillId="0" borderId="4" xfId="0" applyFont="1" applyFill="1" applyBorder="1" applyAlignment="1">
      <alignment horizontal="center"/>
    </xf>
    <xf numFmtId="0" fontId="8" fillId="0" borderId="3" xfId="0" applyFont="1" applyFill="1" applyBorder="1" applyAlignment="1">
      <alignment horizontal="center"/>
    </xf>
    <xf numFmtId="0" fontId="8" fillId="0" borderId="1" xfId="0" applyFont="1" applyFill="1" applyBorder="1" applyAlignment="1">
      <alignment horizontal="center"/>
    </xf>
    <xf numFmtId="0" fontId="8" fillId="0" borderId="3" xfId="0" applyFont="1" applyFill="1" applyBorder="1" applyAlignment="1">
      <alignment horizontal="distributed" vertical="center"/>
    </xf>
    <xf numFmtId="0" fontId="8" fillId="0" borderId="1" xfId="0" applyFont="1" applyFill="1" applyBorder="1" applyAlignment="1">
      <alignment horizontal="distributed" vertical="center"/>
    </xf>
    <xf numFmtId="0" fontId="8" fillId="0" borderId="28" xfId="0" applyFont="1" applyFill="1" applyBorder="1" applyAlignment="1">
      <alignment horizontal="distributed" vertical="center"/>
    </xf>
    <xf numFmtId="0" fontId="8" fillId="0" borderId="11" xfId="0" applyFont="1" applyFill="1" applyBorder="1" applyAlignment="1">
      <alignment horizontal="distributed" vertical="center"/>
    </xf>
    <xf numFmtId="41" fontId="8" fillId="0" borderId="1" xfId="17" applyNumberFormat="1" applyFont="1" applyFill="1" applyBorder="1" applyAlignment="1">
      <alignment horizontal="center" vertical="center"/>
    </xf>
    <xf numFmtId="41" fontId="8" fillId="0" borderId="5" xfId="17" applyNumberFormat="1" applyFont="1" applyFill="1" applyBorder="1" applyAlignment="1">
      <alignment horizontal="center" vertical="center"/>
    </xf>
    <xf numFmtId="41" fontId="8" fillId="0" borderId="11" xfId="17" applyNumberFormat="1" applyFont="1" applyFill="1" applyBorder="1" applyAlignment="1">
      <alignment horizontal="center" vertical="center"/>
    </xf>
    <xf numFmtId="41" fontId="8" fillId="0" borderId="12" xfId="17" applyNumberFormat="1" applyFont="1" applyFill="1" applyBorder="1" applyAlignment="1">
      <alignment horizontal="center" vertical="center"/>
    </xf>
    <xf numFmtId="0" fontId="7" fillId="0" borderId="4"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41" fontId="8" fillId="0" borderId="1" xfId="0" applyNumberFormat="1" applyFont="1" applyFill="1" applyBorder="1" applyAlignment="1">
      <alignment horizontal="center" vertical="center"/>
    </xf>
    <xf numFmtId="41" fontId="8" fillId="0" borderId="5" xfId="0" applyNumberFormat="1" applyFont="1" applyFill="1" applyBorder="1" applyAlignment="1">
      <alignment horizontal="center" vertical="center"/>
    </xf>
    <xf numFmtId="0" fontId="3" fillId="0" borderId="9" xfId="0" applyFont="1" applyBorder="1" applyAlignment="1">
      <alignment horizontal="distributed" vertical="center"/>
    </xf>
    <xf numFmtId="0" fontId="0" fillId="0" borderId="25" xfId="0" applyBorder="1" applyAlignment="1">
      <alignment horizontal="distributed" vertical="center"/>
    </xf>
    <xf numFmtId="0" fontId="0" fillId="0" borderId="26" xfId="0" applyBorder="1" applyAlignment="1">
      <alignment horizontal="distributed" vertical="center"/>
    </xf>
    <xf numFmtId="57" fontId="3" fillId="0" borderId="6" xfId="0" applyNumberFormat="1" applyFont="1" applyBorder="1" applyAlignment="1">
      <alignment horizontal="center" vertical="center" wrapText="1"/>
    </xf>
    <xf numFmtId="0" fontId="0" fillId="0" borderId="52" xfId="0" applyBorder="1" applyAlignment="1">
      <alignment horizontal="center" vertical="center" wrapText="1"/>
    </xf>
    <xf numFmtId="0" fontId="0" fillId="0" borderId="33" xfId="0" applyBorder="1" applyAlignment="1">
      <alignment horizontal="center" vertical="center" wrapText="1"/>
    </xf>
    <xf numFmtId="0" fontId="3" fillId="0" borderId="25" xfId="0" applyFont="1" applyBorder="1" applyAlignment="1">
      <alignment horizontal="distributed" vertical="center"/>
    </xf>
    <xf numFmtId="57" fontId="3" fillId="0" borderId="106"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xf>
    <xf numFmtId="0" fontId="3" fillId="0" borderId="137" xfId="0" applyFont="1" applyBorder="1" applyAlignment="1">
      <alignment horizontal="distributed" vertical="center"/>
    </xf>
    <xf numFmtId="57" fontId="3" fillId="0" borderId="138" xfId="0" applyNumberFormat="1" applyFont="1" applyBorder="1" applyAlignment="1">
      <alignment horizontal="center" vertical="center" wrapText="1"/>
    </xf>
    <xf numFmtId="0" fontId="0" fillId="0" borderId="15" xfId="0" applyBorder="1" applyAlignment="1">
      <alignment horizontal="center" vertical="center" wrapText="1"/>
    </xf>
    <xf numFmtId="0" fontId="3" fillId="0" borderId="26" xfId="0" applyFont="1" applyBorder="1" applyAlignment="1">
      <alignment horizontal="distributed" vertical="center"/>
    </xf>
    <xf numFmtId="57" fontId="3" fillId="0" borderId="52" xfId="0" applyNumberFormat="1" applyFont="1" applyBorder="1" applyAlignment="1">
      <alignment horizontal="center" vertical="center" wrapText="1"/>
    </xf>
    <xf numFmtId="57" fontId="3" fillId="0" borderId="33"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52" xfId="0" applyFont="1" applyBorder="1" applyAlignment="1">
      <alignment horizontal="center" vertical="center" wrapText="1"/>
    </xf>
    <xf numFmtId="57" fontId="3" fillId="0" borderId="10" xfId="0" applyNumberFormat="1" applyFont="1" applyBorder="1" applyAlignment="1">
      <alignment horizontal="center" vertical="center" wrapText="1"/>
    </xf>
    <xf numFmtId="0" fontId="0" fillId="0" borderId="10" xfId="0" applyBorder="1" applyAlignment="1">
      <alignment vertical="center" wrapText="1"/>
    </xf>
    <xf numFmtId="0" fontId="0" fillId="0" borderId="15" xfId="0" applyBorder="1" applyAlignment="1">
      <alignment vertical="center" wrapText="1"/>
    </xf>
    <xf numFmtId="57" fontId="3" fillId="0" borderId="15" xfId="0" applyNumberFormat="1" applyFont="1" applyBorder="1" applyAlignment="1">
      <alignment horizontal="center" vertical="center" wrapText="1"/>
    </xf>
    <xf numFmtId="57" fontId="3" fillId="0" borderId="139" xfId="0" applyNumberFormat="1" applyFont="1" applyBorder="1" applyAlignment="1">
      <alignment horizontal="center" vertical="center"/>
    </xf>
    <xf numFmtId="57" fontId="3" fillId="0" borderId="52" xfId="0" applyNumberFormat="1" applyFont="1" applyBorder="1" applyAlignment="1">
      <alignment horizontal="center" vertical="center"/>
    </xf>
    <xf numFmtId="57" fontId="3" fillId="0" borderId="33" xfId="0" applyNumberFormat="1" applyFont="1" applyBorder="1" applyAlignment="1">
      <alignment horizontal="center" vertical="center"/>
    </xf>
    <xf numFmtId="0" fontId="3" fillId="0" borderId="27" xfId="0" applyFont="1" applyBorder="1" applyAlignment="1">
      <alignment horizontal="distributed" vertical="center"/>
    </xf>
    <xf numFmtId="57" fontId="3" fillId="0" borderId="35" xfId="0" applyNumberFormat="1" applyFont="1" applyBorder="1" applyAlignment="1">
      <alignment horizontal="center" vertical="center" wrapText="1"/>
    </xf>
    <xf numFmtId="0" fontId="2" fillId="0" borderId="0" xfId="0" applyFont="1" applyAlignment="1">
      <alignment horizontal="right"/>
    </xf>
    <xf numFmtId="0" fontId="2" fillId="0" borderId="0" xfId="0" applyFont="1" applyAlignment="1">
      <alignment vertical="center"/>
    </xf>
    <xf numFmtId="0" fontId="2" fillId="0" borderId="0" xfId="0" applyFont="1" applyAlignment="1">
      <alignment horizontal="left" vertical="center"/>
    </xf>
    <xf numFmtId="0" fontId="41" fillId="0" borderId="9" xfId="0" applyFont="1" applyBorder="1" applyAlignment="1">
      <alignment horizontal="distributed" vertical="center"/>
    </xf>
    <xf numFmtId="0" fontId="41" fillId="0" borderId="26" xfId="0" applyFont="1" applyBorder="1" applyAlignment="1">
      <alignment horizontal="distributed" vertical="center"/>
    </xf>
    <xf numFmtId="0" fontId="41" fillId="0" borderId="6" xfId="0" applyFont="1" applyBorder="1" applyAlignment="1">
      <alignment horizontal="center" vertical="center"/>
    </xf>
    <xf numFmtId="0" fontId="41" fillId="0" borderId="33" xfId="0" applyFont="1" applyBorder="1" applyAlignment="1">
      <alignment horizontal="center" vertical="center"/>
    </xf>
    <xf numFmtId="0" fontId="41" fillId="0" borderId="25" xfId="0" applyFont="1" applyBorder="1" applyAlignment="1">
      <alignment horizontal="distributed" vertical="center"/>
    </xf>
    <xf numFmtId="0" fontId="41" fillId="0" borderId="52" xfId="0" applyFont="1" applyBorder="1" applyAlignment="1">
      <alignment horizontal="center" vertical="center"/>
    </xf>
    <xf numFmtId="0" fontId="41" fillId="0" borderId="135" xfId="0" applyFont="1" applyBorder="1" applyAlignment="1">
      <alignment horizontal="center" vertical="center"/>
    </xf>
    <xf numFmtId="0" fontId="41" fillId="0" borderId="136" xfId="0" applyFont="1" applyBorder="1" applyAlignment="1">
      <alignment horizontal="center" vertical="center"/>
    </xf>
    <xf numFmtId="0" fontId="41" fillId="0" borderId="54" xfId="0" applyFont="1" applyBorder="1" applyAlignment="1">
      <alignment horizontal="distributed" vertical="center" wrapText="1"/>
    </xf>
    <xf numFmtId="0" fontId="41" fillId="0" borderId="52" xfId="0" applyFont="1" applyBorder="1" applyAlignment="1">
      <alignment horizontal="distributed" vertical="center" wrapText="1"/>
    </xf>
    <xf numFmtId="0" fontId="41" fillId="0" borderId="140" xfId="0" applyFont="1" applyBorder="1" applyAlignment="1">
      <alignment horizontal="distributed" vertical="center" wrapText="1"/>
    </xf>
    <xf numFmtId="0" fontId="3" fillId="0" borderId="0" xfId="0" applyFont="1" applyBorder="1" applyAlignment="1">
      <alignment horizontal="left" vertical="center" wrapText="1"/>
    </xf>
    <xf numFmtId="0" fontId="41" fillId="0" borderId="116" xfId="0" applyFont="1" applyBorder="1" applyAlignment="1">
      <alignment horizontal="center" vertical="center"/>
    </xf>
    <xf numFmtId="0" fontId="41" fillId="0" borderId="98" xfId="0" applyFont="1" applyBorder="1" applyAlignment="1">
      <alignment horizontal="center" vertical="center"/>
    </xf>
    <xf numFmtId="0" fontId="41" fillId="0" borderId="141" xfId="0" applyFont="1" applyBorder="1" applyAlignment="1">
      <alignment horizontal="center" vertical="center"/>
    </xf>
    <xf numFmtId="0" fontId="41" fillId="0" borderId="111" xfId="0" applyFont="1" applyBorder="1" applyAlignment="1">
      <alignment horizontal="center" vertical="center"/>
    </xf>
    <xf numFmtId="0" fontId="41" fillId="0" borderId="16" xfId="0" applyFont="1" applyBorder="1" applyAlignment="1">
      <alignment horizontal="center" vertical="center"/>
    </xf>
    <xf numFmtId="0" fontId="41" fillId="0" borderId="142" xfId="0" applyFont="1" applyBorder="1" applyAlignment="1">
      <alignment horizontal="center" vertical="center"/>
    </xf>
    <xf numFmtId="0" fontId="41" fillId="0" borderId="117" xfId="0" applyFont="1" applyBorder="1" applyAlignment="1">
      <alignment horizontal="center" vertical="center"/>
    </xf>
    <xf numFmtId="0" fontId="41" fillId="0" borderId="25" xfId="0" applyFont="1" applyBorder="1" applyAlignment="1">
      <alignment horizontal="center" vertical="center"/>
    </xf>
    <xf numFmtId="0" fontId="41" fillId="0" borderId="143" xfId="0" applyFont="1" applyBorder="1" applyAlignment="1">
      <alignment horizontal="center" vertical="center"/>
    </xf>
    <xf numFmtId="0" fontId="41" fillId="0" borderId="99" xfId="0" applyFont="1" applyBorder="1" applyAlignment="1">
      <alignment horizontal="distributed" vertical="center" wrapText="1"/>
    </xf>
    <xf numFmtId="0" fontId="41" fillId="0" borderId="144" xfId="0" applyFont="1" applyBorder="1" applyAlignment="1">
      <alignment horizontal="distributed" vertical="center" wrapText="1"/>
    </xf>
    <xf numFmtId="0" fontId="41" fillId="0" borderId="145" xfId="0" applyFont="1" applyBorder="1" applyAlignment="1">
      <alignment horizontal="distributed" vertical="center" wrapText="1"/>
    </xf>
    <xf numFmtId="0" fontId="42" fillId="0" borderId="2" xfId="0" applyFont="1" applyBorder="1" applyAlignment="1">
      <alignment horizontal="left" vertical="top" wrapText="1"/>
    </xf>
    <xf numFmtId="0" fontId="42" fillId="0" borderId="22" xfId="0" applyFont="1" applyBorder="1" applyAlignment="1">
      <alignment horizontal="left" vertical="top" wrapText="1"/>
    </xf>
    <xf numFmtId="0" fontId="42" fillId="0" borderId="16" xfId="0" applyFont="1" applyBorder="1" applyAlignment="1">
      <alignment horizontal="left" vertical="top" wrapText="1"/>
    </xf>
    <xf numFmtId="0" fontId="42" fillId="0" borderId="34" xfId="0" applyFont="1" applyBorder="1" applyAlignment="1">
      <alignment horizontal="left" vertical="top" wrapText="1"/>
    </xf>
    <xf numFmtId="0" fontId="42" fillId="0" borderId="146" xfId="0" applyFont="1" applyBorder="1" applyAlignment="1">
      <alignment horizontal="left" vertical="top" wrapText="1"/>
    </xf>
    <xf numFmtId="0" fontId="42" fillId="0" borderId="2" xfId="0" applyFont="1" applyBorder="1" applyAlignment="1">
      <alignment vertical="top" wrapText="1"/>
    </xf>
    <xf numFmtId="0" fontId="42" fillId="0" borderId="16" xfId="0" applyFont="1" applyBorder="1" applyAlignment="1">
      <alignment vertical="top" wrapText="1"/>
    </xf>
    <xf numFmtId="0" fontId="42" fillId="0" borderId="34" xfId="0" applyFont="1" applyBorder="1" applyAlignment="1">
      <alignment vertical="top" wrapText="1"/>
    </xf>
    <xf numFmtId="0" fontId="42" fillId="0" borderId="22" xfId="0" applyFont="1" applyBorder="1" applyAlignment="1">
      <alignment vertical="top" wrapText="1"/>
    </xf>
    <xf numFmtId="0" fontId="42" fillId="0" borderId="146" xfId="0" applyFont="1" applyBorder="1" applyAlignment="1">
      <alignment vertical="top" wrapText="1"/>
    </xf>
    <xf numFmtId="0" fontId="42" fillId="0" borderId="13" xfId="0" applyFont="1" applyBorder="1" applyAlignment="1">
      <alignment horizontal="left" vertical="top" wrapText="1"/>
    </xf>
    <xf numFmtId="0" fontId="42" fillId="0" borderId="40" xfId="0" applyFont="1" applyBorder="1" applyAlignment="1">
      <alignment horizontal="left" vertical="top" wrapText="1"/>
    </xf>
    <xf numFmtId="0" fontId="0" fillId="0" borderId="16" xfId="0" applyBorder="1" applyAlignment="1">
      <alignment vertical="top" wrapText="1"/>
    </xf>
    <xf numFmtId="0" fontId="0" fillId="0" borderId="22" xfId="0" applyBorder="1" applyAlignment="1">
      <alignment vertical="top" wrapText="1"/>
    </xf>
    <xf numFmtId="0" fontId="42" fillId="0" borderId="9" xfId="0" applyFont="1" applyBorder="1" applyAlignment="1">
      <alignment horizontal="distributed" vertical="top" wrapText="1"/>
    </xf>
    <xf numFmtId="0" fontId="42" fillId="0" borderId="25" xfId="0" applyFont="1" applyBorder="1" applyAlignment="1">
      <alignment horizontal="distributed" vertical="top"/>
    </xf>
    <xf numFmtId="0" fontId="42" fillId="0" borderId="26" xfId="0" applyFont="1" applyBorder="1" applyAlignment="1">
      <alignment horizontal="distributed" vertical="top"/>
    </xf>
    <xf numFmtId="0" fontId="42" fillId="0" borderId="52" xfId="0" applyFont="1" applyBorder="1" applyAlignment="1">
      <alignment horizontal="distributed" vertical="top" wrapText="1"/>
    </xf>
    <xf numFmtId="0" fontId="42" fillId="0" borderId="33" xfId="0" applyFont="1" applyBorder="1" applyAlignment="1">
      <alignment horizontal="distributed" vertical="top"/>
    </xf>
    <xf numFmtId="0" fontId="11" fillId="3" borderId="9" xfId="0" applyFont="1" applyFill="1" applyBorder="1" applyAlignment="1">
      <alignment horizontal="distributed" vertical="center"/>
    </xf>
    <xf numFmtId="0" fontId="11" fillId="3" borderId="25" xfId="0" applyFont="1" applyFill="1" applyBorder="1" applyAlignment="1">
      <alignment horizontal="distributed" vertical="center"/>
    </xf>
    <xf numFmtId="0" fontId="11" fillId="3" borderId="26" xfId="0" applyFont="1" applyFill="1" applyBorder="1" applyAlignment="1">
      <alignment horizontal="distributed" vertical="center"/>
    </xf>
    <xf numFmtId="0" fontId="27" fillId="0" borderId="16" xfId="0" applyFont="1" applyBorder="1" applyAlignment="1">
      <alignment vertical="top" wrapText="1"/>
    </xf>
    <xf numFmtId="0" fontId="27" fillId="0" borderId="52" xfId="0" applyFont="1" applyBorder="1" applyAlignment="1">
      <alignment vertical="top" wrapText="1"/>
    </xf>
    <xf numFmtId="0" fontId="27" fillId="0" borderId="16" xfId="0" applyFont="1" applyBorder="1" applyAlignment="1">
      <alignment horizontal="left" vertical="top" wrapText="1"/>
    </xf>
    <xf numFmtId="0" fontId="27" fillId="0" borderId="16" xfId="0" applyFont="1" applyBorder="1" applyAlignment="1">
      <alignment vertical="top" wrapText="1" shrinkToFit="1"/>
    </xf>
    <xf numFmtId="0" fontId="27" fillId="0" borderId="146" xfId="0" applyFont="1" applyBorder="1" applyAlignment="1">
      <alignment vertical="top" wrapText="1"/>
    </xf>
    <xf numFmtId="0" fontId="27" fillId="0" borderId="0" xfId="0" applyFont="1" applyAlignment="1">
      <alignment horizontal="left" vertical="top" wrapText="1"/>
    </xf>
    <xf numFmtId="49" fontId="27" fillId="0" borderId="0" xfId="0" applyNumberFormat="1" applyFont="1" applyAlignment="1">
      <alignment horizontal="right" vertical="top"/>
    </xf>
    <xf numFmtId="49" fontId="27" fillId="0" borderId="0" xfId="0" applyNumberFormat="1" applyFont="1" applyAlignment="1">
      <alignment horizontal="left" vertical="top"/>
    </xf>
    <xf numFmtId="0" fontId="27" fillId="0" borderId="0" xfId="0" applyFont="1" applyAlignment="1">
      <alignment horizontal="center" vertical="top"/>
    </xf>
    <xf numFmtId="0" fontId="27" fillId="0" borderId="0" xfId="0" applyFont="1" applyAlignment="1">
      <alignment vertical="top" wrapText="1"/>
    </xf>
    <xf numFmtId="0" fontId="27" fillId="0" borderId="0" xfId="0" applyFont="1" applyAlignment="1">
      <alignment horizontal="left" vertical="top"/>
    </xf>
    <xf numFmtId="0" fontId="27" fillId="0" borderId="0" xfId="0" applyFont="1" applyAlignment="1">
      <alignment horizontal="right" vertical="top"/>
    </xf>
    <xf numFmtId="0" fontId="27" fillId="0" borderId="0" xfId="0" applyFont="1" applyAlignment="1">
      <alignment horizontal="right" vertical="top" wrapText="1"/>
    </xf>
    <xf numFmtId="49" fontId="27" fillId="0" borderId="0" xfId="0" applyNumberFormat="1" applyFont="1" applyAlignment="1">
      <alignment horizontal="righ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C0C0"/>
              </a:solidFill>
            </c:spPr>
          </c:dPt>
          <c:dPt>
            <c:idx val="1"/>
            <c:invertIfNegative val="0"/>
            <c:spPr>
              <a:solidFill>
                <a:srgbClr val="C0C0C0"/>
              </a:solidFill>
            </c:spPr>
          </c:dPt>
          <c:dPt>
            <c:idx val="2"/>
            <c:invertIfNegative val="0"/>
            <c:spPr>
              <a:solidFill>
                <a:srgbClr val="C0C0C0"/>
              </a:solidFill>
            </c:spPr>
          </c:dPt>
          <c:dPt>
            <c:idx val="3"/>
            <c:invertIfNegative val="0"/>
            <c:spPr>
              <a:noFill/>
            </c:spPr>
          </c:dPt>
          <c:dPt>
            <c:idx val="4"/>
            <c:invertIfNegative val="0"/>
            <c:spPr>
              <a:noFill/>
            </c:spPr>
          </c:dPt>
          <c:dPt>
            <c:idx val="5"/>
            <c:invertIfNegative val="0"/>
            <c:spPr>
              <a:noFill/>
            </c:spPr>
          </c:dPt>
          <c:dPt>
            <c:idx val="6"/>
            <c:invertIfNegative val="0"/>
            <c:spPr>
              <a:noFill/>
            </c:spPr>
          </c:dPt>
          <c:dPt>
            <c:idx val="7"/>
            <c:invertIfNegative val="0"/>
            <c:spPr>
              <a:noFill/>
            </c:spPr>
          </c:dPt>
          <c:dPt>
            <c:idx val="8"/>
            <c:invertIfNegative val="0"/>
            <c:spPr>
              <a:noFill/>
            </c:spPr>
          </c:dPt>
          <c:dPt>
            <c:idx val="9"/>
            <c:invertIfNegative val="0"/>
            <c:spPr>
              <a:noFill/>
            </c:spPr>
          </c:dPt>
          <c:dPt>
            <c:idx val="10"/>
            <c:invertIfNegative val="0"/>
            <c:spPr>
              <a:noFill/>
            </c:spPr>
          </c:dPt>
          <c:dPt>
            <c:idx val="11"/>
            <c:invertIfNegative val="0"/>
            <c:spPr>
              <a:noFill/>
            </c:spPr>
          </c:dPt>
          <c:dPt>
            <c:idx val="12"/>
            <c:invertIfNegative val="0"/>
            <c:spPr>
              <a:noFill/>
            </c:spPr>
          </c:dPt>
          <c:dPt>
            <c:idx val="13"/>
            <c:invertIfNegative val="0"/>
            <c:spPr>
              <a:solidFill>
                <a:srgbClr val="969696"/>
              </a:solidFill>
            </c:spPr>
          </c:dPt>
          <c:dPt>
            <c:idx val="14"/>
            <c:invertIfNegative val="0"/>
            <c:spPr>
              <a:solidFill>
                <a:srgbClr val="969696"/>
              </a:solidFill>
            </c:spPr>
          </c:dPt>
          <c:dPt>
            <c:idx val="15"/>
            <c:invertIfNegative val="0"/>
            <c:spPr>
              <a:solidFill>
                <a:srgbClr val="969696"/>
              </a:solidFill>
            </c:spPr>
          </c:dPt>
          <c:dPt>
            <c:idx val="16"/>
            <c:invertIfNegative val="0"/>
            <c:spPr>
              <a:solidFill>
                <a:srgbClr val="969696"/>
              </a:solidFill>
            </c:spPr>
          </c:dPt>
          <c:dPt>
            <c:idx val="17"/>
            <c:invertIfNegative val="0"/>
            <c:spPr>
              <a:solidFill>
                <a:srgbClr val="969696"/>
              </a:solidFill>
            </c:spPr>
          </c:dPt>
          <c:val>
            <c:numRef>
              <c:f>('2.年齢別人口'!$F$4:$F$6,'2.年齢別人口'!$F$8:$F$17,'2.年齢別人口'!$F$19:$F$23)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gapWidth val="0"/>
        <c:axId val="43733073"/>
        <c:axId val="58053338"/>
      </c:barChart>
      <c:catAx>
        <c:axId val="43733073"/>
        <c:scaling>
          <c:orientation val="minMax"/>
        </c:scaling>
        <c:axPos val="r"/>
        <c:delete val="0"/>
        <c:numFmt formatCode="General" sourceLinked="1"/>
        <c:majorTickMark val="in"/>
        <c:minorTickMark val="none"/>
        <c:tickLblPos val="none"/>
        <c:crossAx val="58053338"/>
        <c:crosses val="autoZero"/>
        <c:auto val="1"/>
        <c:lblOffset val="100"/>
        <c:noMultiLvlLbl val="0"/>
      </c:catAx>
      <c:valAx>
        <c:axId val="58053338"/>
        <c:scaling>
          <c:orientation val="maxMin"/>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3733073"/>
        <c:crossesAt val="1"/>
        <c:crossBetween val="between"/>
        <c:dispUnits/>
        <c:majorUnit val="100"/>
      </c:valAx>
      <c:spPr>
        <a:noFill/>
      </c:spPr>
    </c:plotArea>
    <c:plotVisOnly val="1"/>
    <c:dispBlanksAs val="gap"/>
    <c:showDLblsOverMax val="0"/>
  </c:chart>
  <c:spPr>
    <a:ln w="3175">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00" b="1" i="0" u="none" baseline="0">
                <a:latin typeface="ＭＳ Ｐゴシック"/>
                <a:ea typeface="ＭＳ Ｐゴシック"/>
                <a:cs typeface="ＭＳ Ｐゴシック"/>
              </a:rPr>
              <a:t>歳出</a:t>
            </a:r>
            <a:r>
              <a:rPr lang="en-US" cap="none" sz="1200" b="1" i="0" u="none" baseline="0">
                <a:latin typeface="ＭＳ Ｐゴシック"/>
                <a:ea typeface="ＭＳ Ｐゴシック"/>
                <a:cs typeface="ＭＳ Ｐゴシック"/>
              </a:rPr>
              <a:t>　</a:t>
            </a:r>
            <a:r>
              <a:rPr lang="en-US" cap="none" sz="1825" b="1" i="0" u="none" baseline="0">
                <a:latin typeface="ＭＳ Ｐゴシック"/>
                <a:ea typeface="ＭＳ Ｐゴシック"/>
                <a:cs typeface="ＭＳ Ｐゴシック"/>
              </a:rPr>
              <a:t>５８</a:t>
            </a:r>
            <a:r>
              <a:rPr lang="en-US" cap="none" sz="1800" b="1" i="0" u="none" baseline="0">
                <a:latin typeface="ＭＳ Ｐゴシック"/>
                <a:ea typeface="ＭＳ Ｐゴシック"/>
                <a:cs typeface="ＭＳ Ｐゴシック"/>
              </a:rPr>
              <a:t>億７，２０３万６千円</a:t>
            </a:r>
          </a:p>
        </c:rich>
      </c:tx>
      <c:layout>
        <c:manualLayout>
          <c:xMode val="factor"/>
          <c:yMode val="factor"/>
          <c:x val="0.02725"/>
          <c:y val="-0.02"/>
        </c:manualLayout>
      </c:layout>
      <c:spPr>
        <a:noFill/>
        <a:ln w="3175">
          <a:solidFill/>
        </a:ln>
      </c:spPr>
    </c:title>
    <c:view3D>
      <c:rotX val="50"/>
      <c:hPercent val="50"/>
      <c:rotY val="0"/>
      <c:depthPercent val="100"/>
      <c:rAngAx val="1"/>
    </c:view3D>
    <c:plotArea>
      <c:layout>
        <c:manualLayout>
          <c:xMode val="edge"/>
          <c:yMode val="edge"/>
          <c:x val="0.2355"/>
          <c:y val="0.28075"/>
          <c:w val="0.6245"/>
          <c:h val="0.646"/>
        </c:manualLayout>
      </c:layout>
      <c:pie3DChart>
        <c:varyColors val="1"/>
        <c:ser>
          <c:idx val="0"/>
          <c:order val="0"/>
          <c:spPr>
            <a:solidFill>
              <a:srgbClr val="99CCFF"/>
            </a:solidFill>
            <a:ln w="3175">
              <a:noFill/>
            </a:ln>
          </c:spPr>
          <c:explosion val="1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農林水産業費
10億1,605万2千円
（17.3%）</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総務費
10億7,523万3千円
（18.3%)</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民生費
8億44,04万4千円
（14.4%)</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教育費
7億873万7千円
（12.1%)</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衛生費
4億5,166万8千円
（7.7%)</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公債費
7億4,695万9千円
（12.7%)</a:t>
                    </a:r>
                  </a:p>
                </c:rich>
              </c:tx>
              <c:numFmt formatCode="General" sourceLinked="1"/>
              <c:showLegendKey val="0"/>
              <c:showVal val="0"/>
              <c:showBubbleSize val="0"/>
              <c:showCatName val="1"/>
              <c:showSerName val="0"/>
              <c:showPercent val="1"/>
            </c:dLbl>
            <c:dLbl>
              <c:idx val="6"/>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土木費
5億7,423万9千円
（9.8%)</a:t>
                    </a:r>
                  </a:p>
                </c:rich>
              </c:tx>
              <c:numFmt formatCode="General" sourceLinked="1"/>
              <c:showLegendKey val="0"/>
              <c:showVal val="0"/>
              <c:showBubbleSize val="0"/>
              <c:showCatName val="1"/>
              <c:showSerName val="0"/>
              <c:showPercent val="1"/>
            </c:dLbl>
            <c:dLbl>
              <c:idx val="7"/>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消防費
2億2,083万7千円
（3.8%)</a:t>
                    </a:r>
                  </a:p>
                </c:rich>
              </c:tx>
              <c:numFmt formatCode="General" sourceLinked="1"/>
              <c:showLegendKey val="0"/>
              <c:showVal val="0"/>
              <c:showBubbleSize val="0"/>
              <c:showCatName val="1"/>
              <c:showSerName val="0"/>
              <c:showPercent val="1"/>
            </c:dLbl>
            <c:dLbl>
              <c:idx val="8"/>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議会費
1億0,402万円
（1.8%)</a:t>
                    </a:r>
                  </a:p>
                </c:rich>
              </c:tx>
              <c:numFmt formatCode="General" sourceLinked="1"/>
              <c:showLegendKey val="0"/>
              <c:showVal val="0"/>
              <c:showBubbleSize val="0"/>
              <c:showCatName val="1"/>
              <c:showSerName val="0"/>
              <c:showPercent val="1"/>
            </c:dLbl>
            <c:dLbl>
              <c:idx val="9"/>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商工費
1億1,427万7千円
（1.9%)</a:t>
                    </a:r>
                  </a:p>
                </c:rich>
              </c:tx>
              <c:numFmt formatCode="General" sourceLinked="1"/>
              <c:showLegendKey val="0"/>
              <c:showVal val="0"/>
              <c:showBubbleSize val="0"/>
              <c:showCatName val="1"/>
              <c:showSerName val="0"/>
              <c:showPercent val="1"/>
            </c:dLbl>
            <c:dLbl>
              <c:idx val="10"/>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労働費・災害復旧費
1,597万円</a:t>
                    </a:r>
                    <a:r>
                      <a:rPr lang="en-US" cap="none" sz="85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（0.2%)</a:t>
                    </a:r>
                  </a:p>
                </c:rich>
              </c:tx>
              <c:numFmt formatCode="General" sourceLinked="1"/>
              <c:showLegendKey val="0"/>
              <c:showVal val="0"/>
              <c:showBubbleSize val="0"/>
              <c:showCatName val="1"/>
              <c:showSerName val="0"/>
              <c:showPercent val="1"/>
            </c:dLbl>
            <c:numFmt formatCode="0.0%" sourceLinked="0"/>
            <c:txPr>
              <a:bodyPr vert="horz" rot="0" anchor="ctr"/>
              <a:lstStyle/>
              <a:p>
                <a:pPr algn="just">
                  <a:defRPr lang="en-US" cap="none" sz="900" b="0" i="0" u="none" baseline="0">
                    <a:solidFill>
                      <a:srgbClr val="000000"/>
                    </a:solidFill>
                    <a:latin typeface="ＭＳ Ｐゴシック"/>
                    <a:ea typeface="ＭＳ Ｐゴシック"/>
                    <a:cs typeface="ＭＳ Ｐゴシック"/>
                  </a:defRPr>
                </a:pPr>
              </a:p>
            </c:txPr>
            <c:dLblPos val="outEnd"/>
            <c:showLegendKey val="0"/>
            <c:showVal val="0"/>
            <c:showBubbleSize val="0"/>
            <c:showCatName val="1"/>
            <c:showSerName val="0"/>
            <c:showLeaderLines val="1"/>
            <c:showPercent val="1"/>
          </c:dLbls>
          <c:cat>
            <c:strRef>
              <c:f>'一般会計'!$A$5:$A$15</c:f>
              <c:strCache/>
            </c:strRef>
          </c:cat>
          <c:val>
            <c:numRef>
              <c:f>'一般会計'!$B$5:$B$15</c:f>
              <c:numCache>
                <c:ptCount val="11"/>
                <c:pt idx="0">
                  <c:v>0</c:v>
                </c:pt>
                <c:pt idx="1">
                  <c:v>0</c:v>
                </c:pt>
                <c:pt idx="2">
                  <c:v>0</c:v>
                </c:pt>
                <c:pt idx="3">
                  <c:v>0</c:v>
                </c:pt>
                <c:pt idx="4">
                  <c:v>0</c:v>
                </c:pt>
                <c:pt idx="5">
                  <c:v>0</c:v>
                </c:pt>
                <c:pt idx="6">
                  <c:v>0</c:v>
                </c:pt>
                <c:pt idx="7">
                  <c:v>0</c:v>
                </c:pt>
                <c:pt idx="8">
                  <c:v>0</c:v>
                </c:pt>
                <c:pt idx="9">
                  <c:v>0</c:v>
                </c:pt>
                <c:pt idx="10">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50" b="1" i="0" u="none" baseline="0">
                <a:latin typeface="ＭＳ Ｐゴシック"/>
                <a:ea typeface="ＭＳ Ｐゴシック"/>
                <a:cs typeface="ＭＳ Ｐゴシック"/>
              </a:rPr>
              <a:t>歳入</a:t>
            </a:r>
            <a:r>
              <a:rPr lang="en-US" cap="none" sz="1175" b="1" i="0" u="none" baseline="0">
                <a:latin typeface="ＭＳ Ｐゴシック"/>
                <a:ea typeface="ＭＳ Ｐゴシック"/>
                <a:cs typeface="ＭＳ Ｐゴシック"/>
              </a:rPr>
              <a:t>　</a:t>
            </a:r>
            <a:r>
              <a:rPr lang="en-US" cap="none" sz="1800" b="1" i="0" u="none" baseline="0">
                <a:latin typeface="ＭＳ Ｐゴシック"/>
                <a:ea typeface="ＭＳ Ｐゴシック"/>
                <a:cs typeface="ＭＳ Ｐゴシック"/>
              </a:rPr>
              <a:t>５９億７，７９２万４千円</a:t>
            </a:r>
          </a:p>
        </c:rich>
      </c:tx>
      <c:layout>
        <c:manualLayout>
          <c:xMode val="factor"/>
          <c:yMode val="factor"/>
          <c:x val="-0.0385"/>
          <c:y val="-0.01525"/>
        </c:manualLayout>
      </c:layout>
      <c:spPr>
        <a:noFill/>
        <a:ln w="3175">
          <a:solidFill/>
        </a:ln>
      </c:spPr>
    </c:title>
    <c:view3D>
      <c:rotX val="50"/>
      <c:hPercent val="50"/>
      <c:rotY val="0"/>
      <c:depthPercent val="100"/>
      <c:rAngAx val="1"/>
    </c:view3D>
    <c:plotArea>
      <c:layout>
        <c:manualLayout>
          <c:xMode val="edge"/>
          <c:yMode val="edge"/>
          <c:x val="0.139"/>
          <c:y val="0.28775"/>
          <c:w val="0.68025"/>
          <c:h val="0.635"/>
        </c:manualLayout>
      </c:layout>
      <c:pie3DChart>
        <c:varyColors val="1"/>
        <c:ser>
          <c:idx val="0"/>
          <c:order val="0"/>
          <c:spPr>
            <a:solidFill>
              <a:srgbClr val="C0C0C0"/>
            </a:solidFill>
            <a:ln w="3175">
              <a:noFill/>
            </a:ln>
          </c:spPr>
          <c:explosion val="8"/>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ln>
            </c:spPr>
          </c:dPt>
          <c:dPt>
            <c:idx val="1"/>
            <c:spPr>
              <a:solidFill>
                <a:srgbClr val="FFFFFF"/>
              </a:solidFill>
              <a:ln w="12700">
                <a:solidFill/>
              </a:ln>
            </c:spPr>
          </c:dPt>
          <c:dPt>
            <c:idx val="2"/>
            <c:spPr>
              <a:solidFill>
                <a:srgbClr val="FFFFFF"/>
              </a:solidFill>
              <a:ln w="3175">
                <a:solidFill/>
              </a:ln>
            </c:spPr>
          </c:dPt>
          <c:dPt>
            <c:idx val="3"/>
            <c:spPr>
              <a:solidFill>
                <a:srgbClr val="C0C0C0"/>
              </a:solidFill>
              <a:ln w="3175">
                <a:noFill/>
              </a:ln>
            </c:spPr>
          </c:dPt>
          <c:dPt>
            <c:idx val="4"/>
            <c:spPr>
              <a:solidFill>
                <a:srgbClr val="C0C0C0"/>
              </a:solidFill>
              <a:ln w="3175">
                <a:noFill/>
              </a:ln>
            </c:spPr>
          </c:dPt>
          <c:dPt>
            <c:idx val="5"/>
            <c:spPr>
              <a:solidFill>
                <a:srgbClr val="C0C0C0"/>
              </a:solidFill>
              <a:ln w="3175">
                <a:noFill/>
              </a:ln>
            </c:spPr>
          </c:dPt>
          <c:dPt>
            <c:idx val="6"/>
            <c:spPr>
              <a:solidFill>
                <a:srgbClr val="C0C0C0"/>
              </a:solidFill>
              <a:ln w="3175">
                <a:noFill/>
              </a:ln>
            </c:spPr>
          </c:dPt>
          <c:dPt>
            <c:idx val="7"/>
            <c:spPr>
              <a:solidFill>
                <a:srgbClr val="C0C0C0"/>
              </a:solidFill>
              <a:ln w="3175">
                <a:noFill/>
              </a:ln>
            </c:spPr>
          </c:dPt>
          <c:dLbls>
            <c:dLbl>
              <c:idx val="0"/>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町税
9億7,522万3千円
(16.3%)</a:t>
                    </a:r>
                  </a:p>
                </c:rich>
              </c:tx>
              <c:numFmt formatCode="General" sourceLinked="1"/>
              <c:spPr>
                <a:noFill/>
                <a:ln>
                  <a:noFill/>
                </a:ln>
              </c:spPr>
              <c:showLegendKey val="0"/>
              <c:showVal val="0"/>
              <c:showBubbleSize val="0"/>
              <c:showCatName val="1"/>
              <c:showSerName val="0"/>
              <c:showPercent val="1"/>
            </c:dLbl>
            <c:dLbl>
              <c:idx val="1"/>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繰入金・繰越金
5億2,208万3千円
(8.7%)</a:t>
                    </a:r>
                  </a:p>
                </c:rich>
              </c:tx>
              <c:numFmt formatCode="General" sourceLinked="1"/>
              <c:spPr>
                <a:noFill/>
                <a:ln>
                  <a:noFill/>
                </a:ln>
              </c:spPr>
              <c:showLegendKey val="0"/>
              <c:showVal val="0"/>
              <c:showBubbleSize val="0"/>
              <c:showCatName val="1"/>
              <c:showSerName val="0"/>
              <c:showPercent val="1"/>
            </c:dLbl>
            <c:dLbl>
              <c:idx val="2"/>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手数料・財産収入・寄付金、その他 
2億5,365万5千円
    (4.2%)</a:t>
                    </a:r>
                  </a:p>
                </c:rich>
              </c:tx>
              <c:numFmt formatCode="General" sourceLinked="1"/>
              <c:spPr>
                <a:noFill/>
                <a:ln>
                  <a:noFill/>
                </a:ln>
              </c:spPr>
              <c:showLegendKey val="0"/>
              <c:showVal val="0"/>
              <c:showBubbleSize val="0"/>
              <c:showCatName val="1"/>
              <c:showSerName val="0"/>
              <c:showPercent val="1"/>
            </c:dLbl>
            <c:dLbl>
              <c:idx val="3"/>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地方交付税
25億9,212万9千円
(43.4%)
</a:t>
                    </a:r>
                  </a:p>
                </c:rich>
              </c:tx>
              <c:numFmt formatCode="General" sourceLinked="1"/>
              <c:spPr>
                <a:noFill/>
                <a:ln>
                  <a:noFill/>
                </a:ln>
              </c:spPr>
              <c:showLegendKey val="0"/>
              <c:showVal val="0"/>
              <c:showBubbleSize val="0"/>
              <c:showCatName val="1"/>
              <c:showSerName val="0"/>
              <c:showPercent val="1"/>
            </c:dLbl>
            <c:dLbl>
              <c:idx val="4"/>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県支出金
6億7,717万5千円
(11.3%)
</a:t>
                    </a:r>
                  </a:p>
                </c:rich>
              </c:tx>
              <c:numFmt formatCode="General" sourceLinked="1"/>
              <c:spPr>
                <a:noFill/>
                <a:ln>
                  <a:noFill/>
                </a:ln>
              </c:spPr>
              <c:showLegendKey val="0"/>
              <c:showVal val="0"/>
              <c:showBubbleSize val="0"/>
              <c:showCatName val="1"/>
              <c:showSerName val="0"/>
              <c:showPercent val="1"/>
            </c:dLbl>
            <c:dLbl>
              <c:idx val="5"/>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町債
5億230万円
(8.4%)</a:t>
                    </a:r>
                  </a:p>
                </c:rich>
              </c:tx>
              <c:numFmt formatCode="General" sourceLinked="1"/>
              <c:spPr>
                <a:noFill/>
                <a:ln>
                  <a:noFill/>
                </a:ln>
              </c:spPr>
              <c:showLegendKey val="0"/>
              <c:showVal val="0"/>
              <c:showBubbleSize val="0"/>
              <c:showCatName val="1"/>
              <c:showSerName val="0"/>
              <c:showPercent val="1"/>
            </c:dLbl>
            <c:dLbl>
              <c:idx val="6"/>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国庫支出金
1億9,273万2千円
(3.2%)</a:t>
                    </a:r>
                  </a:p>
                </c:rich>
              </c:tx>
              <c:numFmt formatCode="General" sourceLinked="1"/>
              <c:spPr>
                <a:noFill/>
                <a:ln>
                  <a:noFill/>
                </a:ln>
              </c:spPr>
              <c:showLegendKey val="0"/>
              <c:showVal val="0"/>
              <c:showBubbleSize val="0"/>
              <c:showCatName val="1"/>
              <c:showSerName val="0"/>
              <c:showPercent val="1"/>
            </c:dLbl>
            <c:dLbl>
              <c:idx val="7"/>
              <c:layout>
                <c:manualLayout>
                  <c:x val="0"/>
                  <c:y val="0"/>
                </c:manualLayout>
              </c:layout>
              <c:tx>
                <c:rich>
                  <a:bodyPr vert="horz" rot="0" anchor="ctr"/>
                  <a:lstStyle/>
                  <a:p>
                    <a:pPr algn="just">
                      <a:defRPr/>
                    </a:pPr>
                    <a:r>
                      <a:rPr lang="en-US" cap="none" sz="900" b="0" i="0" u="none" baseline="0">
                        <a:solidFill>
                          <a:srgbClr val="000000"/>
                        </a:solidFill>
                        <a:latin typeface="ＭＳ Ｐゴシック"/>
                        <a:ea typeface="ＭＳ Ｐゴシック"/>
                        <a:cs typeface="ＭＳ Ｐゴシック"/>
                      </a:rPr>
                      <a:t>地方譲与税、
その他
2億5,280万千円
(4.1%)</a:t>
                    </a:r>
                  </a:p>
                </c:rich>
              </c:tx>
              <c:numFmt formatCode="General" sourceLinked="1"/>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just">
                  <a:defRPr lang="en-US" cap="none" sz="900" b="0" i="0" u="none" baseline="0">
                    <a:solidFill>
                      <a:srgbClr val="000000"/>
                    </a:solidFill>
                    <a:latin typeface="ＭＳ Ｐゴシック"/>
                    <a:ea typeface="ＭＳ Ｐゴシック"/>
                    <a:cs typeface="ＭＳ Ｐゴシック"/>
                  </a:defRPr>
                </a:pPr>
              </a:p>
            </c:txPr>
            <c:dLblPos val="outEnd"/>
            <c:showLegendKey val="0"/>
            <c:showVal val="0"/>
            <c:showBubbleSize val="0"/>
            <c:showCatName val="1"/>
            <c:showSerName val="0"/>
            <c:showLeaderLines val="1"/>
            <c:showPercent val="1"/>
          </c:dLbls>
          <c:cat>
            <c:strRef>
              <c:f>'一般会計'!$D$5:$D$12</c:f>
              <c:strCache/>
            </c:strRef>
          </c:cat>
          <c:val>
            <c:numRef>
              <c:f>'一般会計'!$E$5:$E$12</c:f>
              <c:numCache>
                <c:ptCount val="8"/>
                <c:pt idx="0">
                  <c:v>0</c:v>
                </c:pt>
                <c:pt idx="1">
                  <c:v>0</c:v>
                </c:pt>
                <c:pt idx="2">
                  <c:v>0</c:v>
                </c:pt>
                <c:pt idx="3">
                  <c:v>0</c:v>
                </c:pt>
                <c:pt idx="4">
                  <c:v>0</c:v>
                </c:pt>
                <c:pt idx="5">
                  <c:v>0</c:v>
                </c:pt>
                <c:pt idx="6">
                  <c:v>0</c:v>
                </c:pt>
                <c:pt idx="7">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25"/>
          <c:y val="0.06775"/>
          <c:w val="0.89325"/>
          <c:h val="0.8165"/>
        </c:manualLayout>
      </c:layout>
      <c:barChart>
        <c:barDir val="col"/>
        <c:grouping val="clustered"/>
        <c:varyColors val="0"/>
        <c:ser>
          <c:idx val="0"/>
          <c:order val="0"/>
          <c:tx>
            <c:strRef>
              <c:f>'一般会計'!$B$42</c:f>
              <c:strCache>
                <c:ptCount val="1"/>
                <c:pt idx="0">
                  <c:v>歳入</c:v>
                </c:pt>
              </c:strCache>
            </c:strRef>
          </c:tx>
          <c:spPr>
            <a:pattFill prst="smCheck">
              <a:fgClr>
                <a:srgbClr val="00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pPr>
              </a:p>
            </c:txPr>
            <c:showLegendKey val="0"/>
            <c:showVal val="1"/>
            <c:showBubbleSize val="0"/>
            <c:showCatName val="0"/>
            <c:showSerName val="0"/>
            <c:showPercent val="0"/>
          </c:dLbls>
          <c:cat>
            <c:strRef>
              <c:f>'一般会計'!$A$43:$A$48</c:f>
              <c:strCache/>
            </c:strRef>
          </c:cat>
          <c:val>
            <c:numRef>
              <c:f>'一般会計'!$B$43:$B$48</c:f>
              <c:numCache>
                <c:ptCount val="6"/>
                <c:pt idx="0">
                  <c:v>0</c:v>
                </c:pt>
                <c:pt idx="1">
                  <c:v>0</c:v>
                </c:pt>
                <c:pt idx="2">
                  <c:v>0</c:v>
                </c:pt>
                <c:pt idx="3">
                  <c:v>0</c:v>
                </c:pt>
                <c:pt idx="4">
                  <c:v>0</c:v>
                </c:pt>
                <c:pt idx="5">
                  <c:v>0</c:v>
                </c:pt>
              </c:numCache>
            </c:numRef>
          </c:val>
        </c:ser>
        <c:ser>
          <c:idx val="1"/>
          <c:order val="1"/>
          <c:tx>
            <c:strRef>
              <c:f>'一般会計'!$C$42</c:f>
              <c:strCache>
                <c:ptCount val="1"/>
                <c:pt idx="0">
                  <c:v>歳出</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50" b="0" i="0" u="none" baseline="0"/>
                </a:pPr>
              </a:p>
            </c:txPr>
            <c:showLegendKey val="0"/>
            <c:showVal val="1"/>
            <c:showBubbleSize val="0"/>
            <c:showCatName val="0"/>
            <c:showSerName val="0"/>
            <c:showPercent val="0"/>
          </c:dLbls>
          <c:cat>
            <c:strRef>
              <c:f>'一般会計'!$A$43:$A$48</c:f>
              <c:strCache/>
            </c:strRef>
          </c:cat>
          <c:val>
            <c:numRef>
              <c:f>'一般会計'!$C$43:$C$48</c:f>
              <c:numCache>
                <c:ptCount val="6"/>
                <c:pt idx="0">
                  <c:v>0</c:v>
                </c:pt>
                <c:pt idx="1">
                  <c:v>0</c:v>
                </c:pt>
                <c:pt idx="2">
                  <c:v>0</c:v>
                </c:pt>
                <c:pt idx="3">
                  <c:v>0</c:v>
                </c:pt>
                <c:pt idx="4">
                  <c:v>0</c:v>
                </c:pt>
                <c:pt idx="5">
                  <c:v>0</c:v>
                </c:pt>
              </c:numCache>
            </c:numRef>
          </c:val>
        </c:ser>
        <c:gapWidth val="70"/>
        <c:axId val="54423803"/>
        <c:axId val="20052180"/>
      </c:barChart>
      <c:catAx>
        <c:axId val="54423803"/>
        <c:scaling>
          <c:orientation val="minMax"/>
        </c:scaling>
        <c:axPos val="b"/>
        <c:delete val="0"/>
        <c:numFmt formatCode="General" sourceLinked="1"/>
        <c:majorTickMark val="in"/>
        <c:minorTickMark val="none"/>
        <c:tickLblPos val="nextTo"/>
        <c:txPr>
          <a:bodyPr/>
          <a:lstStyle/>
          <a:p>
            <a:pPr>
              <a:defRPr lang="en-US" cap="none" sz="925" b="0" i="0" u="none" baseline="0"/>
            </a:pPr>
          </a:p>
        </c:txPr>
        <c:crossAx val="20052180"/>
        <c:crosses val="autoZero"/>
        <c:auto val="1"/>
        <c:lblOffset val="100"/>
        <c:noMultiLvlLbl val="0"/>
      </c:catAx>
      <c:valAx>
        <c:axId val="20052180"/>
        <c:scaling>
          <c:orientation val="minMax"/>
          <c:max val="75"/>
        </c:scaling>
        <c:axPos val="l"/>
        <c:title>
          <c:tx>
            <c:rich>
              <a:bodyPr vert="horz" rot="-60000"/>
              <a:lstStyle/>
              <a:p>
                <a:pPr algn="ctr">
                  <a:defRPr/>
                </a:pPr>
                <a:r>
                  <a:rPr lang="en-US" cap="none" sz="600" b="0" i="0" u="none" baseline="0"/>
                  <a:t>億円</a:t>
                </a:r>
              </a:p>
            </c:rich>
          </c:tx>
          <c:layout>
            <c:manualLayout>
              <c:xMode val="factor"/>
              <c:yMode val="factor"/>
              <c:x val="0.01675"/>
              <c:y val="0.138"/>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54423803"/>
        <c:crossesAt val="1"/>
        <c:crossBetween val="between"/>
        <c:dispUnits/>
        <c:majorUnit val="5"/>
      </c:valAx>
      <c:spPr>
        <a:solidFill>
          <a:srgbClr val="FFFFFF"/>
        </a:solidFill>
        <a:ln w="12700">
          <a:solidFill>
            <a:srgbClr val="808080"/>
          </a:solidFill>
        </a:ln>
      </c:spPr>
    </c:plotArea>
    <c:legend>
      <c:legendPos val="b"/>
      <c:layout>
        <c:manualLayout>
          <c:xMode val="edge"/>
          <c:yMode val="edge"/>
          <c:x val="0.107"/>
          <c:y val="0.9085"/>
          <c:w val="0.2"/>
          <c:h val="0.07875"/>
        </c:manualLayout>
      </c:layout>
      <c:overlay val="0"/>
      <c:spPr>
        <a:ln w="3175">
          <a:noFill/>
        </a:ln>
      </c:spPr>
      <c:txPr>
        <a:bodyPr vert="horz" rot="0"/>
        <a:lstStyle/>
        <a:p>
          <a:pPr>
            <a:defRPr lang="en-US" cap="none" sz="1200" b="0" i="0" u="none" baseline="0"/>
          </a:pPr>
        </a:p>
      </c:txPr>
    </c:legend>
    <c:plotVisOnly val="1"/>
    <c:dispBlanksAs val="gap"/>
    <c:showDLblsOverMax val="0"/>
  </c:chart>
  <c:spPr>
    <a:ln w="3175">
      <a:noFill/>
    </a:ln>
  </c:spPr>
  <c:txPr>
    <a:bodyPr vert="horz" rot="0"/>
    <a:lstStyle/>
    <a:p>
      <a:pPr>
        <a:defRPr lang="en-US" cap="none" sz="1525"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4425"/>
          <c:w val="0.9415"/>
          <c:h val="0.7825"/>
        </c:manualLayout>
      </c:layout>
      <c:barChart>
        <c:barDir val="col"/>
        <c:grouping val="clustered"/>
        <c:varyColors val="0"/>
        <c:ser>
          <c:idx val="0"/>
          <c:order val="0"/>
          <c:tx>
            <c:strRef>
              <c:f>'一般会計'!$B$71</c:f>
              <c:strCache>
                <c:ptCount val="1"/>
                <c:pt idx="0">
                  <c:v>一般会計歳出決算額</c:v>
                </c:pt>
              </c:strCache>
            </c:strRef>
          </c:tx>
          <c:spPr>
            <a:pattFill prst="pct25">
              <a:fgClr>
                <a:srgbClr val="00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'一般会計'!$A$72:$A$77</c:f>
              <c:strCache/>
            </c:strRef>
          </c:cat>
          <c:val>
            <c:numRef>
              <c:f>'一般会計'!$B$72:$B$77</c:f>
              <c:numCache>
                <c:ptCount val="6"/>
                <c:pt idx="0">
                  <c:v>0</c:v>
                </c:pt>
                <c:pt idx="1">
                  <c:v>0</c:v>
                </c:pt>
                <c:pt idx="2">
                  <c:v>0</c:v>
                </c:pt>
                <c:pt idx="3">
                  <c:v>0</c:v>
                </c:pt>
                <c:pt idx="4">
                  <c:v>0</c:v>
                </c:pt>
                <c:pt idx="5">
                  <c:v>0</c:v>
                </c:pt>
              </c:numCache>
            </c:numRef>
          </c:val>
        </c:ser>
        <c:ser>
          <c:idx val="1"/>
          <c:order val="1"/>
          <c:tx>
            <c:strRef>
              <c:f>'一般会計'!$C$71</c:f>
              <c:strCache>
                <c:ptCount val="1"/>
                <c:pt idx="0">
                  <c:v>町税負担額</c:v>
                </c:pt>
              </c:strCache>
            </c:strRef>
          </c:tx>
          <c:spPr>
            <a:pattFill prst="dkDnDiag">
              <a:fgClr>
                <a:srgbClr val="000000"/>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'一般会計'!$A$72:$A$77</c:f>
              <c:strCache/>
            </c:strRef>
          </c:cat>
          <c:val>
            <c:numRef>
              <c:f>'一般会計'!$C$72:$C$77</c:f>
              <c:numCache>
                <c:ptCount val="6"/>
                <c:pt idx="0">
                  <c:v>0</c:v>
                </c:pt>
                <c:pt idx="1">
                  <c:v>0</c:v>
                </c:pt>
                <c:pt idx="2">
                  <c:v>0</c:v>
                </c:pt>
                <c:pt idx="3">
                  <c:v>0</c:v>
                </c:pt>
                <c:pt idx="4">
                  <c:v>0</c:v>
                </c:pt>
                <c:pt idx="5">
                  <c:v>0</c:v>
                </c:pt>
              </c:numCache>
            </c:numRef>
          </c:val>
        </c:ser>
        <c:gapWidth val="40"/>
        <c:axId val="46251893"/>
        <c:axId val="13613854"/>
      </c:barChart>
      <c:catAx>
        <c:axId val="46251893"/>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13613854"/>
        <c:crosses val="autoZero"/>
        <c:auto val="1"/>
        <c:lblOffset val="100"/>
        <c:noMultiLvlLbl val="0"/>
      </c:catAx>
      <c:valAx>
        <c:axId val="13613854"/>
        <c:scaling>
          <c:orientation val="minMax"/>
        </c:scaling>
        <c:axPos val="l"/>
        <c:title>
          <c:tx>
            <c:rich>
              <a:bodyPr vert="horz" rot="120000"/>
              <a:lstStyle/>
              <a:p>
                <a:pPr algn="ctr">
                  <a:defRPr/>
                </a:pPr>
                <a:r>
                  <a:rPr lang="en-US" cap="none" sz="600" b="0" i="0" u="none" baseline="0"/>
                  <a:t>円</a:t>
                </a:r>
              </a:p>
            </c:rich>
          </c:tx>
          <c:layout>
            <c:manualLayout>
              <c:xMode val="factor"/>
              <c:yMode val="factor"/>
              <c:x val="0.027"/>
              <c:y val="0.138"/>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46251893"/>
        <c:crossesAt val="1"/>
        <c:crossBetween val="between"/>
        <c:dispUnits/>
        <c:majorUnit val="50000"/>
      </c:valAx>
      <c:spPr>
        <a:solidFill>
          <a:srgbClr val="FFFFFF"/>
        </a:solidFill>
        <a:ln w="12700">
          <a:solidFill>
            <a:srgbClr val="808080"/>
          </a:solidFill>
        </a:ln>
      </c:spPr>
    </c:plotArea>
    <c:legend>
      <c:legendPos val="b"/>
      <c:layout>
        <c:manualLayout>
          <c:xMode val="edge"/>
          <c:yMode val="edge"/>
          <c:x val="0.13425"/>
          <c:y val="0.8505"/>
        </c:manualLayout>
      </c:layout>
      <c:overlay val="0"/>
      <c:spPr>
        <a:ln w="3175">
          <a:noFill/>
        </a:ln>
      </c:spPr>
      <c:txPr>
        <a:bodyPr vert="horz" rot="0"/>
        <a:lstStyle/>
        <a:p>
          <a:pPr>
            <a:defRPr lang="en-US" cap="none" sz="1050" b="0" i="0" u="none" baseline="0"/>
          </a:pPr>
        </a:p>
      </c:txPr>
    </c:legend>
    <c:plotVisOnly val="1"/>
    <c:dispBlanksAs val="gap"/>
    <c:showDLblsOverMax val="0"/>
  </c:chart>
  <c:spPr>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C0C0"/>
              </a:solidFill>
            </c:spPr>
          </c:dPt>
          <c:dPt>
            <c:idx val="1"/>
            <c:invertIfNegative val="0"/>
            <c:spPr>
              <a:solidFill>
                <a:srgbClr val="C0C0C0"/>
              </a:solidFill>
            </c:spPr>
          </c:dPt>
          <c:dPt>
            <c:idx val="2"/>
            <c:invertIfNegative val="0"/>
            <c:spPr>
              <a:solidFill>
                <a:srgbClr val="C0C0C0"/>
              </a:solidFill>
            </c:spPr>
          </c:dPt>
          <c:dPt>
            <c:idx val="3"/>
            <c:invertIfNegative val="0"/>
            <c:spPr>
              <a:noFill/>
            </c:spPr>
          </c:dPt>
          <c:dPt>
            <c:idx val="4"/>
            <c:invertIfNegative val="0"/>
            <c:spPr>
              <a:noFill/>
            </c:spPr>
          </c:dPt>
          <c:dPt>
            <c:idx val="5"/>
            <c:invertIfNegative val="0"/>
            <c:spPr>
              <a:noFill/>
            </c:spPr>
          </c:dPt>
          <c:dPt>
            <c:idx val="6"/>
            <c:invertIfNegative val="0"/>
            <c:spPr>
              <a:noFill/>
            </c:spPr>
          </c:dPt>
          <c:dPt>
            <c:idx val="7"/>
            <c:invertIfNegative val="0"/>
            <c:spPr>
              <a:noFill/>
            </c:spPr>
          </c:dPt>
          <c:dPt>
            <c:idx val="8"/>
            <c:invertIfNegative val="0"/>
            <c:spPr>
              <a:noFill/>
            </c:spPr>
          </c:dPt>
          <c:dPt>
            <c:idx val="9"/>
            <c:invertIfNegative val="0"/>
            <c:spPr>
              <a:noFill/>
            </c:spPr>
          </c:dPt>
          <c:dPt>
            <c:idx val="10"/>
            <c:invertIfNegative val="0"/>
            <c:spPr>
              <a:noFill/>
            </c:spPr>
          </c:dPt>
          <c:dPt>
            <c:idx val="11"/>
            <c:invertIfNegative val="0"/>
            <c:spPr>
              <a:noFill/>
            </c:spPr>
          </c:dPt>
          <c:dPt>
            <c:idx val="12"/>
            <c:invertIfNegative val="0"/>
            <c:spPr>
              <a:noFill/>
            </c:spPr>
          </c:dPt>
          <c:dPt>
            <c:idx val="13"/>
            <c:invertIfNegative val="0"/>
            <c:spPr>
              <a:solidFill>
                <a:srgbClr val="969696"/>
              </a:solidFill>
            </c:spPr>
          </c:dPt>
          <c:dPt>
            <c:idx val="14"/>
            <c:invertIfNegative val="0"/>
            <c:spPr>
              <a:solidFill>
                <a:srgbClr val="969696"/>
              </a:solidFill>
            </c:spPr>
          </c:dPt>
          <c:dPt>
            <c:idx val="15"/>
            <c:invertIfNegative val="0"/>
            <c:spPr>
              <a:solidFill>
                <a:srgbClr val="969696"/>
              </a:solidFill>
            </c:spPr>
          </c:dPt>
          <c:dPt>
            <c:idx val="16"/>
            <c:invertIfNegative val="0"/>
            <c:spPr>
              <a:solidFill>
                <a:srgbClr val="969696"/>
              </a:solidFill>
            </c:spPr>
          </c:dPt>
          <c:dPt>
            <c:idx val="17"/>
            <c:invertIfNegative val="0"/>
            <c:spPr>
              <a:solidFill>
                <a:srgbClr val="969696"/>
              </a:solidFill>
            </c:spPr>
          </c:dPt>
          <c:val>
            <c:numRef>
              <c:f>('2.年齢別人口'!$G$4:$G$6,'2.年齢別人口'!$G$8:$G$17,'2.年齢別人口'!$G$19:$G$23)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gapWidth val="0"/>
        <c:axId val="52717995"/>
        <c:axId val="4699908"/>
      </c:barChart>
      <c:catAx>
        <c:axId val="52717995"/>
        <c:scaling>
          <c:orientation val="minMax"/>
        </c:scaling>
        <c:axPos val="l"/>
        <c:delete val="0"/>
        <c:numFmt formatCode="General" sourceLinked="1"/>
        <c:majorTickMark val="in"/>
        <c:minorTickMark val="none"/>
        <c:tickLblPos val="none"/>
        <c:crossAx val="4699908"/>
        <c:crosses val="autoZero"/>
        <c:auto val="1"/>
        <c:lblOffset val="100"/>
        <c:noMultiLvlLbl val="0"/>
      </c:catAx>
      <c:valAx>
        <c:axId val="4699908"/>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2717995"/>
        <c:crossesAt val="1"/>
        <c:crossBetween val="between"/>
        <c:dispUnits/>
        <c:majorUnit val="100"/>
      </c:valAx>
      <c:spPr>
        <a:noFill/>
      </c:spPr>
    </c:plotArea>
    <c:plotVisOnly val="1"/>
    <c:dispBlanksAs val="gap"/>
    <c:showDLblsOverMax val="0"/>
  </c:chart>
  <c:spPr>
    <a:ln w="3175">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C0C0"/>
              </a:solidFill>
            </c:spPr>
          </c:dPt>
          <c:dPt>
            <c:idx val="1"/>
            <c:invertIfNegative val="0"/>
            <c:spPr>
              <a:solidFill>
                <a:srgbClr val="C0C0C0"/>
              </a:solidFill>
            </c:spPr>
          </c:dPt>
          <c:dPt>
            <c:idx val="2"/>
            <c:invertIfNegative val="0"/>
            <c:spPr>
              <a:solidFill>
                <a:srgbClr val="C0C0C0"/>
              </a:solidFill>
            </c:spPr>
          </c:dPt>
          <c:dPt>
            <c:idx val="3"/>
            <c:invertIfNegative val="0"/>
            <c:spPr>
              <a:noFill/>
            </c:spPr>
          </c:dPt>
          <c:dPt>
            <c:idx val="4"/>
            <c:invertIfNegative val="0"/>
            <c:spPr>
              <a:noFill/>
            </c:spPr>
          </c:dPt>
          <c:dPt>
            <c:idx val="5"/>
            <c:invertIfNegative val="0"/>
            <c:spPr>
              <a:noFill/>
            </c:spPr>
          </c:dPt>
          <c:dPt>
            <c:idx val="6"/>
            <c:invertIfNegative val="0"/>
            <c:spPr>
              <a:noFill/>
            </c:spPr>
          </c:dPt>
          <c:dPt>
            <c:idx val="7"/>
            <c:invertIfNegative val="0"/>
            <c:spPr>
              <a:noFill/>
            </c:spPr>
          </c:dPt>
          <c:dPt>
            <c:idx val="8"/>
            <c:invertIfNegative val="0"/>
            <c:spPr>
              <a:noFill/>
            </c:spPr>
          </c:dPt>
          <c:dPt>
            <c:idx val="9"/>
            <c:invertIfNegative val="0"/>
            <c:spPr>
              <a:noFill/>
            </c:spPr>
          </c:dPt>
          <c:dPt>
            <c:idx val="10"/>
            <c:invertIfNegative val="0"/>
            <c:spPr>
              <a:noFill/>
            </c:spPr>
          </c:dPt>
          <c:dPt>
            <c:idx val="11"/>
            <c:invertIfNegative val="0"/>
            <c:spPr>
              <a:noFill/>
            </c:spPr>
          </c:dPt>
          <c:dPt>
            <c:idx val="12"/>
            <c:invertIfNegative val="0"/>
            <c:spPr>
              <a:noFill/>
            </c:spPr>
          </c:dPt>
          <c:dPt>
            <c:idx val="13"/>
            <c:invertIfNegative val="0"/>
            <c:spPr>
              <a:solidFill>
                <a:srgbClr val="969696"/>
              </a:solidFill>
            </c:spPr>
          </c:dPt>
          <c:dPt>
            <c:idx val="14"/>
            <c:invertIfNegative val="0"/>
            <c:spPr>
              <a:solidFill>
                <a:srgbClr val="969696"/>
              </a:solidFill>
            </c:spPr>
          </c:dPt>
          <c:dPt>
            <c:idx val="15"/>
            <c:invertIfNegative val="0"/>
            <c:spPr>
              <a:solidFill>
                <a:srgbClr val="969696"/>
              </a:solidFill>
            </c:spPr>
          </c:dPt>
          <c:dPt>
            <c:idx val="16"/>
            <c:invertIfNegative val="0"/>
            <c:spPr>
              <a:solidFill>
                <a:srgbClr val="969696"/>
              </a:solidFill>
            </c:spPr>
          </c:dPt>
          <c:dPt>
            <c:idx val="17"/>
            <c:invertIfNegative val="0"/>
            <c:spPr>
              <a:solidFill>
                <a:srgbClr val="969696"/>
              </a:solidFill>
            </c:spPr>
          </c:dPt>
          <c:val>
            <c:numRef>
              <c:f>('2.年齢別人口'!$I$4:$I$6,'2.年齢別人口'!$I$8:$I$17,'2.年齢別人口'!$I$19:$I$23)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gapWidth val="0"/>
        <c:axId val="42299173"/>
        <c:axId val="45148238"/>
      </c:barChart>
      <c:catAx>
        <c:axId val="42299173"/>
        <c:scaling>
          <c:orientation val="minMax"/>
        </c:scaling>
        <c:axPos val="r"/>
        <c:delete val="0"/>
        <c:numFmt formatCode="General" sourceLinked="1"/>
        <c:majorTickMark val="in"/>
        <c:minorTickMark val="none"/>
        <c:tickLblPos val="none"/>
        <c:crossAx val="45148238"/>
        <c:crosses val="autoZero"/>
        <c:auto val="1"/>
        <c:lblOffset val="100"/>
        <c:noMultiLvlLbl val="0"/>
      </c:catAx>
      <c:valAx>
        <c:axId val="45148238"/>
        <c:scaling>
          <c:orientation val="maxMin"/>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42299173"/>
        <c:crossesAt val="1"/>
        <c:crossBetween val="between"/>
        <c:dispUnits/>
        <c:majorUnit val="100"/>
      </c:valAx>
      <c:spPr>
        <a:noFill/>
      </c:spPr>
    </c:plotArea>
    <c:plotVisOnly val="1"/>
    <c:dispBlanksAs val="gap"/>
    <c:showDLblsOverMax val="0"/>
  </c:chart>
  <c:spPr>
    <a:ln w="3175">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0C0C0"/>
              </a:solidFill>
            </c:spPr>
          </c:dPt>
          <c:dPt>
            <c:idx val="1"/>
            <c:invertIfNegative val="0"/>
            <c:spPr>
              <a:solidFill>
                <a:srgbClr val="C0C0C0"/>
              </a:solidFill>
            </c:spPr>
          </c:dPt>
          <c:dPt>
            <c:idx val="2"/>
            <c:invertIfNegative val="0"/>
            <c:spPr>
              <a:solidFill>
                <a:srgbClr val="C0C0C0"/>
              </a:solidFill>
            </c:spPr>
          </c:dPt>
          <c:dPt>
            <c:idx val="3"/>
            <c:invertIfNegative val="0"/>
            <c:spPr>
              <a:noFill/>
            </c:spPr>
          </c:dPt>
          <c:dPt>
            <c:idx val="4"/>
            <c:invertIfNegative val="0"/>
            <c:spPr>
              <a:noFill/>
            </c:spPr>
          </c:dPt>
          <c:dPt>
            <c:idx val="5"/>
            <c:invertIfNegative val="0"/>
            <c:spPr>
              <a:noFill/>
            </c:spPr>
          </c:dPt>
          <c:dPt>
            <c:idx val="6"/>
            <c:invertIfNegative val="0"/>
            <c:spPr>
              <a:noFill/>
            </c:spPr>
          </c:dPt>
          <c:dPt>
            <c:idx val="7"/>
            <c:invertIfNegative val="0"/>
            <c:spPr>
              <a:noFill/>
            </c:spPr>
          </c:dPt>
          <c:dPt>
            <c:idx val="8"/>
            <c:invertIfNegative val="0"/>
            <c:spPr>
              <a:noFill/>
            </c:spPr>
          </c:dPt>
          <c:dPt>
            <c:idx val="9"/>
            <c:invertIfNegative val="0"/>
            <c:spPr>
              <a:noFill/>
            </c:spPr>
          </c:dPt>
          <c:dPt>
            <c:idx val="10"/>
            <c:invertIfNegative val="0"/>
            <c:spPr>
              <a:noFill/>
            </c:spPr>
          </c:dPt>
          <c:dPt>
            <c:idx val="11"/>
            <c:invertIfNegative val="0"/>
            <c:spPr>
              <a:noFill/>
            </c:spPr>
          </c:dPt>
          <c:dPt>
            <c:idx val="12"/>
            <c:invertIfNegative val="0"/>
            <c:spPr>
              <a:noFill/>
            </c:spPr>
          </c:dPt>
          <c:dPt>
            <c:idx val="13"/>
            <c:invertIfNegative val="0"/>
            <c:spPr>
              <a:solidFill>
                <a:srgbClr val="969696"/>
              </a:solidFill>
            </c:spPr>
          </c:dPt>
          <c:dPt>
            <c:idx val="14"/>
            <c:invertIfNegative val="0"/>
            <c:spPr>
              <a:solidFill>
                <a:srgbClr val="969696"/>
              </a:solidFill>
            </c:spPr>
          </c:dPt>
          <c:dPt>
            <c:idx val="15"/>
            <c:invertIfNegative val="0"/>
            <c:spPr>
              <a:solidFill>
                <a:srgbClr val="969696"/>
              </a:solidFill>
            </c:spPr>
          </c:dPt>
          <c:dPt>
            <c:idx val="16"/>
            <c:invertIfNegative val="0"/>
            <c:spPr>
              <a:solidFill>
                <a:srgbClr val="969696"/>
              </a:solidFill>
            </c:spPr>
          </c:dPt>
          <c:dPt>
            <c:idx val="17"/>
            <c:invertIfNegative val="0"/>
            <c:spPr>
              <a:solidFill>
                <a:srgbClr val="969696"/>
              </a:solidFill>
            </c:spPr>
          </c:dPt>
          <c:val>
            <c:numRef>
              <c:f>('2.年齢別人口'!$J$4:$J$6,'2.年齢別人口'!$J$8:$J$17,'2.年齢別人口'!$J$19:$J$23)</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gapWidth val="0"/>
        <c:axId val="3680959"/>
        <c:axId val="33128632"/>
      </c:barChart>
      <c:catAx>
        <c:axId val="3680959"/>
        <c:scaling>
          <c:orientation val="minMax"/>
        </c:scaling>
        <c:axPos val="l"/>
        <c:delete val="0"/>
        <c:numFmt formatCode="General" sourceLinked="1"/>
        <c:majorTickMark val="in"/>
        <c:minorTickMark val="none"/>
        <c:tickLblPos val="none"/>
        <c:crossAx val="33128632"/>
        <c:crosses val="autoZero"/>
        <c:auto val="1"/>
        <c:lblOffset val="100"/>
        <c:noMultiLvlLbl val="0"/>
      </c:catAx>
      <c:valAx>
        <c:axId val="33128632"/>
        <c:scaling>
          <c:orientation val="minMax"/>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3680959"/>
        <c:crossesAt val="1"/>
        <c:crossBetween val="between"/>
        <c:dispUnits/>
        <c:majorUnit val="100"/>
      </c:valAx>
      <c:spPr>
        <a:noFill/>
      </c:spPr>
    </c:plotArea>
    <c:plotVisOnly val="1"/>
    <c:dispBlanksAs val="gap"/>
    <c:showDLblsOverMax val="0"/>
  </c:chart>
  <c:spPr>
    <a:ln w="3175">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9"/>
      <c:rotY val="40"/>
      <c:depthPercent val="70"/>
      <c:rAngAx val="1"/>
    </c:view3D>
    <c:plotArea>
      <c:layout>
        <c:manualLayout>
          <c:xMode val="edge"/>
          <c:yMode val="edge"/>
          <c:x val="0"/>
          <c:y val="0.08"/>
          <c:w val="1"/>
          <c:h val="0.87675"/>
        </c:manualLayout>
      </c:layout>
      <c:bar3DChart>
        <c:barDir val="col"/>
        <c:grouping val="stacked"/>
        <c:varyColors val="0"/>
        <c:ser>
          <c:idx val="0"/>
          <c:order val="0"/>
          <c:tx>
            <c:v>第1次産業</c:v>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('2.産業別就業人口の推移'!$C$2,'2.産業別就業人口の推移'!$E$2,'2.産業別就業人口の推移'!$G$2)</c:f>
              <c:strCache/>
            </c:strRef>
          </c:cat>
          <c:val>
            <c:numRef>
              <c:f>('2.産業別就業人口の推移'!$C$4,'2.産業別就業人口の推移'!$E$4,'2.産業別就業人口の推移'!$G$4)</c:f>
              <c:numCache>
                <c:ptCount val="3"/>
                <c:pt idx="0">
                  <c:v>0</c:v>
                </c:pt>
                <c:pt idx="1">
                  <c:v>0</c:v>
                </c:pt>
                <c:pt idx="2">
                  <c:v>0</c:v>
                </c:pt>
              </c:numCache>
            </c:numRef>
          </c:val>
          <c:shape val="box"/>
        </c:ser>
        <c:ser>
          <c:idx val="1"/>
          <c:order val="1"/>
          <c:tx>
            <c:v>第2次産業</c:v>
          </c:tx>
          <c:spPr>
            <a:solidFill>
              <a:srgbClr val="C0C0C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('2.産業別就業人口の推移'!$C$8,'2.産業別就業人口の推移'!$E$8,'2.産業別就業人口の推移'!$G$8)</c:f>
              <c:numCache>
                <c:ptCount val="3"/>
                <c:pt idx="0">
                  <c:v>0</c:v>
                </c:pt>
                <c:pt idx="1">
                  <c:v>0</c:v>
                </c:pt>
                <c:pt idx="2">
                  <c:v>0</c:v>
                </c:pt>
              </c:numCache>
            </c:numRef>
          </c:val>
          <c:shape val="box"/>
        </c:ser>
        <c:ser>
          <c:idx val="2"/>
          <c:order val="2"/>
          <c:tx>
            <c:v>第3次産業</c:v>
          </c:tx>
          <c:spPr>
            <a:solidFill>
              <a:srgbClr val="FFFF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('2.産業別就業人口の推移'!$C$12,'2.産業別就業人口の推移'!$E$12,'2.産業別就業人口の推移'!$G$12)</c:f>
              <c:numCache>
                <c:ptCount val="3"/>
                <c:pt idx="0">
                  <c:v>0</c:v>
                </c:pt>
                <c:pt idx="1">
                  <c:v>0</c:v>
                </c:pt>
                <c:pt idx="2">
                  <c:v>0</c:v>
                </c:pt>
              </c:numCache>
            </c:numRef>
          </c:val>
          <c:shape val="box"/>
        </c:ser>
        <c:overlap val="100"/>
        <c:gapWidth val="70"/>
        <c:gapDepth val="140"/>
        <c:shape val="box"/>
        <c:axId val="29722233"/>
        <c:axId val="66173506"/>
      </c:bar3DChart>
      <c:catAx>
        <c:axId val="29722233"/>
        <c:scaling>
          <c:orientation val="minMax"/>
        </c:scaling>
        <c:axPos val="b"/>
        <c:delete val="0"/>
        <c:numFmt formatCode="General" sourceLinked="1"/>
        <c:majorTickMark val="in"/>
        <c:minorTickMark val="none"/>
        <c:tickLblPos val="low"/>
        <c:txPr>
          <a:bodyPr/>
          <a:lstStyle/>
          <a:p>
            <a:pPr>
              <a:defRPr lang="en-US" cap="none" sz="800" b="0" i="0" u="none" baseline="0"/>
            </a:pPr>
          </a:p>
        </c:txPr>
        <c:crossAx val="66173506"/>
        <c:crosses val="autoZero"/>
        <c:auto val="1"/>
        <c:lblOffset val="160"/>
        <c:noMultiLvlLbl val="0"/>
      </c:catAx>
      <c:valAx>
        <c:axId val="66173506"/>
        <c:scaling>
          <c:orientation val="minMax"/>
        </c:scaling>
        <c:axPos val="l"/>
        <c:title>
          <c:tx>
            <c:rich>
              <a:bodyPr vert="horz" rot="0" anchor="ctr"/>
              <a:lstStyle/>
              <a:p>
                <a:pPr algn="ctr">
                  <a:defRPr/>
                </a:pPr>
                <a:r>
                  <a:rPr lang="en-US" cap="none" sz="800" b="0" i="0" u="none" baseline="0"/>
                  <a:t>人</a:t>
                </a:r>
              </a:p>
            </c:rich>
          </c:tx>
          <c:layout>
            <c:manualLayout>
              <c:xMode val="factor"/>
              <c:yMode val="factor"/>
              <c:x val="0.1325"/>
              <c:y val="-0.340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29722233"/>
        <c:crossesAt val="1"/>
        <c:crossBetween val="between"/>
        <c:dispUnits/>
      </c:valAx>
      <c:spPr>
        <a:noFill/>
        <a:ln>
          <a:noFill/>
        </a:ln>
      </c:spPr>
    </c:plotArea>
    <c:legend>
      <c:legendPos val="r"/>
      <c:layout>
        <c:manualLayout>
          <c:xMode val="edge"/>
          <c:yMode val="edge"/>
          <c:x val="0.26475"/>
          <c:y val="0.0485"/>
          <c:w val="0.64225"/>
          <c:h val="0.09525"/>
        </c:manualLayout>
      </c:layout>
      <c:overlay val="0"/>
      <c:spPr>
        <a:ln w="3175">
          <a:noFill/>
        </a:ln>
      </c:spPr>
      <c:txPr>
        <a:bodyPr vert="horz" rot="0"/>
        <a:lstStyle/>
        <a:p>
          <a:pPr>
            <a:defRPr lang="en-US" cap="none" sz="1400" b="0" i="0" u="none" baseline="0"/>
          </a:pPr>
        </a:p>
      </c:txPr>
    </c:legend>
    <c:floor>
      <c:spPr>
        <a:solidFill>
          <a:srgbClr val="FFFFFF"/>
        </a:solidFill>
      </c:spPr>
      <c:thickness val="0"/>
    </c:floor>
    <c:sideWall>
      <c:spPr>
        <a:solidFill>
          <a:srgbClr val="FFFFFF"/>
        </a:solidFill>
        <a:ln w="12700">
          <a:solidFill>
            <a:srgbClr val="000000"/>
          </a:solidFill>
        </a:ln>
      </c:spPr>
      <c:thickness val="0"/>
    </c:sideWall>
    <c:backWall>
      <c:spPr>
        <a:solidFill>
          <a:srgbClr val="FFFFFF"/>
        </a:solidFill>
        <a:ln w="12700">
          <a:solidFill>
            <a:srgbClr val="000000"/>
          </a:solidFill>
        </a:ln>
      </c:spPr>
      <c:thickness val="0"/>
    </c:backWall>
    <c:plotVisOnly val="1"/>
    <c:dispBlanksAs val="gap"/>
    <c:showDLblsOverMax val="0"/>
  </c:chart>
  <c:spPr>
    <a:ln w="3175">
      <a:noFill/>
    </a:ln>
  </c:spPr>
  <c:txPr>
    <a:bodyPr vert="horz" rot="0"/>
    <a:lstStyle/>
    <a:p>
      <a:pPr>
        <a:defRPr lang="en-US" cap="none" sz="8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3"/>
      <c:rotY val="44"/>
      <c:depthPercent val="90"/>
      <c:rAngAx val="1"/>
    </c:view3D>
    <c:plotArea>
      <c:layout>
        <c:manualLayout>
          <c:xMode val="edge"/>
          <c:yMode val="edge"/>
          <c:x val="0"/>
          <c:y val="0"/>
          <c:w val="0.96775"/>
          <c:h val="0.83775"/>
        </c:manualLayout>
      </c:layout>
      <c:bar3DChart>
        <c:barDir val="bar"/>
        <c:grouping val="stacked"/>
        <c:varyColors val="0"/>
        <c:ser>
          <c:idx val="0"/>
          <c:order val="0"/>
          <c:tx>
            <c:v>0.5ha未満</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('4.経営規模別....'!$C$6,'4.経営規模別....'!$C$8,'4.経営規模別....'!$C$10,'4.経営規模別....'!$C$12,'4.経営規模別....'!$C$14)</c:f>
              <c:numCache>
                <c:ptCount val="5"/>
                <c:pt idx="0">
                  <c:v>0</c:v>
                </c:pt>
                <c:pt idx="1">
                  <c:v>0</c:v>
                </c:pt>
                <c:pt idx="2">
                  <c:v>0</c:v>
                </c:pt>
                <c:pt idx="3">
                  <c:v>0</c:v>
                </c:pt>
                <c:pt idx="4">
                  <c:v>0</c:v>
                </c:pt>
              </c:numCache>
            </c:numRef>
          </c:val>
          <c:shape val="cylinder"/>
        </c:ser>
        <c:ser>
          <c:idx val="1"/>
          <c:order val="1"/>
          <c:tx>
            <c:v>0.5～1.0ha未満</c:v>
          </c:tx>
          <c:spPr>
            <a:pattFill prst="lgConfetti">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('4.経営規模別....'!$D$6,'4.経営規模別....'!$D$8,'4.経営規模別....'!$D$10,'4.経営規模別....'!$D$12,'4.経営規模別....'!$D$14)</c:f>
              <c:numCache>
                <c:ptCount val="5"/>
                <c:pt idx="0">
                  <c:v>0</c:v>
                </c:pt>
                <c:pt idx="1">
                  <c:v>0</c:v>
                </c:pt>
                <c:pt idx="2">
                  <c:v>0</c:v>
                </c:pt>
                <c:pt idx="3">
                  <c:v>0</c:v>
                </c:pt>
                <c:pt idx="4">
                  <c:v>0</c:v>
                </c:pt>
              </c:numCache>
            </c:numRef>
          </c:val>
          <c:shape val="cylinder"/>
        </c:ser>
        <c:ser>
          <c:idx val="2"/>
          <c:order val="2"/>
          <c:tx>
            <c:v>1.0～2.0ha未満</c:v>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('4.経営規模別....'!$E$6,'4.経営規模別....'!$E$8,'4.経営規模別....'!$E$10,'4.経営規模別....'!$E$12,'4.経営規模別....'!$E$14)</c:f>
              <c:numCache>
                <c:ptCount val="5"/>
                <c:pt idx="0">
                  <c:v>0</c:v>
                </c:pt>
                <c:pt idx="1">
                  <c:v>0</c:v>
                </c:pt>
                <c:pt idx="2">
                  <c:v>0</c:v>
                </c:pt>
                <c:pt idx="3">
                  <c:v>0</c:v>
                </c:pt>
                <c:pt idx="4">
                  <c:v>0</c:v>
                </c:pt>
              </c:numCache>
            </c:numRef>
          </c:val>
          <c:shape val="cylinder"/>
        </c:ser>
        <c:ser>
          <c:idx val="3"/>
          <c:order val="3"/>
          <c:tx>
            <c:v>2.0～3.0ha未満</c:v>
          </c:tx>
          <c:spPr>
            <a:pattFill prst="dash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('4.経営規模別....'!$F$6,'4.経営規模別....'!$F$8,'4.経営規模別....'!$F$10,'4.経営規模別....'!$F$12,'4.経営規模別....'!$F$14)</c:f>
              <c:numCache>
                <c:ptCount val="5"/>
                <c:pt idx="0">
                  <c:v>0</c:v>
                </c:pt>
                <c:pt idx="1">
                  <c:v>0</c:v>
                </c:pt>
                <c:pt idx="2">
                  <c:v>0</c:v>
                </c:pt>
                <c:pt idx="3">
                  <c:v>0</c:v>
                </c:pt>
                <c:pt idx="4">
                  <c:v>0</c:v>
                </c:pt>
              </c:numCache>
            </c:numRef>
          </c:val>
          <c:shape val="cylinder"/>
        </c:ser>
        <c:ser>
          <c:idx val="4"/>
          <c:order val="4"/>
          <c:tx>
            <c:v>3.0～5.0ha未満</c:v>
          </c:tx>
          <c:spPr>
            <a:pattFill prst="open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('4.経営規模別....'!$G$6,'4.経営規模別....'!$G$8,'4.経営規模別....'!$G$10,'4.経営規模別....'!$G$12,'4.経営規模別....'!$G$14)</c:f>
              <c:numCache>
                <c:ptCount val="5"/>
                <c:pt idx="0">
                  <c:v>0</c:v>
                </c:pt>
                <c:pt idx="1">
                  <c:v>0</c:v>
                </c:pt>
                <c:pt idx="2">
                  <c:v>0</c:v>
                </c:pt>
                <c:pt idx="3">
                  <c:v>0</c:v>
                </c:pt>
                <c:pt idx="4">
                  <c:v>0</c:v>
                </c:pt>
              </c:numCache>
            </c:numRef>
          </c:val>
          <c:shape val="cylinder"/>
        </c:ser>
        <c:ser>
          <c:idx val="5"/>
          <c:order val="5"/>
          <c:tx>
            <c:v>5.0ha以上</c:v>
          </c:tx>
          <c:spPr>
            <a:solidFill>
              <a:srgbClr val="333333"/>
            </a:solidFill>
          </c:spPr>
          <c:invertIfNegative val="0"/>
          <c:extLst>
            <c:ext xmlns:c14="http://schemas.microsoft.com/office/drawing/2007/8/2/chart" uri="{6F2FDCE9-48DA-4B69-8628-5D25D57E5C99}">
              <c14:invertSolidFillFmt>
                <c14:spPr>
                  <a:solidFill>
                    <a:srgbClr val="969696"/>
                  </a:solidFill>
                </c14:spPr>
              </c14:invertSolidFillFmt>
            </c:ext>
          </c:extLst>
          <c:dLbls>
            <c:dLbl>
              <c:idx val="0"/>
              <c:layout>
                <c:manualLayout>
                  <c:x val="0"/>
                  <c:y val="0"/>
                </c:manualLayout>
              </c:layout>
              <c:txPr>
                <a:bodyPr vert="horz" rot="0" anchor="ctr"/>
                <a:lstStyle/>
                <a:p>
                  <a:pPr algn="ctr">
                    <a:defRPr lang="en-US" cap="none" sz="925" b="0" i="0" u="none" baseline="0">
                      <a:solidFill>
                        <a:srgbClr val="FFFF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FFFFFF"/>
                      </a:solidFill>
                    </a:defRPr>
                  </a:pPr>
                </a:p>
              </c:txPr>
              <c:numFmt formatCode="General" sourceLinked="1"/>
              <c:showLegendKey val="0"/>
              <c:showVal val="1"/>
              <c:showBubbleSize val="0"/>
              <c:showCatName val="0"/>
              <c:showSerName val="0"/>
              <c:showPercent val="0"/>
            </c:dLbl>
            <c:dLbl>
              <c:idx val="2"/>
              <c:txPr>
                <a:bodyPr vert="horz" rot="0" anchor="ctr"/>
                <a:lstStyle/>
                <a:p>
                  <a:pPr algn="ctr">
                    <a:defRPr lang="en-US" cap="none" sz="925" b="0" i="0" u="none" baseline="0">
                      <a:solidFill>
                        <a:srgbClr val="FFFFFF"/>
                      </a:solidFill>
                    </a:defRPr>
                  </a:pPr>
                </a:p>
              </c:txPr>
              <c:numFmt formatCode="General" sourceLinked="1"/>
              <c:showLegendKey val="0"/>
              <c:showVal val="1"/>
              <c:showBubbleSize val="0"/>
              <c:showCatName val="0"/>
              <c:showSerName val="0"/>
              <c:showPercent val="0"/>
            </c:dLbl>
            <c:dLbl>
              <c:idx val="3"/>
              <c:txPr>
                <a:bodyPr vert="horz" rot="0" anchor="ctr"/>
                <a:lstStyle/>
                <a:p>
                  <a:pPr algn="ctr">
                    <a:defRPr lang="en-US" cap="none" sz="925" b="0" i="0" u="none" baseline="0">
                      <a:solidFill>
                        <a:srgbClr val="FFFF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FFFFFF"/>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('4.経営規模別....'!$A$6,'4.経営規模別....'!$A$8,'4.経営規模別....'!$A$10,'4.経営規模別....'!$A$12,'4.経営規模別....'!$A$14)</c:f>
              <c:strCache/>
            </c:strRef>
          </c:cat>
          <c:val>
            <c:numRef>
              <c:f>('4.経営規模別....'!$H$6,'4.経営規模別....'!$H$8,'4.経営規模別....'!$H$10,'4.経営規模別....'!$H$12,'4.経営規模別....'!$H$14)</c:f>
              <c:numCache>
                <c:ptCount val="5"/>
                <c:pt idx="0">
                  <c:v>0</c:v>
                </c:pt>
                <c:pt idx="1">
                  <c:v>0</c:v>
                </c:pt>
                <c:pt idx="2">
                  <c:v>0</c:v>
                </c:pt>
                <c:pt idx="3">
                  <c:v>0</c:v>
                </c:pt>
                <c:pt idx="4">
                  <c:v>0</c:v>
                </c:pt>
              </c:numCache>
            </c:numRef>
          </c:val>
          <c:shape val="cylinder"/>
        </c:ser>
        <c:overlap val="100"/>
        <c:gapWidth val="50"/>
        <c:shape val="cylinder"/>
        <c:axId val="58690643"/>
        <c:axId val="58453740"/>
      </c:bar3DChart>
      <c:catAx>
        <c:axId val="58690643"/>
        <c:scaling>
          <c:orientation val="minMax"/>
        </c:scaling>
        <c:axPos val="l"/>
        <c:delete val="0"/>
        <c:numFmt formatCode="General" sourceLinked="1"/>
        <c:majorTickMark val="in"/>
        <c:minorTickMark val="none"/>
        <c:tickLblPos val="low"/>
        <c:crossAx val="58453740"/>
        <c:crosses val="autoZero"/>
        <c:auto val="1"/>
        <c:lblOffset val="100"/>
        <c:noMultiLvlLbl val="0"/>
      </c:catAx>
      <c:valAx>
        <c:axId val="58453740"/>
        <c:scaling>
          <c:orientation val="minMax"/>
        </c:scaling>
        <c:axPos val="b"/>
        <c:title>
          <c:tx>
            <c:rich>
              <a:bodyPr vert="horz" rot="0" anchor="ctr"/>
              <a:lstStyle/>
              <a:p>
                <a:pPr algn="ctr">
                  <a:defRPr/>
                </a:pPr>
                <a:r>
                  <a:rPr lang="en-US" cap="none" sz="925" b="0" i="0" u="none" baseline="0"/>
                  <a:t>戸</a:t>
                </a:r>
              </a:p>
            </c:rich>
          </c:tx>
          <c:layout>
            <c:manualLayout>
              <c:xMode val="factor"/>
              <c:yMode val="factor"/>
              <c:x val="0.43125"/>
              <c:y val="-0.0885"/>
            </c:manualLayout>
          </c:layout>
          <c:overlay val="0"/>
          <c:spPr>
            <a:noFill/>
            <a:ln>
              <a:noFill/>
            </a:ln>
          </c:spPr>
        </c:title>
        <c:majorGridlines/>
        <c:delete val="0"/>
        <c:numFmt formatCode="General" sourceLinked="1"/>
        <c:majorTickMark val="in"/>
        <c:minorTickMark val="none"/>
        <c:tickLblPos val="nextTo"/>
        <c:crossAx val="58690643"/>
        <c:crossesAt val="1"/>
        <c:crossBetween val="between"/>
        <c:dispUnits/>
        <c:majorUnit val="200"/>
      </c:valAx>
      <c:spPr>
        <a:noFill/>
        <a:ln>
          <a:noFill/>
        </a:ln>
      </c:spPr>
    </c:plotArea>
    <c:legend>
      <c:legendPos val="r"/>
      <c:layout>
        <c:manualLayout>
          <c:xMode val="edge"/>
          <c:yMode val="edge"/>
          <c:x val="0.0565"/>
          <c:y val="0.82"/>
        </c:manualLayout>
      </c:layout>
      <c:overlay val="0"/>
      <c:spPr>
        <a:ln w="3175">
          <a:noFill/>
        </a:ln>
      </c:spPr>
      <c:txPr>
        <a:bodyPr vert="horz" rot="0"/>
        <a:lstStyle/>
        <a:p>
          <a:pPr>
            <a:defRPr lang="en-US" cap="none" sz="1200" b="0" i="0" u="none" baseline="0"/>
          </a:pPr>
        </a:p>
      </c:txPr>
    </c:legend>
    <c:floor>
      <c:spPr>
        <a:solidFill>
          <a:srgbClr val="FFFFFF"/>
        </a:solidFill>
      </c:spPr>
      <c:thickness val="0"/>
    </c:floor>
    <c:sideWall>
      <c:spPr>
        <a:solidFill>
          <a:srgbClr val="FFFFFF"/>
        </a:solidFill>
        <a:ln w="12700">
          <a:solidFill>
            <a:srgbClr val="333333"/>
          </a:solidFill>
        </a:ln>
      </c:spPr>
      <c:thickness val="0"/>
    </c:sideWall>
    <c:backWall>
      <c:spPr>
        <a:solidFill>
          <a:srgbClr val="FFFFFF"/>
        </a:solidFill>
        <a:ln w="12700">
          <a:solidFill>
            <a:srgbClr val="333333"/>
          </a:solidFill>
        </a:ln>
      </c:spPr>
      <c:thickness val="0"/>
    </c:backWall>
    <c:plotVisOnly val="1"/>
    <c:dispBlanksAs val="gap"/>
    <c:showDLblsOverMax val="0"/>
  </c:chart>
  <c:spPr>
    <a:ln w="3175">
      <a:noFill/>
    </a:ln>
  </c:spPr>
  <c:txPr>
    <a:bodyPr vert="horz" rot="0"/>
    <a:lstStyle/>
    <a:p>
      <a:pPr>
        <a:defRPr lang="en-US" cap="none" sz="11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ＭＳ Ｐゴシック"/>
                <a:ea typeface="ＭＳ Ｐゴシック"/>
                <a:cs typeface="ＭＳ Ｐゴシック"/>
              </a:rPr>
              <a:t>年間商品販売額</a:t>
            </a:r>
          </a:p>
        </c:rich>
      </c:tx>
      <c:layout>
        <c:manualLayout>
          <c:xMode val="factor"/>
          <c:yMode val="factor"/>
          <c:x val="-0.26975"/>
          <c:y val="-0.00475"/>
        </c:manualLayout>
      </c:layout>
      <c:spPr>
        <a:noFill/>
        <a:ln w="3175">
          <a:solidFill/>
        </a:ln>
      </c:spPr>
    </c:title>
    <c:plotArea>
      <c:layout>
        <c:manualLayout>
          <c:xMode val="edge"/>
          <c:yMode val="edge"/>
          <c:x val="0.028"/>
          <c:y val="0.105"/>
          <c:w val="0.8865"/>
          <c:h val="0.80275"/>
        </c:manualLayout>
      </c:layout>
      <c:barChart>
        <c:barDir val="col"/>
        <c:grouping val="clustered"/>
        <c:varyColors val="0"/>
        <c:ser>
          <c:idx val="1"/>
          <c:order val="0"/>
          <c:tx>
            <c:v>卸売業販売額</c:v>
          </c:tx>
          <c:spPr>
            <a:pattFill prst="ltUpDiag">
              <a:fgClr>
                <a:srgbClr val="333333"/>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'5.商店数と販売額'!$A$13:$A$15</c:f>
              <c:strCache/>
            </c:strRef>
          </c:cat>
          <c:val>
            <c:numRef>
              <c:f>'5.商店数と販売額'!$G$13:$G$15</c:f>
              <c:numCache>
                <c:ptCount val="3"/>
                <c:pt idx="0">
                  <c:v>0</c:v>
                </c:pt>
                <c:pt idx="1">
                  <c:v>0</c:v>
                </c:pt>
                <c:pt idx="2">
                  <c:v>0</c:v>
                </c:pt>
              </c:numCache>
            </c:numRef>
          </c:val>
        </c:ser>
        <c:ser>
          <c:idx val="0"/>
          <c:order val="1"/>
          <c:tx>
            <c:v>小売業販売額</c:v>
          </c:tx>
          <c:spPr>
            <a:pattFill prst="pct60">
              <a:fgClr>
                <a:srgbClr val="333333"/>
              </a:fgClr>
              <a:bgClr>
                <a:srgbClr val="FFFFFF"/>
              </a:bgClr>
            </a:patt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1"/>
            <c:showBubbleSize val="0"/>
            <c:showCatName val="0"/>
            <c:showSerName val="0"/>
            <c:showPercent val="0"/>
          </c:dLbls>
          <c:cat>
            <c:strRef>
              <c:f>'5.商店数と販売額'!$A$13:$A$15</c:f>
              <c:strCache/>
            </c:strRef>
          </c:cat>
          <c:val>
            <c:numRef>
              <c:f>'5.商店数と販売額'!$J$13:$J$15</c:f>
              <c:numCache>
                <c:ptCount val="3"/>
                <c:pt idx="0">
                  <c:v>0</c:v>
                </c:pt>
                <c:pt idx="1">
                  <c:v>0</c:v>
                </c:pt>
                <c:pt idx="2">
                  <c:v>0</c:v>
                </c:pt>
              </c:numCache>
            </c:numRef>
          </c:val>
        </c:ser>
        <c:gapWidth val="70"/>
        <c:axId val="56321613"/>
        <c:axId val="37132470"/>
      </c:barChart>
      <c:catAx>
        <c:axId val="56321613"/>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7132470"/>
        <c:crosses val="autoZero"/>
        <c:auto val="0"/>
        <c:lblOffset val="100"/>
        <c:noMultiLvlLbl val="0"/>
      </c:catAx>
      <c:valAx>
        <c:axId val="37132470"/>
        <c:scaling>
          <c:orientation val="minMax"/>
          <c:max val="1050000"/>
        </c:scaling>
        <c:axPos val="l"/>
        <c:majorGridlines/>
        <c:delete val="0"/>
        <c:numFmt formatCode="General" sourceLinked="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6321613"/>
        <c:crossesAt val="1"/>
        <c:crossBetween val="between"/>
        <c:dispUnits/>
        <c:majorUnit val="50000"/>
      </c:valAx>
      <c:spPr>
        <a:solidFill>
          <a:srgbClr val="FFFFFF"/>
        </a:solidFill>
        <a:ln w="12700">
          <a:solidFill/>
        </a:ln>
      </c:spPr>
    </c:plotArea>
    <c:legend>
      <c:legendPos val="b"/>
      <c:layout>
        <c:manualLayout>
          <c:xMode val="edge"/>
          <c:yMode val="edge"/>
          <c:x val="0.26325"/>
          <c:y val="0.9425"/>
        </c:manualLayout>
      </c:layout>
      <c:overlay val="0"/>
      <c:spPr>
        <a:ln w="3175">
          <a:noFill/>
        </a:ln>
      </c:spPr>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商店数</a:t>
            </a:r>
          </a:p>
        </c:rich>
      </c:tx>
      <c:layout>
        <c:manualLayout>
          <c:xMode val="factor"/>
          <c:yMode val="factor"/>
          <c:x val="-0.3545"/>
          <c:y val="-0.01725"/>
        </c:manualLayout>
      </c:layout>
      <c:spPr>
        <a:noFill/>
        <a:ln w="12700">
          <a:solidFill/>
        </a:ln>
      </c:spPr>
    </c:title>
    <c:plotArea>
      <c:layout>
        <c:manualLayout>
          <c:xMode val="edge"/>
          <c:yMode val="edge"/>
          <c:x val="0.0235"/>
          <c:y val="0.242"/>
          <c:w val="0.88575"/>
          <c:h val="0.715"/>
        </c:manualLayout>
      </c:layout>
      <c:lineChart>
        <c:grouping val="standard"/>
        <c:varyColors val="0"/>
        <c:ser>
          <c:idx val="0"/>
          <c:order val="0"/>
          <c:tx>
            <c:v>卸売業</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'5.商店数と販売額'!$A$13:$A$15</c:f>
              <c:strCache/>
            </c:strRef>
          </c:cat>
          <c:val>
            <c:numRef>
              <c:f>'5.商店数と販売額'!$E$13:$E$15</c:f>
              <c:numCache>
                <c:ptCount val="3"/>
                <c:pt idx="0">
                  <c:v>0</c:v>
                </c:pt>
                <c:pt idx="1">
                  <c:v>0</c:v>
                </c:pt>
                <c:pt idx="2">
                  <c:v>0</c:v>
                </c:pt>
              </c:numCache>
            </c:numRef>
          </c:val>
          <c:smooth val="0"/>
        </c:ser>
        <c:ser>
          <c:idx val="1"/>
          <c:order val="1"/>
          <c:tx>
            <c:v>小売業</c:v>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LeaderLines val="1"/>
            <c:showPercent val="0"/>
          </c:dLbls>
          <c:cat>
            <c:strRef>
              <c:f>'5.商店数と販売額'!$A$13:$A$15</c:f>
              <c:strCache/>
            </c:strRef>
          </c:cat>
          <c:val>
            <c:numRef>
              <c:f>'5.商店数と販売額'!$H$13:$H$15</c:f>
              <c:numCache>
                <c:ptCount val="3"/>
                <c:pt idx="0">
                  <c:v>0</c:v>
                </c:pt>
                <c:pt idx="1">
                  <c:v>0</c:v>
                </c:pt>
                <c:pt idx="2">
                  <c:v>0</c:v>
                </c:pt>
              </c:numCache>
            </c:numRef>
          </c:val>
          <c:smooth val="0"/>
        </c:ser>
        <c:marker val="1"/>
        <c:axId val="65756775"/>
        <c:axId val="54940064"/>
      </c:lineChart>
      <c:catAx>
        <c:axId val="65756775"/>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54940064"/>
        <c:crosses val="autoZero"/>
        <c:auto val="1"/>
        <c:lblOffset val="100"/>
        <c:noMultiLvlLbl val="0"/>
      </c:catAx>
      <c:valAx>
        <c:axId val="54940064"/>
        <c:scaling>
          <c:orientation val="minMax"/>
        </c:scaling>
        <c:axPos val="l"/>
        <c:title>
          <c:tx>
            <c:rich>
              <a:bodyPr vert="horz" rot="0" anchor="ctr"/>
              <a:lstStyle/>
              <a:p>
                <a:pPr algn="ctr">
                  <a:defRPr/>
                </a:pPr>
                <a:r>
                  <a:rPr lang="en-US" cap="none" sz="800" b="0" i="0" u="none" baseline="0"/>
                  <a:t>店</a:t>
                </a:r>
              </a:p>
            </c:rich>
          </c:tx>
          <c:layout>
            <c:manualLayout>
              <c:xMode val="factor"/>
              <c:yMode val="factor"/>
              <c:x val="0.0375"/>
              <c:y val="0.14125"/>
            </c:manualLayout>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65756775"/>
        <c:crossesAt val="1"/>
        <c:crossBetween val="between"/>
        <c:dispUnits/>
        <c:majorUnit val="20"/>
      </c:valAx>
      <c:spPr>
        <a:solidFill>
          <a:srgbClr val="FFFFFF"/>
        </a:solidFill>
        <a:ln w="12700">
          <a:solidFill>
            <a:srgbClr val="808080"/>
          </a:solidFill>
        </a:ln>
      </c:spPr>
    </c:plotArea>
    <c:legend>
      <c:legendPos val="t"/>
      <c:layout>
        <c:manualLayout>
          <c:xMode val="edge"/>
          <c:yMode val="edge"/>
          <c:x val="0.1605"/>
          <c:y val="0.12925"/>
          <c:w val="0.612"/>
          <c:h val="0.069"/>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従業者数</a:t>
            </a:r>
          </a:p>
        </c:rich>
      </c:tx>
      <c:layout>
        <c:manualLayout>
          <c:xMode val="factor"/>
          <c:yMode val="factor"/>
          <c:x val="-0.31675"/>
          <c:y val="-0.022"/>
        </c:manualLayout>
      </c:layout>
      <c:spPr>
        <a:noFill/>
        <a:ln w="12700">
          <a:solidFill/>
        </a:ln>
      </c:spPr>
    </c:title>
    <c:plotArea>
      <c:layout>
        <c:manualLayout>
          <c:xMode val="edge"/>
          <c:yMode val="edge"/>
          <c:x val="0.03"/>
          <c:y val="0.24"/>
          <c:w val="0.8865"/>
          <c:h val="0.75575"/>
        </c:manualLayout>
      </c:layout>
      <c:lineChart>
        <c:grouping val="standard"/>
        <c:varyColors val="0"/>
        <c:ser>
          <c:idx val="0"/>
          <c:order val="0"/>
          <c:tx>
            <c:v>卸売業</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000000"/>
              </a:solidFill>
              <a:ln>
                <a:solidFill>
                  <a:srgbClr val="00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'5.商店数と販売額'!$A$13:$A$15</c:f>
              <c:strCache/>
            </c:strRef>
          </c:cat>
          <c:val>
            <c:numRef>
              <c:f>'5.商店数と販売額'!$F$13:$F$15</c:f>
              <c:numCache>
                <c:ptCount val="3"/>
                <c:pt idx="0">
                  <c:v>0</c:v>
                </c:pt>
                <c:pt idx="1">
                  <c:v>0</c:v>
                </c:pt>
                <c:pt idx="2">
                  <c:v>0</c:v>
                </c:pt>
              </c:numCache>
            </c:numRef>
          </c:val>
          <c:smooth val="1"/>
        </c:ser>
        <c:ser>
          <c:idx val="1"/>
          <c:order val="1"/>
          <c:tx>
            <c:v>小売業</c:v>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'5.商店数と販売額'!$A$13:$A$15</c:f>
              <c:strCache/>
            </c:strRef>
          </c:cat>
          <c:val>
            <c:numRef>
              <c:f>'5.商店数と販売額'!$I$13:$I$15</c:f>
              <c:numCache>
                <c:ptCount val="3"/>
                <c:pt idx="0">
                  <c:v>0</c:v>
                </c:pt>
                <c:pt idx="1">
                  <c:v>0</c:v>
                </c:pt>
                <c:pt idx="2">
                  <c:v>0</c:v>
                </c:pt>
              </c:numCache>
            </c:numRef>
          </c:val>
          <c:smooth val="0"/>
        </c:ser>
        <c:marker val="1"/>
        <c:axId val="24698529"/>
        <c:axId val="20960170"/>
      </c:lineChart>
      <c:catAx>
        <c:axId val="24698529"/>
        <c:scaling>
          <c:orientation val="minMax"/>
        </c:scaling>
        <c:axPos val="b"/>
        <c:delete val="0"/>
        <c:numFmt formatCode="General" sourceLinked="1"/>
        <c:majorTickMark val="in"/>
        <c:minorTickMark val="none"/>
        <c:tickLblPos val="nextTo"/>
        <c:crossAx val="20960170"/>
        <c:crosses val="autoZero"/>
        <c:auto val="1"/>
        <c:lblOffset val="100"/>
        <c:noMultiLvlLbl val="0"/>
      </c:catAx>
      <c:valAx>
        <c:axId val="20960170"/>
        <c:scaling>
          <c:orientation val="minMax"/>
        </c:scaling>
        <c:axPos val="l"/>
        <c:title>
          <c:tx>
            <c:rich>
              <a:bodyPr vert="horz" rot="0" anchor="ctr"/>
              <a:lstStyle/>
              <a:p>
                <a:pPr algn="ctr">
                  <a:defRPr/>
                </a:pPr>
                <a:r>
                  <a:rPr lang="en-US" cap="none" sz="800" b="0" i="0" u="none" baseline="0"/>
                  <a:t>人</a:t>
                </a:r>
              </a:p>
            </c:rich>
          </c:tx>
          <c:layout>
            <c:manualLayout>
              <c:xMode val="factor"/>
              <c:yMode val="factor"/>
              <c:x val="0.0375"/>
              <c:y val="0.14675"/>
            </c:manualLayout>
          </c:layout>
          <c:overlay val="0"/>
          <c:spPr>
            <a:noFill/>
            <a:ln>
              <a:noFill/>
            </a:ln>
          </c:spPr>
        </c:title>
        <c:majorGridlines/>
        <c:delete val="0"/>
        <c:numFmt formatCode="General" sourceLinked="1"/>
        <c:majorTickMark val="in"/>
        <c:minorTickMark val="none"/>
        <c:tickLblPos val="nextTo"/>
        <c:crossAx val="24698529"/>
        <c:crossesAt val="1"/>
        <c:crossBetween val="between"/>
        <c:dispUnits/>
      </c:valAx>
      <c:spPr>
        <a:solidFill>
          <a:srgbClr val="FFFFFF"/>
        </a:solidFill>
        <a:ln w="12700">
          <a:solidFill>
            <a:srgbClr val="808080"/>
          </a:solidFill>
        </a:ln>
      </c:spPr>
    </c:plotArea>
    <c:legend>
      <c:legendPos val="t"/>
      <c:layout>
        <c:manualLayout>
          <c:xMode val="edge"/>
          <c:yMode val="edge"/>
          <c:x val="0.02"/>
          <c:y val="0.101"/>
          <c:w val="0.62675"/>
          <c:h val="0.10975"/>
        </c:manualLayout>
      </c:layout>
      <c:overlay val="0"/>
      <c:spPr>
        <a:ln w="3175">
          <a:noFill/>
        </a:ln>
      </c:spPr>
      <c:txPr>
        <a:bodyPr vert="horz" rot="0"/>
        <a:lstStyle/>
        <a:p>
          <a:pPr>
            <a:defRPr lang="en-US" cap="none" sz="850" b="0" i="0" u="none" baseline="0"/>
          </a:pPr>
        </a:p>
      </c:txPr>
    </c:legend>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31</xdr:row>
      <xdr:rowOff>28575</xdr:rowOff>
    </xdr:from>
    <xdr:to>
      <xdr:col>3</xdr:col>
      <xdr:colOff>123825</xdr:colOff>
      <xdr:row>46</xdr:row>
      <xdr:rowOff>57150</xdr:rowOff>
    </xdr:to>
    <xdr:graphicFrame>
      <xdr:nvGraphicFramePr>
        <xdr:cNvPr id="1" name="Chart 2"/>
        <xdr:cNvGraphicFramePr/>
      </xdr:nvGraphicFramePr>
      <xdr:xfrm>
        <a:off x="28575" y="6772275"/>
        <a:ext cx="2076450" cy="2600325"/>
      </xdr:xfrm>
      <a:graphic>
        <a:graphicData uri="http://schemas.openxmlformats.org/drawingml/2006/chart">
          <c:chart xmlns:c="http://schemas.openxmlformats.org/drawingml/2006/chart" r:id="rId1"/>
        </a:graphicData>
      </a:graphic>
    </xdr:graphicFrame>
    <xdr:clientData/>
  </xdr:twoCellAnchor>
  <xdr:twoCellAnchor>
    <xdr:from>
      <xdr:col>3</xdr:col>
      <xdr:colOff>47625</xdr:colOff>
      <xdr:row>31</xdr:row>
      <xdr:rowOff>19050</xdr:rowOff>
    </xdr:from>
    <xdr:to>
      <xdr:col>6</xdr:col>
      <xdr:colOff>133350</xdr:colOff>
      <xdr:row>46</xdr:row>
      <xdr:rowOff>57150</xdr:rowOff>
    </xdr:to>
    <xdr:graphicFrame>
      <xdr:nvGraphicFramePr>
        <xdr:cNvPr id="2" name="Chart 3"/>
        <xdr:cNvGraphicFramePr/>
      </xdr:nvGraphicFramePr>
      <xdr:xfrm>
        <a:off x="2028825" y="6762750"/>
        <a:ext cx="2085975" cy="2609850"/>
      </xdr:xfrm>
      <a:graphic>
        <a:graphicData uri="http://schemas.openxmlformats.org/drawingml/2006/chart">
          <c:chart xmlns:c="http://schemas.openxmlformats.org/drawingml/2006/chart" r:id="rId2"/>
        </a:graphicData>
      </a:graphic>
    </xdr:graphicFrame>
    <xdr:clientData/>
  </xdr:twoCellAnchor>
  <xdr:twoCellAnchor>
    <xdr:from>
      <xdr:col>6</xdr:col>
      <xdr:colOff>257175</xdr:colOff>
      <xdr:row>31</xdr:row>
      <xdr:rowOff>19050</xdr:rowOff>
    </xdr:from>
    <xdr:to>
      <xdr:col>9</xdr:col>
      <xdr:colOff>304800</xdr:colOff>
      <xdr:row>46</xdr:row>
      <xdr:rowOff>57150</xdr:rowOff>
    </xdr:to>
    <xdr:graphicFrame>
      <xdr:nvGraphicFramePr>
        <xdr:cNvPr id="3" name="Chart 4"/>
        <xdr:cNvGraphicFramePr/>
      </xdr:nvGraphicFramePr>
      <xdr:xfrm>
        <a:off x="4238625" y="6762750"/>
        <a:ext cx="2085975" cy="2609850"/>
      </xdr:xfrm>
      <a:graphic>
        <a:graphicData uri="http://schemas.openxmlformats.org/drawingml/2006/chart">
          <c:chart xmlns:c="http://schemas.openxmlformats.org/drawingml/2006/chart" r:id="rId3"/>
        </a:graphicData>
      </a:graphic>
    </xdr:graphicFrame>
    <xdr:clientData/>
  </xdr:twoCellAnchor>
  <xdr:twoCellAnchor>
    <xdr:from>
      <xdr:col>9</xdr:col>
      <xdr:colOff>238125</xdr:colOff>
      <xdr:row>31</xdr:row>
      <xdr:rowOff>9525</xdr:rowOff>
    </xdr:from>
    <xdr:to>
      <xdr:col>12</xdr:col>
      <xdr:colOff>266700</xdr:colOff>
      <xdr:row>46</xdr:row>
      <xdr:rowOff>47625</xdr:rowOff>
    </xdr:to>
    <xdr:graphicFrame>
      <xdr:nvGraphicFramePr>
        <xdr:cNvPr id="4" name="Chart 5"/>
        <xdr:cNvGraphicFramePr/>
      </xdr:nvGraphicFramePr>
      <xdr:xfrm>
        <a:off x="6257925" y="6753225"/>
        <a:ext cx="2085975" cy="2609850"/>
      </xdr:xfrm>
      <a:graphic>
        <a:graphicData uri="http://schemas.openxmlformats.org/drawingml/2006/chart">
          <c:chart xmlns:c="http://schemas.openxmlformats.org/drawingml/2006/chart" r:id="rId4"/>
        </a:graphicData>
      </a:graphic>
    </xdr:graphicFrame>
    <xdr:clientData/>
  </xdr:twoCellAnchor>
  <xdr:twoCellAnchor>
    <xdr:from>
      <xdr:col>2</xdr:col>
      <xdr:colOff>523875</xdr:colOff>
      <xdr:row>45</xdr:row>
      <xdr:rowOff>47625</xdr:rowOff>
    </xdr:from>
    <xdr:to>
      <xdr:col>3</xdr:col>
      <xdr:colOff>333375</xdr:colOff>
      <xdr:row>46</xdr:row>
      <xdr:rowOff>142875</xdr:rowOff>
    </xdr:to>
    <xdr:sp>
      <xdr:nvSpPr>
        <xdr:cNvPr id="5" name="TextBox 6"/>
        <xdr:cNvSpPr txBox="1">
          <a:spLocks noChangeArrowheads="1"/>
        </xdr:cNvSpPr>
      </xdr:nvSpPr>
      <xdr:spPr>
        <a:xfrm>
          <a:off x="1838325" y="9191625"/>
          <a:ext cx="476250" cy="266700"/>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H７</a:t>
          </a:r>
        </a:p>
      </xdr:txBody>
    </xdr:sp>
    <xdr:clientData/>
  </xdr:twoCellAnchor>
  <xdr:twoCellAnchor>
    <xdr:from>
      <xdr:col>9</xdr:col>
      <xdr:colOff>19050</xdr:colOff>
      <xdr:row>45</xdr:row>
      <xdr:rowOff>19050</xdr:rowOff>
    </xdr:from>
    <xdr:to>
      <xdr:col>9</xdr:col>
      <xdr:colOff>571500</xdr:colOff>
      <xdr:row>46</xdr:row>
      <xdr:rowOff>114300</xdr:rowOff>
    </xdr:to>
    <xdr:sp>
      <xdr:nvSpPr>
        <xdr:cNvPr id="6" name="TextBox 7"/>
        <xdr:cNvSpPr txBox="1">
          <a:spLocks noChangeArrowheads="1"/>
        </xdr:cNvSpPr>
      </xdr:nvSpPr>
      <xdr:spPr>
        <a:xfrm>
          <a:off x="6038850" y="9163050"/>
          <a:ext cx="552450" cy="266700"/>
        </a:xfrm>
        <a:prstGeom prst="rect">
          <a:avLst/>
        </a:prstGeom>
        <a:solidFill>
          <a:srgbClr val="FFFFFF"/>
        </a:solid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H12</a:t>
          </a:r>
        </a:p>
      </xdr:txBody>
    </xdr:sp>
    <xdr:clientData/>
  </xdr:twoCellAnchor>
  <xdr:twoCellAnchor>
    <xdr:from>
      <xdr:col>5</xdr:col>
      <xdr:colOff>361950</xdr:colOff>
      <xdr:row>31</xdr:row>
      <xdr:rowOff>76200</xdr:rowOff>
    </xdr:from>
    <xdr:to>
      <xdr:col>5</xdr:col>
      <xdr:colOff>581025</xdr:colOff>
      <xdr:row>33</xdr:row>
      <xdr:rowOff>0</xdr:rowOff>
    </xdr:to>
    <xdr:sp>
      <xdr:nvSpPr>
        <xdr:cNvPr id="7" name="TextBox 8"/>
        <xdr:cNvSpPr txBox="1">
          <a:spLocks noChangeArrowheads="1"/>
        </xdr:cNvSpPr>
      </xdr:nvSpPr>
      <xdr:spPr>
        <a:xfrm>
          <a:off x="3676650" y="6819900"/>
          <a:ext cx="219075" cy="2667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女</a:t>
          </a:r>
        </a:p>
      </xdr:txBody>
    </xdr:sp>
    <xdr:clientData/>
  </xdr:twoCellAnchor>
  <xdr:twoCellAnchor>
    <xdr:from>
      <xdr:col>1</xdr:col>
      <xdr:colOff>28575</xdr:colOff>
      <xdr:row>32</xdr:row>
      <xdr:rowOff>9525</xdr:rowOff>
    </xdr:from>
    <xdr:to>
      <xdr:col>2</xdr:col>
      <xdr:colOff>171450</xdr:colOff>
      <xdr:row>33</xdr:row>
      <xdr:rowOff>47625</xdr:rowOff>
    </xdr:to>
    <xdr:sp>
      <xdr:nvSpPr>
        <xdr:cNvPr id="8" name="TextBox 9"/>
        <xdr:cNvSpPr txBox="1">
          <a:spLocks noChangeArrowheads="1"/>
        </xdr:cNvSpPr>
      </xdr:nvSpPr>
      <xdr:spPr>
        <a:xfrm>
          <a:off x="676275" y="6924675"/>
          <a:ext cx="809625"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老年人口</a:t>
          </a:r>
        </a:p>
      </xdr:txBody>
    </xdr:sp>
    <xdr:clientData/>
  </xdr:twoCellAnchor>
  <xdr:twoCellAnchor>
    <xdr:from>
      <xdr:col>0</xdr:col>
      <xdr:colOff>228600</xdr:colOff>
      <xdr:row>31</xdr:row>
      <xdr:rowOff>104775</xdr:rowOff>
    </xdr:from>
    <xdr:to>
      <xdr:col>0</xdr:col>
      <xdr:colOff>514350</xdr:colOff>
      <xdr:row>33</xdr:row>
      <xdr:rowOff>28575</xdr:rowOff>
    </xdr:to>
    <xdr:sp>
      <xdr:nvSpPr>
        <xdr:cNvPr id="9" name="TextBox 10"/>
        <xdr:cNvSpPr txBox="1">
          <a:spLocks noChangeArrowheads="1"/>
        </xdr:cNvSpPr>
      </xdr:nvSpPr>
      <xdr:spPr>
        <a:xfrm>
          <a:off x="228600" y="6848475"/>
          <a:ext cx="285750" cy="2667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男</a:t>
          </a:r>
        </a:p>
      </xdr:txBody>
    </xdr:sp>
    <xdr:clientData/>
  </xdr:twoCellAnchor>
  <xdr:twoCellAnchor>
    <xdr:from>
      <xdr:col>11</xdr:col>
      <xdr:colOff>514350</xdr:colOff>
      <xdr:row>31</xdr:row>
      <xdr:rowOff>76200</xdr:rowOff>
    </xdr:from>
    <xdr:to>
      <xdr:col>12</xdr:col>
      <xdr:colOff>47625</xdr:colOff>
      <xdr:row>33</xdr:row>
      <xdr:rowOff>0</xdr:rowOff>
    </xdr:to>
    <xdr:sp>
      <xdr:nvSpPr>
        <xdr:cNvPr id="10" name="TextBox 11"/>
        <xdr:cNvSpPr txBox="1">
          <a:spLocks noChangeArrowheads="1"/>
        </xdr:cNvSpPr>
      </xdr:nvSpPr>
      <xdr:spPr>
        <a:xfrm>
          <a:off x="7905750" y="6819900"/>
          <a:ext cx="219075" cy="2667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女</a:t>
          </a:r>
        </a:p>
      </xdr:txBody>
    </xdr:sp>
    <xdr:clientData/>
  </xdr:twoCellAnchor>
  <xdr:twoCellAnchor>
    <xdr:from>
      <xdr:col>6</xdr:col>
      <xdr:colOff>476250</xdr:colOff>
      <xdr:row>31</xdr:row>
      <xdr:rowOff>104775</xdr:rowOff>
    </xdr:from>
    <xdr:to>
      <xdr:col>7</xdr:col>
      <xdr:colOff>95250</xdr:colOff>
      <xdr:row>33</xdr:row>
      <xdr:rowOff>28575</xdr:rowOff>
    </xdr:to>
    <xdr:sp>
      <xdr:nvSpPr>
        <xdr:cNvPr id="11" name="TextBox 12"/>
        <xdr:cNvSpPr txBox="1">
          <a:spLocks noChangeArrowheads="1"/>
        </xdr:cNvSpPr>
      </xdr:nvSpPr>
      <xdr:spPr>
        <a:xfrm>
          <a:off x="4457700" y="6848475"/>
          <a:ext cx="285750" cy="26670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男</a:t>
          </a:r>
        </a:p>
      </xdr:txBody>
    </xdr:sp>
    <xdr:clientData/>
  </xdr:twoCellAnchor>
  <xdr:twoCellAnchor>
    <xdr:from>
      <xdr:col>0</xdr:col>
      <xdr:colOff>123825</xdr:colOff>
      <xdr:row>40</xdr:row>
      <xdr:rowOff>47625</xdr:rowOff>
    </xdr:from>
    <xdr:to>
      <xdr:col>1</xdr:col>
      <xdr:colOff>523875</xdr:colOff>
      <xdr:row>41</xdr:row>
      <xdr:rowOff>85725</xdr:rowOff>
    </xdr:to>
    <xdr:sp>
      <xdr:nvSpPr>
        <xdr:cNvPr id="12" name="TextBox 13"/>
        <xdr:cNvSpPr txBox="1">
          <a:spLocks noChangeArrowheads="1"/>
        </xdr:cNvSpPr>
      </xdr:nvSpPr>
      <xdr:spPr>
        <a:xfrm>
          <a:off x="123825" y="8334375"/>
          <a:ext cx="1047750"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生産年齢人口</a:t>
          </a:r>
        </a:p>
      </xdr:txBody>
    </xdr:sp>
    <xdr:clientData/>
  </xdr:twoCellAnchor>
  <xdr:twoCellAnchor>
    <xdr:from>
      <xdr:col>0</xdr:col>
      <xdr:colOff>247650</xdr:colOff>
      <xdr:row>43</xdr:row>
      <xdr:rowOff>57150</xdr:rowOff>
    </xdr:from>
    <xdr:to>
      <xdr:col>1</xdr:col>
      <xdr:colOff>409575</xdr:colOff>
      <xdr:row>44</xdr:row>
      <xdr:rowOff>95250</xdr:rowOff>
    </xdr:to>
    <xdr:sp>
      <xdr:nvSpPr>
        <xdr:cNvPr id="13" name="TextBox 14"/>
        <xdr:cNvSpPr txBox="1">
          <a:spLocks noChangeArrowheads="1"/>
        </xdr:cNvSpPr>
      </xdr:nvSpPr>
      <xdr:spPr>
        <a:xfrm>
          <a:off x="247650" y="8858250"/>
          <a:ext cx="809625"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年少人口</a:t>
          </a:r>
        </a:p>
      </xdr:txBody>
    </xdr:sp>
    <xdr:clientData/>
  </xdr:twoCellAnchor>
  <xdr:twoCellAnchor>
    <xdr:from>
      <xdr:col>7</xdr:col>
      <xdr:colOff>95250</xdr:colOff>
      <xdr:row>32</xdr:row>
      <xdr:rowOff>0</xdr:rowOff>
    </xdr:from>
    <xdr:to>
      <xdr:col>8</xdr:col>
      <xdr:colOff>219075</xdr:colOff>
      <xdr:row>33</xdr:row>
      <xdr:rowOff>38100</xdr:rowOff>
    </xdr:to>
    <xdr:sp>
      <xdr:nvSpPr>
        <xdr:cNvPr id="14" name="TextBox 15"/>
        <xdr:cNvSpPr txBox="1">
          <a:spLocks noChangeArrowheads="1"/>
        </xdr:cNvSpPr>
      </xdr:nvSpPr>
      <xdr:spPr>
        <a:xfrm>
          <a:off x="4743450" y="6915150"/>
          <a:ext cx="809625"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老年人口</a:t>
          </a:r>
        </a:p>
      </xdr:txBody>
    </xdr:sp>
    <xdr:clientData/>
  </xdr:twoCellAnchor>
  <xdr:twoCellAnchor>
    <xdr:from>
      <xdr:col>6</xdr:col>
      <xdr:colOff>352425</xdr:colOff>
      <xdr:row>39</xdr:row>
      <xdr:rowOff>57150</xdr:rowOff>
    </xdr:from>
    <xdr:to>
      <xdr:col>8</xdr:col>
      <xdr:colOff>47625</xdr:colOff>
      <xdr:row>40</xdr:row>
      <xdr:rowOff>95250</xdr:rowOff>
    </xdr:to>
    <xdr:sp>
      <xdr:nvSpPr>
        <xdr:cNvPr id="15" name="TextBox 16"/>
        <xdr:cNvSpPr txBox="1">
          <a:spLocks noChangeArrowheads="1"/>
        </xdr:cNvSpPr>
      </xdr:nvSpPr>
      <xdr:spPr>
        <a:xfrm>
          <a:off x="4333875" y="8172450"/>
          <a:ext cx="1047750"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生産年齢人口</a:t>
          </a:r>
        </a:p>
      </xdr:txBody>
    </xdr:sp>
    <xdr:clientData/>
  </xdr:twoCellAnchor>
  <xdr:twoCellAnchor>
    <xdr:from>
      <xdr:col>6</xdr:col>
      <xdr:colOff>485775</xdr:colOff>
      <xdr:row>43</xdr:row>
      <xdr:rowOff>38100</xdr:rowOff>
    </xdr:from>
    <xdr:to>
      <xdr:col>7</xdr:col>
      <xdr:colOff>628650</xdr:colOff>
      <xdr:row>44</xdr:row>
      <xdr:rowOff>76200</xdr:rowOff>
    </xdr:to>
    <xdr:sp>
      <xdr:nvSpPr>
        <xdr:cNvPr id="16" name="TextBox 17"/>
        <xdr:cNvSpPr txBox="1">
          <a:spLocks noChangeArrowheads="1"/>
        </xdr:cNvSpPr>
      </xdr:nvSpPr>
      <xdr:spPr>
        <a:xfrm>
          <a:off x="4467225" y="8839200"/>
          <a:ext cx="809625" cy="209550"/>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年少人口</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0</xdr:row>
      <xdr:rowOff>209550</xdr:rowOff>
    </xdr:from>
    <xdr:to>
      <xdr:col>12</xdr:col>
      <xdr:colOff>0</xdr:colOff>
      <xdr:row>26</xdr:row>
      <xdr:rowOff>0</xdr:rowOff>
    </xdr:to>
    <xdr:graphicFrame>
      <xdr:nvGraphicFramePr>
        <xdr:cNvPr id="1" name="Chart 2"/>
        <xdr:cNvGraphicFramePr/>
      </xdr:nvGraphicFramePr>
      <xdr:xfrm>
        <a:off x="4438650" y="209550"/>
        <a:ext cx="2686050" cy="6248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38100</xdr:rowOff>
    </xdr:from>
    <xdr:to>
      <xdr:col>8</xdr:col>
      <xdr:colOff>57150</xdr:colOff>
      <xdr:row>35</xdr:row>
      <xdr:rowOff>95250</xdr:rowOff>
    </xdr:to>
    <xdr:graphicFrame>
      <xdr:nvGraphicFramePr>
        <xdr:cNvPr id="1" name="Chart 1"/>
        <xdr:cNvGraphicFramePr/>
      </xdr:nvGraphicFramePr>
      <xdr:xfrm>
        <a:off x="19050" y="3390900"/>
        <a:ext cx="5829300" cy="3333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16</xdr:row>
      <xdr:rowOff>57150</xdr:rowOff>
    </xdr:from>
    <xdr:to>
      <xdr:col>6</xdr:col>
      <xdr:colOff>266700</xdr:colOff>
      <xdr:row>43</xdr:row>
      <xdr:rowOff>142875</xdr:rowOff>
    </xdr:to>
    <xdr:graphicFrame>
      <xdr:nvGraphicFramePr>
        <xdr:cNvPr id="1" name="Chart 3"/>
        <xdr:cNvGraphicFramePr/>
      </xdr:nvGraphicFramePr>
      <xdr:xfrm>
        <a:off x="66675" y="4572000"/>
        <a:ext cx="3486150" cy="4714875"/>
      </xdr:xfrm>
      <a:graphic>
        <a:graphicData uri="http://schemas.openxmlformats.org/drawingml/2006/chart">
          <c:chart xmlns:c="http://schemas.openxmlformats.org/drawingml/2006/chart" r:id="rId1"/>
        </a:graphicData>
      </a:graphic>
    </xdr:graphicFrame>
    <xdr:clientData/>
  </xdr:twoCellAnchor>
  <xdr:twoCellAnchor>
    <xdr:from>
      <xdr:col>6</xdr:col>
      <xdr:colOff>361950</xdr:colOff>
      <xdr:row>16</xdr:row>
      <xdr:rowOff>161925</xdr:rowOff>
    </xdr:from>
    <xdr:to>
      <xdr:col>12</xdr:col>
      <xdr:colOff>9525</xdr:colOff>
      <xdr:row>30</xdr:row>
      <xdr:rowOff>57150</xdr:rowOff>
    </xdr:to>
    <xdr:graphicFrame>
      <xdr:nvGraphicFramePr>
        <xdr:cNvPr id="2" name="Chart 4"/>
        <xdr:cNvGraphicFramePr/>
      </xdr:nvGraphicFramePr>
      <xdr:xfrm>
        <a:off x="3648075" y="4676775"/>
        <a:ext cx="2933700" cy="2295525"/>
      </xdr:xfrm>
      <a:graphic>
        <a:graphicData uri="http://schemas.openxmlformats.org/drawingml/2006/chart">
          <c:chart xmlns:c="http://schemas.openxmlformats.org/drawingml/2006/chart" r:id="rId2"/>
        </a:graphicData>
      </a:graphic>
    </xdr:graphicFrame>
    <xdr:clientData/>
  </xdr:twoCellAnchor>
  <xdr:twoCellAnchor>
    <xdr:from>
      <xdr:col>6</xdr:col>
      <xdr:colOff>333375</xdr:colOff>
      <xdr:row>31</xdr:row>
      <xdr:rowOff>104775</xdr:rowOff>
    </xdr:from>
    <xdr:to>
      <xdr:col>11</xdr:col>
      <xdr:colOff>419100</xdr:colOff>
      <xdr:row>44</xdr:row>
      <xdr:rowOff>133350</xdr:rowOff>
    </xdr:to>
    <xdr:graphicFrame>
      <xdr:nvGraphicFramePr>
        <xdr:cNvPr id="3" name="Chart 5"/>
        <xdr:cNvGraphicFramePr/>
      </xdr:nvGraphicFramePr>
      <xdr:xfrm>
        <a:off x="3619500" y="7191375"/>
        <a:ext cx="2943225" cy="22574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16</xdr:row>
      <xdr:rowOff>0</xdr:rowOff>
    </xdr:from>
    <xdr:to>
      <xdr:col>12</xdr:col>
      <xdr:colOff>171450</xdr:colOff>
      <xdr:row>39</xdr:row>
      <xdr:rowOff>38100</xdr:rowOff>
    </xdr:to>
    <xdr:graphicFrame>
      <xdr:nvGraphicFramePr>
        <xdr:cNvPr id="1" name="Chart 1"/>
        <xdr:cNvGraphicFramePr/>
      </xdr:nvGraphicFramePr>
      <xdr:xfrm>
        <a:off x="4467225" y="2743200"/>
        <a:ext cx="5095875" cy="39814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16</xdr:row>
      <xdr:rowOff>0</xdr:rowOff>
    </xdr:from>
    <xdr:to>
      <xdr:col>5</xdr:col>
      <xdr:colOff>228600</xdr:colOff>
      <xdr:row>38</xdr:row>
      <xdr:rowOff>66675</xdr:rowOff>
    </xdr:to>
    <xdr:graphicFrame>
      <xdr:nvGraphicFramePr>
        <xdr:cNvPr id="2" name="Chart 5"/>
        <xdr:cNvGraphicFramePr/>
      </xdr:nvGraphicFramePr>
      <xdr:xfrm>
        <a:off x="38100" y="2743200"/>
        <a:ext cx="4781550" cy="3838575"/>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49</xdr:row>
      <xdr:rowOff>0</xdr:rowOff>
    </xdr:from>
    <xdr:to>
      <xdr:col>5</xdr:col>
      <xdr:colOff>361950</xdr:colOff>
      <xdr:row>67</xdr:row>
      <xdr:rowOff>19050</xdr:rowOff>
    </xdr:to>
    <xdr:graphicFrame>
      <xdr:nvGraphicFramePr>
        <xdr:cNvPr id="3" name="Chart 6"/>
        <xdr:cNvGraphicFramePr/>
      </xdr:nvGraphicFramePr>
      <xdr:xfrm>
        <a:off x="57150" y="8401050"/>
        <a:ext cx="4895850" cy="310515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78</xdr:row>
      <xdr:rowOff>66675</xdr:rowOff>
    </xdr:from>
    <xdr:to>
      <xdr:col>5</xdr:col>
      <xdr:colOff>590550</xdr:colOff>
      <xdr:row>95</xdr:row>
      <xdr:rowOff>104775</xdr:rowOff>
    </xdr:to>
    <xdr:graphicFrame>
      <xdr:nvGraphicFramePr>
        <xdr:cNvPr id="4" name="Chart 7"/>
        <xdr:cNvGraphicFramePr/>
      </xdr:nvGraphicFramePr>
      <xdr:xfrm>
        <a:off x="57150" y="13439775"/>
        <a:ext cx="5124450" cy="295275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7</xdr:row>
      <xdr:rowOff>9525</xdr:rowOff>
    </xdr:from>
    <xdr:to>
      <xdr:col>1</xdr:col>
      <xdr:colOff>895350</xdr:colOff>
      <xdr:row>36</xdr:row>
      <xdr:rowOff>104775</xdr:rowOff>
    </xdr:to>
    <xdr:sp>
      <xdr:nvSpPr>
        <xdr:cNvPr id="1" name="Line 1"/>
        <xdr:cNvSpPr>
          <a:spLocks/>
        </xdr:cNvSpPr>
      </xdr:nvSpPr>
      <xdr:spPr>
        <a:xfrm>
          <a:off x="2247900" y="1209675"/>
          <a:ext cx="0" cy="493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6</xdr:row>
      <xdr:rowOff>161925</xdr:rowOff>
    </xdr:from>
    <xdr:to>
      <xdr:col>2</xdr:col>
      <xdr:colOff>0</xdr:colOff>
      <xdr:row>6</xdr:row>
      <xdr:rowOff>161925</xdr:rowOff>
    </xdr:to>
    <xdr:sp>
      <xdr:nvSpPr>
        <xdr:cNvPr id="2" name="Line 2"/>
        <xdr:cNvSpPr>
          <a:spLocks/>
        </xdr:cNvSpPr>
      </xdr:nvSpPr>
      <xdr:spPr>
        <a:xfrm>
          <a:off x="2247900" y="11906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27</xdr:row>
      <xdr:rowOff>114300</xdr:rowOff>
    </xdr:from>
    <xdr:to>
      <xdr:col>2</xdr:col>
      <xdr:colOff>0</xdr:colOff>
      <xdr:row>27</xdr:row>
      <xdr:rowOff>114300</xdr:rowOff>
    </xdr:to>
    <xdr:sp>
      <xdr:nvSpPr>
        <xdr:cNvPr id="3" name="Line 3"/>
        <xdr:cNvSpPr>
          <a:spLocks/>
        </xdr:cNvSpPr>
      </xdr:nvSpPr>
      <xdr:spPr>
        <a:xfrm>
          <a:off x="2247900" y="4648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32</xdr:row>
      <xdr:rowOff>85725</xdr:rowOff>
    </xdr:from>
    <xdr:to>
      <xdr:col>2</xdr:col>
      <xdr:colOff>0</xdr:colOff>
      <xdr:row>32</xdr:row>
      <xdr:rowOff>85725</xdr:rowOff>
    </xdr:to>
    <xdr:sp>
      <xdr:nvSpPr>
        <xdr:cNvPr id="4" name="Line 4"/>
        <xdr:cNvSpPr>
          <a:spLocks/>
        </xdr:cNvSpPr>
      </xdr:nvSpPr>
      <xdr:spPr>
        <a:xfrm>
          <a:off x="2247900" y="54578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36</xdr:row>
      <xdr:rowOff>104775</xdr:rowOff>
    </xdr:from>
    <xdr:to>
      <xdr:col>1</xdr:col>
      <xdr:colOff>1019175</xdr:colOff>
      <xdr:row>36</xdr:row>
      <xdr:rowOff>104775</xdr:rowOff>
    </xdr:to>
    <xdr:sp>
      <xdr:nvSpPr>
        <xdr:cNvPr id="5" name="Line 5"/>
        <xdr:cNvSpPr>
          <a:spLocks/>
        </xdr:cNvSpPr>
      </xdr:nvSpPr>
      <xdr:spPr>
        <a:xfrm flipV="1">
          <a:off x="2247900" y="61436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19</xdr:row>
      <xdr:rowOff>66675</xdr:rowOff>
    </xdr:from>
    <xdr:to>
      <xdr:col>1</xdr:col>
      <xdr:colOff>895350</xdr:colOff>
      <xdr:row>19</xdr:row>
      <xdr:rowOff>66675</xdr:rowOff>
    </xdr:to>
    <xdr:sp>
      <xdr:nvSpPr>
        <xdr:cNvPr id="6" name="Line 6"/>
        <xdr:cNvSpPr>
          <a:spLocks/>
        </xdr:cNvSpPr>
      </xdr:nvSpPr>
      <xdr:spPr>
        <a:xfrm>
          <a:off x="1905000" y="32670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19</xdr:row>
      <xdr:rowOff>66675</xdr:rowOff>
    </xdr:from>
    <xdr:to>
      <xdr:col>0</xdr:col>
      <xdr:colOff>1219200</xdr:colOff>
      <xdr:row>40</xdr:row>
      <xdr:rowOff>85725</xdr:rowOff>
    </xdr:to>
    <xdr:sp>
      <xdr:nvSpPr>
        <xdr:cNvPr id="7" name="Line 7"/>
        <xdr:cNvSpPr>
          <a:spLocks/>
        </xdr:cNvSpPr>
      </xdr:nvSpPr>
      <xdr:spPr>
        <a:xfrm>
          <a:off x="1219200" y="3267075"/>
          <a:ext cx="0" cy="3524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1228725</xdr:colOff>
      <xdr:row>40</xdr:row>
      <xdr:rowOff>85725</xdr:rowOff>
    </xdr:from>
    <xdr:to>
      <xdr:col>1</xdr:col>
      <xdr:colOff>0</xdr:colOff>
      <xdr:row>40</xdr:row>
      <xdr:rowOff>85725</xdr:rowOff>
    </xdr:to>
    <xdr:sp>
      <xdr:nvSpPr>
        <xdr:cNvPr id="8" name="Line 8"/>
        <xdr:cNvSpPr>
          <a:spLocks/>
        </xdr:cNvSpPr>
      </xdr:nvSpPr>
      <xdr:spPr>
        <a:xfrm>
          <a:off x="1228725" y="67913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19</xdr:row>
      <xdr:rowOff>66675</xdr:rowOff>
    </xdr:from>
    <xdr:to>
      <xdr:col>1</xdr:col>
      <xdr:colOff>0</xdr:colOff>
      <xdr:row>19</xdr:row>
      <xdr:rowOff>66675</xdr:rowOff>
    </xdr:to>
    <xdr:sp>
      <xdr:nvSpPr>
        <xdr:cNvPr id="9" name="Line 9"/>
        <xdr:cNvSpPr>
          <a:spLocks/>
        </xdr:cNvSpPr>
      </xdr:nvSpPr>
      <xdr:spPr>
        <a:xfrm>
          <a:off x="1219200" y="32670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838200</xdr:colOff>
      <xdr:row>27</xdr:row>
      <xdr:rowOff>104775</xdr:rowOff>
    </xdr:from>
    <xdr:to>
      <xdr:col>0</xdr:col>
      <xdr:colOff>1219200</xdr:colOff>
      <xdr:row>27</xdr:row>
      <xdr:rowOff>104775</xdr:rowOff>
    </xdr:to>
    <xdr:sp>
      <xdr:nvSpPr>
        <xdr:cNvPr id="10" name="Line 10"/>
        <xdr:cNvSpPr>
          <a:spLocks/>
        </xdr:cNvSpPr>
      </xdr:nvSpPr>
      <xdr:spPr>
        <a:xfrm>
          <a:off x="838200" y="46386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40</xdr:row>
      <xdr:rowOff>95250</xdr:rowOff>
    </xdr:from>
    <xdr:to>
      <xdr:col>2</xdr:col>
      <xdr:colOff>9525</xdr:colOff>
      <xdr:row>40</xdr:row>
      <xdr:rowOff>95250</xdr:rowOff>
    </xdr:to>
    <xdr:sp>
      <xdr:nvSpPr>
        <xdr:cNvPr id="11" name="Line 11"/>
        <xdr:cNvSpPr>
          <a:spLocks/>
        </xdr:cNvSpPr>
      </xdr:nvSpPr>
      <xdr:spPr>
        <a:xfrm>
          <a:off x="1857375" y="68008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895350</xdr:colOff>
      <xdr:row>40</xdr:row>
      <xdr:rowOff>95250</xdr:rowOff>
    </xdr:from>
    <xdr:to>
      <xdr:col>4</xdr:col>
      <xdr:colOff>0</xdr:colOff>
      <xdr:row>40</xdr:row>
      <xdr:rowOff>95250</xdr:rowOff>
    </xdr:to>
    <xdr:sp>
      <xdr:nvSpPr>
        <xdr:cNvPr id="12" name="Line 12"/>
        <xdr:cNvSpPr>
          <a:spLocks/>
        </xdr:cNvSpPr>
      </xdr:nvSpPr>
      <xdr:spPr>
        <a:xfrm>
          <a:off x="3276600" y="68008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819150</xdr:colOff>
      <xdr:row>3</xdr:row>
      <xdr:rowOff>85725</xdr:rowOff>
    </xdr:from>
    <xdr:to>
      <xdr:col>3</xdr:col>
      <xdr:colOff>0</xdr:colOff>
      <xdr:row>3</xdr:row>
      <xdr:rowOff>85725</xdr:rowOff>
    </xdr:to>
    <xdr:sp>
      <xdr:nvSpPr>
        <xdr:cNvPr id="13" name="Line 13"/>
        <xdr:cNvSpPr>
          <a:spLocks/>
        </xdr:cNvSpPr>
      </xdr:nvSpPr>
      <xdr:spPr>
        <a:xfrm>
          <a:off x="819150" y="619125"/>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xdr:row>
      <xdr:rowOff>104775</xdr:rowOff>
    </xdr:from>
    <xdr:to>
      <xdr:col>5</xdr:col>
      <xdr:colOff>0</xdr:colOff>
      <xdr:row>3</xdr:row>
      <xdr:rowOff>104775</xdr:rowOff>
    </xdr:to>
    <xdr:sp>
      <xdr:nvSpPr>
        <xdr:cNvPr id="14" name="Line 14"/>
        <xdr:cNvSpPr>
          <a:spLocks/>
        </xdr:cNvSpPr>
      </xdr:nvSpPr>
      <xdr:spPr>
        <a:xfrm>
          <a:off x="4114800" y="6381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22</xdr:row>
      <xdr:rowOff>85725</xdr:rowOff>
    </xdr:from>
    <xdr:to>
      <xdr:col>3</xdr:col>
      <xdr:colOff>0</xdr:colOff>
      <xdr:row>22</xdr:row>
      <xdr:rowOff>85725</xdr:rowOff>
    </xdr:to>
    <xdr:sp>
      <xdr:nvSpPr>
        <xdr:cNvPr id="15" name="Line 15"/>
        <xdr:cNvSpPr>
          <a:spLocks/>
        </xdr:cNvSpPr>
      </xdr:nvSpPr>
      <xdr:spPr>
        <a:xfrm>
          <a:off x="3257550" y="37814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27</xdr:row>
      <xdr:rowOff>85725</xdr:rowOff>
    </xdr:from>
    <xdr:to>
      <xdr:col>2</xdr:col>
      <xdr:colOff>1085850</xdr:colOff>
      <xdr:row>27</xdr:row>
      <xdr:rowOff>85725</xdr:rowOff>
    </xdr:to>
    <xdr:sp>
      <xdr:nvSpPr>
        <xdr:cNvPr id="16" name="Line 16"/>
        <xdr:cNvSpPr>
          <a:spLocks/>
        </xdr:cNvSpPr>
      </xdr:nvSpPr>
      <xdr:spPr>
        <a:xfrm flipV="1">
          <a:off x="3267075" y="46196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32</xdr:row>
      <xdr:rowOff>76200</xdr:rowOff>
    </xdr:from>
    <xdr:to>
      <xdr:col>3</xdr:col>
      <xdr:colOff>0</xdr:colOff>
      <xdr:row>32</xdr:row>
      <xdr:rowOff>76200</xdr:rowOff>
    </xdr:to>
    <xdr:sp>
      <xdr:nvSpPr>
        <xdr:cNvPr id="17" name="Line 17"/>
        <xdr:cNvSpPr>
          <a:spLocks/>
        </xdr:cNvSpPr>
      </xdr:nvSpPr>
      <xdr:spPr>
        <a:xfrm>
          <a:off x="3267075" y="54483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4</xdr:col>
      <xdr:colOff>895350</xdr:colOff>
      <xdr:row>7</xdr:row>
      <xdr:rowOff>104775</xdr:rowOff>
    </xdr:to>
    <xdr:sp>
      <xdr:nvSpPr>
        <xdr:cNvPr id="18" name="Line 19"/>
        <xdr:cNvSpPr>
          <a:spLocks/>
        </xdr:cNvSpPr>
      </xdr:nvSpPr>
      <xdr:spPr>
        <a:xfrm>
          <a:off x="4953000" y="9429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6</xdr:row>
      <xdr:rowOff>85725</xdr:rowOff>
    </xdr:from>
    <xdr:to>
      <xdr:col>4</xdr:col>
      <xdr:colOff>790575</xdr:colOff>
      <xdr:row>6</xdr:row>
      <xdr:rowOff>85725</xdr:rowOff>
    </xdr:to>
    <xdr:sp>
      <xdr:nvSpPr>
        <xdr:cNvPr id="19" name="Line 20"/>
        <xdr:cNvSpPr>
          <a:spLocks/>
        </xdr:cNvSpPr>
      </xdr:nvSpPr>
      <xdr:spPr>
        <a:xfrm flipV="1">
          <a:off x="4762500" y="11144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5</xdr:col>
      <xdr:colOff>0</xdr:colOff>
      <xdr:row>5</xdr:row>
      <xdr:rowOff>85725</xdr:rowOff>
    </xdr:to>
    <xdr:sp>
      <xdr:nvSpPr>
        <xdr:cNvPr id="20" name="Line 21"/>
        <xdr:cNvSpPr>
          <a:spLocks/>
        </xdr:cNvSpPr>
      </xdr:nvSpPr>
      <xdr:spPr>
        <a:xfrm>
          <a:off x="4953000" y="9429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7</xdr:row>
      <xdr:rowOff>104775</xdr:rowOff>
    </xdr:from>
    <xdr:to>
      <xdr:col>5</xdr:col>
      <xdr:colOff>0</xdr:colOff>
      <xdr:row>7</xdr:row>
      <xdr:rowOff>104775</xdr:rowOff>
    </xdr:to>
    <xdr:sp>
      <xdr:nvSpPr>
        <xdr:cNvPr id="21" name="Line 22"/>
        <xdr:cNvSpPr>
          <a:spLocks/>
        </xdr:cNvSpPr>
      </xdr:nvSpPr>
      <xdr:spPr>
        <a:xfrm>
          <a:off x="4953000" y="13049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6</xdr:row>
      <xdr:rowOff>85725</xdr:rowOff>
    </xdr:from>
    <xdr:to>
      <xdr:col>5</xdr:col>
      <xdr:colOff>0</xdr:colOff>
      <xdr:row>6</xdr:row>
      <xdr:rowOff>85725</xdr:rowOff>
    </xdr:to>
    <xdr:sp>
      <xdr:nvSpPr>
        <xdr:cNvPr id="22" name="Line 23"/>
        <xdr:cNvSpPr>
          <a:spLocks/>
        </xdr:cNvSpPr>
      </xdr:nvSpPr>
      <xdr:spPr>
        <a:xfrm>
          <a:off x="4953000" y="11144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14</xdr:row>
      <xdr:rowOff>95250</xdr:rowOff>
    </xdr:from>
    <xdr:to>
      <xdr:col>4</xdr:col>
      <xdr:colOff>895350</xdr:colOff>
      <xdr:row>17</xdr:row>
      <xdr:rowOff>85725</xdr:rowOff>
    </xdr:to>
    <xdr:sp>
      <xdr:nvSpPr>
        <xdr:cNvPr id="23" name="Line 24"/>
        <xdr:cNvSpPr>
          <a:spLocks/>
        </xdr:cNvSpPr>
      </xdr:nvSpPr>
      <xdr:spPr>
        <a:xfrm flipH="1">
          <a:off x="4953000" y="2457450"/>
          <a:ext cx="0"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14</xdr:row>
      <xdr:rowOff>95250</xdr:rowOff>
    </xdr:from>
    <xdr:to>
      <xdr:col>5</xdr:col>
      <xdr:colOff>9525</xdr:colOff>
      <xdr:row>14</xdr:row>
      <xdr:rowOff>95250</xdr:rowOff>
    </xdr:to>
    <xdr:sp>
      <xdr:nvSpPr>
        <xdr:cNvPr id="24" name="Line 25"/>
        <xdr:cNvSpPr>
          <a:spLocks/>
        </xdr:cNvSpPr>
      </xdr:nvSpPr>
      <xdr:spPr>
        <a:xfrm>
          <a:off x="4953000" y="24574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15</xdr:row>
      <xdr:rowOff>85725</xdr:rowOff>
    </xdr:from>
    <xdr:to>
      <xdr:col>5</xdr:col>
      <xdr:colOff>9525</xdr:colOff>
      <xdr:row>15</xdr:row>
      <xdr:rowOff>85725</xdr:rowOff>
    </xdr:to>
    <xdr:sp>
      <xdr:nvSpPr>
        <xdr:cNvPr id="25" name="Line 26"/>
        <xdr:cNvSpPr>
          <a:spLocks/>
        </xdr:cNvSpPr>
      </xdr:nvSpPr>
      <xdr:spPr>
        <a:xfrm>
          <a:off x="4953000" y="26193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17</xdr:row>
      <xdr:rowOff>85725</xdr:rowOff>
    </xdr:from>
    <xdr:to>
      <xdr:col>5</xdr:col>
      <xdr:colOff>9525</xdr:colOff>
      <xdr:row>17</xdr:row>
      <xdr:rowOff>85725</xdr:rowOff>
    </xdr:to>
    <xdr:sp>
      <xdr:nvSpPr>
        <xdr:cNvPr id="26" name="Line 27"/>
        <xdr:cNvSpPr>
          <a:spLocks/>
        </xdr:cNvSpPr>
      </xdr:nvSpPr>
      <xdr:spPr>
        <a:xfrm>
          <a:off x="4953000" y="29622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22</xdr:row>
      <xdr:rowOff>85725</xdr:rowOff>
    </xdr:from>
    <xdr:to>
      <xdr:col>2</xdr:col>
      <xdr:colOff>9525</xdr:colOff>
      <xdr:row>22</xdr:row>
      <xdr:rowOff>85725</xdr:rowOff>
    </xdr:to>
    <xdr:sp>
      <xdr:nvSpPr>
        <xdr:cNvPr id="27" name="Line 28"/>
        <xdr:cNvSpPr>
          <a:spLocks/>
        </xdr:cNvSpPr>
      </xdr:nvSpPr>
      <xdr:spPr>
        <a:xfrm>
          <a:off x="2247900" y="37814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20</xdr:row>
      <xdr:rowOff>85725</xdr:rowOff>
    </xdr:from>
    <xdr:to>
      <xdr:col>5</xdr:col>
      <xdr:colOff>0</xdr:colOff>
      <xdr:row>20</xdr:row>
      <xdr:rowOff>85725</xdr:rowOff>
    </xdr:to>
    <xdr:sp>
      <xdr:nvSpPr>
        <xdr:cNvPr id="28" name="Line 29"/>
        <xdr:cNvSpPr>
          <a:spLocks/>
        </xdr:cNvSpPr>
      </xdr:nvSpPr>
      <xdr:spPr>
        <a:xfrm flipV="1">
          <a:off x="4943475" y="34385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20</xdr:row>
      <xdr:rowOff>85725</xdr:rowOff>
    </xdr:from>
    <xdr:to>
      <xdr:col>4</xdr:col>
      <xdr:colOff>885825</xdr:colOff>
      <xdr:row>24</xdr:row>
      <xdr:rowOff>95250</xdr:rowOff>
    </xdr:to>
    <xdr:sp>
      <xdr:nvSpPr>
        <xdr:cNvPr id="29" name="Line 30"/>
        <xdr:cNvSpPr>
          <a:spLocks/>
        </xdr:cNvSpPr>
      </xdr:nvSpPr>
      <xdr:spPr>
        <a:xfrm>
          <a:off x="4943475" y="343852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27</xdr:row>
      <xdr:rowOff>95250</xdr:rowOff>
    </xdr:from>
    <xdr:to>
      <xdr:col>4</xdr:col>
      <xdr:colOff>9525</xdr:colOff>
      <xdr:row>27</xdr:row>
      <xdr:rowOff>95250</xdr:rowOff>
    </xdr:to>
    <xdr:sp>
      <xdr:nvSpPr>
        <xdr:cNvPr id="30" name="Line 31"/>
        <xdr:cNvSpPr>
          <a:spLocks/>
        </xdr:cNvSpPr>
      </xdr:nvSpPr>
      <xdr:spPr>
        <a:xfrm>
          <a:off x="3838575" y="46291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695325</xdr:colOff>
      <xdr:row>27</xdr:row>
      <xdr:rowOff>95250</xdr:rowOff>
    </xdr:from>
    <xdr:to>
      <xdr:col>4</xdr:col>
      <xdr:colOff>904875</xdr:colOff>
      <xdr:row>27</xdr:row>
      <xdr:rowOff>95250</xdr:rowOff>
    </xdr:to>
    <xdr:sp>
      <xdr:nvSpPr>
        <xdr:cNvPr id="31" name="Line 32"/>
        <xdr:cNvSpPr>
          <a:spLocks/>
        </xdr:cNvSpPr>
      </xdr:nvSpPr>
      <xdr:spPr>
        <a:xfrm>
          <a:off x="4752975" y="46291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26</xdr:row>
      <xdr:rowOff>85725</xdr:rowOff>
    </xdr:from>
    <xdr:to>
      <xdr:col>4</xdr:col>
      <xdr:colOff>895350</xdr:colOff>
      <xdr:row>28</xdr:row>
      <xdr:rowOff>85725</xdr:rowOff>
    </xdr:to>
    <xdr:sp>
      <xdr:nvSpPr>
        <xdr:cNvPr id="32" name="Line 33"/>
        <xdr:cNvSpPr>
          <a:spLocks/>
        </xdr:cNvSpPr>
      </xdr:nvSpPr>
      <xdr:spPr>
        <a:xfrm>
          <a:off x="4953000" y="444817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26</xdr:row>
      <xdr:rowOff>85725</xdr:rowOff>
    </xdr:from>
    <xdr:to>
      <xdr:col>5</xdr:col>
      <xdr:colOff>0</xdr:colOff>
      <xdr:row>26</xdr:row>
      <xdr:rowOff>85725</xdr:rowOff>
    </xdr:to>
    <xdr:sp>
      <xdr:nvSpPr>
        <xdr:cNvPr id="33" name="Line 34"/>
        <xdr:cNvSpPr>
          <a:spLocks/>
        </xdr:cNvSpPr>
      </xdr:nvSpPr>
      <xdr:spPr>
        <a:xfrm>
          <a:off x="4953000" y="44481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28</xdr:row>
      <xdr:rowOff>85725</xdr:rowOff>
    </xdr:from>
    <xdr:to>
      <xdr:col>4</xdr:col>
      <xdr:colOff>981075</xdr:colOff>
      <xdr:row>28</xdr:row>
      <xdr:rowOff>85725</xdr:rowOff>
    </xdr:to>
    <xdr:sp>
      <xdr:nvSpPr>
        <xdr:cNvPr id="34" name="Line 35"/>
        <xdr:cNvSpPr>
          <a:spLocks/>
        </xdr:cNvSpPr>
      </xdr:nvSpPr>
      <xdr:spPr>
        <a:xfrm>
          <a:off x="4953000" y="47910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27</xdr:row>
      <xdr:rowOff>95250</xdr:rowOff>
    </xdr:from>
    <xdr:to>
      <xdr:col>4</xdr:col>
      <xdr:colOff>981075</xdr:colOff>
      <xdr:row>27</xdr:row>
      <xdr:rowOff>95250</xdr:rowOff>
    </xdr:to>
    <xdr:sp>
      <xdr:nvSpPr>
        <xdr:cNvPr id="35" name="Line 36"/>
        <xdr:cNvSpPr>
          <a:spLocks/>
        </xdr:cNvSpPr>
      </xdr:nvSpPr>
      <xdr:spPr>
        <a:xfrm>
          <a:off x="4953000" y="46291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32</xdr:row>
      <xdr:rowOff>85725</xdr:rowOff>
    </xdr:from>
    <xdr:to>
      <xdr:col>4</xdr:col>
      <xdr:colOff>9525</xdr:colOff>
      <xdr:row>32</xdr:row>
      <xdr:rowOff>85725</xdr:rowOff>
    </xdr:to>
    <xdr:sp>
      <xdr:nvSpPr>
        <xdr:cNvPr id="36" name="Line 37"/>
        <xdr:cNvSpPr>
          <a:spLocks/>
        </xdr:cNvSpPr>
      </xdr:nvSpPr>
      <xdr:spPr>
        <a:xfrm>
          <a:off x="3810000" y="54578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31</xdr:row>
      <xdr:rowOff>95250</xdr:rowOff>
    </xdr:from>
    <xdr:to>
      <xdr:col>4</xdr:col>
      <xdr:colOff>885825</xdr:colOff>
      <xdr:row>33</xdr:row>
      <xdr:rowOff>95250</xdr:rowOff>
    </xdr:to>
    <xdr:sp>
      <xdr:nvSpPr>
        <xdr:cNvPr id="37" name="Line 38"/>
        <xdr:cNvSpPr>
          <a:spLocks/>
        </xdr:cNvSpPr>
      </xdr:nvSpPr>
      <xdr:spPr>
        <a:xfrm>
          <a:off x="4943475" y="52959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35</xdr:row>
      <xdr:rowOff>104775</xdr:rowOff>
    </xdr:from>
    <xdr:to>
      <xdr:col>4</xdr:col>
      <xdr:colOff>885825</xdr:colOff>
      <xdr:row>37</xdr:row>
      <xdr:rowOff>104775</xdr:rowOff>
    </xdr:to>
    <xdr:sp>
      <xdr:nvSpPr>
        <xdr:cNvPr id="38" name="Line 39"/>
        <xdr:cNvSpPr>
          <a:spLocks/>
        </xdr:cNvSpPr>
      </xdr:nvSpPr>
      <xdr:spPr>
        <a:xfrm>
          <a:off x="4943475" y="597217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771525</xdr:colOff>
      <xdr:row>36</xdr:row>
      <xdr:rowOff>95250</xdr:rowOff>
    </xdr:from>
    <xdr:to>
      <xdr:col>4</xdr:col>
      <xdr:colOff>885825</xdr:colOff>
      <xdr:row>36</xdr:row>
      <xdr:rowOff>95250</xdr:rowOff>
    </xdr:to>
    <xdr:sp>
      <xdr:nvSpPr>
        <xdr:cNvPr id="39" name="Line 40"/>
        <xdr:cNvSpPr>
          <a:spLocks/>
        </xdr:cNvSpPr>
      </xdr:nvSpPr>
      <xdr:spPr>
        <a:xfrm>
          <a:off x="4829175" y="61341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37</xdr:row>
      <xdr:rowOff>104775</xdr:rowOff>
    </xdr:from>
    <xdr:to>
      <xdr:col>5</xdr:col>
      <xdr:colOff>9525</xdr:colOff>
      <xdr:row>37</xdr:row>
      <xdr:rowOff>104775</xdr:rowOff>
    </xdr:to>
    <xdr:sp>
      <xdr:nvSpPr>
        <xdr:cNvPr id="40" name="Line 41"/>
        <xdr:cNvSpPr>
          <a:spLocks/>
        </xdr:cNvSpPr>
      </xdr:nvSpPr>
      <xdr:spPr>
        <a:xfrm>
          <a:off x="4943475" y="63150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31</xdr:row>
      <xdr:rowOff>95250</xdr:rowOff>
    </xdr:from>
    <xdr:to>
      <xdr:col>5</xdr:col>
      <xdr:colOff>9525</xdr:colOff>
      <xdr:row>31</xdr:row>
      <xdr:rowOff>95250</xdr:rowOff>
    </xdr:to>
    <xdr:sp>
      <xdr:nvSpPr>
        <xdr:cNvPr id="41" name="Line 42"/>
        <xdr:cNvSpPr>
          <a:spLocks/>
        </xdr:cNvSpPr>
      </xdr:nvSpPr>
      <xdr:spPr>
        <a:xfrm>
          <a:off x="4953000" y="52959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33</xdr:row>
      <xdr:rowOff>95250</xdr:rowOff>
    </xdr:from>
    <xdr:to>
      <xdr:col>5</xdr:col>
      <xdr:colOff>9525</xdr:colOff>
      <xdr:row>33</xdr:row>
      <xdr:rowOff>95250</xdr:rowOff>
    </xdr:to>
    <xdr:sp>
      <xdr:nvSpPr>
        <xdr:cNvPr id="42" name="Line 43"/>
        <xdr:cNvSpPr>
          <a:spLocks/>
        </xdr:cNvSpPr>
      </xdr:nvSpPr>
      <xdr:spPr>
        <a:xfrm>
          <a:off x="4943475" y="56388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40</xdr:row>
      <xdr:rowOff>76200</xdr:rowOff>
    </xdr:from>
    <xdr:to>
      <xdr:col>5</xdr:col>
      <xdr:colOff>9525</xdr:colOff>
      <xdr:row>40</xdr:row>
      <xdr:rowOff>76200</xdr:rowOff>
    </xdr:to>
    <xdr:sp>
      <xdr:nvSpPr>
        <xdr:cNvPr id="43" name="Line 44"/>
        <xdr:cNvSpPr>
          <a:spLocks/>
        </xdr:cNvSpPr>
      </xdr:nvSpPr>
      <xdr:spPr>
        <a:xfrm flipV="1">
          <a:off x="4772025" y="67818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857250</xdr:colOff>
      <xdr:row>42</xdr:row>
      <xdr:rowOff>104775</xdr:rowOff>
    </xdr:from>
    <xdr:to>
      <xdr:col>2</xdr:col>
      <xdr:colOff>1066800</xdr:colOff>
      <xdr:row>42</xdr:row>
      <xdr:rowOff>104775</xdr:rowOff>
    </xdr:to>
    <xdr:sp>
      <xdr:nvSpPr>
        <xdr:cNvPr id="44" name="Line 45"/>
        <xdr:cNvSpPr>
          <a:spLocks/>
        </xdr:cNvSpPr>
      </xdr:nvSpPr>
      <xdr:spPr>
        <a:xfrm flipV="1">
          <a:off x="857250" y="7134225"/>
          <a:ext cx="2590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42</xdr:row>
      <xdr:rowOff>95250</xdr:rowOff>
    </xdr:from>
    <xdr:to>
      <xdr:col>4</xdr:col>
      <xdr:colOff>9525</xdr:colOff>
      <xdr:row>42</xdr:row>
      <xdr:rowOff>95250</xdr:rowOff>
    </xdr:to>
    <xdr:sp>
      <xdr:nvSpPr>
        <xdr:cNvPr id="45" name="Line 46"/>
        <xdr:cNvSpPr>
          <a:spLocks/>
        </xdr:cNvSpPr>
      </xdr:nvSpPr>
      <xdr:spPr>
        <a:xfrm flipV="1">
          <a:off x="4057650" y="71247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1181100</xdr:colOff>
      <xdr:row>48</xdr:row>
      <xdr:rowOff>95250</xdr:rowOff>
    </xdr:from>
    <xdr:to>
      <xdr:col>1</xdr:col>
      <xdr:colOff>19050</xdr:colOff>
      <xdr:row>48</xdr:row>
      <xdr:rowOff>95250</xdr:rowOff>
    </xdr:to>
    <xdr:sp>
      <xdr:nvSpPr>
        <xdr:cNvPr id="46" name="Line 47"/>
        <xdr:cNvSpPr>
          <a:spLocks/>
        </xdr:cNvSpPr>
      </xdr:nvSpPr>
      <xdr:spPr>
        <a:xfrm>
          <a:off x="1181100" y="81343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495300</xdr:colOff>
      <xdr:row>48</xdr:row>
      <xdr:rowOff>95250</xdr:rowOff>
    </xdr:from>
    <xdr:to>
      <xdr:col>2</xdr:col>
      <xdr:colOff>9525</xdr:colOff>
      <xdr:row>48</xdr:row>
      <xdr:rowOff>95250</xdr:rowOff>
    </xdr:to>
    <xdr:sp>
      <xdr:nvSpPr>
        <xdr:cNvPr id="47" name="Line 48"/>
        <xdr:cNvSpPr>
          <a:spLocks/>
        </xdr:cNvSpPr>
      </xdr:nvSpPr>
      <xdr:spPr>
        <a:xfrm>
          <a:off x="1847850" y="81343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48</xdr:row>
      <xdr:rowOff>95250</xdr:rowOff>
    </xdr:from>
    <xdr:to>
      <xdr:col>3</xdr:col>
      <xdr:colOff>9525</xdr:colOff>
      <xdr:row>48</xdr:row>
      <xdr:rowOff>95250</xdr:rowOff>
    </xdr:to>
    <xdr:sp>
      <xdr:nvSpPr>
        <xdr:cNvPr id="48" name="Line 49"/>
        <xdr:cNvSpPr>
          <a:spLocks/>
        </xdr:cNvSpPr>
      </xdr:nvSpPr>
      <xdr:spPr>
        <a:xfrm>
          <a:off x="3267075" y="81343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44</xdr:row>
      <xdr:rowOff>85725</xdr:rowOff>
    </xdr:from>
    <xdr:to>
      <xdr:col>5</xdr:col>
      <xdr:colOff>9525</xdr:colOff>
      <xdr:row>44</xdr:row>
      <xdr:rowOff>85725</xdr:rowOff>
    </xdr:to>
    <xdr:sp>
      <xdr:nvSpPr>
        <xdr:cNvPr id="49" name="Line 50"/>
        <xdr:cNvSpPr>
          <a:spLocks/>
        </xdr:cNvSpPr>
      </xdr:nvSpPr>
      <xdr:spPr>
        <a:xfrm>
          <a:off x="4943475" y="743902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45</xdr:row>
      <xdr:rowOff>85725</xdr:rowOff>
    </xdr:from>
    <xdr:to>
      <xdr:col>5</xdr:col>
      <xdr:colOff>9525</xdr:colOff>
      <xdr:row>45</xdr:row>
      <xdr:rowOff>85725</xdr:rowOff>
    </xdr:to>
    <xdr:sp>
      <xdr:nvSpPr>
        <xdr:cNvPr id="50" name="Line 51"/>
        <xdr:cNvSpPr>
          <a:spLocks/>
        </xdr:cNvSpPr>
      </xdr:nvSpPr>
      <xdr:spPr>
        <a:xfrm flipV="1">
          <a:off x="4943475" y="76104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47</xdr:row>
      <xdr:rowOff>85725</xdr:rowOff>
    </xdr:from>
    <xdr:to>
      <xdr:col>5</xdr:col>
      <xdr:colOff>9525</xdr:colOff>
      <xdr:row>47</xdr:row>
      <xdr:rowOff>85725</xdr:rowOff>
    </xdr:to>
    <xdr:sp>
      <xdr:nvSpPr>
        <xdr:cNvPr id="51" name="Line 52"/>
        <xdr:cNvSpPr>
          <a:spLocks/>
        </xdr:cNvSpPr>
      </xdr:nvSpPr>
      <xdr:spPr>
        <a:xfrm>
          <a:off x="4953000" y="79533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50</xdr:row>
      <xdr:rowOff>95250</xdr:rowOff>
    </xdr:from>
    <xdr:to>
      <xdr:col>5</xdr:col>
      <xdr:colOff>9525</xdr:colOff>
      <xdr:row>50</xdr:row>
      <xdr:rowOff>95250</xdr:rowOff>
    </xdr:to>
    <xdr:sp>
      <xdr:nvSpPr>
        <xdr:cNvPr id="52" name="Line 53"/>
        <xdr:cNvSpPr>
          <a:spLocks/>
        </xdr:cNvSpPr>
      </xdr:nvSpPr>
      <xdr:spPr>
        <a:xfrm>
          <a:off x="4953000" y="84772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46</xdr:row>
      <xdr:rowOff>76200</xdr:rowOff>
    </xdr:from>
    <xdr:to>
      <xdr:col>5</xdr:col>
      <xdr:colOff>0</xdr:colOff>
      <xdr:row>46</xdr:row>
      <xdr:rowOff>76200</xdr:rowOff>
    </xdr:to>
    <xdr:sp>
      <xdr:nvSpPr>
        <xdr:cNvPr id="53" name="Line 54"/>
        <xdr:cNvSpPr>
          <a:spLocks/>
        </xdr:cNvSpPr>
      </xdr:nvSpPr>
      <xdr:spPr>
        <a:xfrm>
          <a:off x="4953000" y="77724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1123950</xdr:colOff>
      <xdr:row>53</xdr:row>
      <xdr:rowOff>66675</xdr:rowOff>
    </xdr:from>
    <xdr:to>
      <xdr:col>0</xdr:col>
      <xdr:colOff>1343025</xdr:colOff>
      <xdr:row>53</xdr:row>
      <xdr:rowOff>66675</xdr:rowOff>
    </xdr:to>
    <xdr:sp>
      <xdr:nvSpPr>
        <xdr:cNvPr id="54" name="Line 55"/>
        <xdr:cNvSpPr>
          <a:spLocks/>
        </xdr:cNvSpPr>
      </xdr:nvSpPr>
      <xdr:spPr>
        <a:xfrm flipV="1">
          <a:off x="1123950" y="894397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53</xdr:row>
      <xdr:rowOff>66675</xdr:rowOff>
    </xdr:from>
    <xdr:to>
      <xdr:col>1</xdr:col>
      <xdr:colOff>1019175</xdr:colOff>
      <xdr:row>53</xdr:row>
      <xdr:rowOff>66675</xdr:rowOff>
    </xdr:to>
    <xdr:sp>
      <xdr:nvSpPr>
        <xdr:cNvPr id="55" name="Line 56"/>
        <xdr:cNvSpPr>
          <a:spLocks/>
        </xdr:cNvSpPr>
      </xdr:nvSpPr>
      <xdr:spPr>
        <a:xfrm flipV="1">
          <a:off x="2143125" y="89439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53</xdr:row>
      <xdr:rowOff>76200</xdr:rowOff>
    </xdr:from>
    <xdr:to>
      <xdr:col>3</xdr:col>
      <xdr:colOff>552450</xdr:colOff>
      <xdr:row>53</xdr:row>
      <xdr:rowOff>76200</xdr:rowOff>
    </xdr:to>
    <xdr:sp>
      <xdr:nvSpPr>
        <xdr:cNvPr id="56" name="Line 57"/>
        <xdr:cNvSpPr>
          <a:spLocks/>
        </xdr:cNvSpPr>
      </xdr:nvSpPr>
      <xdr:spPr>
        <a:xfrm flipV="1">
          <a:off x="3390900" y="89535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53</xdr:row>
      <xdr:rowOff>66675</xdr:rowOff>
    </xdr:from>
    <xdr:to>
      <xdr:col>5</xdr:col>
      <xdr:colOff>0</xdr:colOff>
      <xdr:row>53</xdr:row>
      <xdr:rowOff>66675</xdr:rowOff>
    </xdr:to>
    <xdr:sp>
      <xdr:nvSpPr>
        <xdr:cNvPr id="57" name="Line 58"/>
        <xdr:cNvSpPr>
          <a:spLocks/>
        </xdr:cNvSpPr>
      </xdr:nvSpPr>
      <xdr:spPr>
        <a:xfrm>
          <a:off x="4772025" y="89439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1095375</xdr:colOff>
      <xdr:row>55</xdr:row>
      <xdr:rowOff>95250</xdr:rowOff>
    </xdr:from>
    <xdr:to>
      <xdr:col>0</xdr:col>
      <xdr:colOff>1314450</xdr:colOff>
      <xdr:row>55</xdr:row>
      <xdr:rowOff>95250</xdr:rowOff>
    </xdr:to>
    <xdr:sp>
      <xdr:nvSpPr>
        <xdr:cNvPr id="58" name="Line 59"/>
        <xdr:cNvSpPr>
          <a:spLocks/>
        </xdr:cNvSpPr>
      </xdr:nvSpPr>
      <xdr:spPr>
        <a:xfrm>
          <a:off x="1095375" y="92964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55</xdr:row>
      <xdr:rowOff>85725</xdr:rowOff>
    </xdr:from>
    <xdr:to>
      <xdr:col>2</xdr:col>
      <xdr:colOff>9525</xdr:colOff>
      <xdr:row>55</xdr:row>
      <xdr:rowOff>85725</xdr:rowOff>
    </xdr:to>
    <xdr:sp>
      <xdr:nvSpPr>
        <xdr:cNvPr id="59" name="Line 60"/>
        <xdr:cNvSpPr>
          <a:spLocks/>
        </xdr:cNvSpPr>
      </xdr:nvSpPr>
      <xdr:spPr>
        <a:xfrm>
          <a:off x="1857375" y="92868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990600</xdr:colOff>
      <xdr:row>55</xdr:row>
      <xdr:rowOff>85725</xdr:rowOff>
    </xdr:from>
    <xdr:to>
      <xdr:col>4</xdr:col>
      <xdr:colOff>914400</xdr:colOff>
      <xdr:row>55</xdr:row>
      <xdr:rowOff>85725</xdr:rowOff>
    </xdr:to>
    <xdr:sp>
      <xdr:nvSpPr>
        <xdr:cNvPr id="60" name="Line 61"/>
        <xdr:cNvSpPr>
          <a:spLocks/>
        </xdr:cNvSpPr>
      </xdr:nvSpPr>
      <xdr:spPr>
        <a:xfrm flipV="1">
          <a:off x="3371850" y="928687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0</xdr:colOff>
      <xdr:row>21</xdr:row>
      <xdr:rowOff>76200</xdr:rowOff>
    </xdr:to>
    <xdr:sp>
      <xdr:nvSpPr>
        <xdr:cNvPr id="61" name="Line 62"/>
        <xdr:cNvSpPr>
          <a:spLocks/>
        </xdr:cNvSpPr>
      </xdr:nvSpPr>
      <xdr:spPr>
        <a:xfrm>
          <a:off x="4953000" y="36004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62" name="Line 63"/>
        <xdr:cNvSpPr>
          <a:spLocks/>
        </xdr:cNvSpPr>
      </xdr:nvSpPr>
      <xdr:spPr>
        <a:xfrm>
          <a:off x="4953000" y="36004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24</xdr:row>
      <xdr:rowOff>95250</xdr:rowOff>
    </xdr:from>
    <xdr:to>
      <xdr:col>4</xdr:col>
      <xdr:colOff>981075</xdr:colOff>
      <xdr:row>24</xdr:row>
      <xdr:rowOff>95250</xdr:rowOff>
    </xdr:to>
    <xdr:sp>
      <xdr:nvSpPr>
        <xdr:cNvPr id="63" name="Line 64"/>
        <xdr:cNvSpPr>
          <a:spLocks/>
        </xdr:cNvSpPr>
      </xdr:nvSpPr>
      <xdr:spPr>
        <a:xfrm>
          <a:off x="4953000" y="41338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47</xdr:row>
      <xdr:rowOff>85725</xdr:rowOff>
    </xdr:from>
    <xdr:to>
      <xdr:col>5</xdr:col>
      <xdr:colOff>0</xdr:colOff>
      <xdr:row>47</xdr:row>
      <xdr:rowOff>85725</xdr:rowOff>
    </xdr:to>
    <xdr:sp>
      <xdr:nvSpPr>
        <xdr:cNvPr id="64" name="Line 66"/>
        <xdr:cNvSpPr>
          <a:spLocks/>
        </xdr:cNvSpPr>
      </xdr:nvSpPr>
      <xdr:spPr>
        <a:xfrm>
          <a:off x="4943475" y="79533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48</xdr:row>
      <xdr:rowOff>85725</xdr:rowOff>
    </xdr:from>
    <xdr:to>
      <xdr:col>4</xdr:col>
      <xdr:colOff>876300</xdr:colOff>
      <xdr:row>48</xdr:row>
      <xdr:rowOff>85725</xdr:rowOff>
    </xdr:to>
    <xdr:sp>
      <xdr:nvSpPr>
        <xdr:cNvPr id="65" name="Line 67"/>
        <xdr:cNvSpPr>
          <a:spLocks/>
        </xdr:cNvSpPr>
      </xdr:nvSpPr>
      <xdr:spPr>
        <a:xfrm flipV="1">
          <a:off x="3933825" y="8124825"/>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12</xdr:row>
      <xdr:rowOff>104775</xdr:rowOff>
    </xdr:from>
    <xdr:to>
      <xdr:col>4</xdr:col>
      <xdr:colOff>981075</xdr:colOff>
      <xdr:row>12</xdr:row>
      <xdr:rowOff>104775</xdr:rowOff>
    </xdr:to>
    <xdr:sp>
      <xdr:nvSpPr>
        <xdr:cNvPr id="66" name="Line 68"/>
        <xdr:cNvSpPr>
          <a:spLocks/>
        </xdr:cNvSpPr>
      </xdr:nvSpPr>
      <xdr:spPr>
        <a:xfrm>
          <a:off x="4943475" y="21431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51</xdr:row>
      <xdr:rowOff>85725</xdr:rowOff>
    </xdr:from>
    <xdr:to>
      <xdr:col>5</xdr:col>
      <xdr:colOff>9525</xdr:colOff>
      <xdr:row>51</xdr:row>
      <xdr:rowOff>85725</xdr:rowOff>
    </xdr:to>
    <xdr:sp>
      <xdr:nvSpPr>
        <xdr:cNvPr id="67" name="Line 69"/>
        <xdr:cNvSpPr>
          <a:spLocks/>
        </xdr:cNvSpPr>
      </xdr:nvSpPr>
      <xdr:spPr>
        <a:xfrm>
          <a:off x="4943475" y="86391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49</xdr:row>
      <xdr:rowOff>95250</xdr:rowOff>
    </xdr:from>
    <xdr:to>
      <xdr:col>5</xdr:col>
      <xdr:colOff>9525</xdr:colOff>
      <xdr:row>49</xdr:row>
      <xdr:rowOff>95250</xdr:rowOff>
    </xdr:to>
    <xdr:sp>
      <xdr:nvSpPr>
        <xdr:cNvPr id="68" name="Line 70"/>
        <xdr:cNvSpPr>
          <a:spLocks/>
        </xdr:cNvSpPr>
      </xdr:nvSpPr>
      <xdr:spPr>
        <a:xfrm>
          <a:off x="4943475" y="83058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6</xdr:row>
      <xdr:rowOff>161925</xdr:rowOff>
    </xdr:from>
    <xdr:to>
      <xdr:col>1</xdr:col>
      <xdr:colOff>895350</xdr:colOff>
      <xdr:row>36</xdr:row>
      <xdr:rowOff>104775</xdr:rowOff>
    </xdr:to>
    <xdr:sp>
      <xdr:nvSpPr>
        <xdr:cNvPr id="69" name="Line 71"/>
        <xdr:cNvSpPr>
          <a:spLocks/>
        </xdr:cNvSpPr>
      </xdr:nvSpPr>
      <xdr:spPr>
        <a:xfrm>
          <a:off x="2247900" y="1190625"/>
          <a:ext cx="0" cy="4953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12</xdr:row>
      <xdr:rowOff>0</xdr:rowOff>
    </xdr:from>
    <xdr:to>
      <xdr:col>2</xdr:col>
      <xdr:colOff>0</xdr:colOff>
      <xdr:row>12</xdr:row>
      <xdr:rowOff>0</xdr:rowOff>
    </xdr:to>
    <xdr:sp>
      <xdr:nvSpPr>
        <xdr:cNvPr id="70" name="Line 72"/>
        <xdr:cNvSpPr>
          <a:spLocks/>
        </xdr:cNvSpPr>
      </xdr:nvSpPr>
      <xdr:spPr>
        <a:xfrm>
          <a:off x="2247900" y="203835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16</xdr:row>
      <xdr:rowOff>0</xdr:rowOff>
    </xdr:from>
    <xdr:to>
      <xdr:col>2</xdr:col>
      <xdr:colOff>19050</xdr:colOff>
      <xdr:row>16</xdr:row>
      <xdr:rowOff>0</xdr:rowOff>
    </xdr:to>
    <xdr:sp>
      <xdr:nvSpPr>
        <xdr:cNvPr id="71" name="Line 73"/>
        <xdr:cNvSpPr>
          <a:spLocks/>
        </xdr:cNvSpPr>
      </xdr:nvSpPr>
      <xdr:spPr>
        <a:xfrm>
          <a:off x="2247900" y="27051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27</xdr:row>
      <xdr:rowOff>114300</xdr:rowOff>
    </xdr:from>
    <xdr:to>
      <xdr:col>2</xdr:col>
      <xdr:colOff>0</xdr:colOff>
      <xdr:row>27</xdr:row>
      <xdr:rowOff>114300</xdr:rowOff>
    </xdr:to>
    <xdr:sp>
      <xdr:nvSpPr>
        <xdr:cNvPr id="72" name="Line 74"/>
        <xdr:cNvSpPr>
          <a:spLocks/>
        </xdr:cNvSpPr>
      </xdr:nvSpPr>
      <xdr:spPr>
        <a:xfrm>
          <a:off x="2247900" y="464820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32</xdr:row>
      <xdr:rowOff>85725</xdr:rowOff>
    </xdr:from>
    <xdr:to>
      <xdr:col>2</xdr:col>
      <xdr:colOff>0</xdr:colOff>
      <xdr:row>32</xdr:row>
      <xdr:rowOff>85725</xdr:rowOff>
    </xdr:to>
    <xdr:sp>
      <xdr:nvSpPr>
        <xdr:cNvPr id="73" name="Line 75"/>
        <xdr:cNvSpPr>
          <a:spLocks/>
        </xdr:cNvSpPr>
      </xdr:nvSpPr>
      <xdr:spPr>
        <a:xfrm>
          <a:off x="2247900" y="54578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19</xdr:row>
      <xdr:rowOff>66675</xdr:rowOff>
    </xdr:from>
    <xdr:to>
      <xdr:col>1</xdr:col>
      <xdr:colOff>895350</xdr:colOff>
      <xdr:row>19</xdr:row>
      <xdr:rowOff>66675</xdr:rowOff>
    </xdr:to>
    <xdr:sp>
      <xdr:nvSpPr>
        <xdr:cNvPr id="74" name="Line 77"/>
        <xdr:cNvSpPr>
          <a:spLocks/>
        </xdr:cNvSpPr>
      </xdr:nvSpPr>
      <xdr:spPr>
        <a:xfrm>
          <a:off x="1905000" y="32670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19</xdr:row>
      <xdr:rowOff>66675</xdr:rowOff>
    </xdr:from>
    <xdr:to>
      <xdr:col>0</xdr:col>
      <xdr:colOff>1219200</xdr:colOff>
      <xdr:row>40</xdr:row>
      <xdr:rowOff>85725</xdr:rowOff>
    </xdr:to>
    <xdr:sp>
      <xdr:nvSpPr>
        <xdr:cNvPr id="75" name="Line 78"/>
        <xdr:cNvSpPr>
          <a:spLocks/>
        </xdr:cNvSpPr>
      </xdr:nvSpPr>
      <xdr:spPr>
        <a:xfrm>
          <a:off x="1219200" y="3267075"/>
          <a:ext cx="0" cy="3524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1219200</xdr:colOff>
      <xdr:row>19</xdr:row>
      <xdr:rowOff>66675</xdr:rowOff>
    </xdr:from>
    <xdr:to>
      <xdr:col>1</xdr:col>
      <xdr:colOff>0</xdr:colOff>
      <xdr:row>19</xdr:row>
      <xdr:rowOff>66675</xdr:rowOff>
    </xdr:to>
    <xdr:sp>
      <xdr:nvSpPr>
        <xdr:cNvPr id="76" name="Line 80"/>
        <xdr:cNvSpPr>
          <a:spLocks/>
        </xdr:cNvSpPr>
      </xdr:nvSpPr>
      <xdr:spPr>
        <a:xfrm>
          <a:off x="1219200" y="32670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838200</xdr:colOff>
      <xdr:row>27</xdr:row>
      <xdr:rowOff>104775</xdr:rowOff>
    </xdr:from>
    <xdr:to>
      <xdr:col>0</xdr:col>
      <xdr:colOff>1219200</xdr:colOff>
      <xdr:row>27</xdr:row>
      <xdr:rowOff>104775</xdr:rowOff>
    </xdr:to>
    <xdr:sp>
      <xdr:nvSpPr>
        <xdr:cNvPr id="77" name="Line 81"/>
        <xdr:cNvSpPr>
          <a:spLocks/>
        </xdr:cNvSpPr>
      </xdr:nvSpPr>
      <xdr:spPr>
        <a:xfrm>
          <a:off x="838200" y="46386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819150</xdr:colOff>
      <xdr:row>3</xdr:row>
      <xdr:rowOff>85725</xdr:rowOff>
    </xdr:from>
    <xdr:to>
      <xdr:col>3</xdr:col>
      <xdr:colOff>0</xdr:colOff>
      <xdr:row>3</xdr:row>
      <xdr:rowOff>85725</xdr:rowOff>
    </xdr:to>
    <xdr:sp>
      <xdr:nvSpPr>
        <xdr:cNvPr id="78" name="Line 84"/>
        <xdr:cNvSpPr>
          <a:spLocks/>
        </xdr:cNvSpPr>
      </xdr:nvSpPr>
      <xdr:spPr>
        <a:xfrm>
          <a:off x="819150" y="619125"/>
          <a:ext cx="266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xdr:row>
      <xdr:rowOff>104775</xdr:rowOff>
    </xdr:from>
    <xdr:to>
      <xdr:col>5</xdr:col>
      <xdr:colOff>0</xdr:colOff>
      <xdr:row>3</xdr:row>
      <xdr:rowOff>104775</xdr:rowOff>
    </xdr:to>
    <xdr:sp>
      <xdr:nvSpPr>
        <xdr:cNvPr id="79" name="Line 85"/>
        <xdr:cNvSpPr>
          <a:spLocks/>
        </xdr:cNvSpPr>
      </xdr:nvSpPr>
      <xdr:spPr>
        <a:xfrm>
          <a:off x="4114800" y="638175"/>
          <a:ext cx="933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6</xdr:row>
      <xdr:rowOff>161925</xdr:rowOff>
    </xdr:from>
    <xdr:to>
      <xdr:col>3</xdr:col>
      <xdr:colOff>9525</xdr:colOff>
      <xdr:row>6</xdr:row>
      <xdr:rowOff>161925</xdr:rowOff>
    </xdr:to>
    <xdr:sp>
      <xdr:nvSpPr>
        <xdr:cNvPr id="80" name="Line 86"/>
        <xdr:cNvSpPr>
          <a:spLocks/>
        </xdr:cNvSpPr>
      </xdr:nvSpPr>
      <xdr:spPr>
        <a:xfrm>
          <a:off x="3286125" y="11906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16</xdr:row>
      <xdr:rowOff>0</xdr:rowOff>
    </xdr:from>
    <xdr:to>
      <xdr:col>3</xdr:col>
      <xdr:colOff>0</xdr:colOff>
      <xdr:row>16</xdr:row>
      <xdr:rowOff>0</xdr:rowOff>
    </xdr:to>
    <xdr:sp>
      <xdr:nvSpPr>
        <xdr:cNvPr id="81" name="Line 87"/>
        <xdr:cNvSpPr>
          <a:spLocks/>
        </xdr:cNvSpPr>
      </xdr:nvSpPr>
      <xdr:spPr>
        <a:xfrm>
          <a:off x="3267075" y="27051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22</xdr:row>
      <xdr:rowOff>85725</xdr:rowOff>
    </xdr:from>
    <xdr:to>
      <xdr:col>3</xdr:col>
      <xdr:colOff>0</xdr:colOff>
      <xdr:row>22</xdr:row>
      <xdr:rowOff>85725</xdr:rowOff>
    </xdr:to>
    <xdr:sp>
      <xdr:nvSpPr>
        <xdr:cNvPr id="82" name="Line 88"/>
        <xdr:cNvSpPr>
          <a:spLocks/>
        </xdr:cNvSpPr>
      </xdr:nvSpPr>
      <xdr:spPr>
        <a:xfrm>
          <a:off x="3257550" y="378142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27</xdr:row>
      <xdr:rowOff>85725</xdr:rowOff>
    </xdr:from>
    <xdr:to>
      <xdr:col>2</xdr:col>
      <xdr:colOff>1085850</xdr:colOff>
      <xdr:row>27</xdr:row>
      <xdr:rowOff>85725</xdr:rowOff>
    </xdr:to>
    <xdr:sp>
      <xdr:nvSpPr>
        <xdr:cNvPr id="83" name="Line 89"/>
        <xdr:cNvSpPr>
          <a:spLocks/>
        </xdr:cNvSpPr>
      </xdr:nvSpPr>
      <xdr:spPr>
        <a:xfrm flipV="1">
          <a:off x="3267075" y="46196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32</xdr:row>
      <xdr:rowOff>76200</xdr:rowOff>
    </xdr:from>
    <xdr:to>
      <xdr:col>3</xdr:col>
      <xdr:colOff>0</xdr:colOff>
      <xdr:row>32</xdr:row>
      <xdr:rowOff>76200</xdr:rowOff>
    </xdr:to>
    <xdr:sp>
      <xdr:nvSpPr>
        <xdr:cNvPr id="84" name="Line 90"/>
        <xdr:cNvSpPr>
          <a:spLocks/>
        </xdr:cNvSpPr>
      </xdr:nvSpPr>
      <xdr:spPr>
        <a:xfrm>
          <a:off x="3267075" y="5448300"/>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36</xdr:row>
      <xdr:rowOff>95250</xdr:rowOff>
    </xdr:from>
    <xdr:to>
      <xdr:col>3</xdr:col>
      <xdr:colOff>0</xdr:colOff>
      <xdr:row>36</xdr:row>
      <xdr:rowOff>95250</xdr:rowOff>
    </xdr:to>
    <xdr:sp>
      <xdr:nvSpPr>
        <xdr:cNvPr id="85" name="Line 91"/>
        <xdr:cNvSpPr>
          <a:spLocks/>
        </xdr:cNvSpPr>
      </xdr:nvSpPr>
      <xdr:spPr>
        <a:xfrm>
          <a:off x="3286125" y="613410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4</xdr:col>
      <xdr:colOff>895350</xdr:colOff>
      <xdr:row>7</xdr:row>
      <xdr:rowOff>104775</xdr:rowOff>
    </xdr:to>
    <xdr:sp>
      <xdr:nvSpPr>
        <xdr:cNvPr id="86" name="Line 92"/>
        <xdr:cNvSpPr>
          <a:spLocks/>
        </xdr:cNvSpPr>
      </xdr:nvSpPr>
      <xdr:spPr>
        <a:xfrm>
          <a:off x="4953000" y="9429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704850</xdr:colOff>
      <xdr:row>6</xdr:row>
      <xdr:rowOff>85725</xdr:rowOff>
    </xdr:from>
    <xdr:to>
      <xdr:col>4</xdr:col>
      <xdr:colOff>790575</xdr:colOff>
      <xdr:row>6</xdr:row>
      <xdr:rowOff>85725</xdr:rowOff>
    </xdr:to>
    <xdr:sp>
      <xdr:nvSpPr>
        <xdr:cNvPr id="87" name="Line 93"/>
        <xdr:cNvSpPr>
          <a:spLocks/>
        </xdr:cNvSpPr>
      </xdr:nvSpPr>
      <xdr:spPr>
        <a:xfrm flipV="1">
          <a:off x="4762500" y="111442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5</xdr:row>
      <xdr:rowOff>85725</xdr:rowOff>
    </xdr:from>
    <xdr:to>
      <xdr:col>5</xdr:col>
      <xdr:colOff>0</xdr:colOff>
      <xdr:row>5</xdr:row>
      <xdr:rowOff>85725</xdr:rowOff>
    </xdr:to>
    <xdr:sp>
      <xdr:nvSpPr>
        <xdr:cNvPr id="88" name="Line 94"/>
        <xdr:cNvSpPr>
          <a:spLocks/>
        </xdr:cNvSpPr>
      </xdr:nvSpPr>
      <xdr:spPr>
        <a:xfrm>
          <a:off x="4953000" y="9429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7</xdr:row>
      <xdr:rowOff>104775</xdr:rowOff>
    </xdr:from>
    <xdr:to>
      <xdr:col>5</xdr:col>
      <xdr:colOff>0</xdr:colOff>
      <xdr:row>7</xdr:row>
      <xdr:rowOff>104775</xdr:rowOff>
    </xdr:to>
    <xdr:sp>
      <xdr:nvSpPr>
        <xdr:cNvPr id="89" name="Line 95"/>
        <xdr:cNvSpPr>
          <a:spLocks/>
        </xdr:cNvSpPr>
      </xdr:nvSpPr>
      <xdr:spPr>
        <a:xfrm>
          <a:off x="4953000" y="13049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6</xdr:row>
      <xdr:rowOff>85725</xdr:rowOff>
    </xdr:from>
    <xdr:to>
      <xdr:col>5</xdr:col>
      <xdr:colOff>0</xdr:colOff>
      <xdr:row>6</xdr:row>
      <xdr:rowOff>85725</xdr:rowOff>
    </xdr:to>
    <xdr:sp>
      <xdr:nvSpPr>
        <xdr:cNvPr id="90" name="Line 96"/>
        <xdr:cNvSpPr>
          <a:spLocks/>
        </xdr:cNvSpPr>
      </xdr:nvSpPr>
      <xdr:spPr>
        <a:xfrm>
          <a:off x="4953000" y="11144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14</xdr:row>
      <xdr:rowOff>95250</xdr:rowOff>
    </xdr:from>
    <xdr:to>
      <xdr:col>5</xdr:col>
      <xdr:colOff>9525</xdr:colOff>
      <xdr:row>14</xdr:row>
      <xdr:rowOff>95250</xdr:rowOff>
    </xdr:to>
    <xdr:sp>
      <xdr:nvSpPr>
        <xdr:cNvPr id="91" name="Line 97"/>
        <xdr:cNvSpPr>
          <a:spLocks/>
        </xdr:cNvSpPr>
      </xdr:nvSpPr>
      <xdr:spPr>
        <a:xfrm>
          <a:off x="4953000" y="24574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15</xdr:row>
      <xdr:rowOff>85725</xdr:rowOff>
    </xdr:from>
    <xdr:to>
      <xdr:col>5</xdr:col>
      <xdr:colOff>9525</xdr:colOff>
      <xdr:row>15</xdr:row>
      <xdr:rowOff>85725</xdr:rowOff>
    </xdr:to>
    <xdr:sp>
      <xdr:nvSpPr>
        <xdr:cNvPr id="92" name="Line 98"/>
        <xdr:cNvSpPr>
          <a:spLocks/>
        </xdr:cNvSpPr>
      </xdr:nvSpPr>
      <xdr:spPr>
        <a:xfrm>
          <a:off x="4953000" y="26193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895350</xdr:colOff>
      <xdr:row>22</xdr:row>
      <xdr:rowOff>85725</xdr:rowOff>
    </xdr:from>
    <xdr:to>
      <xdr:col>2</xdr:col>
      <xdr:colOff>9525</xdr:colOff>
      <xdr:row>22</xdr:row>
      <xdr:rowOff>85725</xdr:rowOff>
    </xdr:to>
    <xdr:sp>
      <xdr:nvSpPr>
        <xdr:cNvPr id="93" name="Line 100"/>
        <xdr:cNvSpPr>
          <a:spLocks/>
        </xdr:cNvSpPr>
      </xdr:nvSpPr>
      <xdr:spPr>
        <a:xfrm>
          <a:off x="2247900" y="37814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20</xdr:row>
      <xdr:rowOff>85725</xdr:rowOff>
    </xdr:from>
    <xdr:to>
      <xdr:col>5</xdr:col>
      <xdr:colOff>0</xdr:colOff>
      <xdr:row>20</xdr:row>
      <xdr:rowOff>85725</xdr:rowOff>
    </xdr:to>
    <xdr:sp>
      <xdr:nvSpPr>
        <xdr:cNvPr id="94" name="Line 101"/>
        <xdr:cNvSpPr>
          <a:spLocks/>
        </xdr:cNvSpPr>
      </xdr:nvSpPr>
      <xdr:spPr>
        <a:xfrm flipV="1">
          <a:off x="4943475" y="34385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20</xdr:row>
      <xdr:rowOff>85725</xdr:rowOff>
    </xdr:from>
    <xdr:to>
      <xdr:col>4</xdr:col>
      <xdr:colOff>885825</xdr:colOff>
      <xdr:row>24</xdr:row>
      <xdr:rowOff>95250</xdr:rowOff>
    </xdr:to>
    <xdr:sp>
      <xdr:nvSpPr>
        <xdr:cNvPr id="95" name="Line 102"/>
        <xdr:cNvSpPr>
          <a:spLocks/>
        </xdr:cNvSpPr>
      </xdr:nvSpPr>
      <xdr:spPr>
        <a:xfrm>
          <a:off x="4943475" y="3438525"/>
          <a:ext cx="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27</xdr:row>
      <xdr:rowOff>95250</xdr:rowOff>
    </xdr:from>
    <xdr:to>
      <xdr:col>4</xdr:col>
      <xdr:colOff>9525</xdr:colOff>
      <xdr:row>27</xdr:row>
      <xdr:rowOff>95250</xdr:rowOff>
    </xdr:to>
    <xdr:sp>
      <xdr:nvSpPr>
        <xdr:cNvPr id="96" name="Line 103"/>
        <xdr:cNvSpPr>
          <a:spLocks/>
        </xdr:cNvSpPr>
      </xdr:nvSpPr>
      <xdr:spPr>
        <a:xfrm>
          <a:off x="3838575" y="46291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695325</xdr:colOff>
      <xdr:row>27</xdr:row>
      <xdr:rowOff>95250</xdr:rowOff>
    </xdr:from>
    <xdr:to>
      <xdr:col>4</xdr:col>
      <xdr:colOff>904875</xdr:colOff>
      <xdr:row>27</xdr:row>
      <xdr:rowOff>95250</xdr:rowOff>
    </xdr:to>
    <xdr:sp>
      <xdr:nvSpPr>
        <xdr:cNvPr id="97" name="Line 104"/>
        <xdr:cNvSpPr>
          <a:spLocks/>
        </xdr:cNvSpPr>
      </xdr:nvSpPr>
      <xdr:spPr>
        <a:xfrm>
          <a:off x="4752975" y="46291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26</xdr:row>
      <xdr:rowOff>85725</xdr:rowOff>
    </xdr:from>
    <xdr:to>
      <xdr:col>4</xdr:col>
      <xdr:colOff>895350</xdr:colOff>
      <xdr:row>28</xdr:row>
      <xdr:rowOff>85725</xdr:rowOff>
    </xdr:to>
    <xdr:sp>
      <xdr:nvSpPr>
        <xdr:cNvPr id="98" name="Line 105"/>
        <xdr:cNvSpPr>
          <a:spLocks/>
        </xdr:cNvSpPr>
      </xdr:nvSpPr>
      <xdr:spPr>
        <a:xfrm>
          <a:off x="4953000" y="444817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26</xdr:row>
      <xdr:rowOff>85725</xdr:rowOff>
    </xdr:from>
    <xdr:to>
      <xdr:col>5</xdr:col>
      <xdr:colOff>0</xdr:colOff>
      <xdr:row>26</xdr:row>
      <xdr:rowOff>85725</xdr:rowOff>
    </xdr:to>
    <xdr:sp>
      <xdr:nvSpPr>
        <xdr:cNvPr id="99" name="Line 106"/>
        <xdr:cNvSpPr>
          <a:spLocks/>
        </xdr:cNvSpPr>
      </xdr:nvSpPr>
      <xdr:spPr>
        <a:xfrm>
          <a:off x="4953000" y="44481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28</xdr:row>
      <xdr:rowOff>85725</xdr:rowOff>
    </xdr:from>
    <xdr:to>
      <xdr:col>4</xdr:col>
      <xdr:colOff>981075</xdr:colOff>
      <xdr:row>28</xdr:row>
      <xdr:rowOff>85725</xdr:rowOff>
    </xdr:to>
    <xdr:sp>
      <xdr:nvSpPr>
        <xdr:cNvPr id="100" name="Line 107"/>
        <xdr:cNvSpPr>
          <a:spLocks/>
        </xdr:cNvSpPr>
      </xdr:nvSpPr>
      <xdr:spPr>
        <a:xfrm>
          <a:off x="4953000" y="47910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27</xdr:row>
      <xdr:rowOff>95250</xdr:rowOff>
    </xdr:from>
    <xdr:to>
      <xdr:col>4</xdr:col>
      <xdr:colOff>981075</xdr:colOff>
      <xdr:row>27</xdr:row>
      <xdr:rowOff>95250</xdr:rowOff>
    </xdr:to>
    <xdr:sp>
      <xdr:nvSpPr>
        <xdr:cNvPr id="101" name="Line 108"/>
        <xdr:cNvSpPr>
          <a:spLocks/>
        </xdr:cNvSpPr>
      </xdr:nvSpPr>
      <xdr:spPr>
        <a:xfrm>
          <a:off x="4953000" y="46291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323850</xdr:colOff>
      <xdr:row>32</xdr:row>
      <xdr:rowOff>85725</xdr:rowOff>
    </xdr:from>
    <xdr:to>
      <xdr:col>4</xdr:col>
      <xdr:colOff>9525</xdr:colOff>
      <xdr:row>32</xdr:row>
      <xdr:rowOff>85725</xdr:rowOff>
    </xdr:to>
    <xdr:sp>
      <xdr:nvSpPr>
        <xdr:cNvPr id="102" name="Line 109"/>
        <xdr:cNvSpPr>
          <a:spLocks/>
        </xdr:cNvSpPr>
      </xdr:nvSpPr>
      <xdr:spPr>
        <a:xfrm>
          <a:off x="3810000" y="54578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31</xdr:row>
      <xdr:rowOff>95250</xdr:rowOff>
    </xdr:from>
    <xdr:to>
      <xdr:col>4</xdr:col>
      <xdr:colOff>885825</xdr:colOff>
      <xdr:row>33</xdr:row>
      <xdr:rowOff>95250</xdr:rowOff>
    </xdr:to>
    <xdr:sp>
      <xdr:nvSpPr>
        <xdr:cNvPr id="103" name="Line 110"/>
        <xdr:cNvSpPr>
          <a:spLocks/>
        </xdr:cNvSpPr>
      </xdr:nvSpPr>
      <xdr:spPr>
        <a:xfrm>
          <a:off x="4943475" y="529590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314325</xdr:colOff>
      <xdr:row>36</xdr:row>
      <xdr:rowOff>85725</xdr:rowOff>
    </xdr:from>
    <xdr:to>
      <xdr:col>3</xdr:col>
      <xdr:colOff>447675</xdr:colOff>
      <xdr:row>36</xdr:row>
      <xdr:rowOff>85725</xdr:rowOff>
    </xdr:to>
    <xdr:sp>
      <xdr:nvSpPr>
        <xdr:cNvPr id="104" name="Line 112"/>
        <xdr:cNvSpPr>
          <a:spLocks/>
        </xdr:cNvSpPr>
      </xdr:nvSpPr>
      <xdr:spPr>
        <a:xfrm>
          <a:off x="3800475" y="61245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31</xdr:row>
      <xdr:rowOff>95250</xdr:rowOff>
    </xdr:from>
    <xdr:to>
      <xdr:col>5</xdr:col>
      <xdr:colOff>9525</xdr:colOff>
      <xdr:row>31</xdr:row>
      <xdr:rowOff>95250</xdr:rowOff>
    </xdr:to>
    <xdr:sp>
      <xdr:nvSpPr>
        <xdr:cNvPr id="105" name="Line 114"/>
        <xdr:cNvSpPr>
          <a:spLocks/>
        </xdr:cNvSpPr>
      </xdr:nvSpPr>
      <xdr:spPr>
        <a:xfrm>
          <a:off x="4953000" y="529590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33</xdr:row>
      <xdr:rowOff>95250</xdr:rowOff>
    </xdr:from>
    <xdr:to>
      <xdr:col>5</xdr:col>
      <xdr:colOff>9525</xdr:colOff>
      <xdr:row>33</xdr:row>
      <xdr:rowOff>95250</xdr:rowOff>
    </xdr:to>
    <xdr:sp>
      <xdr:nvSpPr>
        <xdr:cNvPr id="106" name="Line 115"/>
        <xdr:cNvSpPr>
          <a:spLocks/>
        </xdr:cNvSpPr>
      </xdr:nvSpPr>
      <xdr:spPr>
        <a:xfrm>
          <a:off x="4943475" y="56388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40</xdr:row>
      <xdr:rowOff>76200</xdr:rowOff>
    </xdr:from>
    <xdr:to>
      <xdr:col>5</xdr:col>
      <xdr:colOff>9525</xdr:colOff>
      <xdr:row>40</xdr:row>
      <xdr:rowOff>76200</xdr:rowOff>
    </xdr:to>
    <xdr:sp>
      <xdr:nvSpPr>
        <xdr:cNvPr id="107" name="Line 116"/>
        <xdr:cNvSpPr>
          <a:spLocks/>
        </xdr:cNvSpPr>
      </xdr:nvSpPr>
      <xdr:spPr>
        <a:xfrm flipV="1">
          <a:off x="4772025" y="67818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42</xdr:row>
      <xdr:rowOff>95250</xdr:rowOff>
    </xdr:from>
    <xdr:to>
      <xdr:col>4</xdr:col>
      <xdr:colOff>9525</xdr:colOff>
      <xdr:row>42</xdr:row>
      <xdr:rowOff>95250</xdr:rowOff>
    </xdr:to>
    <xdr:sp>
      <xdr:nvSpPr>
        <xdr:cNvPr id="108" name="Line 117"/>
        <xdr:cNvSpPr>
          <a:spLocks/>
        </xdr:cNvSpPr>
      </xdr:nvSpPr>
      <xdr:spPr>
        <a:xfrm flipV="1">
          <a:off x="4057650" y="7124700"/>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1181100</xdr:colOff>
      <xdr:row>48</xdr:row>
      <xdr:rowOff>95250</xdr:rowOff>
    </xdr:from>
    <xdr:to>
      <xdr:col>1</xdr:col>
      <xdr:colOff>19050</xdr:colOff>
      <xdr:row>48</xdr:row>
      <xdr:rowOff>95250</xdr:rowOff>
    </xdr:to>
    <xdr:sp>
      <xdr:nvSpPr>
        <xdr:cNvPr id="109" name="Line 118"/>
        <xdr:cNvSpPr>
          <a:spLocks/>
        </xdr:cNvSpPr>
      </xdr:nvSpPr>
      <xdr:spPr>
        <a:xfrm>
          <a:off x="1181100" y="81343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495300</xdr:colOff>
      <xdr:row>48</xdr:row>
      <xdr:rowOff>95250</xdr:rowOff>
    </xdr:from>
    <xdr:to>
      <xdr:col>2</xdr:col>
      <xdr:colOff>9525</xdr:colOff>
      <xdr:row>48</xdr:row>
      <xdr:rowOff>95250</xdr:rowOff>
    </xdr:to>
    <xdr:sp>
      <xdr:nvSpPr>
        <xdr:cNvPr id="110" name="Line 119"/>
        <xdr:cNvSpPr>
          <a:spLocks/>
        </xdr:cNvSpPr>
      </xdr:nvSpPr>
      <xdr:spPr>
        <a:xfrm>
          <a:off x="1847850" y="81343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48</xdr:row>
      <xdr:rowOff>95250</xdr:rowOff>
    </xdr:from>
    <xdr:to>
      <xdr:col>3</xdr:col>
      <xdr:colOff>9525</xdr:colOff>
      <xdr:row>48</xdr:row>
      <xdr:rowOff>95250</xdr:rowOff>
    </xdr:to>
    <xdr:sp>
      <xdr:nvSpPr>
        <xdr:cNvPr id="111" name="Line 120"/>
        <xdr:cNvSpPr>
          <a:spLocks/>
        </xdr:cNvSpPr>
      </xdr:nvSpPr>
      <xdr:spPr>
        <a:xfrm>
          <a:off x="3267075" y="813435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44</xdr:row>
      <xdr:rowOff>85725</xdr:rowOff>
    </xdr:from>
    <xdr:to>
      <xdr:col>4</xdr:col>
      <xdr:colOff>876300</xdr:colOff>
      <xdr:row>51</xdr:row>
      <xdr:rowOff>76200</xdr:rowOff>
    </xdr:to>
    <xdr:sp>
      <xdr:nvSpPr>
        <xdr:cNvPr id="112" name="Line 121"/>
        <xdr:cNvSpPr>
          <a:spLocks/>
        </xdr:cNvSpPr>
      </xdr:nvSpPr>
      <xdr:spPr>
        <a:xfrm>
          <a:off x="4933950" y="7439025"/>
          <a:ext cx="0" cy="1190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44</xdr:row>
      <xdr:rowOff>85725</xdr:rowOff>
    </xdr:from>
    <xdr:to>
      <xdr:col>5</xdr:col>
      <xdr:colOff>9525</xdr:colOff>
      <xdr:row>44</xdr:row>
      <xdr:rowOff>85725</xdr:rowOff>
    </xdr:to>
    <xdr:sp>
      <xdr:nvSpPr>
        <xdr:cNvPr id="113" name="Line 122"/>
        <xdr:cNvSpPr>
          <a:spLocks/>
        </xdr:cNvSpPr>
      </xdr:nvSpPr>
      <xdr:spPr>
        <a:xfrm>
          <a:off x="4943475" y="743902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45</xdr:row>
      <xdr:rowOff>85725</xdr:rowOff>
    </xdr:from>
    <xdr:to>
      <xdr:col>5</xdr:col>
      <xdr:colOff>9525</xdr:colOff>
      <xdr:row>45</xdr:row>
      <xdr:rowOff>85725</xdr:rowOff>
    </xdr:to>
    <xdr:sp>
      <xdr:nvSpPr>
        <xdr:cNvPr id="114" name="Line 123"/>
        <xdr:cNvSpPr>
          <a:spLocks/>
        </xdr:cNvSpPr>
      </xdr:nvSpPr>
      <xdr:spPr>
        <a:xfrm flipV="1">
          <a:off x="4943475" y="76104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47</xdr:row>
      <xdr:rowOff>85725</xdr:rowOff>
    </xdr:from>
    <xdr:to>
      <xdr:col>5</xdr:col>
      <xdr:colOff>9525</xdr:colOff>
      <xdr:row>47</xdr:row>
      <xdr:rowOff>85725</xdr:rowOff>
    </xdr:to>
    <xdr:sp>
      <xdr:nvSpPr>
        <xdr:cNvPr id="115" name="Line 124"/>
        <xdr:cNvSpPr>
          <a:spLocks/>
        </xdr:cNvSpPr>
      </xdr:nvSpPr>
      <xdr:spPr>
        <a:xfrm>
          <a:off x="4953000" y="79533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50</xdr:row>
      <xdr:rowOff>95250</xdr:rowOff>
    </xdr:from>
    <xdr:to>
      <xdr:col>4</xdr:col>
      <xdr:colOff>981075</xdr:colOff>
      <xdr:row>50</xdr:row>
      <xdr:rowOff>95250</xdr:rowOff>
    </xdr:to>
    <xdr:sp>
      <xdr:nvSpPr>
        <xdr:cNvPr id="116" name="Line 125"/>
        <xdr:cNvSpPr>
          <a:spLocks/>
        </xdr:cNvSpPr>
      </xdr:nvSpPr>
      <xdr:spPr>
        <a:xfrm>
          <a:off x="4933950" y="84772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46</xdr:row>
      <xdr:rowOff>76200</xdr:rowOff>
    </xdr:from>
    <xdr:to>
      <xdr:col>4</xdr:col>
      <xdr:colOff>971550</xdr:colOff>
      <xdr:row>46</xdr:row>
      <xdr:rowOff>76200</xdr:rowOff>
    </xdr:to>
    <xdr:sp>
      <xdr:nvSpPr>
        <xdr:cNvPr id="117" name="Line 126"/>
        <xdr:cNvSpPr>
          <a:spLocks/>
        </xdr:cNvSpPr>
      </xdr:nvSpPr>
      <xdr:spPr>
        <a:xfrm>
          <a:off x="4933950" y="77724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1123950</xdr:colOff>
      <xdr:row>53</xdr:row>
      <xdr:rowOff>66675</xdr:rowOff>
    </xdr:from>
    <xdr:to>
      <xdr:col>0</xdr:col>
      <xdr:colOff>1343025</xdr:colOff>
      <xdr:row>53</xdr:row>
      <xdr:rowOff>66675</xdr:rowOff>
    </xdr:to>
    <xdr:sp>
      <xdr:nvSpPr>
        <xdr:cNvPr id="118" name="Line 127"/>
        <xdr:cNvSpPr>
          <a:spLocks/>
        </xdr:cNvSpPr>
      </xdr:nvSpPr>
      <xdr:spPr>
        <a:xfrm flipV="1">
          <a:off x="1123950" y="894397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790575</xdr:colOff>
      <xdr:row>53</xdr:row>
      <xdr:rowOff>66675</xdr:rowOff>
    </xdr:from>
    <xdr:to>
      <xdr:col>1</xdr:col>
      <xdr:colOff>1019175</xdr:colOff>
      <xdr:row>53</xdr:row>
      <xdr:rowOff>66675</xdr:rowOff>
    </xdr:to>
    <xdr:sp>
      <xdr:nvSpPr>
        <xdr:cNvPr id="119" name="Line 128"/>
        <xdr:cNvSpPr>
          <a:spLocks/>
        </xdr:cNvSpPr>
      </xdr:nvSpPr>
      <xdr:spPr>
        <a:xfrm flipV="1">
          <a:off x="2143125" y="8943975"/>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53</xdr:row>
      <xdr:rowOff>76200</xdr:rowOff>
    </xdr:from>
    <xdr:to>
      <xdr:col>3</xdr:col>
      <xdr:colOff>552450</xdr:colOff>
      <xdr:row>53</xdr:row>
      <xdr:rowOff>76200</xdr:rowOff>
    </xdr:to>
    <xdr:sp>
      <xdr:nvSpPr>
        <xdr:cNvPr id="120" name="Line 129"/>
        <xdr:cNvSpPr>
          <a:spLocks/>
        </xdr:cNvSpPr>
      </xdr:nvSpPr>
      <xdr:spPr>
        <a:xfrm flipV="1">
          <a:off x="3390900" y="89535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53</xdr:row>
      <xdr:rowOff>66675</xdr:rowOff>
    </xdr:from>
    <xdr:to>
      <xdr:col>5</xdr:col>
      <xdr:colOff>0</xdr:colOff>
      <xdr:row>53</xdr:row>
      <xdr:rowOff>66675</xdr:rowOff>
    </xdr:to>
    <xdr:sp>
      <xdr:nvSpPr>
        <xdr:cNvPr id="121" name="Line 130"/>
        <xdr:cNvSpPr>
          <a:spLocks/>
        </xdr:cNvSpPr>
      </xdr:nvSpPr>
      <xdr:spPr>
        <a:xfrm>
          <a:off x="4772025" y="89439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55</xdr:row>
      <xdr:rowOff>85725</xdr:rowOff>
    </xdr:from>
    <xdr:to>
      <xdr:col>2</xdr:col>
      <xdr:colOff>9525</xdr:colOff>
      <xdr:row>55</xdr:row>
      <xdr:rowOff>85725</xdr:rowOff>
    </xdr:to>
    <xdr:sp>
      <xdr:nvSpPr>
        <xdr:cNvPr id="122" name="Line 131"/>
        <xdr:cNvSpPr>
          <a:spLocks/>
        </xdr:cNvSpPr>
      </xdr:nvSpPr>
      <xdr:spPr>
        <a:xfrm>
          <a:off x="1857375" y="92868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990600</xdr:colOff>
      <xdr:row>55</xdr:row>
      <xdr:rowOff>85725</xdr:rowOff>
    </xdr:from>
    <xdr:to>
      <xdr:col>4</xdr:col>
      <xdr:colOff>914400</xdr:colOff>
      <xdr:row>55</xdr:row>
      <xdr:rowOff>85725</xdr:rowOff>
    </xdr:to>
    <xdr:sp>
      <xdr:nvSpPr>
        <xdr:cNvPr id="123" name="Line 132"/>
        <xdr:cNvSpPr>
          <a:spLocks/>
        </xdr:cNvSpPr>
      </xdr:nvSpPr>
      <xdr:spPr>
        <a:xfrm flipV="1">
          <a:off x="3371850" y="9286875"/>
          <a:ext cx="1600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0</xdr:colOff>
      <xdr:row>21</xdr:row>
      <xdr:rowOff>76200</xdr:rowOff>
    </xdr:to>
    <xdr:sp>
      <xdr:nvSpPr>
        <xdr:cNvPr id="124" name="Line 133"/>
        <xdr:cNvSpPr>
          <a:spLocks/>
        </xdr:cNvSpPr>
      </xdr:nvSpPr>
      <xdr:spPr>
        <a:xfrm>
          <a:off x="4953000" y="36004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21</xdr:row>
      <xdr:rowOff>76200</xdr:rowOff>
    </xdr:from>
    <xdr:to>
      <xdr:col>5</xdr:col>
      <xdr:colOff>9525</xdr:colOff>
      <xdr:row>21</xdr:row>
      <xdr:rowOff>76200</xdr:rowOff>
    </xdr:to>
    <xdr:sp>
      <xdr:nvSpPr>
        <xdr:cNvPr id="125" name="Line 134"/>
        <xdr:cNvSpPr>
          <a:spLocks/>
        </xdr:cNvSpPr>
      </xdr:nvSpPr>
      <xdr:spPr>
        <a:xfrm>
          <a:off x="4953000" y="36004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24</xdr:row>
      <xdr:rowOff>95250</xdr:rowOff>
    </xdr:from>
    <xdr:to>
      <xdr:col>4</xdr:col>
      <xdr:colOff>981075</xdr:colOff>
      <xdr:row>24</xdr:row>
      <xdr:rowOff>95250</xdr:rowOff>
    </xdr:to>
    <xdr:sp>
      <xdr:nvSpPr>
        <xdr:cNvPr id="126" name="Line 135"/>
        <xdr:cNvSpPr>
          <a:spLocks/>
        </xdr:cNvSpPr>
      </xdr:nvSpPr>
      <xdr:spPr>
        <a:xfrm>
          <a:off x="4953000" y="4133850"/>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35</xdr:row>
      <xdr:rowOff>104775</xdr:rowOff>
    </xdr:from>
    <xdr:to>
      <xdr:col>4</xdr:col>
      <xdr:colOff>981075</xdr:colOff>
      <xdr:row>35</xdr:row>
      <xdr:rowOff>104775</xdr:rowOff>
    </xdr:to>
    <xdr:sp>
      <xdr:nvSpPr>
        <xdr:cNvPr id="127" name="Line 136"/>
        <xdr:cNvSpPr>
          <a:spLocks/>
        </xdr:cNvSpPr>
      </xdr:nvSpPr>
      <xdr:spPr>
        <a:xfrm flipH="1">
          <a:off x="4953000" y="59721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47</xdr:row>
      <xdr:rowOff>85725</xdr:rowOff>
    </xdr:from>
    <xdr:to>
      <xdr:col>5</xdr:col>
      <xdr:colOff>0</xdr:colOff>
      <xdr:row>47</xdr:row>
      <xdr:rowOff>85725</xdr:rowOff>
    </xdr:to>
    <xdr:sp>
      <xdr:nvSpPr>
        <xdr:cNvPr id="128" name="Line 137"/>
        <xdr:cNvSpPr>
          <a:spLocks/>
        </xdr:cNvSpPr>
      </xdr:nvSpPr>
      <xdr:spPr>
        <a:xfrm>
          <a:off x="4943475" y="79533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400050</xdr:colOff>
      <xdr:row>12</xdr:row>
      <xdr:rowOff>104775</xdr:rowOff>
    </xdr:from>
    <xdr:to>
      <xdr:col>4</xdr:col>
      <xdr:colOff>981075</xdr:colOff>
      <xdr:row>12</xdr:row>
      <xdr:rowOff>104775</xdr:rowOff>
    </xdr:to>
    <xdr:sp>
      <xdr:nvSpPr>
        <xdr:cNvPr id="129" name="Line 138"/>
        <xdr:cNvSpPr>
          <a:spLocks/>
        </xdr:cNvSpPr>
      </xdr:nvSpPr>
      <xdr:spPr>
        <a:xfrm>
          <a:off x="4457700" y="21431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51</xdr:row>
      <xdr:rowOff>85725</xdr:rowOff>
    </xdr:from>
    <xdr:to>
      <xdr:col>5</xdr:col>
      <xdr:colOff>9525</xdr:colOff>
      <xdr:row>51</xdr:row>
      <xdr:rowOff>85725</xdr:rowOff>
    </xdr:to>
    <xdr:sp>
      <xdr:nvSpPr>
        <xdr:cNvPr id="130" name="Line 139"/>
        <xdr:cNvSpPr>
          <a:spLocks/>
        </xdr:cNvSpPr>
      </xdr:nvSpPr>
      <xdr:spPr>
        <a:xfrm>
          <a:off x="4943475" y="86391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49</xdr:row>
      <xdr:rowOff>95250</xdr:rowOff>
    </xdr:from>
    <xdr:to>
      <xdr:col>5</xdr:col>
      <xdr:colOff>9525</xdr:colOff>
      <xdr:row>49</xdr:row>
      <xdr:rowOff>95250</xdr:rowOff>
    </xdr:to>
    <xdr:sp>
      <xdr:nvSpPr>
        <xdr:cNvPr id="131" name="Line 140"/>
        <xdr:cNvSpPr>
          <a:spLocks/>
        </xdr:cNvSpPr>
      </xdr:nvSpPr>
      <xdr:spPr>
        <a:xfrm>
          <a:off x="4943475" y="83058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7</xdr:row>
      <xdr:rowOff>104775</xdr:rowOff>
    </xdr:from>
    <xdr:to>
      <xdr:col>4</xdr:col>
      <xdr:colOff>895350</xdr:colOff>
      <xdr:row>8</xdr:row>
      <xdr:rowOff>95250</xdr:rowOff>
    </xdr:to>
    <xdr:sp>
      <xdr:nvSpPr>
        <xdr:cNvPr id="132" name="Line 141"/>
        <xdr:cNvSpPr>
          <a:spLocks/>
        </xdr:cNvSpPr>
      </xdr:nvSpPr>
      <xdr:spPr>
        <a:xfrm>
          <a:off x="4953000" y="13049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8</xdr:row>
      <xdr:rowOff>95250</xdr:rowOff>
    </xdr:from>
    <xdr:to>
      <xdr:col>5</xdr:col>
      <xdr:colOff>0</xdr:colOff>
      <xdr:row>8</xdr:row>
      <xdr:rowOff>95250</xdr:rowOff>
    </xdr:to>
    <xdr:sp>
      <xdr:nvSpPr>
        <xdr:cNvPr id="133" name="Line 142"/>
        <xdr:cNvSpPr>
          <a:spLocks/>
        </xdr:cNvSpPr>
      </xdr:nvSpPr>
      <xdr:spPr>
        <a:xfrm>
          <a:off x="4953000" y="14668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21</xdr:row>
      <xdr:rowOff>85725</xdr:rowOff>
    </xdr:from>
    <xdr:to>
      <xdr:col>3</xdr:col>
      <xdr:colOff>466725</xdr:colOff>
      <xdr:row>23</xdr:row>
      <xdr:rowOff>95250</xdr:rowOff>
    </xdr:to>
    <xdr:sp>
      <xdr:nvSpPr>
        <xdr:cNvPr id="134" name="Line 143"/>
        <xdr:cNvSpPr>
          <a:spLocks/>
        </xdr:cNvSpPr>
      </xdr:nvSpPr>
      <xdr:spPr>
        <a:xfrm>
          <a:off x="3952875" y="36099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21</xdr:row>
      <xdr:rowOff>85725</xdr:rowOff>
    </xdr:from>
    <xdr:to>
      <xdr:col>4</xdr:col>
      <xdr:colOff>0</xdr:colOff>
      <xdr:row>21</xdr:row>
      <xdr:rowOff>85725</xdr:rowOff>
    </xdr:to>
    <xdr:sp>
      <xdr:nvSpPr>
        <xdr:cNvPr id="135" name="Line 144"/>
        <xdr:cNvSpPr>
          <a:spLocks/>
        </xdr:cNvSpPr>
      </xdr:nvSpPr>
      <xdr:spPr>
        <a:xfrm>
          <a:off x="3952875" y="360997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466725</xdr:colOff>
      <xdr:row>23</xdr:row>
      <xdr:rowOff>95250</xdr:rowOff>
    </xdr:from>
    <xdr:to>
      <xdr:col>4</xdr:col>
      <xdr:colOff>9525</xdr:colOff>
      <xdr:row>23</xdr:row>
      <xdr:rowOff>95250</xdr:rowOff>
    </xdr:to>
    <xdr:sp>
      <xdr:nvSpPr>
        <xdr:cNvPr id="136" name="Line 145"/>
        <xdr:cNvSpPr>
          <a:spLocks/>
        </xdr:cNvSpPr>
      </xdr:nvSpPr>
      <xdr:spPr>
        <a:xfrm>
          <a:off x="3952875" y="39624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352425</xdr:colOff>
      <xdr:row>22</xdr:row>
      <xdr:rowOff>85725</xdr:rowOff>
    </xdr:from>
    <xdr:to>
      <xdr:col>3</xdr:col>
      <xdr:colOff>466725</xdr:colOff>
      <xdr:row>22</xdr:row>
      <xdr:rowOff>85725</xdr:rowOff>
    </xdr:to>
    <xdr:sp>
      <xdr:nvSpPr>
        <xdr:cNvPr id="137" name="Line 146"/>
        <xdr:cNvSpPr>
          <a:spLocks/>
        </xdr:cNvSpPr>
      </xdr:nvSpPr>
      <xdr:spPr>
        <a:xfrm flipH="1">
          <a:off x="3838575" y="378142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22</xdr:row>
      <xdr:rowOff>85725</xdr:rowOff>
    </xdr:from>
    <xdr:to>
      <xdr:col>5</xdr:col>
      <xdr:colOff>0</xdr:colOff>
      <xdr:row>22</xdr:row>
      <xdr:rowOff>85725</xdr:rowOff>
    </xdr:to>
    <xdr:sp>
      <xdr:nvSpPr>
        <xdr:cNvPr id="138" name="Line 147"/>
        <xdr:cNvSpPr>
          <a:spLocks/>
        </xdr:cNvSpPr>
      </xdr:nvSpPr>
      <xdr:spPr>
        <a:xfrm>
          <a:off x="4943475" y="37814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23</xdr:row>
      <xdr:rowOff>85725</xdr:rowOff>
    </xdr:from>
    <xdr:to>
      <xdr:col>5</xdr:col>
      <xdr:colOff>0</xdr:colOff>
      <xdr:row>23</xdr:row>
      <xdr:rowOff>85725</xdr:rowOff>
    </xdr:to>
    <xdr:sp>
      <xdr:nvSpPr>
        <xdr:cNvPr id="139" name="Line 148"/>
        <xdr:cNvSpPr>
          <a:spLocks/>
        </xdr:cNvSpPr>
      </xdr:nvSpPr>
      <xdr:spPr>
        <a:xfrm>
          <a:off x="4953000" y="39528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21</xdr:row>
      <xdr:rowOff>85725</xdr:rowOff>
    </xdr:from>
    <xdr:to>
      <xdr:col>4</xdr:col>
      <xdr:colOff>742950</xdr:colOff>
      <xdr:row>23</xdr:row>
      <xdr:rowOff>104775</xdr:rowOff>
    </xdr:to>
    <xdr:sp>
      <xdr:nvSpPr>
        <xdr:cNvPr id="140" name="Line 149"/>
        <xdr:cNvSpPr>
          <a:spLocks/>
        </xdr:cNvSpPr>
      </xdr:nvSpPr>
      <xdr:spPr>
        <a:xfrm>
          <a:off x="4800600" y="36099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657225</xdr:colOff>
      <xdr:row>21</xdr:row>
      <xdr:rowOff>85725</xdr:rowOff>
    </xdr:from>
    <xdr:to>
      <xdr:col>4</xdr:col>
      <xdr:colOff>742950</xdr:colOff>
      <xdr:row>21</xdr:row>
      <xdr:rowOff>85725</xdr:rowOff>
    </xdr:to>
    <xdr:sp>
      <xdr:nvSpPr>
        <xdr:cNvPr id="141" name="Line 150"/>
        <xdr:cNvSpPr>
          <a:spLocks/>
        </xdr:cNvSpPr>
      </xdr:nvSpPr>
      <xdr:spPr>
        <a:xfrm flipH="1">
          <a:off x="4714875" y="36099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23</xdr:row>
      <xdr:rowOff>104775</xdr:rowOff>
    </xdr:from>
    <xdr:to>
      <xdr:col>4</xdr:col>
      <xdr:colOff>733425</xdr:colOff>
      <xdr:row>23</xdr:row>
      <xdr:rowOff>104775</xdr:rowOff>
    </xdr:to>
    <xdr:sp>
      <xdr:nvSpPr>
        <xdr:cNvPr id="142" name="Line 151"/>
        <xdr:cNvSpPr>
          <a:spLocks/>
        </xdr:cNvSpPr>
      </xdr:nvSpPr>
      <xdr:spPr>
        <a:xfrm flipH="1" flipV="1">
          <a:off x="4724400" y="39719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22</xdr:row>
      <xdr:rowOff>85725</xdr:rowOff>
    </xdr:from>
    <xdr:to>
      <xdr:col>4</xdr:col>
      <xdr:colOff>885825</xdr:colOff>
      <xdr:row>22</xdr:row>
      <xdr:rowOff>85725</xdr:rowOff>
    </xdr:to>
    <xdr:sp>
      <xdr:nvSpPr>
        <xdr:cNvPr id="143" name="Line 152"/>
        <xdr:cNvSpPr>
          <a:spLocks/>
        </xdr:cNvSpPr>
      </xdr:nvSpPr>
      <xdr:spPr>
        <a:xfrm flipH="1" flipV="1">
          <a:off x="4800600" y="378142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695325</xdr:colOff>
      <xdr:row>32</xdr:row>
      <xdr:rowOff>95250</xdr:rowOff>
    </xdr:from>
    <xdr:to>
      <xdr:col>4</xdr:col>
      <xdr:colOff>885825</xdr:colOff>
      <xdr:row>32</xdr:row>
      <xdr:rowOff>95250</xdr:rowOff>
    </xdr:to>
    <xdr:sp>
      <xdr:nvSpPr>
        <xdr:cNvPr id="144" name="Line 153"/>
        <xdr:cNvSpPr>
          <a:spLocks/>
        </xdr:cNvSpPr>
      </xdr:nvSpPr>
      <xdr:spPr>
        <a:xfrm flipH="1">
          <a:off x="4752975" y="5467350"/>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438150</xdr:colOff>
      <xdr:row>42</xdr:row>
      <xdr:rowOff>104775</xdr:rowOff>
    </xdr:from>
    <xdr:to>
      <xdr:col>5</xdr:col>
      <xdr:colOff>0</xdr:colOff>
      <xdr:row>42</xdr:row>
      <xdr:rowOff>104775</xdr:rowOff>
    </xdr:to>
    <xdr:sp>
      <xdr:nvSpPr>
        <xdr:cNvPr id="145" name="Line 154"/>
        <xdr:cNvSpPr>
          <a:spLocks/>
        </xdr:cNvSpPr>
      </xdr:nvSpPr>
      <xdr:spPr>
        <a:xfrm>
          <a:off x="4495800" y="713422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895350</xdr:colOff>
      <xdr:row>16</xdr:row>
      <xdr:rowOff>95250</xdr:rowOff>
    </xdr:from>
    <xdr:to>
      <xdr:col>5</xdr:col>
      <xdr:colOff>0</xdr:colOff>
      <xdr:row>16</xdr:row>
      <xdr:rowOff>95250</xdr:rowOff>
    </xdr:to>
    <xdr:sp>
      <xdr:nvSpPr>
        <xdr:cNvPr id="146" name="Line 155"/>
        <xdr:cNvSpPr>
          <a:spLocks/>
        </xdr:cNvSpPr>
      </xdr:nvSpPr>
      <xdr:spPr>
        <a:xfrm>
          <a:off x="4953000" y="28003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790575</xdr:colOff>
      <xdr:row>6</xdr:row>
      <xdr:rowOff>85725</xdr:rowOff>
    </xdr:from>
    <xdr:to>
      <xdr:col>4</xdr:col>
      <xdr:colOff>790575</xdr:colOff>
      <xdr:row>7</xdr:row>
      <xdr:rowOff>95250</xdr:rowOff>
    </xdr:to>
    <xdr:sp>
      <xdr:nvSpPr>
        <xdr:cNvPr id="147" name="Line 156"/>
        <xdr:cNvSpPr>
          <a:spLocks/>
        </xdr:cNvSpPr>
      </xdr:nvSpPr>
      <xdr:spPr>
        <a:xfrm>
          <a:off x="4848225" y="111442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714375</xdr:colOff>
      <xdr:row>7</xdr:row>
      <xdr:rowOff>95250</xdr:rowOff>
    </xdr:from>
    <xdr:to>
      <xdr:col>4</xdr:col>
      <xdr:colOff>790575</xdr:colOff>
      <xdr:row>7</xdr:row>
      <xdr:rowOff>95250</xdr:rowOff>
    </xdr:to>
    <xdr:sp>
      <xdr:nvSpPr>
        <xdr:cNvPr id="148" name="Line 157"/>
        <xdr:cNvSpPr>
          <a:spLocks/>
        </xdr:cNvSpPr>
      </xdr:nvSpPr>
      <xdr:spPr>
        <a:xfrm flipH="1">
          <a:off x="4772025" y="12954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790575</xdr:colOff>
      <xdr:row>7</xdr:row>
      <xdr:rowOff>0</xdr:rowOff>
    </xdr:from>
    <xdr:to>
      <xdr:col>4</xdr:col>
      <xdr:colOff>895350</xdr:colOff>
      <xdr:row>7</xdr:row>
      <xdr:rowOff>0</xdr:rowOff>
    </xdr:to>
    <xdr:sp>
      <xdr:nvSpPr>
        <xdr:cNvPr id="149" name="Line 158"/>
        <xdr:cNvSpPr>
          <a:spLocks/>
        </xdr:cNvSpPr>
      </xdr:nvSpPr>
      <xdr:spPr>
        <a:xfrm>
          <a:off x="4848225" y="12001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15</xdr:row>
      <xdr:rowOff>85725</xdr:rowOff>
    </xdr:from>
    <xdr:to>
      <xdr:col>3</xdr:col>
      <xdr:colOff>447675</xdr:colOff>
      <xdr:row>16</xdr:row>
      <xdr:rowOff>95250</xdr:rowOff>
    </xdr:to>
    <xdr:sp>
      <xdr:nvSpPr>
        <xdr:cNvPr id="150" name="Line 159"/>
        <xdr:cNvSpPr>
          <a:spLocks/>
        </xdr:cNvSpPr>
      </xdr:nvSpPr>
      <xdr:spPr>
        <a:xfrm>
          <a:off x="3933825" y="26193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16</xdr:row>
      <xdr:rowOff>95250</xdr:rowOff>
    </xdr:from>
    <xdr:to>
      <xdr:col>4</xdr:col>
      <xdr:colOff>0</xdr:colOff>
      <xdr:row>16</xdr:row>
      <xdr:rowOff>95250</xdr:rowOff>
    </xdr:to>
    <xdr:sp>
      <xdr:nvSpPr>
        <xdr:cNvPr id="151" name="Line 160"/>
        <xdr:cNvSpPr>
          <a:spLocks/>
        </xdr:cNvSpPr>
      </xdr:nvSpPr>
      <xdr:spPr>
        <a:xfrm>
          <a:off x="3943350" y="28003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15</xdr:row>
      <xdr:rowOff>85725</xdr:rowOff>
    </xdr:from>
    <xdr:to>
      <xdr:col>4</xdr:col>
      <xdr:colOff>742950</xdr:colOff>
      <xdr:row>16</xdr:row>
      <xdr:rowOff>95250</xdr:rowOff>
    </xdr:to>
    <xdr:sp>
      <xdr:nvSpPr>
        <xdr:cNvPr id="152" name="Line 161"/>
        <xdr:cNvSpPr>
          <a:spLocks/>
        </xdr:cNvSpPr>
      </xdr:nvSpPr>
      <xdr:spPr>
        <a:xfrm>
          <a:off x="4800600" y="2619375"/>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666750</xdr:colOff>
      <xdr:row>15</xdr:row>
      <xdr:rowOff>85725</xdr:rowOff>
    </xdr:from>
    <xdr:to>
      <xdr:col>4</xdr:col>
      <xdr:colOff>742950</xdr:colOff>
      <xdr:row>15</xdr:row>
      <xdr:rowOff>85725</xdr:rowOff>
    </xdr:to>
    <xdr:sp>
      <xdr:nvSpPr>
        <xdr:cNvPr id="153" name="Line 162"/>
        <xdr:cNvSpPr>
          <a:spLocks/>
        </xdr:cNvSpPr>
      </xdr:nvSpPr>
      <xdr:spPr>
        <a:xfrm flipH="1">
          <a:off x="4724400" y="26193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676275</xdr:colOff>
      <xdr:row>16</xdr:row>
      <xdr:rowOff>95250</xdr:rowOff>
    </xdr:from>
    <xdr:to>
      <xdr:col>4</xdr:col>
      <xdr:colOff>742950</xdr:colOff>
      <xdr:row>16</xdr:row>
      <xdr:rowOff>95250</xdr:rowOff>
    </xdr:to>
    <xdr:sp>
      <xdr:nvSpPr>
        <xdr:cNvPr id="154" name="Line 163"/>
        <xdr:cNvSpPr>
          <a:spLocks/>
        </xdr:cNvSpPr>
      </xdr:nvSpPr>
      <xdr:spPr>
        <a:xfrm flipH="1">
          <a:off x="4733925" y="2800350"/>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742950</xdr:colOff>
      <xdr:row>16</xdr:row>
      <xdr:rowOff>0</xdr:rowOff>
    </xdr:from>
    <xdr:to>
      <xdr:col>4</xdr:col>
      <xdr:colOff>895350</xdr:colOff>
      <xdr:row>16</xdr:row>
      <xdr:rowOff>0</xdr:rowOff>
    </xdr:to>
    <xdr:sp>
      <xdr:nvSpPr>
        <xdr:cNvPr id="155" name="Line 164"/>
        <xdr:cNvSpPr>
          <a:spLocks/>
        </xdr:cNvSpPr>
      </xdr:nvSpPr>
      <xdr:spPr>
        <a:xfrm>
          <a:off x="4800600" y="27051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35</xdr:row>
      <xdr:rowOff>104775</xdr:rowOff>
    </xdr:from>
    <xdr:to>
      <xdr:col>3</xdr:col>
      <xdr:colOff>447675</xdr:colOff>
      <xdr:row>37</xdr:row>
      <xdr:rowOff>85725</xdr:rowOff>
    </xdr:to>
    <xdr:sp>
      <xdr:nvSpPr>
        <xdr:cNvPr id="156" name="Line 165"/>
        <xdr:cNvSpPr>
          <a:spLocks/>
        </xdr:cNvSpPr>
      </xdr:nvSpPr>
      <xdr:spPr>
        <a:xfrm>
          <a:off x="3933825" y="59721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762000</xdr:colOff>
      <xdr:row>35</xdr:row>
      <xdr:rowOff>104775</xdr:rowOff>
    </xdr:from>
    <xdr:to>
      <xdr:col>4</xdr:col>
      <xdr:colOff>762000</xdr:colOff>
      <xdr:row>37</xdr:row>
      <xdr:rowOff>104775</xdr:rowOff>
    </xdr:to>
    <xdr:sp>
      <xdr:nvSpPr>
        <xdr:cNvPr id="157" name="Line 166"/>
        <xdr:cNvSpPr>
          <a:spLocks/>
        </xdr:cNvSpPr>
      </xdr:nvSpPr>
      <xdr:spPr>
        <a:xfrm>
          <a:off x="4819650" y="5972175"/>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35</xdr:row>
      <xdr:rowOff>104775</xdr:rowOff>
    </xdr:from>
    <xdr:to>
      <xdr:col>4</xdr:col>
      <xdr:colOff>9525</xdr:colOff>
      <xdr:row>35</xdr:row>
      <xdr:rowOff>104775</xdr:rowOff>
    </xdr:to>
    <xdr:sp>
      <xdr:nvSpPr>
        <xdr:cNvPr id="158" name="Line 167"/>
        <xdr:cNvSpPr>
          <a:spLocks/>
        </xdr:cNvSpPr>
      </xdr:nvSpPr>
      <xdr:spPr>
        <a:xfrm>
          <a:off x="3933825" y="597217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37</xdr:row>
      <xdr:rowOff>85725</xdr:rowOff>
    </xdr:from>
    <xdr:to>
      <xdr:col>4</xdr:col>
      <xdr:colOff>9525</xdr:colOff>
      <xdr:row>37</xdr:row>
      <xdr:rowOff>85725</xdr:rowOff>
    </xdr:to>
    <xdr:sp>
      <xdr:nvSpPr>
        <xdr:cNvPr id="159" name="Line 168"/>
        <xdr:cNvSpPr>
          <a:spLocks/>
        </xdr:cNvSpPr>
      </xdr:nvSpPr>
      <xdr:spPr>
        <a:xfrm>
          <a:off x="3933825" y="6296025"/>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676275</xdr:colOff>
      <xdr:row>35</xdr:row>
      <xdr:rowOff>104775</xdr:rowOff>
    </xdr:from>
    <xdr:to>
      <xdr:col>4</xdr:col>
      <xdr:colOff>762000</xdr:colOff>
      <xdr:row>35</xdr:row>
      <xdr:rowOff>104775</xdr:rowOff>
    </xdr:to>
    <xdr:sp>
      <xdr:nvSpPr>
        <xdr:cNvPr id="160" name="Line 169"/>
        <xdr:cNvSpPr>
          <a:spLocks/>
        </xdr:cNvSpPr>
      </xdr:nvSpPr>
      <xdr:spPr>
        <a:xfrm flipH="1">
          <a:off x="4733925" y="5972175"/>
          <a:ext cx="85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685800</xdr:colOff>
      <xdr:row>37</xdr:row>
      <xdr:rowOff>104775</xdr:rowOff>
    </xdr:from>
    <xdr:to>
      <xdr:col>4</xdr:col>
      <xdr:colOff>762000</xdr:colOff>
      <xdr:row>37</xdr:row>
      <xdr:rowOff>104775</xdr:rowOff>
    </xdr:to>
    <xdr:sp>
      <xdr:nvSpPr>
        <xdr:cNvPr id="161" name="Line 170"/>
        <xdr:cNvSpPr>
          <a:spLocks/>
        </xdr:cNvSpPr>
      </xdr:nvSpPr>
      <xdr:spPr>
        <a:xfrm flipH="1">
          <a:off x="4743450" y="63150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6</xdr:row>
      <xdr:rowOff>95250</xdr:rowOff>
    </xdr:from>
    <xdr:to>
      <xdr:col>3</xdr:col>
      <xdr:colOff>457200</xdr:colOff>
      <xdr:row>7</xdr:row>
      <xdr:rowOff>85725</xdr:rowOff>
    </xdr:to>
    <xdr:sp>
      <xdr:nvSpPr>
        <xdr:cNvPr id="162" name="Line 171"/>
        <xdr:cNvSpPr>
          <a:spLocks/>
        </xdr:cNvSpPr>
      </xdr:nvSpPr>
      <xdr:spPr>
        <a:xfrm>
          <a:off x="3943350" y="11239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6</xdr:row>
      <xdr:rowOff>95250</xdr:rowOff>
    </xdr:from>
    <xdr:to>
      <xdr:col>4</xdr:col>
      <xdr:colOff>0</xdr:colOff>
      <xdr:row>6</xdr:row>
      <xdr:rowOff>95250</xdr:rowOff>
    </xdr:to>
    <xdr:sp>
      <xdr:nvSpPr>
        <xdr:cNvPr id="163" name="Line 172"/>
        <xdr:cNvSpPr>
          <a:spLocks/>
        </xdr:cNvSpPr>
      </xdr:nvSpPr>
      <xdr:spPr>
        <a:xfrm>
          <a:off x="3943350" y="112395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7</xdr:row>
      <xdr:rowOff>85725</xdr:rowOff>
    </xdr:from>
    <xdr:to>
      <xdr:col>4</xdr:col>
      <xdr:colOff>0</xdr:colOff>
      <xdr:row>7</xdr:row>
      <xdr:rowOff>85725</xdr:rowOff>
    </xdr:to>
    <xdr:sp>
      <xdr:nvSpPr>
        <xdr:cNvPr id="164" name="Line 173"/>
        <xdr:cNvSpPr>
          <a:spLocks/>
        </xdr:cNvSpPr>
      </xdr:nvSpPr>
      <xdr:spPr>
        <a:xfrm>
          <a:off x="3943350" y="12858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7</xdr:row>
      <xdr:rowOff>0</xdr:rowOff>
    </xdr:from>
    <xdr:to>
      <xdr:col>3</xdr:col>
      <xdr:colOff>457200</xdr:colOff>
      <xdr:row>7</xdr:row>
      <xdr:rowOff>0</xdr:rowOff>
    </xdr:to>
    <xdr:sp>
      <xdr:nvSpPr>
        <xdr:cNvPr id="165" name="Line 174"/>
        <xdr:cNvSpPr>
          <a:spLocks/>
        </xdr:cNvSpPr>
      </xdr:nvSpPr>
      <xdr:spPr>
        <a:xfrm flipH="1">
          <a:off x="3848100" y="12001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11</xdr:row>
      <xdr:rowOff>161925</xdr:rowOff>
    </xdr:from>
    <xdr:to>
      <xdr:col>3</xdr:col>
      <xdr:colOff>9525</xdr:colOff>
      <xdr:row>11</xdr:row>
      <xdr:rowOff>161925</xdr:rowOff>
    </xdr:to>
    <xdr:sp>
      <xdr:nvSpPr>
        <xdr:cNvPr id="166" name="Line 175"/>
        <xdr:cNvSpPr>
          <a:spLocks/>
        </xdr:cNvSpPr>
      </xdr:nvSpPr>
      <xdr:spPr>
        <a:xfrm>
          <a:off x="3286125" y="20288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11</xdr:row>
      <xdr:rowOff>95250</xdr:rowOff>
    </xdr:from>
    <xdr:to>
      <xdr:col>3</xdr:col>
      <xdr:colOff>457200</xdr:colOff>
      <xdr:row>12</xdr:row>
      <xdr:rowOff>85725</xdr:rowOff>
    </xdr:to>
    <xdr:sp>
      <xdr:nvSpPr>
        <xdr:cNvPr id="167" name="Line 176"/>
        <xdr:cNvSpPr>
          <a:spLocks/>
        </xdr:cNvSpPr>
      </xdr:nvSpPr>
      <xdr:spPr>
        <a:xfrm>
          <a:off x="3943350" y="1962150"/>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12</xdr:row>
      <xdr:rowOff>85725</xdr:rowOff>
    </xdr:from>
    <xdr:to>
      <xdr:col>4</xdr:col>
      <xdr:colOff>0</xdr:colOff>
      <xdr:row>12</xdr:row>
      <xdr:rowOff>85725</xdr:rowOff>
    </xdr:to>
    <xdr:sp>
      <xdr:nvSpPr>
        <xdr:cNvPr id="168" name="Line 177"/>
        <xdr:cNvSpPr>
          <a:spLocks/>
        </xdr:cNvSpPr>
      </xdr:nvSpPr>
      <xdr:spPr>
        <a:xfrm>
          <a:off x="3943350" y="21240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12</xdr:row>
      <xdr:rowOff>0</xdr:rowOff>
    </xdr:from>
    <xdr:to>
      <xdr:col>3</xdr:col>
      <xdr:colOff>457200</xdr:colOff>
      <xdr:row>12</xdr:row>
      <xdr:rowOff>0</xdr:rowOff>
    </xdr:to>
    <xdr:sp>
      <xdr:nvSpPr>
        <xdr:cNvPr id="169" name="Line 178"/>
        <xdr:cNvSpPr>
          <a:spLocks/>
        </xdr:cNvSpPr>
      </xdr:nvSpPr>
      <xdr:spPr>
        <a:xfrm flipH="1">
          <a:off x="3848100" y="20383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904875</xdr:colOff>
      <xdr:row>11</xdr:row>
      <xdr:rowOff>161925</xdr:rowOff>
    </xdr:from>
    <xdr:to>
      <xdr:col>3</xdr:col>
      <xdr:colOff>9525</xdr:colOff>
      <xdr:row>11</xdr:row>
      <xdr:rowOff>161925</xdr:rowOff>
    </xdr:to>
    <xdr:sp>
      <xdr:nvSpPr>
        <xdr:cNvPr id="170" name="Line 179"/>
        <xdr:cNvSpPr>
          <a:spLocks/>
        </xdr:cNvSpPr>
      </xdr:nvSpPr>
      <xdr:spPr>
        <a:xfrm>
          <a:off x="3286125" y="20288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11</xdr:row>
      <xdr:rowOff>9525</xdr:rowOff>
    </xdr:from>
    <xdr:to>
      <xdr:col>3</xdr:col>
      <xdr:colOff>457200</xdr:colOff>
      <xdr:row>12</xdr:row>
      <xdr:rowOff>85725</xdr:rowOff>
    </xdr:to>
    <xdr:sp>
      <xdr:nvSpPr>
        <xdr:cNvPr id="171" name="Line 180"/>
        <xdr:cNvSpPr>
          <a:spLocks/>
        </xdr:cNvSpPr>
      </xdr:nvSpPr>
      <xdr:spPr>
        <a:xfrm>
          <a:off x="3943350" y="187642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457200</xdr:colOff>
      <xdr:row>11</xdr:row>
      <xdr:rowOff>9525</xdr:rowOff>
    </xdr:from>
    <xdr:to>
      <xdr:col>4</xdr:col>
      <xdr:colOff>0</xdr:colOff>
      <xdr:row>11</xdr:row>
      <xdr:rowOff>9525</xdr:rowOff>
    </xdr:to>
    <xdr:sp>
      <xdr:nvSpPr>
        <xdr:cNvPr id="172" name="Line 181"/>
        <xdr:cNvSpPr>
          <a:spLocks/>
        </xdr:cNvSpPr>
      </xdr:nvSpPr>
      <xdr:spPr>
        <a:xfrm>
          <a:off x="3943350" y="187642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12</xdr:row>
      <xdr:rowOff>0</xdr:rowOff>
    </xdr:from>
    <xdr:to>
      <xdr:col>3</xdr:col>
      <xdr:colOff>457200</xdr:colOff>
      <xdr:row>12</xdr:row>
      <xdr:rowOff>0</xdr:rowOff>
    </xdr:to>
    <xdr:sp>
      <xdr:nvSpPr>
        <xdr:cNvPr id="173" name="Line 183"/>
        <xdr:cNvSpPr>
          <a:spLocks/>
        </xdr:cNvSpPr>
      </xdr:nvSpPr>
      <xdr:spPr>
        <a:xfrm flipH="1">
          <a:off x="3848100" y="20383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10</xdr:row>
      <xdr:rowOff>104775</xdr:rowOff>
    </xdr:from>
    <xdr:to>
      <xdr:col>4</xdr:col>
      <xdr:colOff>876300</xdr:colOff>
      <xdr:row>11</xdr:row>
      <xdr:rowOff>76200</xdr:rowOff>
    </xdr:to>
    <xdr:sp>
      <xdr:nvSpPr>
        <xdr:cNvPr id="174" name="Line 184"/>
        <xdr:cNvSpPr>
          <a:spLocks/>
        </xdr:cNvSpPr>
      </xdr:nvSpPr>
      <xdr:spPr>
        <a:xfrm>
          <a:off x="4933950" y="1800225"/>
          <a:ext cx="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10</xdr:row>
      <xdr:rowOff>104775</xdr:rowOff>
    </xdr:from>
    <xdr:to>
      <xdr:col>5</xdr:col>
      <xdr:colOff>9525</xdr:colOff>
      <xdr:row>10</xdr:row>
      <xdr:rowOff>104775</xdr:rowOff>
    </xdr:to>
    <xdr:sp>
      <xdr:nvSpPr>
        <xdr:cNvPr id="175" name="Line 185"/>
        <xdr:cNvSpPr>
          <a:spLocks/>
        </xdr:cNvSpPr>
      </xdr:nvSpPr>
      <xdr:spPr>
        <a:xfrm>
          <a:off x="4933950" y="1800225"/>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876300</xdr:colOff>
      <xdr:row>11</xdr:row>
      <xdr:rowOff>76200</xdr:rowOff>
    </xdr:from>
    <xdr:to>
      <xdr:col>5</xdr:col>
      <xdr:colOff>0</xdr:colOff>
      <xdr:row>11</xdr:row>
      <xdr:rowOff>76200</xdr:rowOff>
    </xdr:to>
    <xdr:sp>
      <xdr:nvSpPr>
        <xdr:cNvPr id="176" name="Line 186"/>
        <xdr:cNvSpPr>
          <a:spLocks/>
        </xdr:cNvSpPr>
      </xdr:nvSpPr>
      <xdr:spPr>
        <a:xfrm>
          <a:off x="4933950" y="1943100"/>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733425</xdr:colOff>
      <xdr:row>11</xdr:row>
      <xdr:rowOff>0</xdr:rowOff>
    </xdr:from>
    <xdr:to>
      <xdr:col>4</xdr:col>
      <xdr:colOff>876300</xdr:colOff>
      <xdr:row>11</xdr:row>
      <xdr:rowOff>0</xdr:rowOff>
    </xdr:to>
    <xdr:sp>
      <xdr:nvSpPr>
        <xdr:cNvPr id="177" name="Line 187"/>
        <xdr:cNvSpPr>
          <a:spLocks/>
        </xdr:cNvSpPr>
      </xdr:nvSpPr>
      <xdr:spPr>
        <a:xfrm flipH="1">
          <a:off x="4791075" y="1866900"/>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447675</xdr:colOff>
      <xdr:row>15</xdr:row>
      <xdr:rowOff>76200</xdr:rowOff>
    </xdr:from>
    <xdr:to>
      <xdr:col>4</xdr:col>
      <xdr:colOff>0</xdr:colOff>
      <xdr:row>15</xdr:row>
      <xdr:rowOff>76200</xdr:rowOff>
    </xdr:to>
    <xdr:sp>
      <xdr:nvSpPr>
        <xdr:cNvPr id="178" name="Line 188"/>
        <xdr:cNvSpPr>
          <a:spLocks/>
        </xdr:cNvSpPr>
      </xdr:nvSpPr>
      <xdr:spPr>
        <a:xfrm>
          <a:off x="3933825" y="260985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16</xdr:row>
      <xdr:rowOff>0</xdr:rowOff>
    </xdr:from>
    <xdr:to>
      <xdr:col>3</xdr:col>
      <xdr:colOff>447675</xdr:colOff>
      <xdr:row>16</xdr:row>
      <xdr:rowOff>0</xdr:rowOff>
    </xdr:to>
    <xdr:sp>
      <xdr:nvSpPr>
        <xdr:cNvPr id="179" name="Line 189"/>
        <xdr:cNvSpPr>
          <a:spLocks/>
        </xdr:cNvSpPr>
      </xdr:nvSpPr>
      <xdr:spPr>
        <a:xfrm flipH="1">
          <a:off x="3857625" y="27051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tabSelected="1" workbookViewId="0" topLeftCell="A1">
      <selection activeCell="G3" sqref="G3"/>
    </sheetView>
  </sheetViews>
  <sheetFormatPr defaultColWidth="9.00390625" defaultRowHeight="13.5"/>
  <cols>
    <col min="1" max="1" width="13.50390625" style="1" customWidth="1"/>
    <col min="2" max="2" width="0.875" style="1" customWidth="1"/>
    <col min="3" max="3" width="13.25390625" style="1" customWidth="1"/>
    <col min="4" max="4" width="5.50390625" style="1" customWidth="1"/>
    <col min="5" max="8" width="9.00390625" style="1" customWidth="1"/>
    <col min="9" max="9" width="13.25390625" style="1" customWidth="1"/>
    <col min="10" max="16384" width="9.00390625" style="1" customWidth="1"/>
  </cols>
  <sheetData>
    <row r="1" spans="1:9" ht="34.5" customHeight="1" thickBot="1">
      <c r="A1" s="681" t="s">
        <v>1246</v>
      </c>
      <c r="B1" s="681"/>
      <c r="C1" s="681"/>
      <c r="D1" s="681"/>
      <c r="E1" s="681"/>
      <c r="F1" s="681"/>
      <c r="G1" s="681"/>
      <c r="H1" s="345"/>
      <c r="I1" s="345"/>
    </row>
    <row r="2" spans="1:9" ht="24.75" customHeight="1">
      <c r="A2" s="430" t="s">
        <v>915</v>
      </c>
      <c r="B2" s="347"/>
      <c r="C2" s="346" t="s">
        <v>206</v>
      </c>
      <c r="D2" s="346"/>
      <c r="E2" s="346"/>
      <c r="F2" s="346"/>
      <c r="G2" s="346"/>
      <c r="H2" s="346"/>
      <c r="I2" s="346"/>
    </row>
    <row r="3" spans="1:9" ht="22.5" customHeight="1">
      <c r="A3" s="431" t="s">
        <v>916</v>
      </c>
      <c r="B3" s="80"/>
      <c r="C3" s="78" t="s">
        <v>1142</v>
      </c>
      <c r="D3" s="78"/>
      <c r="E3" s="78"/>
      <c r="F3" s="78"/>
      <c r="G3" s="78"/>
      <c r="H3" s="78"/>
      <c r="I3" s="78"/>
    </row>
    <row r="4" spans="1:9" ht="22.5" customHeight="1">
      <c r="A4" s="431" t="s">
        <v>917</v>
      </c>
      <c r="B4" s="80"/>
      <c r="C4" s="78" t="s">
        <v>684</v>
      </c>
      <c r="D4" s="78"/>
      <c r="E4" s="78"/>
      <c r="F4" s="78"/>
      <c r="G4" s="78"/>
      <c r="H4" s="78"/>
      <c r="I4" s="78"/>
    </row>
    <row r="5" spans="1:9" ht="15" customHeight="1">
      <c r="A5" s="432" t="s">
        <v>1701</v>
      </c>
      <c r="B5" s="80"/>
      <c r="C5" s="79" t="s">
        <v>685</v>
      </c>
      <c r="D5" s="78"/>
      <c r="E5" s="78"/>
      <c r="F5" s="78"/>
      <c r="G5" s="78"/>
      <c r="H5" s="78"/>
      <c r="I5" s="78"/>
    </row>
    <row r="6" spans="1:9" ht="33.75" customHeight="1">
      <c r="A6" s="431" t="s">
        <v>924</v>
      </c>
      <c r="B6" s="80"/>
      <c r="C6" s="187" t="s">
        <v>1723</v>
      </c>
      <c r="D6" s="78" t="s">
        <v>146</v>
      </c>
      <c r="E6" s="78"/>
      <c r="F6" s="78"/>
      <c r="G6" s="78"/>
      <c r="H6" s="78"/>
      <c r="I6" s="78"/>
    </row>
    <row r="7" spans="1:9" ht="15" customHeight="1">
      <c r="A7" s="431"/>
      <c r="B7" s="80"/>
      <c r="C7" s="187" t="s">
        <v>1722</v>
      </c>
      <c r="D7" s="78" t="s">
        <v>1715</v>
      </c>
      <c r="E7" s="78"/>
      <c r="F7" s="78"/>
      <c r="G7" s="78"/>
      <c r="H7" s="78"/>
      <c r="I7" s="78"/>
    </row>
    <row r="8" spans="1:9" ht="22.5" customHeight="1">
      <c r="A8" s="431" t="s">
        <v>918</v>
      </c>
      <c r="B8" s="80"/>
      <c r="C8" s="187" t="s">
        <v>1724</v>
      </c>
      <c r="D8" s="78" t="s">
        <v>147</v>
      </c>
      <c r="E8" s="78"/>
      <c r="F8" s="78"/>
      <c r="G8" s="78"/>
      <c r="H8" s="78"/>
      <c r="I8" s="78"/>
    </row>
    <row r="9" spans="1:9" ht="15" customHeight="1">
      <c r="A9" s="431"/>
      <c r="B9" s="80"/>
      <c r="C9" s="187" t="s">
        <v>1722</v>
      </c>
      <c r="D9" s="78" t="s">
        <v>1714</v>
      </c>
      <c r="E9" s="78"/>
      <c r="F9" s="78"/>
      <c r="G9" s="78"/>
      <c r="H9" s="78"/>
      <c r="I9" s="78"/>
    </row>
    <row r="10" spans="1:9" ht="22.5" customHeight="1">
      <c r="A10" s="431" t="s">
        <v>1074</v>
      </c>
      <c r="B10" s="80"/>
      <c r="C10" s="78" t="s">
        <v>1712</v>
      </c>
      <c r="D10" s="78"/>
      <c r="E10" s="78"/>
      <c r="F10" s="78"/>
      <c r="G10" s="78"/>
      <c r="H10" s="78"/>
      <c r="I10" s="78"/>
    </row>
    <row r="11" spans="1:9" ht="15" customHeight="1">
      <c r="A11" s="432" t="s">
        <v>1702</v>
      </c>
      <c r="B11" s="80"/>
      <c r="C11" s="78" t="s">
        <v>1703</v>
      </c>
      <c r="D11" s="78"/>
      <c r="E11" s="78"/>
      <c r="F11" s="78"/>
      <c r="G11" s="78"/>
      <c r="H11" s="78"/>
      <c r="I11" s="78"/>
    </row>
    <row r="12" spans="1:9" ht="22.5" customHeight="1">
      <c r="A12" s="431" t="s">
        <v>1075</v>
      </c>
      <c r="B12" s="80"/>
      <c r="C12" s="78" t="s">
        <v>537</v>
      </c>
      <c r="D12" s="78"/>
      <c r="F12" s="78"/>
      <c r="G12" s="78"/>
      <c r="H12" s="78"/>
      <c r="I12" s="78"/>
    </row>
    <row r="13" spans="1:9" ht="15" customHeight="1">
      <c r="A13" s="432" t="s">
        <v>1143</v>
      </c>
      <c r="B13" s="80"/>
      <c r="C13" s="244" t="s">
        <v>538</v>
      </c>
      <c r="D13" s="78"/>
      <c r="F13" s="78"/>
      <c r="G13" s="78"/>
      <c r="H13" s="78"/>
      <c r="I13" s="78"/>
    </row>
    <row r="14" spans="1:9" ht="15" customHeight="1">
      <c r="A14" s="431"/>
      <c r="B14" s="80"/>
      <c r="C14" s="244" t="s">
        <v>539</v>
      </c>
      <c r="D14" s="78"/>
      <c r="F14" s="78"/>
      <c r="G14" s="78"/>
      <c r="H14" s="78"/>
      <c r="I14" s="78"/>
    </row>
    <row r="15" spans="1:9" ht="15" customHeight="1">
      <c r="A15" s="431"/>
      <c r="B15" s="80"/>
      <c r="C15" s="244" t="s">
        <v>540</v>
      </c>
      <c r="D15" s="78"/>
      <c r="F15" s="78"/>
      <c r="G15" s="78"/>
      <c r="H15" s="78"/>
      <c r="I15" s="78"/>
    </row>
    <row r="16" spans="1:9" ht="15" customHeight="1">
      <c r="A16" s="431"/>
      <c r="B16" s="80"/>
      <c r="C16" s="244" t="s">
        <v>536</v>
      </c>
      <c r="D16" s="78"/>
      <c r="F16" s="78"/>
      <c r="G16" s="78"/>
      <c r="H16" s="78"/>
      <c r="I16" s="78"/>
    </row>
    <row r="17" spans="1:9" ht="33.75" customHeight="1">
      <c r="A17" s="431" t="s">
        <v>380</v>
      </c>
      <c r="B17" s="80"/>
      <c r="C17" s="78" t="s">
        <v>542</v>
      </c>
      <c r="D17" s="78"/>
      <c r="E17" s="78"/>
      <c r="F17" s="78"/>
      <c r="G17" s="78"/>
      <c r="H17" s="78"/>
      <c r="I17" s="78"/>
    </row>
    <row r="18" spans="1:9" ht="15" customHeight="1">
      <c r="A18" s="432" t="s">
        <v>541</v>
      </c>
      <c r="B18" s="80"/>
      <c r="C18" s="78" t="s">
        <v>543</v>
      </c>
      <c r="D18" s="78"/>
      <c r="E18" s="78"/>
      <c r="F18" s="78"/>
      <c r="G18" s="78"/>
      <c r="H18" s="78"/>
      <c r="I18" s="78"/>
    </row>
    <row r="19" spans="1:9" ht="33.75" customHeight="1">
      <c r="A19" s="431" t="s">
        <v>919</v>
      </c>
      <c r="B19" s="80"/>
      <c r="C19" s="78" t="s">
        <v>1450</v>
      </c>
      <c r="D19" s="78"/>
      <c r="E19" s="78"/>
      <c r="F19" s="78"/>
      <c r="G19" s="78"/>
      <c r="H19" s="78"/>
      <c r="I19" s="78"/>
    </row>
    <row r="20" spans="1:9" ht="15" customHeight="1">
      <c r="A20" s="432" t="s">
        <v>1449</v>
      </c>
      <c r="B20" s="80"/>
      <c r="C20" s="78" t="s">
        <v>1451</v>
      </c>
      <c r="D20" s="78"/>
      <c r="E20" s="78"/>
      <c r="F20" s="78"/>
      <c r="G20" s="78"/>
      <c r="H20" s="78"/>
      <c r="I20" s="78"/>
    </row>
    <row r="21" spans="1:9" ht="15" customHeight="1">
      <c r="A21" s="431"/>
      <c r="B21" s="80"/>
      <c r="C21" s="78" t="s">
        <v>1452</v>
      </c>
      <c r="D21" s="78"/>
      <c r="E21" s="78"/>
      <c r="F21" s="78"/>
      <c r="G21" s="78"/>
      <c r="H21" s="78"/>
      <c r="I21" s="78"/>
    </row>
    <row r="22" spans="1:9" ht="15" customHeight="1">
      <c r="A22" s="431"/>
      <c r="B22" s="80"/>
      <c r="C22" s="78" t="s">
        <v>555</v>
      </c>
      <c r="D22" s="78"/>
      <c r="E22" s="78"/>
      <c r="F22" s="78"/>
      <c r="G22" s="78"/>
      <c r="H22" s="78"/>
      <c r="I22" s="78"/>
    </row>
    <row r="23" spans="1:9" ht="15" customHeight="1">
      <c r="A23" s="431"/>
      <c r="B23" s="80"/>
      <c r="C23" s="78" t="s">
        <v>551</v>
      </c>
      <c r="D23" s="78"/>
      <c r="E23" s="78"/>
      <c r="F23" s="78"/>
      <c r="G23" s="78"/>
      <c r="H23" s="78"/>
      <c r="I23" s="78"/>
    </row>
    <row r="24" spans="1:9" ht="15" customHeight="1">
      <c r="A24" s="431"/>
      <c r="B24" s="80"/>
      <c r="C24" s="78" t="s">
        <v>1453</v>
      </c>
      <c r="D24" s="78"/>
      <c r="E24" s="78"/>
      <c r="F24" s="78"/>
      <c r="G24" s="78"/>
      <c r="H24" s="78"/>
      <c r="I24" s="78"/>
    </row>
    <row r="25" spans="1:9" ht="33.75" customHeight="1">
      <c r="A25" s="431" t="s">
        <v>923</v>
      </c>
      <c r="B25" s="80"/>
      <c r="C25" s="78" t="s">
        <v>204</v>
      </c>
      <c r="D25" s="78"/>
      <c r="E25" s="78"/>
      <c r="F25" s="78"/>
      <c r="G25" s="78"/>
      <c r="H25" s="78"/>
      <c r="I25" s="78"/>
    </row>
    <row r="26" spans="1:9" ht="15.75" customHeight="1">
      <c r="A26" s="432" t="s">
        <v>547</v>
      </c>
      <c r="B26" s="80"/>
      <c r="C26" s="78" t="s">
        <v>205</v>
      </c>
      <c r="D26" s="78"/>
      <c r="E26" s="78"/>
      <c r="F26" s="78"/>
      <c r="G26" s="78"/>
      <c r="H26" s="78"/>
      <c r="I26" s="78"/>
    </row>
    <row r="27" spans="1:9" ht="22.5" customHeight="1">
      <c r="A27" s="431" t="s">
        <v>920</v>
      </c>
      <c r="B27" s="80"/>
      <c r="C27" s="78" t="s">
        <v>545</v>
      </c>
      <c r="D27" s="78"/>
      <c r="E27" s="78"/>
      <c r="F27" s="78"/>
      <c r="G27" s="78"/>
      <c r="H27" s="78"/>
      <c r="I27" s="78"/>
    </row>
    <row r="28" spans="1:9" ht="15" customHeight="1">
      <c r="A28" s="432" t="s">
        <v>544</v>
      </c>
      <c r="B28" s="80"/>
      <c r="C28" s="78" t="s">
        <v>556</v>
      </c>
      <c r="D28" s="78"/>
      <c r="E28" s="78"/>
      <c r="F28" s="78"/>
      <c r="G28" s="78"/>
      <c r="H28" s="78"/>
      <c r="I28" s="78"/>
    </row>
    <row r="29" spans="1:9" ht="22.5" customHeight="1">
      <c r="A29" s="431" t="s">
        <v>921</v>
      </c>
      <c r="B29" s="80"/>
      <c r="C29" s="78" t="s">
        <v>548</v>
      </c>
      <c r="D29" s="78"/>
      <c r="E29" s="78"/>
      <c r="F29" s="78"/>
      <c r="G29" s="78"/>
      <c r="H29" s="78"/>
      <c r="I29" s="78"/>
    </row>
    <row r="30" spans="1:9" ht="15" customHeight="1">
      <c r="A30" s="432" t="s">
        <v>546</v>
      </c>
      <c r="B30" s="80"/>
      <c r="C30" s="78" t="s">
        <v>549</v>
      </c>
      <c r="D30" s="78"/>
      <c r="E30" s="78"/>
      <c r="F30" s="78"/>
      <c r="G30" s="78"/>
      <c r="H30" s="78"/>
      <c r="I30" s="78"/>
    </row>
    <row r="31" spans="1:9" ht="33.75" customHeight="1">
      <c r="A31" s="431" t="s">
        <v>1076</v>
      </c>
      <c r="B31" s="80"/>
      <c r="C31" s="78" t="s">
        <v>554</v>
      </c>
      <c r="D31" s="78"/>
      <c r="E31" s="78"/>
      <c r="F31" s="78"/>
      <c r="G31" s="78"/>
      <c r="H31" s="78"/>
      <c r="I31" s="78"/>
    </row>
    <row r="32" spans="1:9" ht="15" customHeight="1">
      <c r="A32" s="432" t="s">
        <v>550</v>
      </c>
      <c r="B32" s="80"/>
      <c r="C32" s="78" t="s">
        <v>557</v>
      </c>
      <c r="D32" s="78"/>
      <c r="E32" s="78"/>
      <c r="F32" s="78"/>
      <c r="G32" s="78"/>
      <c r="H32" s="78"/>
      <c r="I32" s="78"/>
    </row>
    <row r="33" spans="1:9" ht="22.5" customHeight="1">
      <c r="A33" s="431" t="s">
        <v>1077</v>
      </c>
      <c r="B33" s="80"/>
      <c r="C33" s="78" t="s">
        <v>1356</v>
      </c>
      <c r="D33" s="78"/>
      <c r="E33" s="78"/>
      <c r="F33" s="78"/>
      <c r="G33" s="78"/>
      <c r="H33" s="78"/>
      <c r="I33" s="78"/>
    </row>
    <row r="34" spans="1:9" ht="15" customHeight="1">
      <c r="A34" s="432" t="s">
        <v>1147</v>
      </c>
      <c r="B34" s="80"/>
      <c r="C34" s="78" t="s">
        <v>553</v>
      </c>
      <c r="D34" s="78"/>
      <c r="E34" s="78"/>
      <c r="F34" s="78"/>
      <c r="G34" s="78"/>
      <c r="H34" s="78"/>
      <c r="I34" s="78"/>
    </row>
    <row r="35" spans="1:9" ht="22.5" customHeight="1">
      <c r="A35" s="431" t="s">
        <v>922</v>
      </c>
      <c r="B35" s="80"/>
      <c r="C35" s="78" t="s">
        <v>1357</v>
      </c>
      <c r="D35" s="78"/>
      <c r="E35" s="78"/>
      <c r="F35" s="78"/>
      <c r="G35" s="78"/>
      <c r="H35" s="78"/>
      <c r="I35" s="78"/>
    </row>
    <row r="36" spans="1:9" ht="15" customHeight="1">
      <c r="A36" s="432" t="s">
        <v>552</v>
      </c>
      <c r="B36" s="80"/>
      <c r="C36" s="78"/>
      <c r="D36" s="78"/>
      <c r="E36" s="78"/>
      <c r="F36" s="78"/>
      <c r="G36" s="78"/>
      <c r="H36" s="78"/>
      <c r="I36" s="78"/>
    </row>
    <row r="37" spans="1:9" ht="13.5">
      <c r="A37" s="348"/>
      <c r="B37" s="81"/>
      <c r="C37" s="78"/>
      <c r="D37" s="78"/>
      <c r="E37" s="78"/>
      <c r="F37" s="78"/>
      <c r="G37" s="78"/>
      <c r="H37" s="78"/>
      <c r="I37" s="78"/>
    </row>
  </sheetData>
  <mergeCells count="1">
    <mergeCell ref="A1:G1"/>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3"/>
  <sheetViews>
    <sheetView workbookViewId="0" topLeftCell="A1">
      <selection activeCell="I10" sqref="I10"/>
    </sheetView>
  </sheetViews>
  <sheetFormatPr defaultColWidth="9.00390625" defaultRowHeight="13.5"/>
  <cols>
    <col min="1" max="1" width="14.625" style="1" customWidth="1"/>
    <col min="2" max="2" width="7.375" style="1" customWidth="1"/>
    <col min="3" max="3" width="8.00390625" style="1" customWidth="1"/>
    <col min="4" max="4" width="7.375" style="1" customWidth="1"/>
    <col min="5" max="5" width="8.00390625" style="1" customWidth="1"/>
    <col min="6" max="6" width="7.375" style="1" customWidth="1"/>
    <col min="7" max="7" width="8.00390625" style="1" customWidth="1"/>
    <col min="8" max="8" width="7.125" style="1" customWidth="1"/>
    <col min="9" max="9" width="8.125" style="1" customWidth="1"/>
    <col min="10" max="10" width="7.375" style="1" customWidth="1"/>
    <col min="11" max="11" width="7.75390625" style="1" customWidth="1"/>
    <col min="12" max="16384" width="9.00390625" style="1" customWidth="1"/>
  </cols>
  <sheetData>
    <row r="1" ht="36" customHeight="1">
      <c r="A1" s="71" t="s">
        <v>1253</v>
      </c>
    </row>
    <row r="2" spans="1:11" ht="19.5" customHeight="1" thickBot="1">
      <c r="A2" s="5" t="s">
        <v>1127</v>
      </c>
      <c r="I2" s="663" t="s">
        <v>1132</v>
      </c>
      <c r="J2" s="663"/>
      <c r="K2" s="663"/>
    </row>
    <row r="3" spans="1:11" ht="25.5" customHeight="1">
      <c r="A3" s="710"/>
      <c r="B3" s="706" t="s">
        <v>322</v>
      </c>
      <c r="C3" s="706"/>
      <c r="D3" s="706" t="s">
        <v>323</v>
      </c>
      <c r="E3" s="706"/>
      <c r="F3" s="706" t="s">
        <v>326</v>
      </c>
      <c r="G3" s="706"/>
      <c r="H3" s="706" t="s">
        <v>327</v>
      </c>
      <c r="I3" s="706"/>
      <c r="J3" s="706" t="s">
        <v>264</v>
      </c>
      <c r="K3" s="707"/>
    </row>
    <row r="4" spans="1:11" ht="25.5" customHeight="1">
      <c r="A4" s="683"/>
      <c r="B4" s="505" t="s">
        <v>1128</v>
      </c>
      <c r="C4" s="452" t="s">
        <v>344</v>
      </c>
      <c r="D4" s="505" t="s">
        <v>343</v>
      </c>
      <c r="E4" s="452" t="s">
        <v>344</v>
      </c>
      <c r="F4" s="505" t="s">
        <v>1755</v>
      </c>
      <c r="G4" s="452" t="s">
        <v>344</v>
      </c>
      <c r="H4" s="505" t="s">
        <v>343</v>
      </c>
      <c r="I4" s="452" t="s">
        <v>1756</v>
      </c>
      <c r="J4" s="505" t="s">
        <v>343</v>
      </c>
      <c r="K4" s="434" t="s">
        <v>344</v>
      </c>
    </row>
    <row r="5" spans="1:11" ht="12" customHeight="1">
      <c r="A5" s="708" t="s">
        <v>932</v>
      </c>
      <c r="B5" s="506"/>
      <c r="C5" s="507" t="s">
        <v>345</v>
      </c>
      <c r="D5" s="515"/>
      <c r="E5" s="507" t="s">
        <v>345</v>
      </c>
      <c r="F5" s="515"/>
      <c r="G5" s="507" t="s">
        <v>345</v>
      </c>
      <c r="H5" s="515"/>
      <c r="I5" s="507" t="s">
        <v>345</v>
      </c>
      <c r="J5" s="515"/>
      <c r="K5" s="516" t="s">
        <v>345</v>
      </c>
    </row>
    <row r="6" spans="1:11" ht="19.5" customHeight="1">
      <c r="A6" s="709"/>
      <c r="B6" s="508">
        <f>SUM(B7:B18)</f>
        <v>556</v>
      </c>
      <c r="C6" s="509">
        <f>SUM(C7:C18)</f>
        <v>3020</v>
      </c>
      <c r="D6" s="508">
        <f aca="true" t="shared" si="0" ref="D6:K6">SUM(D7:D18)</f>
        <v>524</v>
      </c>
      <c r="E6" s="509">
        <f t="shared" si="0"/>
        <v>3347</v>
      </c>
      <c r="F6" s="508">
        <f t="shared" si="0"/>
        <v>515</v>
      </c>
      <c r="G6" s="509">
        <f t="shared" si="0"/>
        <v>3364</v>
      </c>
      <c r="H6" s="508">
        <f t="shared" si="0"/>
        <v>511</v>
      </c>
      <c r="I6" s="509">
        <f t="shared" si="0"/>
        <v>3982</v>
      </c>
      <c r="J6" s="508">
        <f t="shared" si="0"/>
        <v>522</v>
      </c>
      <c r="K6" s="467">
        <f t="shared" si="0"/>
        <v>4470</v>
      </c>
    </row>
    <row r="7" spans="1:11" ht="25.5" customHeight="1">
      <c r="A7" s="496" t="s">
        <v>1252</v>
      </c>
      <c r="B7" s="510">
        <v>2</v>
      </c>
      <c r="C7" s="453">
        <v>31</v>
      </c>
      <c r="D7" s="510">
        <v>2</v>
      </c>
      <c r="E7" s="453">
        <v>44</v>
      </c>
      <c r="F7" s="510">
        <v>4</v>
      </c>
      <c r="G7" s="453">
        <v>55</v>
      </c>
      <c r="H7" s="510">
        <v>5</v>
      </c>
      <c r="I7" s="453">
        <v>71</v>
      </c>
      <c r="J7" s="510">
        <v>6</v>
      </c>
      <c r="K7" s="436">
        <v>63</v>
      </c>
    </row>
    <row r="8" spans="1:11" ht="25.5" customHeight="1">
      <c r="A8" s="496" t="s">
        <v>933</v>
      </c>
      <c r="B8" s="511" t="s">
        <v>1130</v>
      </c>
      <c r="C8" s="512" t="s">
        <v>1130</v>
      </c>
      <c r="D8" s="511" t="s">
        <v>1130</v>
      </c>
      <c r="E8" s="512" t="s">
        <v>1130</v>
      </c>
      <c r="F8" s="511" t="s">
        <v>1130</v>
      </c>
      <c r="G8" s="512" t="s">
        <v>1130</v>
      </c>
      <c r="H8" s="510">
        <v>3</v>
      </c>
      <c r="I8" s="453">
        <v>29</v>
      </c>
      <c r="J8" s="510">
        <v>3</v>
      </c>
      <c r="K8" s="436">
        <v>53</v>
      </c>
    </row>
    <row r="9" spans="1:11" ht="25.5" customHeight="1">
      <c r="A9" s="496" t="s">
        <v>934</v>
      </c>
      <c r="B9" s="510">
        <v>119</v>
      </c>
      <c r="C9" s="453">
        <v>584</v>
      </c>
      <c r="D9" s="510">
        <v>93</v>
      </c>
      <c r="E9" s="453">
        <v>613</v>
      </c>
      <c r="F9" s="510">
        <v>80</v>
      </c>
      <c r="G9" s="453">
        <v>448</v>
      </c>
      <c r="H9" s="510">
        <v>79</v>
      </c>
      <c r="I9" s="453">
        <v>491</v>
      </c>
      <c r="J9" s="510">
        <v>87</v>
      </c>
      <c r="K9" s="436">
        <v>550</v>
      </c>
    </row>
    <row r="10" spans="1:11" ht="25.5" customHeight="1">
      <c r="A10" s="496" t="s">
        <v>935</v>
      </c>
      <c r="B10" s="510">
        <v>42</v>
      </c>
      <c r="C10" s="453">
        <v>842</v>
      </c>
      <c r="D10" s="510">
        <v>51</v>
      </c>
      <c r="E10" s="453">
        <v>1038</v>
      </c>
      <c r="F10" s="510">
        <v>58</v>
      </c>
      <c r="G10" s="453">
        <v>1242</v>
      </c>
      <c r="H10" s="510">
        <v>62</v>
      </c>
      <c r="I10" s="453">
        <v>1726</v>
      </c>
      <c r="J10" s="510">
        <v>54</v>
      </c>
      <c r="K10" s="436">
        <v>1626</v>
      </c>
    </row>
    <row r="11" spans="1:11" ht="14.25" customHeight="1">
      <c r="A11" s="711" t="s">
        <v>1426</v>
      </c>
      <c r="B11" s="704">
        <v>4</v>
      </c>
      <c r="C11" s="705">
        <v>8</v>
      </c>
      <c r="D11" s="704">
        <v>4</v>
      </c>
      <c r="E11" s="705">
        <v>7</v>
      </c>
      <c r="F11" s="704">
        <v>1</v>
      </c>
      <c r="G11" s="705">
        <v>2</v>
      </c>
      <c r="H11" s="704">
        <v>1</v>
      </c>
      <c r="I11" s="705">
        <v>3</v>
      </c>
      <c r="J11" s="704" t="s">
        <v>1131</v>
      </c>
      <c r="K11" s="703" t="s">
        <v>1131</v>
      </c>
    </row>
    <row r="12" spans="1:11" ht="25.5" customHeight="1">
      <c r="A12" s="711"/>
      <c r="B12" s="704"/>
      <c r="C12" s="705"/>
      <c r="D12" s="704"/>
      <c r="E12" s="705"/>
      <c r="F12" s="704"/>
      <c r="G12" s="705"/>
      <c r="H12" s="704"/>
      <c r="I12" s="705"/>
      <c r="J12" s="704"/>
      <c r="K12" s="703"/>
    </row>
    <row r="13" spans="1:11" ht="25.5" customHeight="1">
      <c r="A13" s="496" t="s">
        <v>1129</v>
      </c>
      <c r="B13" s="510">
        <v>9</v>
      </c>
      <c r="C13" s="453">
        <v>66</v>
      </c>
      <c r="D13" s="510">
        <v>9</v>
      </c>
      <c r="E13" s="453">
        <v>60</v>
      </c>
      <c r="F13" s="510">
        <v>10</v>
      </c>
      <c r="G13" s="453">
        <v>62</v>
      </c>
      <c r="H13" s="510">
        <v>13</v>
      </c>
      <c r="I13" s="453">
        <v>88</v>
      </c>
      <c r="J13" s="510">
        <v>15</v>
      </c>
      <c r="K13" s="436">
        <v>164</v>
      </c>
    </row>
    <row r="14" spans="1:11" ht="39.75" customHeight="1">
      <c r="A14" s="492" t="s">
        <v>1427</v>
      </c>
      <c r="B14" s="510">
        <v>220</v>
      </c>
      <c r="C14" s="453">
        <v>610</v>
      </c>
      <c r="D14" s="510">
        <v>214</v>
      </c>
      <c r="E14" s="453">
        <v>665</v>
      </c>
      <c r="F14" s="510">
        <v>209</v>
      </c>
      <c r="G14" s="453">
        <v>623</v>
      </c>
      <c r="H14" s="510">
        <v>184</v>
      </c>
      <c r="I14" s="453">
        <v>625</v>
      </c>
      <c r="J14" s="510">
        <v>183</v>
      </c>
      <c r="K14" s="436">
        <v>794</v>
      </c>
    </row>
    <row r="15" spans="1:11" ht="25.5" customHeight="1">
      <c r="A15" s="496" t="s">
        <v>346</v>
      </c>
      <c r="B15" s="510">
        <v>5</v>
      </c>
      <c r="C15" s="453">
        <v>28</v>
      </c>
      <c r="D15" s="510">
        <v>3</v>
      </c>
      <c r="E15" s="453">
        <v>18</v>
      </c>
      <c r="F15" s="510">
        <v>5</v>
      </c>
      <c r="G15" s="453">
        <v>59</v>
      </c>
      <c r="H15" s="510">
        <v>8</v>
      </c>
      <c r="I15" s="453">
        <v>51</v>
      </c>
      <c r="J15" s="510">
        <v>7</v>
      </c>
      <c r="K15" s="436">
        <v>51</v>
      </c>
    </row>
    <row r="16" spans="1:11" ht="25.5" customHeight="1">
      <c r="A16" s="496" t="s">
        <v>278</v>
      </c>
      <c r="B16" s="510">
        <v>1</v>
      </c>
      <c r="C16" s="453">
        <v>1</v>
      </c>
      <c r="D16" s="510">
        <v>1</v>
      </c>
      <c r="E16" s="453">
        <v>1</v>
      </c>
      <c r="F16" s="510">
        <v>1</v>
      </c>
      <c r="G16" s="453">
        <v>1</v>
      </c>
      <c r="H16" s="511" t="s">
        <v>1131</v>
      </c>
      <c r="I16" s="512" t="s">
        <v>1131</v>
      </c>
      <c r="J16" s="510">
        <v>2</v>
      </c>
      <c r="K16" s="436">
        <v>2</v>
      </c>
    </row>
    <row r="17" spans="1:11" ht="25.5" customHeight="1">
      <c r="A17" s="496" t="s">
        <v>279</v>
      </c>
      <c r="B17" s="510">
        <v>144</v>
      </c>
      <c r="C17" s="453">
        <v>717</v>
      </c>
      <c r="D17" s="510">
        <v>137</v>
      </c>
      <c r="E17" s="453">
        <v>753</v>
      </c>
      <c r="F17" s="510">
        <v>137</v>
      </c>
      <c r="G17" s="453">
        <v>746</v>
      </c>
      <c r="H17" s="510">
        <v>146</v>
      </c>
      <c r="I17" s="453">
        <v>760</v>
      </c>
      <c r="J17" s="510">
        <v>156</v>
      </c>
      <c r="K17" s="436">
        <v>1031</v>
      </c>
    </row>
    <row r="18" spans="1:11" ht="25.5" customHeight="1" thickBot="1">
      <c r="A18" s="497" t="s">
        <v>936</v>
      </c>
      <c r="B18" s="513">
        <v>10</v>
      </c>
      <c r="C18" s="514">
        <v>133</v>
      </c>
      <c r="D18" s="513">
        <v>10</v>
      </c>
      <c r="E18" s="514">
        <v>148</v>
      </c>
      <c r="F18" s="513">
        <v>10</v>
      </c>
      <c r="G18" s="514">
        <v>126</v>
      </c>
      <c r="H18" s="513">
        <v>10</v>
      </c>
      <c r="I18" s="514">
        <v>138</v>
      </c>
      <c r="J18" s="513">
        <v>9</v>
      </c>
      <c r="K18" s="438">
        <v>136</v>
      </c>
    </row>
    <row r="19" spans="2:11" ht="13.5">
      <c r="B19" s="17"/>
      <c r="C19" s="17"/>
      <c r="D19" s="17"/>
      <c r="E19" s="120" t="s">
        <v>937</v>
      </c>
      <c r="F19" s="17"/>
      <c r="H19" s="687" t="s">
        <v>1133</v>
      </c>
      <c r="I19" s="687"/>
      <c r="J19" s="687"/>
      <c r="K19" s="687"/>
    </row>
    <row r="20" spans="1:11" ht="13.5">
      <c r="A20" s="17"/>
      <c r="B20" s="17"/>
      <c r="C20" s="17"/>
      <c r="D20" s="17"/>
      <c r="E20" s="17"/>
      <c r="F20" s="17"/>
      <c r="G20" s="17"/>
      <c r="H20" s="17"/>
      <c r="I20" s="17"/>
      <c r="J20" s="17"/>
      <c r="K20" s="17"/>
    </row>
    <row r="21" ht="13.5">
      <c r="A21" s="14"/>
    </row>
    <row r="22" ht="13.5">
      <c r="A22" s="14"/>
    </row>
    <row r="23" ht="13.5">
      <c r="A23" s="14"/>
    </row>
    <row r="24" ht="13.5">
      <c r="A24" s="14"/>
    </row>
    <row r="25" ht="13.5">
      <c r="A25" s="14"/>
    </row>
    <row r="26" ht="13.5">
      <c r="A26" s="14"/>
    </row>
    <row r="27" ht="13.5">
      <c r="A27" s="14"/>
    </row>
    <row r="28" ht="13.5">
      <c r="A28" s="14"/>
    </row>
    <row r="29" ht="13.5">
      <c r="A29" s="14"/>
    </row>
    <row r="30" ht="13.5">
      <c r="A30" s="3"/>
    </row>
    <row r="31" ht="13.5">
      <c r="A31" s="3"/>
    </row>
    <row r="32" ht="13.5">
      <c r="A32" s="3"/>
    </row>
    <row r="33" ht="13.5">
      <c r="A33" s="3"/>
    </row>
  </sheetData>
  <mergeCells count="20">
    <mergeCell ref="I11:I12"/>
    <mergeCell ref="J11:J12"/>
    <mergeCell ref="B3:C3"/>
    <mergeCell ref="D3:E3"/>
    <mergeCell ref="F3:G3"/>
    <mergeCell ref="H3:I3"/>
    <mergeCell ref="A5:A6"/>
    <mergeCell ref="A3:A4"/>
    <mergeCell ref="A11:A12"/>
    <mergeCell ref="E11:E12"/>
    <mergeCell ref="K11:K12"/>
    <mergeCell ref="I2:K2"/>
    <mergeCell ref="H19:K19"/>
    <mergeCell ref="B11:B12"/>
    <mergeCell ref="C11:C12"/>
    <mergeCell ref="D11:D12"/>
    <mergeCell ref="J3:K3"/>
    <mergeCell ref="F11:F12"/>
    <mergeCell ref="G11:G12"/>
    <mergeCell ref="H11:H12"/>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45"/>
  <sheetViews>
    <sheetView workbookViewId="0" topLeftCell="A28">
      <selection activeCell="E45" sqref="A1:G45"/>
    </sheetView>
  </sheetViews>
  <sheetFormatPr defaultColWidth="9.00390625" defaultRowHeight="13.5"/>
  <cols>
    <col min="1" max="1" width="10.375" style="17" customWidth="1"/>
    <col min="2" max="2" width="11.25390625" style="17" customWidth="1"/>
    <col min="3" max="7" width="11.75390625" style="17" customWidth="1"/>
    <col min="8" max="16384" width="9.00390625" style="17" customWidth="1"/>
  </cols>
  <sheetData>
    <row r="1" ht="36" customHeight="1">
      <c r="A1" s="71" t="s">
        <v>1254</v>
      </c>
    </row>
    <row r="2" spans="1:6" ht="19.5" customHeight="1" thickBot="1">
      <c r="A2" s="8" t="s">
        <v>1331</v>
      </c>
      <c r="E2" s="698" t="s">
        <v>1137</v>
      </c>
      <c r="F2" s="698"/>
    </row>
    <row r="3" spans="1:6" ht="12.75" customHeight="1">
      <c r="A3" s="710"/>
      <c r="B3" s="690" t="s">
        <v>1134</v>
      </c>
      <c r="C3" s="675" t="s">
        <v>348</v>
      </c>
      <c r="D3" s="725" t="s">
        <v>450</v>
      </c>
      <c r="E3" s="715"/>
      <c r="F3" s="729"/>
    </row>
    <row r="4" spans="1:6" ht="14.25" customHeight="1">
      <c r="A4" s="683"/>
      <c r="B4" s="697"/>
      <c r="C4" s="668"/>
      <c r="D4" s="726"/>
      <c r="E4" s="433" t="s">
        <v>349</v>
      </c>
      <c r="F4" s="434" t="s">
        <v>350</v>
      </c>
    </row>
    <row r="5" spans="1:6" ht="18" customHeight="1">
      <c r="A5" s="496" t="s">
        <v>351</v>
      </c>
      <c r="B5" s="122">
        <f aca="true" t="shared" si="0" ref="B5:B12">SUM(C5:D5)</f>
        <v>1885</v>
      </c>
      <c r="C5" s="122">
        <v>389</v>
      </c>
      <c r="D5" s="140">
        <f aca="true" t="shared" si="1" ref="D5:D12">SUM(E5:F5)</f>
        <v>1496</v>
      </c>
      <c r="E5" s="435">
        <v>940</v>
      </c>
      <c r="F5" s="436">
        <v>556</v>
      </c>
    </row>
    <row r="6" spans="1:6" ht="18" customHeight="1">
      <c r="A6" s="496" t="s">
        <v>1135</v>
      </c>
      <c r="B6" s="122">
        <f t="shared" si="0"/>
        <v>1757</v>
      </c>
      <c r="C6" s="122">
        <v>105</v>
      </c>
      <c r="D6" s="140">
        <f t="shared" si="1"/>
        <v>1652</v>
      </c>
      <c r="E6" s="435">
        <v>970</v>
      </c>
      <c r="F6" s="436">
        <v>682</v>
      </c>
    </row>
    <row r="7" spans="1:6" ht="18" customHeight="1">
      <c r="A7" s="496" t="s">
        <v>227</v>
      </c>
      <c r="B7" s="122">
        <f t="shared" si="0"/>
        <v>1736</v>
      </c>
      <c r="C7" s="122">
        <v>100</v>
      </c>
      <c r="D7" s="140">
        <f t="shared" si="1"/>
        <v>1636</v>
      </c>
      <c r="E7" s="435">
        <v>853</v>
      </c>
      <c r="F7" s="436">
        <v>783</v>
      </c>
    </row>
    <row r="8" spans="1:6" ht="18" customHeight="1">
      <c r="A8" s="496" t="s">
        <v>353</v>
      </c>
      <c r="B8" s="122">
        <f t="shared" si="0"/>
        <v>1575</v>
      </c>
      <c r="C8" s="122">
        <v>124</v>
      </c>
      <c r="D8" s="140">
        <f t="shared" si="1"/>
        <v>1451</v>
      </c>
      <c r="E8" s="435">
        <v>769</v>
      </c>
      <c r="F8" s="436">
        <v>682</v>
      </c>
    </row>
    <row r="9" spans="1:6" ht="18" customHeight="1">
      <c r="A9" s="496" t="s">
        <v>228</v>
      </c>
      <c r="B9" s="122">
        <f t="shared" si="0"/>
        <v>1395</v>
      </c>
      <c r="C9" s="122">
        <v>98</v>
      </c>
      <c r="D9" s="140">
        <f t="shared" si="1"/>
        <v>1297</v>
      </c>
      <c r="E9" s="435">
        <v>645</v>
      </c>
      <c r="F9" s="436">
        <v>652</v>
      </c>
    </row>
    <row r="10" spans="1:6" ht="18" customHeight="1">
      <c r="A10" s="496" t="s">
        <v>354</v>
      </c>
      <c r="B10" s="122">
        <f t="shared" si="0"/>
        <v>1303</v>
      </c>
      <c r="C10" s="122">
        <v>71</v>
      </c>
      <c r="D10" s="140">
        <f t="shared" si="1"/>
        <v>1232</v>
      </c>
      <c r="E10" s="435">
        <v>580</v>
      </c>
      <c r="F10" s="436">
        <v>652</v>
      </c>
    </row>
    <row r="11" spans="1:6" ht="18" customHeight="1">
      <c r="A11" s="496" t="s">
        <v>238</v>
      </c>
      <c r="B11" s="122">
        <f t="shared" si="0"/>
        <v>1205</v>
      </c>
      <c r="C11" s="122">
        <v>68</v>
      </c>
      <c r="D11" s="140">
        <f t="shared" si="1"/>
        <v>1137</v>
      </c>
      <c r="E11" s="435">
        <v>532</v>
      </c>
      <c r="F11" s="436">
        <v>605</v>
      </c>
    </row>
    <row r="12" spans="1:6" ht="18" customHeight="1">
      <c r="A12" s="543" t="s">
        <v>265</v>
      </c>
      <c r="B12" s="588">
        <f t="shared" si="0"/>
        <v>1133</v>
      </c>
      <c r="C12" s="588">
        <v>54</v>
      </c>
      <c r="D12" s="370">
        <f t="shared" si="1"/>
        <v>1079</v>
      </c>
      <c r="E12" s="454">
        <v>461</v>
      </c>
      <c r="F12" s="589">
        <v>618</v>
      </c>
    </row>
    <row r="13" spans="1:6" ht="18" customHeight="1" thickBot="1">
      <c r="A13" s="497" t="s">
        <v>828</v>
      </c>
      <c r="B13" s="138">
        <f>SUM(C13:D13)</f>
        <v>1014</v>
      </c>
      <c r="C13" s="138">
        <v>56</v>
      </c>
      <c r="D13" s="353">
        <f>SUM(E13:F13)</f>
        <v>958</v>
      </c>
      <c r="E13" s="437">
        <v>365</v>
      </c>
      <c r="F13" s="438">
        <v>593</v>
      </c>
    </row>
    <row r="14" spans="2:6" ht="13.5">
      <c r="B14" s="687" t="s">
        <v>1136</v>
      </c>
      <c r="C14" s="687"/>
      <c r="D14" s="687"/>
      <c r="E14" s="687"/>
      <c r="F14" s="687"/>
    </row>
    <row r="15" spans="2:6" ht="13.5">
      <c r="B15" s="19"/>
      <c r="C15" s="19"/>
      <c r="D15" s="19"/>
      <c r="E15" s="19"/>
      <c r="F15" s="19"/>
    </row>
    <row r="16" spans="2:6" ht="13.5">
      <c r="B16" s="19"/>
      <c r="C16" s="19"/>
      <c r="D16" s="19"/>
      <c r="E16" s="19"/>
      <c r="F16" s="19"/>
    </row>
    <row r="17" spans="1:7" ht="19.5" customHeight="1" thickBot="1">
      <c r="A17" s="8" t="s">
        <v>1332</v>
      </c>
      <c r="F17" s="689" t="s">
        <v>1138</v>
      </c>
      <c r="G17" s="689"/>
    </row>
    <row r="18" spans="1:7" ht="13.5" customHeight="1">
      <c r="A18" s="710"/>
      <c r="B18" s="690" t="s">
        <v>347</v>
      </c>
      <c r="C18" s="725" t="s">
        <v>355</v>
      </c>
      <c r="D18" s="715"/>
      <c r="E18" s="715"/>
      <c r="F18" s="716"/>
      <c r="G18" s="712" t="s">
        <v>1255</v>
      </c>
    </row>
    <row r="19" spans="1:7" ht="10.5" customHeight="1">
      <c r="A19" s="683"/>
      <c r="B19" s="697"/>
      <c r="C19" s="730"/>
      <c r="D19" s="719" t="s">
        <v>356</v>
      </c>
      <c r="E19" s="719" t="s">
        <v>357</v>
      </c>
      <c r="F19" s="721" t="s">
        <v>358</v>
      </c>
      <c r="G19" s="713"/>
    </row>
    <row r="20" spans="1:7" ht="12" customHeight="1">
      <c r="A20" s="683"/>
      <c r="B20" s="697"/>
      <c r="C20" s="726"/>
      <c r="D20" s="720"/>
      <c r="E20" s="720"/>
      <c r="F20" s="722"/>
      <c r="G20" s="714"/>
    </row>
    <row r="21" spans="1:7" ht="18" customHeight="1">
      <c r="A21" s="496" t="s">
        <v>227</v>
      </c>
      <c r="B21" s="155">
        <v>1736</v>
      </c>
      <c r="C21" s="222">
        <f aca="true" t="shared" si="2" ref="C21:C26">SUM(D21:F21)</f>
        <v>384772</v>
      </c>
      <c r="D21" s="439">
        <v>362357</v>
      </c>
      <c r="E21" s="439">
        <v>18600</v>
      </c>
      <c r="F21" s="440">
        <v>3815</v>
      </c>
      <c r="G21" s="498">
        <f aca="true" t="shared" si="3" ref="G21:G26">C21/B21</f>
        <v>221.64285714285714</v>
      </c>
    </row>
    <row r="22" spans="1:7" ht="18" customHeight="1">
      <c r="A22" s="496" t="s">
        <v>353</v>
      </c>
      <c r="B22" s="155">
        <v>1575</v>
      </c>
      <c r="C22" s="222">
        <f t="shared" si="2"/>
        <v>378849</v>
      </c>
      <c r="D22" s="439">
        <v>357391</v>
      </c>
      <c r="E22" s="439">
        <v>16252</v>
      </c>
      <c r="F22" s="440">
        <v>5206</v>
      </c>
      <c r="G22" s="498">
        <f t="shared" si="3"/>
        <v>240.5390476190476</v>
      </c>
    </row>
    <row r="23" spans="1:7" ht="18" customHeight="1">
      <c r="A23" s="496" t="s">
        <v>228</v>
      </c>
      <c r="B23" s="155">
        <v>1395</v>
      </c>
      <c r="C23" s="222">
        <f t="shared" si="2"/>
        <v>374400</v>
      </c>
      <c r="D23" s="439">
        <v>349000</v>
      </c>
      <c r="E23" s="439">
        <v>16900</v>
      </c>
      <c r="F23" s="440">
        <v>8500</v>
      </c>
      <c r="G23" s="498">
        <f t="shared" si="3"/>
        <v>268.38709677419354</v>
      </c>
    </row>
    <row r="24" spans="1:7" ht="18" customHeight="1">
      <c r="A24" s="496" t="s">
        <v>354</v>
      </c>
      <c r="B24" s="155">
        <v>1303</v>
      </c>
      <c r="C24" s="222">
        <f t="shared" si="2"/>
        <v>370584</v>
      </c>
      <c r="D24" s="439">
        <v>346879</v>
      </c>
      <c r="E24" s="439">
        <v>14969</v>
      </c>
      <c r="F24" s="440">
        <v>8736</v>
      </c>
      <c r="G24" s="498">
        <f t="shared" si="3"/>
        <v>284.40828856485035</v>
      </c>
    </row>
    <row r="25" spans="1:7" ht="18" customHeight="1">
      <c r="A25" s="496" t="s">
        <v>238</v>
      </c>
      <c r="B25" s="155">
        <v>1205</v>
      </c>
      <c r="C25" s="222">
        <f t="shared" si="2"/>
        <v>365620</v>
      </c>
      <c r="D25" s="439">
        <v>340657</v>
      </c>
      <c r="E25" s="439">
        <v>16459</v>
      </c>
      <c r="F25" s="440">
        <v>8504</v>
      </c>
      <c r="G25" s="498">
        <f t="shared" si="3"/>
        <v>303.4190871369295</v>
      </c>
    </row>
    <row r="26" spans="1:7" ht="18" customHeight="1">
      <c r="A26" s="496" t="s">
        <v>265</v>
      </c>
      <c r="B26" s="155">
        <v>1133</v>
      </c>
      <c r="C26" s="222">
        <f t="shared" si="2"/>
        <v>357011</v>
      </c>
      <c r="D26" s="439">
        <v>337119</v>
      </c>
      <c r="E26" s="439">
        <v>12524</v>
      </c>
      <c r="F26" s="440">
        <v>7368</v>
      </c>
      <c r="G26" s="498">
        <f t="shared" si="3"/>
        <v>315.1023830538394</v>
      </c>
    </row>
    <row r="27" spans="1:7" ht="18" customHeight="1" thickBot="1">
      <c r="A27" s="497" t="s">
        <v>828</v>
      </c>
      <c r="B27" s="124">
        <v>1014</v>
      </c>
      <c r="C27" s="223">
        <f>SUM(D27:F27)</f>
        <v>353811</v>
      </c>
      <c r="D27" s="441">
        <v>332358</v>
      </c>
      <c r="E27" s="441">
        <v>13522</v>
      </c>
      <c r="F27" s="442">
        <v>7931</v>
      </c>
      <c r="G27" s="499">
        <f>C27/B27</f>
        <v>348.9260355029586</v>
      </c>
    </row>
    <row r="28" spans="4:7" ht="13.5">
      <c r="D28" s="687" t="s">
        <v>451</v>
      </c>
      <c r="E28" s="687"/>
      <c r="F28" s="687"/>
      <c r="G28" s="687"/>
    </row>
    <row r="29" spans="4:7" ht="13.5">
      <c r="D29" s="26"/>
      <c r="E29" s="26"/>
      <c r="F29" s="26"/>
      <c r="G29" s="26"/>
    </row>
    <row r="30" ht="19.5" customHeight="1" thickBot="1">
      <c r="A30" s="8" t="s">
        <v>1333</v>
      </c>
    </row>
    <row r="31" spans="1:7" ht="13.5">
      <c r="A31" s="717"/>
      <c r="B31" s="723" t="s">
        <v>452</v>
      </c>
      <c r="C31" s="727"/>
      <c r="D31" s="727"/>
      <c r="E31" s="727"/>
      <c r="F31" s="727"/>
      <c r="G31" s="728"/>
    </row>
    <row r="32" spans="1:7" ht="13.5">
      <c r="A32" s="718"/>
      <c r="B32" s="724"/>
      <c r="C32" s="433" t="s">
        <v>359</v>
      </c>
      <c r="D32" s="433" t="s">
        <v>1139</v>
      </c>
      <c r="E32" s="433" t="s">
        <v>1140</v>
      </c>
      <c r="F32" s="433" t="s">
        <v>453</v>
      </c>
      <c r="G32" s="434" t="s">
        <v>256</v>
      </c>
    </row>
    <row r="33" spans="1:7" ht="18" customHeight="1">
      <c r="A33" s="496" t="s">
        <v>360</v>
      </c>
      <c r="B33" s="354">
        <f aca="true" t="shared" si="4" ref="B33:B39">SUM(C33:G33)</f>
        <v>9298</v>
      </c>
      <c r="C33" s="443">
        <v>7433</v>
      </c>
      <c r="D33" s="443">
        <v>230</v>
      </c>
      <c r="E33" s="443">
        <v>195</v>
      </c>
      <c r="F33" s="443">
        <v>1220</v>
      </c>
      <c r="G33" s="444">
        <v>220</v>
      </c>
    </row>
    <row r="34" spans="1:7" ht="18" customHeight="1">
      <c r="A34" s="496" t="s">
        <v>361</v>
      </c>
      <c r="B34" s="354">
        <f t="shared" si="4"/>
        <v>7902</v>
      </c>
      <c r="C34" s="443">
        <v>6259</v>
      </c>
      <c r="D34" s="443">
        <v>339</v>
      </c>
      <c r="E34" s="443">
        <v>183</v>
      </c>
      <c r="F34" s="443">
        <v>839</v>
      </c>
      <c r="G34" s="444">
        <v>282</v>
      </c>
    </row>
    <row r="35" spans="1:7" ht="18" customHeight="1">
      <c r="A35" s="496" t="s">
        <v>362</v>
      </c>
      <c r="B35" s="354">
        <f t="shared" si="4"/>
        <v>7710</v>
      </c>
      <c r="C35" s="443">
        <v>6042</v>
      </c>
      <c r="D35" s="443">
        <v>402</v>
      </c>
      <c r="E35" s="443">
        <v>192</v>
      </c>
      <c r="F35" s="443">
        <v>820</v>
      </c>
      <c r="G35" s="444">
        <v>254</v>
      </c>
    </row>
    <row r="36" spans="1:7" ht="18" customHeight="1">
      <c r="A36" s="496" t="s">
        <v>363</v>
      </c>
      <c r="B36" s="354">
        <f t="shared" si="4"/>
        <v>7623</v>
      </c>
      <c r="C36" s="443">
        <v>6175</v>
      </c>
      <c r="D36" s="443">
        <v>340</v>
      </c>
      <c r="E36" s="443">
        <v>173</v>
      </c>
      <c r="F36" s="443">
        <v>737</v>
      </c>
      <c r="G36" s="444">
        <v>198</v>
      </c>
    </row>
    <row r="37" spans="1:7" ht="18" customHeight="1">
      <c r="A37" s="496" t="s">
        <v>364</v>
      </c>
      <c r="B37" s="354">
        <f t="shared" si="4"/>
        <v>7593</v>
      </c>
      <c r="C37" s="443">
        <v>6213</v>
      </c>
      <c r="D37" s="443">
        <v>388</v>
      </c>
      <c r="E37" s="443">
        <v>148</v>
      </c>
      <c r="F37" s="443">
        <v>699</v>
      </c>
      <c r="G37" s="444">
        <v>145</v>
      </c>
    </row>
    <row r="38" spans="1:7" ht="18" customHeight="1">
      <c r="A38" s="496" t="s">
        <v>365</v>
      </c>
      <c r="B38" s="354">
        <f t="shared" si="4"/>
        <v>8020</v>
      </c>
      <c r="C38" s="443">
        <v>6690</v>
      </c>
      <c r="D38" s="443">
        <v>410</v>
      </c>
      <c r="E38" s="443">
        <v>150</v>
      </c>
      <c r="F38" s="443">
        <v>630</v>
      </c>
      <c r="G38" s="444">
        <v>140</v>
      </c>
    </row>
    <row r="39" spans="1:7" ht="18" customHeight="1">
      <c r="A39" s="496" t="s">
        <v>366</v>
      </c>
      <c r="B39" s="354">
        <f t="shared" si="4"/>
        <v>6510</v>
      </c>
      <c r="C39" s="445">
        <v>5240</v>
      </c>
      <c r="D39" s="443">
        <v>370</v>
      </c>
      <c r="E39" s="443">
        <v>150</v>
      </c>
      <c r="F39" s="443">
        <v>600</v>
      </c>
      <c r="G39" s="444">
        <v>150</v>
      </c>
    </row>
    <row r="40" spans="1:7" ht="18" customHeight="1">
      <c r="A40" s="496" t="s">
        <v>367</v>
      </c>
      <c r="B40" s="354">
        <f>SUM(C40:G40)</f>
        <v>6750</v>
      </c>
      <c r="C40" s="443">
        <v>5480</v>
      </c>
      <c r="D40" s="443">
        <v>340</v>
      </c>
      <c r="E40" s="443">
        <v>170</v>
      </c>
      <c r="F40" s="443">
        <v>600</v>
      </c>
      <c r="G40" s="444">
        <v>160</v>
      </c>
    </row>
    <row r="41" spans="1:7" ht="18" customHeight="1">
      <c r="A41" s="496" t="s">
        <v>395</v>
      </c>
      <c r="B41" s="354">
        <f>SUM(C41:G41)</f>
        <v>6310</v>
      </c>
      <c r="C41" s="443">
        <v>5105</v>
      </c>
      <c r="D41" s="443">
        <v>410</v>
      </c>
      <c r="E41" s="443">
        <v>60</v>
      </c>
      <c r="F41" s="443">
        <v>600</v>
      </c>
      <c r="G41" s="444">
        <v>135</v>
      </c>
    </row>
    <row r="42" spans="1:7" ht="18" customHeight="1">
      <c r="A42" s="496" t="s">
        <v>1141</v>
      </c>
      <c r="B42" s="354">
        <f>SUM(C42:G42)</f>
        <v>5830</v>
      </c>
      <c r="C42" s="443">
        <v>4508</v>
      </c>
      <c r="D42" s="443">
        <v>360</v>
      </c>
      <c r="E42" s="443">
        <v>180</v>
      </c>
      <c r="F42" s="443">
        <v>570</v>
      </c>
      <c r="G42" s="444">
        <v>212</v>
      </c>
    </row>
    <row r="43" spans="1:7" ht="18" customHeight="1">
      <c r="A43" s="543" t="s">
        <v>1797</v>
      </c>
      <c r="B43" s="630">
        <f>SUM(C43:G43)</f>
        <v>5430</v>
      </c>
      <c r="C43" s="631">
        <v>4160</v>
      </c>
      <c r="D43" s="631">
        <v>330</v>
      </c>
      <c r="E43" s="631">
        <v>120</v>
      </c>
      <c r="F43" s="631">
        <v>620</v>
      </c>
      <c r="G43" s="632">
        <v>200</v>
      </c>
    </row>
    <row r="44" spans="1:7" ht="18" customHeight="1" thickBot="1">
      <c r="A44" s="497" t="s">
        <v>1798</v>
      </c>
      <c r="B44" s="355">
        <f>SUM(C44:G44)</f>
        <v>5570</v>
      </c>
      <c r="C44" s="446">
        <v>4260</v>
      </c>
      <c r="D44" s="446">
        <v>320</v>
      </c>
      <c r="E44" s="446">
        <v>120</v>
      </c>
      <c r="F44" s="446">
        <v>600</v>
      </c>
      <c r="G44" s="447">
        <v>270</v>
      </c>
    </row>
    <row r="45" spans="5:7" ht="13.5">
      <c r="E45" s="687" t="s">
        <v>368</v>
      </c>
      <c r="F45" s="687"/>
      <c r="G45" s="687"/>
    </row>
  </sheetData>
  <mergeCells count="21">
    <mergeCell ref="B3:B4"/>
    <mergeCell ref="C3:C4"/>
    <mergeCell ref="D3:D4"/>
    <mergeCell ref="C31:G31"/>
    <mergeCell ref="E3:F3"/>
    <mergeCell ref="C18:C20"/>
    <mergeCell ref="A31:A32"/>
    <mergeCell ref="B14:F14"/>
    <mergeCell ref="E2:F2"/>
    <mergeCell ref="A18:A20"/>
    <mergeCell ref="B18:B20"/>
    <mergeCell ref="D19:D20"/>
    <mergeCell ref="E19:E20"/>
    <mergeCell ref="F19:F20"/>
    <mergeCell ref="A3:A4"/>
    <mergeCell ref="B31:B32"/>
    <mergeCell ref="E45:G45"/>
    <mergeCell ref="G18:G20"/>
    <mergeCell ref="F17:G17"/>
    <mergeCell ref="D28:G28"/>
    <mergeCell ref="D18:F18"/>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49"/>
  <sheetViews>
    <sheetView workbookViewId="0" topLeftCell="A40">
      <selection activeCell="H47" sqref="H47"/>
    </sheetView>
  </sheetViews>
  <sheetFormatPr defaultColWidth="9.00390625" defaultRowHeight="13.5"/>
  <cols>
    <col min="1" max="1" width="10.125" style="17" customWidth="1"/>
    <col min="2" max="2" width="10.50390625" style="17" bestFit="1" customWidth="1"/>
    <col min="3" max="5" width="9.75390625" style="17" customWidth="1"/>
    <col min="6" max="7" width="8.50390625" style="17" customWidth="1"/>
    <col min="8" max="8" width="9.125" style="17" bestFit="1" customWidth="1"/>
    <col min="9" max="16384" width="9.00390625" style="17" customWidth="1"/>
  </cols>
  <sheetData>
    <row r="1" spans="1:8" ht="19.5" customHeight="1" thickBot="1">
      <c r="A1" s="8" t="s">
        <v>1148</v>
      </c>
      <c r="G1" s="663" t="s">
        <v>1137</v>
      </c>
      <c r="H1" s="663"/>
    </row>
    <row r="2" spans="1:8" ht="13.5" customHeight="1">
      <c r="A2" s="740"/>
      <c r="B2" s="723" t="s">
        <v>1102</v>
      </c>
      <c r="C2" s="727"/>
      <c r="D2" s="727"/>
      <c r="E2" s="727"/>
      <c r="F2" s="727"/>
      <c r="G2" s="727"/>
      <c r="H2" s="728"/>
    </row>
    <row r="3" spans="1:8" ht="13.5" customHeight="1">
      <c r="A3" s="741"/>
      <c r="B3" s="731"/>
      <c r="C3" s="732" t="s">
        <v>454</v>
      </c>
      <c r="D3" s="732" t="s">
        <v>455</v>
      </c>
      <c r="E3" s="732" t="s">
        <v>456</v>
      </c>
      <c r="F3" s="732" t="s">
        <v>503</v>
      </c>
      <c r="G3" s="732" t="s">
        <v>504</v>
      </c>
      <c r="H3" s="737" t="s">
        <v>505</v>
      </c>
    </row>
    <row r="4" spans="1:8" ht="15" customHeight="1">
      <c r="A4" s="741"/>
      <c r="B4" s="731"/>
      <c r="C4" s="733"/>
      <c r="D4" s="735"/>
      <c r="E4" s="735"/>
      <c r="F4" s="735"/>
      <c r="G4" s="735"/>
      <c r="H4" s="738"/>
    </row>
    <row r="5" spans="1:8" ht="13.5" customHeight="1">
      <c r="A5" s="741"/>
      <c r="B5" s="724"/>
      <c r="C5" s="734"/>
      <c r="D5" s="736"/>
      <c r="E5" s="736"/>
      <c r="F5" s="736"/>
      <c r="G5" s="736"/>
      <c r="H5" s="739"/>
    </row>
    <row r="6" spans="1:8" ht="18" customHeight="1">
      <c r="A6" s="496" t="s">
        <v>215</v>
      </c>
      <c r="B6" s="356">
        <f aca="true" t="shared" si="0" ref="B6:B14">SUM(C6:H6)</f>
        <v>1858</v>
      </c>
      <c r="C6" s="435">
        <v>244</v>
      </c>
      <c r="D6" s="435">
        <v>237</v>
      </c>
      <c r="E6" s="435">
        <v>386</v>
      </c>
      <c r="F6" s="435">
        <v>405</v>
      </c>
      <c r="G6" s="435">
        <v>575</v>
      </c>
      <c r="H6" s="436">
        <v>11</v>
      </c>
    </row>
    <row r="7" spans="1:8" ht="18" customHeight="1">
      <c r="A7" s="496" t="s">
        <v>152</v>
      </c>
      <c r="B7" s="356">
        <f t="shared" si="0"/>
        <v>1891</v>
      </c>
      <c r="C7" s="435">
        <v>274</v>
      </c>
      <c r="D7" s="435">
        <v>247</v>
      </c>
      <c r="E7" s="435">
        <v>382</v>
      </c>
      <c r="F7" s="435">
        <v>418</v>
      </c>
      <c r="G7" s="743">
        <v>570</v>
      </c>
      <c r="H7" s="744"/>
    </row>
    <row r="8" spans="1:8" ht="18" customHeight="1">
      <c r="A8" s="496" t="s">
        <v>351</v>
      </c>
      <c r="B8" s="356">
        <f t="shared" si="0"/>
        <v>1884</v>
      </c>
      <c r="C8" s="435">
        <v>290</v>
      </c>
      <c r="D8" s="435">
        <v>246</v>
      </c>
      <c r="E8" s="435">
        <v>362</v>
      </c>
      <c r="F8" s="435">
        <v>424</v>
      </c>
      <c r="G8" s="435">
        <v>547</v>
      </c>
      <c r="H8" s="436">
        <v>15</v>
      </c>
    </row>
    <row r="9" spans="1:8" ht="18" customHeight="1">
      <c r="A9" s="496" t="s">
        <v>352</v>
      </c>
      <c r="B9" s="356">
        <f t="shared" si="0"/>
        <v>1754</v>
      </c>
      <c r="C9" s="435">
        <v>273</v>
      </c>
      <c r="D9" s="435">
        <v>227</v>
      </c>
      <c r="E9" s="435">
        <v>322</v>
      </c>
      <c r="F9" s="435">
        <v>345</v>
      </c>
      <c r="G9" s="435">
        <v>545</v>
      </c>
      <c r="H9" s="436">
        <v>42</v>
      </c>
    </row>
    <row r="10" spans="1:8" ht="18" customHeight="1">
      <c r="A10" s="496" t="s">
        <v>227</v>
      </c>
      <c r="B10" s="356">
        <f t="shared" si="0"/>
        <v>1735</v>
      </c>
      <c r="C10" s="435">
        <v>269</v>
      </c>
      <c r="D10" s="435">
        <v>212</v>
      </c>
      <c r="E10" s="435">
        <v>323</v>
      </c>
      <c r="F10" s="435">
        <v>350</v>
      </c>
      <c r="G10" s="435">
        <v>540</v>
      </c>
      <c r="H10" s="436">
        <v>41</v>
      </c>
    </row>
    <row r="11" spans="1:8" ht="18" customHeight="1">
      <c r="A11" s="496" t="s">
        <v>353</v>
      </c>
      <c r="B11" s="356">
        <f t="shared" si="0"/>
        <v>1574</v>
      </c>
      <c r="C11" s="435">
        <v>214</v>
      </c>
      <c r="D11" s="435">
        <v>176</v>
      </c>
      <c r="E11" s="435">
        <v>294</v>
      </c>
      <c r="F11" s="435">
        <v>301</v>
      </c>
      <c r="G11" s="435">
        <v>509</v>
      </c>
      <c r="H11" s="436">
        <v>80</v>
      </c>
    </row>
    <row r="12" spans="1:8" ht="18" customHeight="1">
      <c r="A12" s="496" t="s">
        <v>228</v>
      </c>
      <c r="B12" s="356">
        <f t="shared" si="0"/>
        <v>1394</v>
      </c>
      <c r="C12" s="435">
        <v>181</v>
      </c>
      <c r="D12" s="435">
        <v>130</v>
      </c>
      <c r="E12" s="435">
        <v>246</v>
      </c>
      <c r="F12" s="435">
        <v>247</v>
      </c>
      <c r="G12" s="435">
        <v>439</v>
      </c>
      <c r="H12" s="436">
        <v>151</v>
      </c>
    </row>
    <row r="13" spans="1:8" ht="18" customHeight="1">
      <c r="A13" s="496" t="s">
        <v>238</v>
      </c>
      <c r="B13" s="356">
        <f t="shared" si="0"/>
        <v>1205</v>
      </c>
      <c r="C13" s="435">
        <v>138</v>
      </c>
      <c r="D13" s="435">
        <v>98</v>
      </c>
      <c r="E13" s="435">
        <v>208</v>
      </c>
      <c r="F13" s="435">
        <v>213</v>
      </c>
      <c r="G13" s="435">
        <v>341</v>
      </c>
      <c r="H13" s="436">
        <v>207</v>
      </c>
    </row>
    <row r="14" spans="1:8" ht="18" customHeight="1" thickBot="1">
      <c r="A14" s="497" t="s">
        <v>828</v>
      </c>
      <c r="B14" s="357">
        <f t="shared" si="0"/>
        <v>1014</v>
      </c>
      <c r="C14" s="437">
        <v>42</v>
      </c>
      <c r="D14" s="437">
        <v>83</v>
      </c>
      <c r="E14" s="437">
        <v>184</v>
      </c>
      <c r="F14" s="437">
        <v>194</v>
      </c>
      <c r="G14" s="437">
        <v>286</v>
      </c>
      <c r="H14" s="438">
        <v>225</v>
      </c>
    </row>
    <row r="15" spans="1:8" ht="13.5">
      <c r="A15" s="16"/>
      <c r="D15" s="687" t="s">
        <v>1149</v>
      </c>
      <c r="E15" s="687"/>
      <c r="F15" s="687"/>
      <c r="G15" s="687"/>
      <c r="H15" s="687"/>
    </row>
    <row r="16" ht="13.5">
      <c r="A16" s="16"/>
    </row>
    <row r="38" ht="19.5" customHeight="1" thickBot="1">
      <c r="A38" s="8" t="s">
        <v>830</v>
      </c>
    </row>
    <row r="39" spans="1:8" ht="13.5">
      <c r="A39" s="717"/>
      <c r="B39" s="723" t="s">
        <v>1150</v>
      </c>
      <c r="C39" s="727"/>
      <c r="D39" s="727"/>
      <c r="E39" s="727"/>
      <c r="F39" s="742" t="s">
        <v>1153</v>
      </c>
      <c r="G39" s="715"/>
      <c r="H39" s="729"/>
    </row>
    <row r="40" spans="1:9" ht="13.5">
      <c r="A40" s="718"/>
      <c r="B40" s="724"/>
      <c r="C40" s="433" t="s">
        <v>369</v>
      </c>
      <c r="D40" s="433" t="s">
        <v>370</v>
      </c>
      <c r="E40" s="434" t="s">
        <v>869</v>
      </c>
      <c r="F40" s="502" t="s">
        <v>1155</v>
      </c>
      <c r="G40" s="433" t="s">
        <v>870</v>
      </c>
      <c r="H40" s="434" t="s">
        <v>371</v>
      </c>
      <c r="I40" s="17"/>
    </row>
    <row r="41" spans="1:9" ht="18" customHeight="1">
      <c r="A41" s="496" t="s">
        <v>38</v>
      </c>
      <c r="B41" s="356">
        <f>SUM(C41:E41)</f>
        <v>314178</v>
      </c>
      <c r="C41" s="435">
        <v>499</v>
      </c>
      <c r="D41" s="435">
        <v>288013</v>
      </c>
      <c r="E41" s="444">
        <v>25666</v>
      </c>
      <c r="F41" s="503">
        <v>648</v>
      </c>
      <c r="G41" s="435">
        <v>631</v>
      </c>
      <c r="H41" s="436">
        <v>613</v>
      </c>
      <c r="I41" s="17"/>
    </row>
    <row r="42" spans="1:9" ht="18" customHeight="1">
      <c r="A42" s="496" t="s">
        <v>372</v>
      </c>
      <c r="B42" s="356">
        <f aca="true" t="shared" si="1" ref="B42:B48">SUM(C42:E42)</f>
        <v>271223</v>
      </c>
      <c r="C42" s="435">
        <v>9354.5</v>
      </c>
      <c r="D42" s="435">
        <v>261868.5</v>
      </c>
      <c r="E42" s="444" t="s">
        <v>831</v>
      </c>
      <c r="F42" s="503">
        <v>609</v>
      </c>
      <c r="G42" s="435">
        <v>600</v>
      </c>
      <c r="H42" s="436">
        <v>582</v>
      </c>
      <c r="I42" s="17"/>
    </row>
    <row r="43" spans="1:9" ht="18" customHeight="1">
      <c r="A43" s="496" t="s">
        <v>373</v>
      </c>
      <c r="B43" s="356">
        <f t="shared" si="1"/>
        <v>235967</v>
      </c>
      <c r="C43" s="435">
        <v>51550</v>
      </c>
      <c r="D43" s="439">
        <v>184417</v>
      </c>
      <c r="E43" s="444" t="s">
        <v>831</v>
      </c>
      <c r="F43" s="503">
        <v>564</v>
      </c>
      <c r="G43" s="435">
        <v>549</v>
      </c>
      <c r="H43" s="436">
        <v>534</v>
      </c>
      <c r="I43" s="17"/>
    </row>
    <row r="44" spans="1:9" ht="18" customHeight="1">
      <c r="A44" s="496" t="s">
        <v>1151</v>
      </c>
      <c r="B44" s="356">
        <f>SUM(C44:E44)</f>
        <v>282430</v>
      </c>
      <c r="C44" s="435">
        <v>48391.5</v>
      </c>
      <c r="D44" s="435">
        <v>234038.5</v>
      </c>
      <c r="E44" s="444" t="s">
        <v>831</v>
      </c>
      <c r="F44" s="503">
        <v>606</v>
      </c>
      <c r="G44" s="435">
        <v>587</v>
      </c>
      <c r="H44" s="436">
        <v>595</v>
      </c>
      <c r="I44" s="17"/>
    </row>
    <row r="45" spans="1:9" ht="18" customHeight="1">
      <c r="A45" s="496" t="s">
        <v>1152</v>
      </c>
      <c r="B45" s="356">
        <f>SUM(C45:E45)</f>
        <v>205153</v>
      </c>
      <c r="C45" s="435">
        <v>9236</v>
      </c>
      <c r="D45" s="435">
        <v>195917</v>
      </c>
      <c r="E45" s="444" t="s">
        <v>831</v>
      </c>
      <c r="F45" s="503">
        <v>598</v>
      </c>
      <c r="G45" s="435">
        <v>565</v>
      </c>
      <c r="H45" s="436">
        <v>583</v>
      </c>
      <c r="I45" s="17"/>
    </row>
    <row r="46" spans="1:9" ht="18" customHeight="1">
      <c r="A46" s="496" t="s">
        <v>37</v>
      </c>
      <c r="B46" s="356">
        <f>SUM(C46:E46)</f>
        <v>210275</v>
      </c>
      <c r="C46" s="435">
        <v>14332</v>
      </c>
      <c r="D46" s="435">
        <v>195943</v>
      </c>
      <c r="E46" s="444" t="s">
        <v>831</v>
      </c>
      <c r="F46" s="503">
        <v>612</v>
      </c>
      <c r="G46" s="435">
        <v>602</v>
      </c>
      <c r="H46" s="436">
        <v>602</v>
      </c>
      <c r="I46" s="17"/>
    </row>
    <row r="47" spans="1:9" ht="18" customHeight="1">
      <c r="A47" s="496" t="s">
        <v>1346</v>
      </c>
      <c r="B47" s="356">
        <f t="shared" si="1"/>
        <v>220437</v>
      </c>
      <c r="C47" s="443" t="s">
        <v>1347</v>
      </c>
      <c r="D47" s="435">
        <v>220437</v>
      </c>
      <c r="E47" s="444" t="s">
        <v>1347</v>
      </c>
      <c r="F47" s="503">
        <v>620</v>
      </c>
      <c r="G47" s="435">
        <v>613</v>
      </c>
      <c r="H47" s="436">
        <v>616</v>
      </c>
      <c r="I47" s="17"/>
    </row>
    <row r="48" spans="1:9" ht="18" customHeight="1" thickBot="1">
      <c r="A48" s="107" t="s">
        <v>1348</v>
      </c>
      <c r="B48" s="357">
        <f t="shared" si="1"/>
        <v>201123</v>
      </c>
      <c r="C48" s="597">
        <v>1450</v>
      </c>
      <c r="D48" s="597">
        <v>199673</v>
      </c>
      <c r="E48" s="590" t="s">
        <v>831</v>
      </c>
      <c r="F48" s="504">
        <v>620</v>
      </c>
      <c r="G48" s="437">
        <v>607</v>
      </c>
      <c r="H48" s="438">
        <v>601</v>
      </c>
      <c r="I48" s="17"/>
    </row>
    <row r="49" spans="5:8" ht="13.5">
      <c r="E49" s="687" t="s">
        <v>1154</v>
      </c>
      <c r="F49" s="687"/>
      <c r="G49" s="687"/>
      <c r="H49" s="687"/>
    </row>
  </sheetData>
  <mergeCells count="17">
    <mergeCell ref="D15:H15"/>
    <mergeCell ref="A2:A5"/>
    <mergeCell ref="E49:H49"/>
    <mergeCell ref="A39:A40"/>
    <mergeCell ref="B39:B40"/>
    <mergeCell ref="C39:E39"/>
    <mergeCell ref="F39:H39"/>
    <mergeCell ref="G7:H7"/>
    <mergeCell ref="G1:H1"/>
    <mergeCell ref="B2:B5"/>
    <mergeCell ref="C2:H2"/>
    <mergeCell ref="C3:C5"/>
    <mergeCell ref="D3:D5"/>
    <mergeCell ref="E3:E5"/>
    <mergeCell ref="F3:F5"/>
    <mergeCell ref="G3:G5"/>
    <mergeCell ref="H3:H5"/>
  </mergeCells>
  <printOptions/>
  <pageMargins left="0.75" right="0.75" top="1" bottom="1"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11"/>
  <sheetViews>
    <sheetView workbookViewId="0" topLeftCell="A1">
      <selection activeCell="G11" sqref="G11:H11"/>
    </sheetView>
  </sheetViews>
  <sheetFormatPr defaultColWidth="9.00390625" defaultRowHeight="13.5"/>
  <cols>
    <col min="1" max="3" width="9.00390625" style="17" customWidth="1"/>
    <col min="4" max="4" width="10.625" style="17" customWidth="1"/>
    <col min="5" max="5" width="9.00390625" style="17" customWidth="1"/>
    <col min="6" max="7" width="9.125" style="17" bestFit="1" customWidth="1"/>
    <col min="8" max="8" width="11.25390625" style="17" bestFit="1" customWidth="1"/>
    <col min="9" max="16384" width="9.00390625" style="17" customWidth="1"/>
  </cols>
  <sheetData>
    <row r="1" ht="33" customHeight="1">
      <c r="A1" s="71" t="s">
        <v>324</v>
      </c>
    </row>
    <row r="2" spans="1:8" ht="19.5" customHeight="1" thickBot="1">
      <c r="A2" s="5" t="s">
        <v>1157</v>
      </c>
      <c r="B2" s="27"/>
      <c r="G2" s="663" t="s">
        <v>1104</v>
      </c>
      <c r="H2" s="663"/>
    </row>
    <row r="3" spans="1:8" ht="29.25" customHeight="1">
      <c r="A3" s="710"/>
      <c r="B3" s="690" t="s">
        <v>1156</v>
      </c>
      <c r="C3" s="690" t="s">
        <v>375</v>
      </c>
      <c r="D3" s="747" t="s">
        <v>506</v>
      </c>
      <c r="E3" s="699"/>
      <c r="F3" s="690" t="s">
        <v>374</v>
      </c>
      <c r="G3" s="690" t="s">
        <v>375</v>
      </c>
      <c r="H3" s="745" t="s">
        <v>507</v>
      </c>
    </row>
    <row r="4" spans="1:8" ht="16.5" customHeight="1">
      <c r="A4" s="683"/>
      <c r="B4" s="697"/>
      <c r="C4" s="697"/>
      <c r="D4" s="748"/>
      <c r="E4" s="677"/>
      <c r="F4" s="697"/>
      <c r="G4" s="697"/>
      <c r="H4" s="746"/>
    </row>
    <row r="5" spans="1:8" ht="18" customHeight="1">
      <c r="A5" s="496" t="s">
        <v>353</v>
      </c>
      <c r="B5" s="130">
        <v>44</v>
      </c>
      <c r="C5" s="130">
        <v>1131</v>
      </c>
      <c r="D5" s="150">
        <v>1262317</v>
      </c>
      <c r="E5" s="500" t="s">
        <v>238</v>
      </c>
      <c r="F5" s="130">
        <v>41</v>
      </c>
      <c r="G5" s="130">
        <v>1624</v>
      </c>
      <c r="H5" s="131">
        <v>2942653</v>
      </c>
    </row>
    <row r="6" spans="1:8" ht="18" customHeight="1">
      <c r="A6" s="496" t="s">
        <v>228</v>
      </c>
      <c r="B6" s="130">
        <v>36</v>
      </c>
      <c r="C6" s="130">
        <v>1516</v>
      </c>
      <c r="D6" s="149">
        <v>2577823</v>
      </c>
      <c r="E6" s="500" t="s">
        <v>264</v>
      </c>
      <c r="F6" s="132">
        <v>38</v>
      </c>
      <c r="G6" s="132">
        <v>1607</v>
      </c>
      <c r="H6" s="152">
        <v>2700058</v>
      </c>
    </row>
    <row r="7" spans="1:8" ht="18" customHeight="1">
      <c r="A7" s="496" t="s">
        <v>327</v>
      </c>
      <c r="B7" s="130">
        <v>39</v>
      </c>
      <c r="C7" s="130">
        <v>1708</v>
      </c>
      <c r="D7" s="149">
        <v>3083790</v>
      </c>
      <c r="E7" s="500" t="s">
        <v>265</v>
      </c>
      <c r="F7" s="132">
        <v>40</v>
      </c>
      <c r="G7" s="132">
        <v>1574</v>
      </c>
      <c r="H7" s="152">
        <v>2875351</v>
      </c>
    </row>
    <row r="8" spans="1:8" ht="18" customHeight="1">
      <c r="A8" s="496" t="s">
        <v>354</v>
      </c>
      <c r="B8" s="130">
        <v>42</v>
      </c>
      <c r="C8" s="132">
        <v>1772</v>
      </c>
      <c r="D8" s="149">
        <v>3098619</v>
      </c>
      <c r="E8" s="500" t="s">
        <v>1158</v>
      </c>
      <c r="F8" s="132">
        <v>42</v>
      </c>
      <c r="G8" s="132">
        <v>1547</v>
      </c>
      <c r="H8" s="152">
        <v>2571120</v>
      </c>
    </row>
    <row r="9" spans="1:8" ht="18" customHeight="1">
      <c r="A9" s="496" t="s">
        <v>1799</v>
      </c>
      <c r="B9" s="130">
        <v>45</v>
      </c>
      <c r="C9" s="132">
        <v>1730</v>
      </c>
      <c r="D9" s="149">
        <v>2714093</v>
      </c>
      <c r="E9" s="500" t="s">
        <v>562</v>
      </c>
      <c r="F9" s="132">
        <v>39</v>
      </c>
      <c r="G9" s="132">
        <v>1497</v>
      </c>
      <c r="H9" s="152">
        <v>2822740</v>
      </c>
    </row>
    <row r="10" spans="1:8" ht="18" customHeight="1" thickBot="1">
      <c r="A10" s="497" t="s">
        <v>1800</v>
      </c>
      <c r="B10" s="133">
        <v>44</v>
      </c>
      <c r="C10" s="133">
        <v>1748</v>
      </c>
      <c r="D10" s="151">
        <v>2859746</v>
      </c>
      <c r="E10" s="501" t="s">
        <v>833</v>
      </c>
      <c r="F10" s="153">
        <v>40</v>
      </c>
      <c r="G10" s="153">
        <v>1512</v>
      </c>
      <c r="H10" s="154">
        <v>3270619</v>
      </c>
    </row>
    <row r="11" spans="7:8" ht="13.5">
      <c r="G11" s="687" t="s">
        <v>376</v>
      </c>
      <c r="H11" s="687"/>
    </row>
    <row r="15" ht="15.75" customHeight="1"/>
  </sheetData>
  <mergeCells count="10">
    <mergeCell ref="D3:D4"/>
    <mergeCell ref="A3:A4"/>
    <mergeCell ref="B3:B4"/>
    <mergeCell ref="C3:C4"/>
    <mergeCell ref="G2:H2"/>
    <mergeCell ref="G11:H11"/>
    <mergeCell ref="E3:E4"/>
    <mergeCell ref="F3:F4"/>
    <mergeCell ref="G3:G4"/>
    <mergeCell ref="H3:H4"/>
  </mergeCell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44"/>
  <sheetViews>
    <sheetView workbookViewId="0" topLeftCell="A7">
      <selection activeCell="A29" sqref="A29:B29"/>
    </sheetView>
  </sheetViews>
  <sheetFormatPr defaultColWidth="9.00390625" defaultRowHeight="13.5"/>
  <cols>
    <col min="1" max="1" width="1.75390625" style="0" customWidth="1"/>
    <col min="2" max="2" width="14.875" style="0" customWidth="1"/>
    <col min="3" max="9" width="9.50390625" style="0" customWidth="1"/>
    <col min="10" max="10" width="9.875" style="0" customWidth="1"/>
  </cols>
  <sheetData>
    <row r="1" spans="1:8" ht="19.5" customHeight="1" thickBot="1">
      <c r="A1" s="8" t="s">
        <v>1280</v>
      </c>
      <c r="C1" s="17"/>
      <c r="D1" s="17"/>
      <c r="E1" s="17"/>
      <c r="F1" s="17"/>
      <c r="G1" s="17"/>
      <c r="H1" s="17"/>
    </row>
    <row r="2" spans="1:10" ht="18" customHeight="1">
      <c r="A2" s="765"/>
      <c r="B2" s="766"/>
      <c r="C2" s="15" t="s">
        <v>1801</v>
      </c>
      <c r="D2" s="15" t="s">
        <v>364</v>
      </c>
      <c r="E2" s="15" t="s">
        <v>365</v>
      </c>
      <c r="F2" s="15" t="s">
        <v>366</v>
      </c>
      <c r="G2" s="15" t="s">
        <v>367</v>
      </c>
      <c r="H2" s="15" t="s">
        <v>395</v>
      </c>
      <c r="I2" s="15" t="s">
        <v>1141</v>
      </c>
      <c r="J2" s="31" t="s">
        <v>1802</v>
      </c>
    </row>
    <row r="3" spans="1:10" ht="18" customHeight="1">
      <c r="A3" s="769" t="s">
        <v>1168</v>
      </c>
      <c r="B3" s="770"/>
      <c r="C3" s="198">
        <f aca="true" t="shared" si="0" ref="C3:H3">SUM(C4:C6)</f>
        <v>4839</v>
      </c>
      <c r="D3" s="198">
        <f t="shared" si="0"/>
        <v>4812</v>
      </c>
      <c r="E3" s="198">
        <f t="shared" si="0"/>
        <v>5173</v>
      </c>
      <c r="F3" s="198">
        <f t="shared" si="0"/>
        <v>4176</v>
      </c>
      <c r="G3" s="198">
        <f t="shared" si="0"/>
        <v>4273</v>
      </c>
      <c r="H3" s="198">
        <f t="shared" si="0"/>
        <v>3885</v>
      </c>
      <c r="I3" s="198">
        <f>SUM(I4:I6)</f>
        <v>3665</v>
      </c>
      <c r="J3" s="199">
        <f>SUM(J4:J6)</f>
        <v>3373</v>
      </c>
    </row>
    <row r="4" spans="1:10" ht="18" customHeight="1">
      <c r="A4" s="767"/>
      <c r="B4" s="11" t="s">
        <v>1162</v>
      </c>
      <c r="C4" s="130">
        <v>4818</v>
      </c>
      <c r="D4" s="130">
        <v>4797</v>
      </c>
      <c r="E4" s="130">
        <v>5161</v>
      </c>
      <c r="F4" s="130">
        <v>4166</v>
      </c>
      <c r="G4" s="130">
        <v>4257</v>
      </c>
      <c r="H4" s="130">
        <v>3865</v>
      </c>
      <c r="I4" s="130">
        <v>3648</v>
      </c>
      <c r="J4" s="131">
        <v>3361</v>
      </c>
    </row>
    <row r="5" spans="1:10" ht="18" customHeight="1">
      <c r="A5" s="767"/>
      <c r="B5" s="11" t="s">
        <v>1161</v>
      </c>
      <c r="C5" s="130">
        <v>16</v>
      </c>
      <c r="D5" s="130">
        <v>13</v>
      </c>
      <c r="E5" s="130">
        <v>10</v>
      </c>
      <c r="F5" s="130">
        <v>9</v>
      </c>
      <c r="G5" s="130">
        <v>15</v>
      </c>
      <c r="H5" s="130">
        <v>20</v>
      </c>
      <c r="I5" s="130">
        <v>16</v>
      </c>
      <c r="J5" s="131">
        <v>12</v>
      </c>
    </row>
    <row r="6" spans="1:10" ht="18" customHeight="1">
      <c r="A6" s="768"/>
      <c r="B6" s="11" t="s">
        <v>1160</v>
      </c>
      <c r="C6" s="130">
        <v>5</v>
      </c>
      <c r="D6" s="130">
        <v>2</v>
      </c>
      <c r="E6" s="130">
        <v>2</v>
      </c>
      <c r="F6" s="130">
        <v>1</v>
      </c>
      <c r="G6" s="130">
        <v>1</v>
      </c>
      <c r="H6" s="130">
        <v>0</v>
      </c>
      <c r="I6" s="130">
        <v>1</v>
      </c>
      <c r="J6" s="131">
        <v>0</v>
      </c>
    </row>
    <row r="7" spans="1:10" ht="18" customHeight="1">
      <c r="A7" s="769" t="s">
        <v>1169</v>
      </c>
      <c r="B7" s="770"/>
      <c r="C7" s="198">
        <f aca="true" t="shared" si="1" ref="C7:H7">SUM(C8:C10)</f>
        <v>12609</v>
      </c>
      <c r="D7" s="198">
        <f t="shared" si="1"/>
        <v>11964</v>
      </c>
      <c r="E7" s="198">
        <f t="shared" si="1"/>
        <v>12259</v>
      </c>
      <c r="F7" s="198">
        <f t="shared" si="1"/>
        <v>17352</v>
      </c>
      <c r="G7" s="198">
        <f t="shared" si="1"/>
        <v>14387</v>
      </c>
      <c r="H7" s="198">
        <f t="shared" si="1"/>
        <v>11933</v>
      </c>
      <c r="I7" s="198">
        <f>SUM(I8:I10)</f>
        <v>11473</v>
      </c>
      <c r="J7" s="199">
        <f>SUM(J8:J10)</f>
        <v>12092</v>
      </c>
    </row>
    <row r="8" spans="1:10" ht="18" customHeight="1">
      <c r="A8" s="767"/>
      <c r="B8" s="11" t="s">
        <v>1164</v>
      </c>
      <c r="C8" s="130">
        <v>263</v>
      </c>
      <c r="D8" s="130">
        <v>330</v>
      </c>
      <c r="E8" s="130">
        <v>385</v>
      </c>
      <c r="F8" s="130">
        <v>471</v>
      </c>
      <c r="G8" s="130">
        <v>547</v>
      </c>
      <c r="H8" s="130">
        <v>447</v>
      </c>
      <c r="I8" s="130">
        <v>356</v>
      </c>
      <c r="J8" s="131">
        <v>256</v>
      </c>
    </row>
    <row r="9" spans="1:10" ht="18" customHeight="1">
      <c r="A9" s="767"/>
      <c r="B9" s="11" t="s">
        <v>1163</v>
      </c>
      <c r="C9" s="130">
        <v>8323</v>
      </c>
      <c r="D9" s="130">
        <v>7576</v>
      </c>
      <c r="E9" s="130">
        <v>7561</v>
      </c>
      <c r="F9" s="130">
        <v>8023</v>
      </c>
      <c r="G9" s="130">
        <v>7256</v>
      </c>
      <c r="H9" s="130">
        <v>6592</v>
      </c>
      <c r="I9" s="130">
        <v>7522</v>
      </c>
      <c r="J9" s="131">
        <v>7663</v>
      </c>
    </row>
    <row r="10" spans="1:10" ht="18" customHeight="1">
      <c r="A10" s="768"/>
      <c r="B10" s="11" t="s">
        <v>1165</v>
      </c>
      <c r="C10" s="130">
        <v>4023</v>
      </c>
      <c r="D10" s="130">
        <v>4058</v>
      </c>
      <c r="E10" s="130">
        <v>4313</v>
      </c>
      <c r="F10" s="130">
        <v>8858</v>
      </c>
      <c r="G10" s="132">
        <v>6584</v>
      </c>
      <c r="H10" s="130">
        <v>4894</v>
      </c>
      <c r="I10" s="130">
        <v>3595</v>
      </c>
      <c r="J10" s="131">
        <v>4173</v>
      </c>
    </row>
    <row r="11" spans="1:10" ht="18" customHeight="1">
      <c r="A11" s="769" t="s">
        <v>1170</v>
      </c>
      <c r="B11" s="770"/>
      <c r="C11" s="198">
        <f aca="true" t="shared" si="2" ref="C11:H11">SUM(C12:C19)</f>
        <v>12591</v>
      </c>
      <c r="D11" s="198">
        <f t="shared" si="2"/>
        <v>13162</v>
      </c>
      <c r="E11" s="198">
        <f t="shared" si="2"/>
        <v>13672</v>
      </c>
      <c r="F11" s="198">
        <f t="shared" si="2"/>
        <v>14386</v>
      </c>
      <c r="G11" s="198">
        <f t="shared" si="2"/>
        <v>15585</v>
      </c>
      <c r="H11" s="198">
        <f t="shared" si="2"/>
        <v>16727</v>
      </c>
      <c r="I11" s="198">
        <f>SUM(I12:I19)</f>
        <v>17286</v>
      </c>
      <c r="J11" s="591">
        <f>SUM(J12:J19)</f>
        <v>18166</v>
      </c>
    </row>
    <row r="12" spans="1:10" ht="18" customHeight="1">
      <c r="A12" s="767"/>
      <c r="B12" s="12" t="s">
        <v>1159</v>
      </c>
      <c r="C12" s="130">
        <v>274</v>
      </c>
      <c r="D12" s="130">
        <v>305</v>
      </c>
      <c r="E12" s="130">
        <v>269</v>
      </c>
      <c r="F12" s="130">
        <v>263</v>
      </c>
      <c r="G12" s="130">
        <v>262</v>
      </c>
      <c r="H12" s="130">
        <v>326</v>
      </c>
      <c r="I12" s="130">
        <v>423</v>
      </c>
      <c r="J12" s="131">
        <v>475</v>
      </c>
    </row>
    <row r="13" spans="1:10" ht="18" customHeight="1">
      <c r="A13" s="767"/>
      <c r="B13" s="11" t="s">
        <v>1166</v>
      </c>
      <c r="C13" s="130">
        <v>1662</v>
      </c>
      <c r="D13" s="130">
        <v>1785</v>
      </c>
      <c r="E13" s="130">
        <v>1849</v>
      </c>
      <c r="F13" s="130">
        <v>1937</v>
      </c>
      <c r="G13" s="130">
        <v>2030</v>
      </c>
      <c r="H13" s="130">
        <v>2080</v>
      </c>
      <c r="I13" s="130">
        <v>1949</v>
      </c>
      <c r="J13" s="131">
        <v>2046</v>
      </c>
    </row>
    <row r="14" spans="1:10" ht="18" customHeight="1">
      <c r="A14" s="767"/>
      <c r="B14" s="11" t="s">
        <v>377</v>
      </c>
      <c r="C14" s="130">
        <v>433</v>
      </c>
      <c r="D14" s="130">
        <v>408</v>
      </c>
      <c r="E14" s="130">
        <v>462</v>
      </c>
      <c r="F14" s="130">
        <v>431</v>
      </c>
      <c r="G14" s="130">
        <v>492</v>
      </c>
      <c r="H14" s="130">
        <v>572</v>
      </c>
      <c r="I14" s="130">
        <v>653</v>
      </c>
      <c r="J14" s="131">
        <v>790</v>
      </c>
    </row>
    <row r="15" spans="1:10" ht="18" customHeight="1">
      <c r="A15" s="767"/>
      <c r="B15" s="11" t="s">
        <v>1167</v>
      </c>
      <c r="C15" s="130">
        <v>2817</v>
      </c>
      <c r="D15" s="130">
        <v>3009</v>
      </c>
      <c r="E15" s="130">
        <v>3173</v>
      </c>
      <c r="F15" s="130">
        <v>3345</v>
      </c>
      <c r="G15" s="130">
        <v>3542</v>
      </c>
      <c r="H15" s="130">
        <v>3766</v>
      </c>
      <c r="I15" s="130">
        <v>3757</v>
      </c>
      <c r="J15" s="131">
        <v>3769</v>
      </c>
    </row>
    <row r="16" spans="1:10" ht="18" customHeight="1">
      <c r="A16" s="767"/>
      <c r="B16" s="11" t="s">
        <v>835</v>
      </c>
      <c r="C16" s="130">
        <v>820</v>
      </c>
      <c r="D16" s="130">
        <v>810</v>
      </c>
      <c r="E16" s="130">
        <v>851</v>
      </c>
      <c r="F16" s="130">
        <v>992</v>
      </c>
      <c r="G16" s="130">
        <v>1327</v>
      </c>
      <c r="H16" s="130">
        <v>1402</v>
      </c>
      <c r="I16" s="130">
        <v>1311</v>
      </c>
      <c r="J16" s="131">
        <v>1305</v>
      </c>
    </row>
    <row r="17" spans="1:10" ht="18" customHeight="1">
      <c r="A17" s="767"/>
      <c r="B17" s="11" t="s">
        <v>279</v>
      </c>
      <c r="C17" s="130">
        <v>3161</v>
      </c>
      <c r="D17" s="130">
        <v>3416</v>
      </c>
      <c r="E17" s="130">
        <v>3611</v>
      </c>
      <c r="F17" s="130">
        <v>3867</v>
      </c>
      <c r="G17" s="130">
        <v>4225</v>
      </c>
      <c r="H17" s="130">
        <v>4780</v>
      </c>
      <c r="I17" s="130">
        <v>5343</v>
      </c>
      <c r="J17" s="131">
        <v>5862</v>
      </c>
    </row>
    <row r="18" spans="1:10" ht="18" customHeight="1">
      <c r="A18" s="767"/>
      <c r="B18" s="11" t="s">
        <v>378</v>
      </c>
      <c r="C18" s="130">
        <v>3132</v>
      </c>
      <c r="D18" s="130">
        <v>3136</v>
      </c>
      <c r="E18" s="130">
        <v>3144</v>
      </c>
      <c r="F18" s="130">
        <v>3227</v>
      </c>
      <c r="G18" s="130">
        <v>3366</v>
      </c>
      <c r="H18" s="130">
        <v>3424</v>
      </c>
      <c r="I18" s="130">
        <v>3427</v>
      </c>
      <c r="J18" s="131">
        <v>3491</v>
      </c>
    </row>
    <row r="19" spans="1:10" ht="24" customHeight="1">
      <c r="A19" s="768"/>
      <c r="B19" s="579" t="s">
        <v>153</v>
      </c>
      <c r="C19" s="130">
        <v>292</v>
      </c>
      <c r="D19" s="130">
        <v>293</v>
      </c>
      <c r="E19" s="130">
        <v>313</v>
      </c>
      <c r="F19" s="130">
        <v>324</v>
      </c>
      <c r="G19" s="130">
        <v>341</v>
      </c>
      <c r="H19" s="130">
        <v>377</v>
      </c>
      <c r="I19" s="130">
        <v>423</v>
      </c>
      <c r="J19" s="131">
        <v>428</v>
      </c>
    </row>
    <row r="20" spans="1:10" ht="18" customHeight="1">
      <c r="A20" s="761" t="s">
        <v>836</v>
      </c>
      <c r="B20" s="762"/>
      <c r="C20" s="198">
        <f aca="true" t="shared" si="3" ref="C20:H20">C3+C7+C11</f>
        <v>30039</v>
      </c>
      <c r="D20" s="198">
        <f t="shared" si="3"/>
        <v>29938</v>
      </c>
      <c r="E20" s="198">
        <f t="shared" si="3"/>
        <v>31104</v>
      </c>
      <c r="F20" s="198">
        <f t="shared" si="3"/>
        <v>35914</v>
      </c>
      <c r="G20" s="198">
        <f t="shared" si="3"/>
        <v>34245</v>
      </c>
      <c r="H20" s="198">
        <f t="shared" si="3"/>
        <v>32545</v>
      </c>
      <c r="I20" s="198">
        <f>I3+I7+I11</f>
        <v>32424</v>
      </c>
      <c r="J20" s="591">
        <f>J3+J7+J11</f>
        <v>33631</v>
      </c>
    </row>
    <row r="21" spans="1:10" ht="18" customHeight="1">
      <c r="A21" s="763" t="s">
        <v>837</v>
      </c>
      <c r="B21" s="764"/>
      <c r="C21" s="130">
        <v>7</v>
      </c>
      <c r="D21" s="130">
        <v>4</v>
      </c>
      <c r="E21" s="130">
        <v>4</v>
      </c>
      <c r="F21" s="130">
        <v>9</v>
      </c>
      <c r="G21" s="130">
        <v>10</v>
      </c>
      <c r="H21" s="130">
        <v>15</v>
      </c>
      <c r="I21" s="130">
        <v>17</v>
      </c>
      <c r="J21" s="594">
        <v>28</v>
      </c>
    </row>
    <row r="22" spans="1:10" ht="18" customHeight="1">
      <c r="A22" s="763" t="s">
        <v>838</v>
      </c>
      <c r="B22" s="764"/>
      <c r="C22" s="130">
        <v>159</v>
      </c>
      <c r="D22" s="130">
        <v>143</v>
      </c>
      <c r="E22" s="130">
        <v>142</v>
      </c>
      <c r="F22" s="130">
        <v>173</v>
      </c>
      <c r="G22" s="130">
        <v>168</v>
      </c>
      <c r="H22" s="130">
        <v>280</v>
      </c>
      <c r="I22" s="130">
        <v>257</v>
      </c>
      <c r="J22" s="594">
        <v>248</v>
      </c>
    </row>
    <row r="23" spans="1:10" ht="18" customHeight="1">
      <c r="A23" s="749" t="s">
        <v>839</v>
      </c>
      <c r="B23" s="750"/>
      <c r="C23" s="592">
        <v>870</v>
      </c>
      <c r="D23" s="592">
        <v>786</v>
      </c>
      <c r="E23" s="592">
        <v>882</v>
      </c>
      <c r="F23" s="592">
        <v>1161</v>
      </c>
      <c r="G23" s="592">
        <v>1073</v>
      </c>
      <c r="H23" s="592">
        <v>979</v>
      </c>
      <c r="I23" s="592">
        <v>903</v>
      </c>
      <c r="J23" s="595">
        <v>888</v>
      </c>
    </row>
    <row r="24" spans="1:10" ht="18" customHeight="1" thickBot="1">
      <c r="A24" s="754" t="s">
        <v>938</v>
      </c>
      <c r="B24" s="755"/>
      <c r="C24" s="593">
        <f aca="true" t="shared" si="4" ref="C24:J24">C20+C21-C22-C23</f>
        <v>29017</v>
      </c>
      <c r="D24" s="593">
        <f t="shared" si="4"/>
        <v>29013</v>
      </c>
      <c r="E24" s="593">
        <f t="shared" si="4"/>
        <v>30084</v>
      </c>
      <c r="F24" s="593">
        <f t="shared" si="4"/>
        <v>34589</v>
      </c>
      <c r="G24" s="593">
        <f t="shared" si="4"/>
        <v>33014</v>
      </c>
      <c r="H24" s="593">
        <f t="shared" si="4"/>
        <v>31301</v>
      </c>
      <c r="I24" s="593">
        <f t="shared" si="4"/>
        <v>31281</v>
      </c>
      <c r="J24" s="596">
        <f t="shared" si="4"/>
        <v>32523</v>
      </c>
    </row>
    <row r="25" spans="3:10" ht="15.75" customHeight="1">
      <c r="C25" s="17"/>
      <c r="D25" s="17"/>
      <c r="E25" s="17"/>
      <c r="F25" s="17"/>
      <c r="G25" s="17"/>
      <c r="H25" s="756" t="s">
        <v>379</v>
      </c>
      <c r="I25" s="756"/>
      <c r="J25" s="756"/>
    </row>
    <row r="26" spans="1:4" ht="19.5" customHeight="1" thickBot="1">
      <c r="A26" s="8" t="s">
        <v>1281</v>
      </c>
      <c r="C26" s="17"/>
      <c r="D26" s="17"/>
    </row>
    <row r="27" spans="1:10" ht="18" customHeight="1">
      <c r="A27" s="757"/>
      <c r="B27" s="758"/>
      <c r="C27" s="15" t="s">
        <v>363</v>
      </c>
      <c r="D27" s="15" t="s">
        <v>364</v>
      </c>
      <c r="E27" s="15" t="s">
        <v>365</v>
      </c>
      <c r="F27" s="15" t="s">
        <v>366</v>
      </c>
      <c r="G27" s="15" t="s">
        <v>367</v>
      </c>
      <c r="H27" s="15" t="s">
        <v>395</v>
      </c>
      <c r="I27" s="15" t="s">
        <v>834</v>
      </c>
      <c r="J27" s="31" t="s">
        <v>1802</v>
      </c>
    </row>
    <row r="28" spans="1:10" ht="18" customHeight="1">
      <c r="A28" s="759" t="s">
        <v>380</v>
      </c>
      <c r="B28" s="760"/>
      <c r="C28" s="130">
        <v>28220</v>
      </c>
      <c r="D28" s="130">
        <v>29992</v>
      </c>
      <c r="E28" s="130">
        <v>30864</v>
      </c>
      <c r="F28" s="130">
        <v>28115</v>
      </c>
      <c r="G28" s="130">
        <v>30349</v>
      </c>
      <c r="H28" s="132">
        <v>27704</v>
      </c>
      <c r="I28" s="132">
        <v>26212</v>
      </c>
      <c r="J28" s="152">
        <v>25777</v>
      </c>
    </row>
    <row r="29" spans="1:10" ht="18" customHeight="1" thickBot="1">
      <c r="A29" s="751" t="s">
        <v>381</v>
      </c>
      <c r="B29" s="752"/>
      <c r="C29" s="133">
        <v>2204</v>
      </c>
      <c r="D29" s="133">
        <v>2369</v>
      </c>
      <c r="E29" s="133">
        <v>2466</v>
      </c>
      <c r="F29" s="133">
        <v>2265</v>
      </c>
      <c r="G29" s="133">
        <v>2452</v>
      </c>
      <c r="H29" s="133">
        <v>2232</v>
      </c>
      <c r="I29" s="133">
        <v>2112</v>
      </c>
      <c r="J29" s="134">
        <v>2087</v>
      </c>
    </row>
    <row r="30" spans="1:10" ht="13.5">
      <c r="A30" s="30"/>
      <c r="B30" s="30"/>
      <c r="C30" s="29"/>
      <c r="D30" s="29"/>
      <c r="E30" s="30"/>
      <c r="F30" s="753" t="s">
        <v>379</v>
      </c>
      <c r="G30" s="753"/>
      <c r="H30" s="753"/>
      <c r="I30" s="753"/>
      <c r="J30" s="753"/>
    </row>
    <row r="31" spans="3:4" ht="13.5">
      <c r="C31" s="17"/>
      <c r="D31" s="17"/>
    </row>
    <row r="32" spans="3:4" ht="13.5">
      <c r="C32" s="17"/>
      <c r="D32" s="17"/>
    </row>
    <row r="33" spans="3:4" ht="13.5">
      <c r="C33" s="17"/>
      <c r="D33" s="17"/>
    </row>
    <row r="34" spans="3:4" ht="13.5">
      <c r="C34" s="17"/>
      <c r="D34" s="17"/>
    </row>
    <row r="35" spans="3:4" ht="13.5">
      <c r="C35" s="17"/>
      <c r="D35" s="17"/>
    </row>
    <row r="36" spans="3:4" ht="13.5">
      <c r="C36" s="17"/>
      <c r="D36" s="17"/>
    </row>
    <row r="37" spans="3:4" ht="13.5">
      <c r="C37" s="17"/>
      <c r="D37" s="17"/>
    </row>
    <row r="38" spans="3:4" ht="13.5">
      <c r="C38" s="17"/>
      <c r="D38" s="17"/>
    </row>
    <row r="39" spans="3:4" ht="13.5">
      <c r="C39" s="17"/>
      <c r="D39" s="17"/>
    </row>
    <row r="40" spans="3:4" ht="13.5">
      <c r="C40" s="17"/>
      <c r="D40" s="17"/>
    </row>
    <row r="41" spans="3:4" ht="13.5">
      <c r="C41" s="17"/>
      <c r="D41" s="17"/>
    </row>
    <row r="42" spans="3:4" ht="13.5">
      <c r="C42" s="17"/>
      <c r="D42" s="17"/>
    </row>
    <row r="43" spans="3:4" ht="13.5">
      <c r="C43" s="17"/>
      <c r="D43" s="17"/>
    </row>
    <row r="44" spans="2:4" ht="13.5">
      <c r="B44" s="17"/>
      <c r="C44" s="17"/>
      <c r="D44" s="17"/>
    </row>
  </sheetData>
  <mergeCells count="17">
    <mergeCell ref="A20:B20"/>
    <mergeCell ref="A21:B21"/>
    <mergeCell ref="A22:B22"/>
    <mergeCell ref="A2:B2"/>
    <mergeCell ref="A4:A6"/>
    <mergeCell ref="A8:A10"/>
    <mergeCell ref="A3:B3"/>
    <mergeCell ref="A7:B7"/>
    <mergeCell ref="A11:B11"/>
    <mergeCell ref="A12:A19"/>
    <mergeCell ref="A23:B23"/>
    <mergeCell ref="A29:B29"/>
    <mergeCell ref="F30:J30"/>
    <mergeCell ref="A24:B24"/>
    <mergeCell ref="H25:J25"/>
    <mergeCell ref="A27:B27"/>
    <mergeCell ref="A28:B28"/>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N32"/>
  <sheetViews>
    <sheetView workbookViewId="0" topLeftCell="A10">
      <selection activeCell="J16" sqref="J16"/>
    </sheetView>
  </sheetViews>
  <sheetFormatPr defaultColWidth="9.00390625" defaultRowHeight="13.5"/>
  <cols>
    <col min="1" max="1" width="9.00390625" style="17" customWidth="1"/>
    <col min="2" max="2" width="6.00390625" style="17" customWidth="1"/>
    <col min="3" max="3" width="5.625" style="17" customWidth="1"/>
    <col min="4" max="4" width="11.875" style="17" customWidth="1"/>
    <col min="5" max="5" width="5.00390625" style="17" customWidth="1"/>
    <col min="6" max="6" width="5.625" style="17" customWidth="1"/>
    <col min="7" max="7" width="9.625" style="17" customWidth="1"/>
    <col min="8" max="9" width="5.625" style="17" customWidth="1"/>
    <col min="10" max="10" width="11.75390625" style="17" customWidth="1"/>
    <col min="11" max="11" width="4.875" style="17" customWidth="1"/>
    <col min="12" max="12" width="5.625" style="17" customWidth="1"/>
    <col min="13" max="13" width="10.00390625" style="17" bestFit="1" customWidth="1"/>
    <col min="14" max="16384" width="9.00390625" style="17" customWidth="1"/>
  </cols>
  <sheetData>
    <row r="1" spans="1:13" ht="19.5" customHeight="1" thickBot="1">
      <c r="A1" s="8" t="s">
        <v>1282</v>
      </c>
      <c r="G1" s="689" t="s">
        <v>154</v>
      </c>
      <c r="H1" s="689"/>
      <c r="I1" s="689"/>
      <c r="J1" s="689"/>
      <c r="K1" s="689"/>
      <c r="L1" s="689"/>
      <c r="M1" s="689"/>
    </row>
    <row r="2" spans="1:13" ht="14.25" customHeight="1" thickBot="1">
      <c r="A2" s="717"/>
      <c r="B2" s="778" t="s">
        <v>1171</v>
      </c>
      <c r="C2" s="778"/>
      <c r="D2" s="778"/>
      <c r="E2" s="778"/>
      <c r="F2" s="778"/>
      <c r="G2" s="778"/>
      <c r="H2" s="778"/>
      <c r="I2" s="778"/>
      <c r="J2" s="778"/>
      <c r="K2" s="778"/>
      <c r="L2" s="778"/>
      <c r="M2" s="780"/>
    </row>
    <row r="3" spans="1:14" ht="16.5" customHeight="1" thickTop="1">
      <c r="A3" s="781"/>
      <c r="B3" s="779"/>
      <c r="C3" s="779"/>
      <c r="D3" s="779"/>
      <c r="E3" s="772" t="s">
        <v>382</v>
      </c>
      <c r="F3" s="773"/>
      <c r="G3" s="774"/>
      <c r="H3" s="772" t="s">
        <v>383</v>
      </c>
      <c r="I3" s="773"/>
      <c r="J3" s="775"/>
      <c r="K3" s="776" t="s">
        <v>277</v>
      </c>
      <c r="L3" s="773"/>
      <c r="M3" s="777"/>
      <c r="N3" s="16"/>
    </row>
    <row r="4" spans="1:14" ht="44.25" customHeight="1">
      <c r="A4" s="718"/>
      <c r="B4" s="137" t="s">
        <v>510</v>
      </c>
      <c r="C4" s="517" t="s">
        <v>509</v>
      </c>
      <c r="D4" s="518" t="s">
        <v>939</v>
      </c>
      <c r="E4" s="365" t="s">
        <v>508</v>
      </c>
      <c r="F4" s="519" t="s">
        <v>509</v>
      </c>
      <c r="G4" s="520" t="s">
        <v>940</v>
      </c>
      <c r="H4" s="365" t="s">
        <v>511</v>
      </c>
      <c r="I4" s="519" t="s">
        <v>509</v>
      </c>
      <c r="J4" s="521" t="s">
        <v>939</v>
      </c>
      <c r="K4" s="362" t="s">
        <v>508</v>
      </c>
      <c r="L4" s="519" t="s">
        <v>509</v>
      </c>
      <c r="M4" s="522" t="s">
        <v>954</v>
      </c>
      <c r="N4" s="18"/>
    </row>
    <row r="5" spans="1:13" ht="22.5" customHeight="1">
      <c r="A5" s="496" t="s">
        <v>384</v>
      </c>
      <c r="B5" s="111">
        <f aca="true" t="shared" si="0" ref="B5:D9">E5+H5+K5</f>
        <v>231</v>
      </c>
      <c r="C5" s="111">
        <f t="shared" si="0"/>
        <v>580</v>
      </c>
      <c r="D5" s="358">
        <f t="shared" si="0"/>
        <v>192135</v>
      </c>
      <c r="E5" s="366">
        <v>8</v>
      </c>
      <c r="F5" s="127">
        <v>18</v>
      </c>
      <c r="G5" s="360">
        <v>11616</v>
      </c>
      <c r="H5" s="366">
        <v>204</v>
      </c>
      <c r="I5" s="127">
        <v>520</v>
      </c>
      <c r="J5" s="367">
        <v>177780</v>
      </c>
      <c r="K5" s="363">
        <v>19</v>
      </c>
      <c r="L5" s="127">
        <v>42</v>
      </c>
      <c r="M5" s="135">
        <v>2739</v>
      </c>
    </row>
    <row r="6" spans="1:13" ht="22.5" customHeight="1">
      <c r="A6" s="496" t="s">
        <v>385</v>
      </c>
      <c r="B6" s="111">
        <f t="shared" si="0"/>
        <v>222</v>
      </c>
      <c r="C6" s="111">
        <f t="shared" si="0"/>
        <v>516</v>
      </c>
      <c r="D6" s="358">
        <f t="shared" si="0"/>
        <v>290406</v>
      </c>
      <c r="E6" s="366">
        <v>9</v>
      </c>
      <c r="F6" s="127">
        <v>22</v>
      </c>
      <c r="G6" s="360">
        <v>17813</v>
      </c>
      <c r="H6" s="366">
        <v>194</v>
      </c>
      <c r="I6" s="127">
        <v>452</v>
      </c>
      <c r="J6" s="367">
        <v>268363</v>
      </c>
      <c r="K6" s="363">
        <v>19</v>
      </c>
      <c r="L6" s="127">
        <v>42</v>
      </c>
      <c r="M6" s="135">
        <v>4230</v>
      </c>
    </row>
    <row r="7" spans="1:13" ht="22.5" customHeight="1">
      <c r="A7" s="496" t="s">
        <v>386</v>
      </c>
      <c r="B7" s="111">
        <f t="shared" si="0"/>
        <v>214</v>
      </c>
      <c r="C7" s="111">
        <f t="shared" si="0"/>
        <v>525</v>
      </c>
      <c r="D7" s="358">
        <f t="shared" si="0"/>
        <v>415560</v>
      </c>
      <c r="E7" s="366">
        <v>8</v>
      </c>
      <c r="F7" s="127">
        <v>25</v>
      </c>
      <c r="G7" s="360">
        <v>13498</v>
      </c>
      <c r="H7" s="366">
        <v>186</v>
      </c>
      <c r="I7" s="127">
        <v>453</v>
      </c>
      <c r="J7" s="367">
        <v>392082</v>
      </c>
      <c r="K7" s="363">
        <v>20</v>
      </c>
      <c r="L7" s="127">
        <v>47</v>
      </c>
      <c r="M7" s="135">
        <v>9980</v>
      </c>
    </row>
    <row r="8" spans="1:13" ht="22.5" customHeight="1">
      <c r="A8" s="496" t="s">
        <v>387</v>
      </c>
      <c r="B8" s="111">
        <f t="shared" si="0"/>
        <v>213</v>
      </c>
      <c r="C8" s="111">
        <f t="shared" si="0"/>
        <v>552</v>
      </c>
      <c r="D8" s="358">
        <f t="shared" si="0"/>
        <v>576729</v>
      </c>
      <c r="E8" s="366">
        <v>6</v>
      </c>
      <c r="F8" s="127">
        <v>20</v>
      </c>
      <c r="G8" s="360">
        <v>16705</v>
      </c>
      <c r="H8" s="366">
        <v>184</v>
      </c>
      <c r="I8" s="127">
        <v>492</v>
      </c>
      <c r="J8" s="367">
        <v>545469</v>
      </c>
      <c r="K8" s="363">
        <v>23</v>
      </c>
      <c r="L8" s="127">
        <v>40</v>
      </c>
      <c r="M8" s="135">
        <v>14555</v>
      </c>
    </row>
    <row r="9" spans="1:13" ht="22.5" customHeight="1">
      <c r="A9" s="496" t="s">
        <v>388</v>
      </c>
      <c r="B9" s="111">
        <f t="shared" si="0"/>
        <v>217</v>
      </c>
      <c r="C9" s="111">
        <f t="shared" si="0"/>
        <v>635</v>
      </c>
      <c r="D9" s="358">
        <f t="shared" si="0"/>
        <v>823400</v>
      </c>
      <c r="E9" s="366">
        <v>8</v>
      </c>
      <c r="F9" s="127">
        <v>26</v>
      </c>
      <c r="G9" s="360">
        <v>29269</v>
      </c>
      <c r="H9" s="366">
        <v>180</v>
      </c>
      <c r="I9" s="127">
        <v>545</v>
      </c>
      <c r="J9" s="367">
        <v>767290</v>
      </c>
      <c r="K9" s="363">
        <v>29</v>
      </c>
      <c r="L9" s="127">
        <v>64</v>
      </c>
      <c r="M9" s="135">
        <v>26841</v>
      </c>
    </row>
    <row r="10" spans="1:13" ht="22.5" customHeight="1">
      <c r="A10" s="496" t="s">
        <v>353</v>
      </c>
      <c r="B10" s="111">
        <f aca="true" t="shared" si="1" ref="B10:D13">E10+H10</f>
        <v>183</v>
      </c>
      <c r="C10" s="111">
        <f t="shared" si="1"/>
        <v>532</v>
      </c>
      <c r="D10" s="358">
        <f t="shared" si="1"/>
        <v>726365</v>
      </c>
      <c r="E10" s="366">
        <v>8</v>
      </c>
      <c r="F10" s="127">
        <v>34</v>
      </c>
      <c r="G10" s="360">
        <v>44821</v>
      </c>
      <c r="H10" s="366">
        <v>175</v>
      </c>
      <c r="I10" s="127">
        <v>498</v>
      </c>
      <c r="J10" s="367">
        <v>681544</v>
      </c>
      <c r="K10" s="363" t="s">
        <v>1172</v>
      </c>
      <c r="L10" s="127" t="s">
        <v>1172</v>
      </c>
      <c r="M10" s="135" t="s">
        <v>1172</v>
      </c>
    </row>
    <row r="11" spans="1:13" ht="22.5" customHeight="1">
      <c r="A11" s="496" t="s">
        <v>389</v>
      </c>
      <c r="B11" s="111">
        <f t="shared" si="1"/>
        <v>168</v>
      </c>
      <c r="C11" s="111">
        <f t="shared" si="1"/>
        <v>525</v>
      </c>
      <c r="D11" s="358">
        <f t="shared" si="1"/>
        <v>762350</v>
      </c>
      <c r="E11" s="366">
        <v>7</v>
      </c>
      <c r="F11" s="127">
        <v>27</v>
      </c>
      <c r="G11" s="360">
        <v>25490</v>
      </c>
      <c r="H11" s="366">
        <v>161</v>
      </c>
      <c r="I11" s="127">
        <v>498</v>
      </c>
      <c r="J11" s="367">
        <v>736860</v>
      </c>
      <c r="K11" s="363" t="s">
        <v>1172</v>
      </c>
      <c r="L11" s="127" t="s">
        <v>1172</v>
      </c>
      <c r="M11" s="135" t="s">
        <v>1172</v>
      </c>
    </row>
    <row r="12" spans="1:13" ht="22.5" customHeight="1">
      <c r="A12" s="496" t="s">
        <v>327</v>
      </c>
      <c r="B12" s="111">
        <f t="shared" si="1"/>
        <v>162</v>
      </c>
      <c r="C12" s="111">
        <f t="shared" si="1"/>
        <v>495</v>
      </c>
      <c r="D12" s="358">
        <f t="shared" si="1"/>
        <v>750249</v>
      </c>
      <c r="E12" s="366">
        <v>10</v>
      </c>
      <c r="F12" s="127">
        <v>25</v>
      </c>
      <c r="G12" s="360">
        <v>45856</v>
      </c>
      <c r="H12" s="366">
        <v>152</v>
      </c>
      <c r="I12" s="127">
        <v>470</v>
      </c>
      <c r="J12" s="367">
        <v>704393</v>
      </c>
      <c r="K12" s="363" t="s">
        <v>1172</v>
      </c>
      <c r="L12" s="127" t="s">
        <v>1172</v>
      </c>
      <c r="M12" s="135" t="s">
        <v>1172</v>
      </c>
    </row>
    <row r="13" spans="1:13" ht="22.5" customHeight="1">
      <c r="A13" s="496" t="s">
        <v>258</v>
      </c>
      <c r="B13" s="111">
        <f t="shared" si="1"/>
        <v>156</v>
      </c>
      <c r="C13" s="111">
        <f t="shared" si="1"/>
        <v>522</v>
      </c>
      <c r="D13" s="358">
        <f t="shared" si="1"/>
        <v>916839</v>
      </c>
      <c r="E13" s="366">
        <v>7</v>
      </c>
      <c r="F13" s="127">
        <v>26</v>
      </c>
      <c r="G13" s="360">
        <v>58776</v>
      </c>
      <c r="H13" s="366">
        <v>149</v>
      </c>
      <c r="I13" s="127">
        <v>496</v>
      </c>
      <c r="J13" s="367">
        <v>858063</v>
      </c>
      <c r="K13" s="363" t="s">
        <v>1172</v>
      </c>
      <c r="L13" s="127" t="s">
        <v>1172</v>
      </c>
      <c r="M13" s="135" t="s">
        <v>1172</v>
      </c>
    </row>
    <row r="14" spans="1:13" ht="22.5" customHeight="1">
      <c r="A14" s="496" t="s">
        <v>1803</v>
      </c>
      <c r="B14" s="111">
        <f aca="true" t="shared" si="2" ref="B14:D15">E14+H14</f>
        <v>146</v>
      </c>
      <c r="C14" s="111">
        <f t="shared" si="2"/>
        <v>661</v>
      </c>
      <c r="D14" s="358">
        <f t="shared" si="2"/>
        <v>1158739</v>
      </c>
      <c r="E14" s="366">
        <v>6</v>
      </c>
      <c r="F14" s="127">
        <v>38</v>
      </c>
      <c r="G14" s="360">
        <v>154695</v>
      </c>
      <c r="H14" s="366">
        <v>140</v>
      </c>
      <c r="I14" s="127">
        <v>623</v>
      </c>
      <c r="J14" s="367">
        <v>1004044</v>
      </c>
      <c r="K14" s="363" t="s">
        <v>1172</v>
      </c>
      <c r="L14" s="127" t="s">
        <v>1172</v>
      </c>
      <c r="M14" s="135" t="s">
        <v>1172</v>
      </c>
    </row>
    <row r="15" spans="1:13" ht="22.5" customHeight="1" thickBot="1">
      <c r="A15" s="497" t="s">
        <v>1804</v>
      </c>
      <c r="B15" s="112">
        <f t="shared" si="2"/>
        <v>134</v>
      </c>
      <c r="C15" s="112">
        <f t="shared" si="2"/>
        <v>661</v>
      </c>
      <c r="D15" s="359">
        <f t="shared" si="2"/>
        <v>1142868</v>
      </c>
      <c r="E15" s="368">
        <v>9</v>
      </c>
      <c r="F15" s="136">
        <v>59</v>
      </c>
      <c r="G15" s="361">
        <v>202026</v>
      </c>
      <c r="H15" s="368">
        <v>125</v>
      </c>
      <c r="I15" s="136">
        <v>602</v>
      </c>
      <c r="J15" s="369">
        <v>940842</v>
      </c>
      <c r="K15" s="364" t="s">
        <v>1172</v>
      </c>
      <c r="L15" s="128" t="s">
        <v>1172</v>
      </c>
      <c r="M15" s="129" t="s">
        <v>1172</v>
      </c>
    </row>
    <row r="16" spans="11:13" ht="13.5">
      <c r="K16" s="771" t="s">
        <v>1757</v>
      </c>
      <c r="L16" s="771"/>
      <c r="M16" s="771"/>
    </row>
    <row r="17" ht="13.5">
      <c r="A17" s="16"/>
    </row>
    <row r="18" ht="13.5">
      <c r="A18" s="23"/>
    </row>
    <row r="19" ht="13.5">
      <c r="A19" s="22"/>
    </row>
    <row r="20" ht="13.5">
      <c r="A20" s="16"/>
    </row>
    <row r="21" ht="13.5">
      <c r="A21" s="16"/>
    </row>
    <row r="22" ht="13.5">
      <c r="A22" s="16"/>
    </row>
    <row r="23" ht="13.5">
      <c r="A23" s="22"/>
    </row>
    <row r="24" ht="13.5">
      <c r="A24" s="16"/>
    </row>
    <row r="25" ht="13.5">
      <c r="A25" s="16"/>
    </row>
    <row r="26" ht="13.5">
      <c r="A26" s="16"/>
    </row>
    <row r="27" ht="13.5">
      <c r="A27" s="16"/>
    </row>
    <row r="28" ht="13.5">
      <c r="A28" s="16"/>
    </row>
    <row r="29" ht="13.5">
      <c r="A29" s="16"/>
    </row>
    <row r="30" ht="13.5">
      <c r="A30" s="22"/>
    </row>
    <row r="31" ht="13.5">
      <c r="A31" s="22"/>
    </row>
    <row r="32" ht="13.5">
      <c r="A32" s="16"/>
    </row>
  </sheetData>
  <mergeCells count="8">
    <mergeCell ref="B2:D3"/>
    <mergeCell ref="E2:M2"/>
    <mergeCell ref="A2:A4"/>
    <mergeCell ref="G1:M1"/>
    <mergeCell ref="K16:M16"/>
    <mergeCell ref="E3:G3"/>
    <mergeCell ref="H3:J3"/>
    <mergeCell ref="K3:M3"/>
  </mergeCells>
  <printOptions/>
  <pageMargins left="0.7874015748031497" right="0.5905511811023623" top="0.984251968503937" bottom="0.98425196850393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H12"/>
  <sheetViews>
    <sheetView workbookViewId="0" topLeftCell="A1">
      <selection activeCell="H10" sqref="H10"/>
    </sheetView>
  </sheetViews>
  <sheetFormatPr defaultColWidth="9.00390625" defaultRowHeight="13.5"/>
  <cols>
    <col min="1" max="1" width="12.125" style="17" customWidth="1"/>
    <col min="2" max="2" width="9.00390625" style="17" customWidth="1"/>
    <col min="3" max="8" width="7.875" style="17" customWidth="1"/>
    <col min="9" max="16384" width="9.00390625" style="17" customWidth="1"/>
  </cols>
  <sheetData>
    <row r="1" ht="36" customHeight="1">
      <c r="A1" s="71" t="s">
        <v>1834</v>
      </c>
    </row>
    <row r="2" ht="19.5" customHeight="1" thickBot="1">
      <c r="A2" s="8" t="s">
        <v>1173</v>
      </c>
    </row>
    <row r="3" spans="1:8" ht="19.5" customHeight="1">
      <c r="A3" s="757"/>
      <c r="B3" s="690" t="s">
        <v>1174</v>
      </c>
      <c r="C3" s="690" t="s">
        <v>512</v>
      </c>
      <c r="D3" s="690"/>
      <c r="E3" s="690"/>
      <c r="F3" s="690" t="s">
        <v>391</v>
      </c>
      <c r="G3" s="690" t="s">
        <v>1176</v>
      </c>
      <c r="H3" s="691" t="s">
        <v>1177</v>
      </c>
    </row>
    <row r="4" spans="1:8" ht="16.5" customHeight="1">
      <c r="A4" s="782"/>
      <c r="B4" s="697"/>
      <c r="C4" s="783" t="s">
        <v>1758</v>
      </c>
      <c r="D4" s="697" t="s">
        <v>390</v>
      </c>
      <c r="E4" s="697"/>
      <c r="F4" s="697"/>
      <c r="G4" s="697"/>
      <c r="H4" s="693"/>
    </row>
    <row r="5" spans="1:8" ht="16.5" customHeight="1">
      <c r="A5" s="782"/>
      <c r="B5" s="697"/>
      <c r="C5" s="783"/>
      <c r="D5" s="11" t="s">
        <v>1175</v>
      </c>
      <c r="E5" s="11" t="s">
        <v>256</v>
      </c>
      <c r="F5" s="697"/>
      <c r="G5" s="697"/>
      <c r="H5" s="693"/>
    </row>
    <row r="6" spans="1:8" ht="18" customHeight="1">
      <c r="A6" s="496" t="s">
        <v>367</v>
      </c>
      <c r="B6" s="125">
        <v>527</v>
      </c>
      <c r="C6" s="125">
        <v>4</v>
      </c>
      <c r="D6" s="125">
        <v>9</v>
      </c>
      <c r="E6" s="125">
        <v>47</v>
      </c>
      <c r="F6" s="125">
        <v>268</v>
      </c>
      <c r="G6" s="125">
        <v>219</v>
      </c>
      <c r="H6" s="126">
        <v>62</v>
      </c>
    </row>
    <row r="7" spans="1:8" ht="18" customHeight="1">
      <c r="A7" s="496" t="s">
        <v>395</v>
      </c>
      <c r="B7" s="125">
        <v>526</v>
      </c>
      <c r="C7" s="125">
        <v>4</v>
      </c>
      <c r="D7" s="125">
        <v>9</v>
      </c>
      <c r="E7" s="125">
        <v>47</v>
      </c>
      <c r="F7" s="125">
        <v>269</v>
      </c>
      <c r="G7" s="125">
        <v>220</v>
      </c>
      <c r="H7" s="126">
        <v>56</v>
      </c>
    </row>
    <row r="8" spans="1:8" ht="18" customHeight="1">
      <c r="A8" s="496" t="s">
        <v>1141</v>
      </c>
      <c r="B8" s="125">
        <v>523</v>
      </c>
      <c r="C8" s="125">
        <v>4</v>
      </c>
      <c r="D8" s="125">
        <v>10</v>
      </c>
      <c r="E8" s="125">
        <v>46</v>
      </c>
      <c r="F8" s="125">
        <v>290</v>
      </c>
      <c r="G8" s="125">
        <v>224</v>
      </c>
      <c r="H8" s="126">
        <v>56</v>
      </c>
    </row>
    <row r="9" spans="1:8" ht="18" customHeight="1">
      <c r="A9" s="496" t="s">
        <v>1178</v>
      </c>
      <c r="B9" s="125">
        <v>531</v>
      </c>
      <c r="C9" s="125">
        <v>4</v>
      </c>
      <c r="D9" s="125">
        <v>11</v>
      </c>
      <c r="E9" s="125">
        <v>45</v>
      </c>
      <c r="F9" s="125">
        <v>293</v>
      </c>
      <c r="G9" s="125">
        <v>225</v>
      </c>
      <c r="H9" s="126">
        <v>56</v>
      </c>
    </row>
    <row r="10" spans="1:8" ht="18" customHeight="1">
      <c r="A10" s="496" t="s">
        <v>773</v>
      </c>
      <c r="B10" s="125">
        <v>527</v>
      </c>
      <c r="C10" s="125">
        <v>4</v>
      </c>
      <c r="D10" s="125">
        <v>12</v>
      </c>
      <c r="E10" s="125">
        <v>44</v>
      </c>
      <c r="F10" s="125">
        <v>301</v>
      </c>
      <c r="G10" s="125">
        <v>223</v>
      </c>
      <c r="H10" s="126">
        <v>56</v>
      </c>
    </row>
    <row r="11" spans="1:8" ht="18" customHeight="1" thickBot="1">
      <c r="A11" s="497" t="s">
        <v>774</v>
      </c>
      <c r="B11" s="136">
        <v>523</v>
      </c>
      <c r="C11" s="136">
        <v>4</v>
      </c>
      <c r="D11" s="136">
        <v>13</v>
      </c>
      <c r="E11" s="136">
        <v>44</v>
      </c>
      <c r="F11" s="136">
        <v>301</v>
      </c>
      <c r="G11" s="136">
        <v>223</v>
      </c>
      <c r="H11" s="216">
        <v>56</v>
      </c>
    </row>
    <row r="12" spans="7:8" ht="13.5">
      <c r="G12" s="715" t="s">
        <v>392</v>
      </c>
      <c r="H12" s="715"/>
    </row>
  </sheetData>
  <mergeCells count="9">
    <mergeCell ref="F3:F5"/>
    <mergeCell ref="G3:G5"/>
    <mergeCell ref="H3:H5"/>
    <mergeCell ref="G12:H12"/>
    <mergeCell ref="B3:B5"/>
    <mergeCell ref="A3:A5"/>
    <mergeCell ref="C4:C5"/>
    <mergeCell ref="D4:E4"/>
    <mergeCell ref="C3:E3"/>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L13"/>
  <sheetViews>
    <sheetView workbookViewId="0" topLeftCell="A1">
      <selection activeCell="E1" sqref="E1"/>
    </sheetView>
  </sheetViews>
  <sheetFormatPr defaultColWidth="9.00390625" defaultRowHeight="13.5"/>
  <cols>
    <col min="1" max="1" width="11.625" style="0" customWidth="1"/>
    <col min="2" max="2" width="7.125" style="0" customWidth="1"/>
    <col min="3" max="3" width="6.25390625" style="0" customWidth="1"/>
    <col min="4" max="4" width="5.25390625" style="0" customWidth="1"/>
    <col min="5" max="5" width="3.625" style="0" customWidth="1"/>
    <col min="6" max="6" width="2.25390625" style="0" customWidth="1"/>
    <col min="7" max="7" width="9.50390625" style="0" customWidth="1"/>
    <col min="8" max="8" width="9.75390625" style="0" customWidth="1"/>
    <col min="9" max="9" width="8.875" style="0" customWidth="1"/>
    <col min="10" max="10" width="9.625" style="0" customWidth="1"/>
    <col min="11" max="11" width="7.625" style="0" customWidth="1"/>
    <col min="12" max="12" width="6.50390625" style="0" customWidth="1"/>
  </cols>
  <sheetData>
    <row r="1" spans="1:12" ht="19.5" customHeight="1" thickBot="1">
      <c r="A1" s="8" t="s">
        <v>1179</v>
      </c>
      <c r="B1" s="17"/>
      <c r="C1" s="17"/>
      <c r="D1" s="17"/>
      <c r="E1" s="17"/>
      <c r="F1" s="8" t="s">
        <v>1283</v>
      </c>
      <c r="H1" s="17"/>
      <c r="I1" s="17"/>
      <c r="J1" s="689" t="s">
        <v>1144</v>
      </c>
      <c r="K1" s="689"/>
      <c r="L1" s="689"/>
    </row>
    <row r="2" spans="1:12" ht="21" customHeight="1">
      <c r="A2" s="710"/>
      <c r="B2" s="786" t="s">
        <v>1180</v>
      </c>
      <c r="C2" s="786" t="s">
        <v>1181</v>
      </c>
      <c r="D2" s="745" t="s">
        <v>513</v>
      </c>
      <c r="E2" s="17"/>
      <c r="F2" s="792"/>
      <c r="G2" s="793"/>
      <c r="H2" s="725" t="s">
        <v>397</v>
      </c>
      <c r="I2" s="715"/>
      <c r="J2" s="716"/>
      <c r="K2" s="690" t="s">
        <v>398</v>
      </c>
      <c r="L2" s="691" t="s">
        <v>399</v>
      </c>
    </row>
    <row r="3" spans="1:12" ht="24" customHeight="1">
      <c r="A3" s="683"/>
      <c r="B3" s="783"/>
      <c r="C3" s="783"/>
      <c r="D3" s="746"/>
      <c r="E3" s="17"/>
      <c r="F3" s="794"/>
      <c r="G3" s="795"/>
      <c r="H3" s="726"/>
      <c r="I3" s="433" t="s">
        <v>400</v>
      </c>
      <c r="J3" s="452" t="s">
        <v>401</v>
      </c>
      <c r="K3" s="697"/>
      <c r="L3" s="693"/>
    </row>
    <row r="4" spans="1:12" ht="18" customHeight="1">
      <c r="A4" s="496" t="s">
        <v>264</v>
      </c>
      <c r="B4" s="6" t="s">
        <v>394</v>
      </c>
      <c r="C4" s="6">
        <v>231</v>
      </c>
      <c r="D4" s="24">
        <v>3</v>
      </c>
      <c r="E4" s="17"/>
      <c r="F4" s="789" t="s">
        <v>1648</v>
      </c>
      <c r="G4" s="668"/>
      <c r="H4" s="140">
        <f>SUM(I4:J4)</f>
        <v>7999</v>
      </c>
      <c r="I4" s="443" t="s">
        <v>1660</v>
      </c>
      <c r="J4" s="453">
        <v>7999</v>
      </c>
      <c r="K4" s="526">
        <f aca="true" t="shared" si="0" ref="K4:K9">J4/H4*100</f>
        <v>100</v>
      </c>
      <c r="L4" s="123">
        <v>1</v>
      </c>
    </row>
    <row r="5" spans="1:12" ht="18" customHeight="1">
      <c r="A5" s="496" t="s">
        <v>265</v>
      </c>
      <c r="B5" s="6" t="s">
        <v>396</v>
      </c>
      <c r="C5" s="6">
        <v>207</v>
      </c>
      <c r="D5" s="24">
        <v>3</v>
      </c>
      <c r="E5" s="17"/>
      <c r="F5" s="789" t="s">
        <v>1649</v>
      </c>
      <c r="G5" s="668"/>
      <c r="H5" s="140">
        <f>SUM(I5:J5)</f>
        <v>43520</v>
      </c>
      <c r="I5" s="435">
        <v>419</v>
      </c>
      <c r="J5" s="453">
        <v>43101</v>
      </c>
      <c r="K5" s="526">
        <f t="shared" si="0"/>
        <v>99.03722426470588</v>
      </c>
      <c r="L5" s="123">
        <v>10</v>
      </c>
    </row>
    <row r="6" spans="1:12" ht="18" customHeight="1">
      <c r="A6" s="496" t="s">
        <v>1158</v>
      </c>
      <c r="B6" s="6" t="s">
        <v>39</v>
      </c>
      <c r="C6" s="6">
        <v>239</v>
      </c>
      <c r="D6" s="24">
        <v>2</v>
      </c>
      <c r="E6" s="17"/>
      <c r="F6" s="790" t="s">
        <v>1650</v>
      </c>
      <c r="G6" s="791"/>
      <c r="H6" s="370">
        <f>SUM(H7:H9)</f>
        <v>168908</v>
      </c>
      <c r="I6" s="454">
        <f>SUM(I7:I9)</f>
        <v>18780</v>
      </c>
      <c r="J6" s="455">
        <f>SUM(J7:J9)</f>
        <v>150128</v>
      </c>
      <c r="K6" s="527">
        <f t="shared" si="0"/>
        <v>88.88152130153694</v>
      </c>
      <c r="L6" s="523">
        <v>407</v>
      </c>
    </row>
    <row r="7" spans="1:12" ht="18" customHeight="1">
      <c r="A7" s="496" t="s">
        <v>35</v>
      </c>
      <c r="B7" s="6" t="s">
        <v>40</v>
      </c>
      <c r="C7" s="6">
        <v>254</v>
      </c>
      <c r="D7" s="24">
        <v>5</v>
      </c>
      <c r="E7" s="17"/>
      <c r="F7" s="787"/>
      <c r="G7" s="448" t="s">
        <v>514</v>
      </c>
      <c r="H7" s="449">
        <f>SUM(I7:J7)</f>
        <v>24899</v>
      </c>
      <c r="I7" s="456">
        <v>704</v>
      </c>
      <c r="J7" s="457">
        <v>24195</v>
      </c>
      <c r="K7" s="528">
        <f t="shared" si="0"/>
        <v>97.17257721193621</v>
      </c>
      <c r="L7" s="524">
        <v>17</v>
      </c>
    </row>
    <row r="8" spans="1:12" ht="18" customHeight="1">
      <c r="A8" s="496" t="s">
        <v>828</v>
      </c>
      <c r="B8" s="6" t="s">
        <v>41</v>
      </c>
      <c r="C8" s="6">
        <v>274</v>
      </c>
      <c r="D8" s="24">
        <v>3</v>
      </c>
      <c r="E8" s="17"/>
      <c r="F8" s="787"/>
      <c r="G8" s="448" t="s">
        <v>515</v>
      </c>
      <c r="H8" s="449">
        <f>SUM(I8:J8)</f>
        <v>15872</v>
      </c>
      <c r="I8" s="456">
        <v>105</v>
      </c>
      <c r="J8" s="457">
        <v>15767</v>
      </c>
      <c r="K8" s="528">
        <f t="shared" si="0"/>
        <v>99.33845766129032</v>
      </c>
      <c r="L8" s="524">
        <v>12</v>
      </c>
    </row>
    <row r="9" spans="1:12" ht="18" customHeight="1" thickBot="1">
      <c r="A9" s="497" t="s">
        <v>775</v>
      </c>
      <c r="B9" s="36" t="s">
        <v>776</v>
      </c>
      <c r="C9" s="36">
        <v>359</v>
      </c>
      <c r="D9" s="38">
        <v>2</v>
      </c>
      <c r="E9" s="17"/>
      <c r="F9" s="788"/>
      <c r="G9" s="450" t="s">
        <v>516</v>
      </c>
      <c r="H9" s="451">
        <f>SUM(I9:J9)</f>
        <v>128137</v>
      </c>
      <c r="I9" s="458">
        <v>17971</v>
      </c>
      <c r="J9" s="459">
        <v>110166</v>
      </c>
      <c r="K9" s="529">
        <f t="shared" si="0"/>
        <v>85.97516720385214</v>
      </c>
      <c r="L9" s="525">
        <v>378</v>
      </c>
    </row>
    <row r="10" spans="1:12" ht="13.5" customHeight="1">
      <c r="A10" s="784" t="s">
        <v>517</v>
      </c>
      <c r="B10" s="785"/>
      <c r="C10" s="785"/>
      <c r="D10" s="785"/>
      <c r="E10" s="17"/>
      <c r="H10" s="17"/>
      <c r="I10" s="17"/>
      <c r="J10" s="687" t="s">
        <v>402</v>
      </c>
      <c r="K10" s="687"/>
      <c r="L10" s="687"/>
    </row>
    <row r="11" spans="2:5" ht="13.5">
      <c r="B11" s="105" t="s">
        <v>325</v>
      </c>
      <c r="C11" s="103"/>
      <c r="D11" s="103"/>
      <c r="E11" s="17"/>
    </row>
    <row r="13" ht="13.5">
      <c r="E13" s="106"/>
    </row>
  </sheetData>
  <mergeCells count="16">
    <mergeCell ref="I2:J2"/>
    <mergeCell ref="K2:K3"/>
    <mergeCell ref="F5:G5"/>
    <mergeCell ref="F6:G6"/>
    <mergeCell ref="F2:G3"/>
    <mergeCell ref="H2:H3"/>
    <mergeCell ref="J1:L1"/>
    <mergeCell ref="A10:D10"/>
    <mergeCell ref="A2:A3"/>
    <mergeCell ref="B2:B3"/>
    <mergeCell ref="C2:C3"/>
    <mergeCell ref="D2:D3"/>
    <mergeCell ref="F7:F9"/>
    <mergeCell ref="J10:L10"/>
    <mergeCell ref="L2:L3"/>
    <mergeCell ref="F4:G4"/>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22"/>
  <sheetViews>
    <sheetView workbookViewId="0" topLeftCell="A13">
      <selection activeCell="H18" sqref="H18"/>
    </sheetView>
  </sheetViews>
  <sheetFormatPr defaultColWidth="9.00390625" defaultRowHeight="13.5"/>
  <cols>
    <col min="1" max="1" width="12.125" style="0" customWidth="1"/>
    <col min="2" max="2" width="10.875" style="0" customWidth="1"/>
    <col min="3" max="3" width="10.125" style="0" customWidth="1"/>
    <col min="4" max="4" width="10.50390625" style="0" customWidth="1"/>
    <col min="5" max="5" width="11.50390625" style="0" customWidth="1"/>
    <col min="6" max="6" width="10.75390625" style="0" customWidth="1"/>
    <col min="7" max="7" width="9.875" style="0" customWidth="1"/>
  </cols>
  <sheetData>
    <row r="1" spans="1:6" ht="19.5" customHeight="1" thickBot="1">
      <c r="A1" s="8" t="s">
        <v>403</v>
      </c>
      <c r="B1" s="17"/>
      <c r="C1" s="17"/>
      <c r="D1" s="17"/>
      <c r="E1" s="17"/>
      <c r="F1" s="17"/>
    </row>
    <row r="2" spans="1:6" ht="13.5">
      <c r="A2" s="710"/>
      <c r="B2" s="786" t="s">
        <v>10</v>
      </c>
      <c r="C2" s="690" t="s">
        <v>404</v>
      </c>
      <c r="D2" s="725" t="s">
        <v>1182</v>
      </c>
      <c r="E2" s="796" t="s">
        <v>518</v>
      </c>
      <c r="F2" s="691" t="s">
        <v>405</v>
      </c>
    </row>
    <row r="3" spans="1:6" ht="18" customHeight="1">
      <c r="A3" s="683"/>
      <c r="B3" s="783"/>
      <c r="C3" s="697"/>
      <c r="D3" s="730"/>
      <c r="E3" s="797"/>
      <c r="F3" s="693"/>
    </row>
    <row r="4" spans="1:6" ht="12" customHeight="1">
      <c r="A4" s="708" t="s">
        <v>1805</v>
      </c>
      <c r="B4" s="37" t="s">
        <v>345</v>
      </c>
      <c r="C4" s="47" t="s">
        <v>345</v>
      </c>
      <c r="D4" s="48" t="s">
        <v>1631</v>
      </c>
      <c r="E4" s="37" t="s">
        <v>1183</v>
      </c>
      <c r="F4" s="33" t="s">
        <v>1184</v>
      </c>
    </row>
    <row r="5" spans="1:6" ht="18" customHeight="1">
      <c r="A5" s="709"/>
      <c r="B5" s="217">
        <v>12570</v>
      </c>
      <c r="C5" s="217">
        <v>12564</v>
      </c>
      <c r="D5" s="218">
        <v>1525970</v>
      </c>
      <c r="E5" s="192">
        <v>333</v>
      </c>
      <c r="F5" s="254">
        <v>99.95</v>
      </c>
    </row>
    <row r="6" spans="1:6" ht="18" customHeight="1">
      <c r="A6" s="496" t="s">
        <v>1708</v>
      </c>
      <c r="B6" s="32">
        <v>12632</v>
      </c>
      <c r="C6" s="32">
        <v>12626</v>
      </c>
      <c r="D6" s="213">
        <v>1532641</v>
      </c>
      <c r="E6" s="127">
        <v>333</v>
      </c>
      <c r="F6" s="255">
        <v>99.95</v>
      </c>
    </row>
    <row r="7" spans="1:6" ht="18" customHeight="1">
      <c r="A7" s="496" t="s">
        <v>834</v>
      </c>
      <c r="B7" s="41">
        <v>12588</v>
      </c>
      <c r="C7" s="41">
        <v>12582</v>
      </c>
      <c r="D7" s="214">
        <v>1514330</v>
      </c>
      <c r="E7" s="125">
        <v>330</v>
      </c>
      <c r="F7" s="255">
        <v>99.95</v>
      </c>
    </row>
    <row r="8" spans="1:6" ht="18" customHeight="1">
      <c r="A8" s="496" t="s">
        <v>829</v>
      </c>
      <c r="B8" s="41">
        <v>12566</v>
      </c>
      <c r="C8" s="41">
        <v>12560</v>
      </c>
      <c r="D8" s="214">
        <v>1485594</v>
      </c>
      <c r="E8" s="125">
        <v>323</v>
      </c>
      <c r="F8" s="255">
        <v>99.95</v>
      </c>
    </row>
    <row r="9" spans="1:6" ht="18" customHeight="1" thickBot="1">
      <c r="A9" s="497" t="s">
        <v>42</v>
      </c>
      <c r="B9" s="44">
        <v>12435</v>
      </c>
      <c r="C9" s="44">
        <v>12429</v>
      </c>
      <c r="D9" s="212">
        <v>1501442</v>
      </c>
      <c r="E9" s="136">
        <v>328</v>
      </c>
      <c r="F9" s="256">
        <v>99.95</v>
      </c>
    </row>
    <row r="10" spans="2:6" ht="13.5">
      <c r="B10" s="17"/>
      <c r="C10" s="17"/>
      <c r="D10" s="687" t="s">
        <v>406</v>
      </c>
      <c r="E10" s="687"/>
      <c r="F10" s="687"/>
    </row>
    <row r="13" spans="1:6" ht="19.5" customHeight="1" thickBot="1">
      <c r="A13" s="8" t="s">
        <v>1185</v>
      </c>
      <c r="B13" s="17"/>
      <c r="C13" s="17"/>
      <c r="D13" s="17"/>
      <c r="E13" s="17"/>
      <c r="F13" s="85"/>
    </row>
    <row r="14" spans="1:7" ht="13.5" customHeight="1">
      <c r="A14" s="692"/>
      <c r="B14" s="798" t="s">
        <v>11</v>
      </c>
      <c r="C14" s="798" t="s">
        <v>16</v>
      </c>
      <c r="D14" s="798" t="s">
        <v>12</v>
      </c>
      <c r="E14" s="725" t="s">
        <v>8</v>
      </c>
      <c r="F14" s="786" t="s">
        <v>9</v>
      </c>
      <c r="G14" s="745" t="s">
        <v>13</v>
      </c>
    </row>
    <row r="15" spans="1:7" ht="19.5" customHeight="1">
      <c r="A15" s="789"/>
      <c r="B15" s="799"/>
      <c r="C15" s="799"/>
      <c r="D15" s="799"/>
      <c r="E15" s="726"/>
      <c r="F15" s="783"/>
      <c r="G15" s="746"/>
    </row>
    <row r="16" spans="1:7" ht="12.75" customHeight="1">
      <c r="A16" s="708" t="s">
        <v>1708</v>
      </c>
      <c r="B16" s="20" t="s">
        <v>14</v>
      </c>
      <c r="C16" s="20" t="s">
        <v>1186</v>
      </c>
      <c r="D16" s="20" t="s">
        <v>1186</v>
      </c>
      <c r="E16" s="48" t="s">
        <v>1630</v>
      </c>
      <c r="F16" s="20" t="s">
        <v>1183</v>
      </c>
      <c r="G16" s="25" t="s">
        <v>15</v>
      </c>
    </row>
    <row r="17" spans="1:7" ht="18" customHeight="1">
      <c r="A17" s="709"/>
      <c r="B17" s="634">
        <v>12668</v>
      </c>
      <c r="C17" s="620">
        <v>3104</v>
      </c>
      <c r="D17" s="620">
        <v>1894</v>
      </c>
      <c r="E17" s="620">
        <v>265319</v>
      </c>
      <c r="F17" s="634">
        <v>383</v>
      </c>
      <c r="G17" s="635">
        <v>15</v>
      </c>
    </row>
    <row r="18" spans="1:7" ht="18" customHeight="1">
      <c r="A18" s="496" t="s">
        <v>834</v>
      </c>
      <c r="B18" s="634">
        <v>12627</v>
      </c>
      <c r="C18" s="122">
        <v>5058</v>
      </c>
      <c r="D18" s="122">
        <v>2088</v>
      </c>
      <c r="E18" s="215">
        <v>275436</v>
      </c>
      <c r="F18" s="122">
        <v>490</v>
      </c>
      <c r="G18" s="635">
        <v>16.535994297933</v>
      </c>
    </row>
    <row r="19" spans="1:7" ht="18" customHeight="1">
      <c r="A19" s="496" t="s">
        <v>829</v>
      </c>
      <c r="B19" s="634">
        <v>12574</v>
      </c>
      <c r="C19" s="125">
        <v>4999</v>
      </c>
      <c r="D19" s="125">
        <v>3313</v>
      </c>
      <c r="E19" s="215">
        <v>367547</v>
      </c>
      <c r="F19" s="122">
        <v>304</v>
      </c>
      <c r="G19" s="635">
        <v>26.3</v>
      </c>
    </row>
    <row r="20" spans="1:7" ht="18" customHeight="1">
      <c r="A20" s="496" t="s">
        <v>42</v>
      </c>
      <c r="B20" s="634">
        <v>12487</v>
      </c>
      <c r="C20" s="122">
        <v>6881</v>
      </c>
      <c r="D20" s="122">
        <v>4753</v>
      </c>
      <c r="E20" s="215">
        <v>531030</v>
      </c>
      <c r="F20" s="122">
        <v>306</v>
      </c>
      <c r="G20" s="635">
        <v>38</v>
      </c>
    </row>
    <row r="21" spans="1:7" ht="18" customHeight="1" thickBot="1">
      <c r="A21" s="497" t="s">
        <v>1806</v>
      </c>
      <c r="B21" s="633">
        <v>12373</v>
      </c>
      <c r="C21" s="138">
        <v>8633</v>
      </c>
      <c r="D21" s="138">
        <v>5440</v>
      </c>
      <c r="E21" s="243">
        <v>578953</v>
      </c>
      <c r="F21" s="138">
        <v>291</v>
      </c>
      <c r="G21" s="636">
        <f>D21/B21*100</f>
        <v>43.96670168916189</v>
      </c>
    </row>
    <row r="22" spans="2:7" ht="13.5">
      <c r="B22" s="17"/>
      <c r="C22" s="17"/>
      <c r="D22" s="17"/>
      <c r="E22" s="678" t="s">
        <v>1187</v>
      </c>
      <c r="F22" s="678"/>
      <c r="G22" s="678"/>
    </row>
  </sheetData>
  <mergeCells count="17">
    <mergeCell ref="A16:A17"/>
    <mergeCell ref="E22:G22"/>
    <mergeCell ref="D14:D15"/>
    <mergeCell ref="A4:A5"/>
    <mergeCell ref="F14:F15"/>
    <mergeCell ref="E14:E15"/>
    <mergeCell ref="G14:G15"/>
    <mergeCell ref="A14:A15"/>
    <mergeCell ref="B14:B15"/>
    <mergeCell ref="C14:C15"/>
    <mergeCell ref="A2:A3"/>
    <mergeCell ref="B2:B3"/>
    <mergeCell ref="C2:C3"/>
    <mergeCell ref="D10:F10"/>
    <mergeCell ref="D2:D3"/>
    <mergeCell ref="F2:F3"/>
    <mergeCell ref="E2:E3"/>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11"/>
  <sheetViews>
    <sheetView workbookViewId="0" topLeftCell="A1">
      <selection activeCell="D2" sqref="D2:F2"/>
    </sheetView>
  </sheetViews>
  <sheetFormatPr defaultColWidth="9.00390625" defaultRowHeight="13.5"/>
  <cols>
    <col min="1" max="1" width="12.625" style="17" customWidth="1"/>
    <col min="2" max="2" width="7.75390625" style="17" customWidth="1"/>
    <col min="3" max="3" width="9.00390625" style="17" customWidth="1"/>
    <col min="4" max="4" width="7.25390625" style="17" customWidth="1"/>
    <col min="5" max="5" width="8.25390625" style="17" customWidth="1"/>
    <col min="6" max="6" width="8.625" style="17" customWidth="1"/>
    <col min="7" max="7" width="5.25390625" style="17" customWidth="1"/>
    <col min="8" max="8" width="10.50390625" style="17" customWidth="1"/>
    <col min="9" max="9" width="8.375" style="17" customWidth="1"/>
    <col min="10" max="10" width="8.625" style="17" customWidth="1"/>
    <col min="11" max="16384" width="9.00390625" style="17" customWidth="1"/>
  </cols>
  <sheetData>
    <row r="1" ht="36" customHeight="1">
      <c r="A1" s="71" t="s">
        <v>1632</v>
      </c>
    </row>
    <row r="2" spans="1:6" ht="19.5" customHeight="1" thickBot="1">
      <c r="A2" s="8" t="s">
        <v>1622</v>
      </c>
      <c r="D2" s="689" t="s">
        <v>771</v>
      </c>
      <c r="E2" s="689"/>
      <c r="F2" s="689"/>
    </row>
    <row r="3" spans="1:10" ht="17.25" customHeight="1">
      <c r="A3" s="28"/>
      <c r="B3" s="15" t="s">
        <v>1188</v>
      </c>
      <c r="C3" s="15" t="s">
        <v>407</v>
      </c>
      <c r="D3" s="15" t="s">
        <v>257</v>
      </c>
      <c r="E3" s="15" t="s">
        <v>408</v>
      </c>
      <c r="F3" s="31" t="s">
        <v>409</v>
      </c>
      <c r="H3" s="710"/>
      <c r="I3" s="786" t="s">
        <v>1864</v>
      </c>
      <c r="J3" s="691" t="s">
        <v>1192</v>
      </c>
    </row>
    <row r="4" spans="1:10" ht="17.25" customHeight="1">
      <c r="A4" s="496" t="s">
        <v>1190</v>
      </c>
      <c r="B4" s="122">
        <v>14</v>
      </c>
      <c r="C4" s="122">
        <v>15</v>
      </c>
      <c r="D4" s="122">
        <f>SUM(B4:C4)</f>
        <v>29</v>
      </c>
      <c r="E4" s="122">
        <v>2</v>
      </c>
      <c r="F4" s="379">
        <v>2</v>
      </c>
      <c r="H4" s="683"/>
      <c r="I4" s="783"/>
      <c r="J4" s="693"/>
    </row>
    <row r="5" spans="1:10" ht="17.25" customHeight="1" thickBot="1">
      <c r="A5" s="496" t="s">
        <v>1191</v>
      </c>
      <c r="B5" s="122">
        <v>10</v>
      </c>
      <c r="C5" s="122">
        <v>7</v>
      </c>
      <c r="D5" s="122">
        <f>SUM(B5:C5)</f>
        <v>17</v>
      </c>
      <c r="E5" s="122">
        <v>2</v>
      </c>
      <c r="F5" s="379">
        <v>2</v>
      </c>
      <c r="H5" s="497" t="s">
        <v>411</v>
      </c>
      <c r="I5" s="124">
        <v>6228</v>
      </c>
      <c r="J5" s="216">
        <v>2</v>
      </c>
    </row>
    <row r="6" spans="1:10" ht="17.25" customHeight="1">
      <c r="A6" s="496" t="s">
        <v>410</v>
      </c>
      <c r="B6" s="122">
        <v>9</v>
      </c>
      <c r="C6" s="122">
        <v>11</v>
      </c>
      <c r="D6" s="122">
        <f>SUM(B6:C6)</f>
        <v>20</v>
      </c>
      <c r="E6" s="122">
        <v>2</v>
      </c>
      <c r="F6" s="379">
        <v>2</v>
      </c>
      <c r="I6" s="753" t="s">
        <v>1193</v>
      </c>
      <c r="J6" s="753"/>
    </row>
    <row r="7" spans="1:8" ht="17.25" customHeight="1">
      <c r="A7" s="496" t="s">
        <v>1189</v>
      </c>
      <c r="B7" s="122">
        <v>19</v>
      </c>
      <c r="C7" s="122">
        <v>15</v>
      </c>
      <c r="D7" s="122">
        <f>SUM(B7:C7)</f>
        <v>34</v>
      </c>
      <c r="E7" s="122">
        <v>2</v>
      </c>
      <c r="F7" s="379">
        <v>2</v>
      </c>
      <c r="H7" s="17" t="s">
        <v>163</v>
      </c>
    </row>
    <row r="8" spans="1:6" ht="17.25" customHeight="1" thickBot="1">
      <c r="A8" s="116" t="s">
        <v>257</v>
      </c>
      <c r="B8" s="138">
        <f>SUM(B4:B7)</f>
        <v>52</v>
      </c>
      <c r="C8" s="138">
        <f>SUM(C4:C7)</f>
        <v>48</v>
      </c>
      <c r="D8" s="138">
        <f>SUM(B8:C8)</f>
        <v>100</v>
      </c>
      <c r="E8" s="138">
        <f>SUM(E4:E7)</f>
        <v>8</v>
      </c>
      <c r="F8" s="460">
        <v>8</v>
      </c>
    </row>
    <row r="9" spans="1:6" ht="13.5" customHeight="1">
      <c r="A9" s="17" t="s">
        <v>44</v>
      </c>
      <c r="B9" s="580"/>
      <c r="E9" s="687" t="s">
        <v>1193</v>
      </c>
      <c r="F9" s="687"/>
    </row>
    <row r="10" spans="1:5" ht="15.75" customHeight="1">
      <c r="A10" s="16"/>
      <c r="E10" s="49" t="s">
        <v>325</v>
      </c>
    </row>
    <row r="11" ht="13.5">
      <c r="A11" s="16"/>
    </row>
  </sheetData>
  <mergeCells count="6">
    <mergeCell ref="D2:F2"/>
    <mergeCell ref="E9:F9"/>
    <mergeCell ref="I6:J6"/>
    <mergeCell ref="I3:I4"/>
    <mergeCell ref="J3:J4"/>
    <mergeCell ref="H3:H4"/>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35"/>
  <sheetViews>
    <sheetView workbookViewId="0" topLeftCell="A1">
      <selection activeCell="D6" sqref="D6"/>
    </sheetView>
  </sheetViews>
  <sheetFormatPr defaultColWidth="9.00390625" defaultRowHeight="13.5"/>
  <cols>
    <col min="1" max="2" width="14.00390625" style="1" customWidth="1"/>
    <col min="3" max="3" width="9.75390625" style="1" customWidth="1"/>
    <col min="4" max="4" width="52.25390625" style="1" customWidth="1"/>
    <col min="5" max="16384" width="9.00390625" style="1" customWidth="1"/>
  </cols>
  <sheetData>
    <row r="1" spans="1:3" ht="274.5" customHeight="1">
      <c r="A1" s="682" t="s">
        <v>1248</v>
      </c>
      <c r="B1" s="682"/>
      <c r="C1" s="682"/>
    </row>
    <row r="2" spans="1:3" ht="18" customHeight="1">
      <c r="A2" s="331"/>
      <c r="B2" s="331"/>
      <c r="C2" s="331"/>
    </row>
    <row r="3" ht="19.5" customHeight="1" thickBot="1">
      <c r="A3" s="5" t="s">
        <v>207</v>
      </c>
    </row>
    <row r="4" spans="1:4" ht="13.5">
      <c r="A4" s="110" t="s">
        <v>1725</v>
      </c>
      <c r="B4" s="113" t="s">
        <v>1726</v>
      </c>
      <c r="C4" s="113" t="s">
        <v>1078</v>
      </c>
      <c r="D4" s="114" t="s">
        <v>211</v>
      </c>
    </row>
    <row r="5" spans="1:4" ht="30" customHeight="1">
      <c r="A5" s="683" t="s">
        <v>1271</v>
      </c>
      <c r="B5" s="685" t="s">
        <v>1270</v>
      </c>
      <c r="C5" s="685" t="s">
        <v>209</v>
      </c>
      <c r="D5" s="35" t="s">
        <v>558</v>
      </c>
    </row>
    <row r="6" spans="1:4" ht="19.5" customHeight="1" thickBot="1">
      <c r="A6" s="684"/>
      <c r="B6" s="686"/>
      <c r="C6" s="686"/>
      <c r="D6" s="82" t="s">
        <v>210</v>
      </c>
    </row>
    <row r="7" spans="1:4" ht="13.5">
      <c r="A7" s="3"/>
      <c r="D7" s="115" t="s">
        <v>219</v>
      </c>
    </row>
    <row r="8" ht="13.5">
      <c r="A8" s="3"/>
    </row>
    <row r="9" ht="13.5">
      <c r="A9" s="3"/>
    </row>
    <row r="10" ht="13.5">
      <c r="A10" s="3"/>
    </row>
    <row r="11" ht="13.5">
      <c r="A11" s="3"/>
    </row>
    <row r="12" ht="13.5">
      <c r="A12" s="3"/>
    </row>
    <row r="13" ht="13.5">
      <c r="A13" s="3"/>
    </row>
    <row r="14" ht="13.5">
      <c r="A14" s="3"/>
    </row>
    <row r="15" ht="13.5">
      <c r="A15" s="3"/>
    </row>
    <row r="16" ht="13.5">
      <c r="A16" s="3"/>
    </row>
    <row r="17" ht="13.5">
      <c r="A17" s="3"/>
    </row>
    <row r="18" ht="13.5">
      <c r="A18" s="3"/>
    </row>
    <row r="19" ht="13.5">
      <c r="A19" s="3"/>
    </row>
    <row r="20" ht="13.5">
      <c r="A20" s="3"/>
    </row>
    <row r="21" ht="13.5">
      <c r="A21" s="3"/>
    </row>
    <row r="22" ht="13.5">
      <c r="A22" s="3"/>
    </row>
    <row r="23" ht="13.5">
      <c r="A23" s="3"/>
    </row>
    <row r="24" ht="13.5">
      <c r="A24" s="3"/>
    </row>
    <row r="25" spans="1:14" ht="13.5">
      <c r="A25" s="4"/>
      <c r="E25" s="2"/>
      <c r="K25" s="2"/>
      <c r="N25" s="2"/>
    </row>
    <row r="26" ht="13.5">
      <c r="A26" s="3"/>
    </row>
    <row r="27" ht="13.5">
      <c r="A27" s="3"/>
    </row>
    <row r="28" ht="13.5">
      <c r="A28" s="3"/>
    </row>
    <row r="29" ht="13.5">
      <c r="A29" s="3"/>
    </row>
    <row r="30" ht="13.5">
      <c r="A30" s="3"/>
    </row>
    <row r="31" spans="1:13" ht="13.5">
      <c r="A31" s="3"/>
      <c r="K31" s="2"/>
      <c r="M31" s="2"/>
    </row>
    <row r="32" spans="11:13" ht="13.5">
      <c r="K32" s="2"/>
      <c r="M32" s="2"/>
    </row>
    <row r="33" spans="11:13" ht="13.5">
      <c r="K33" s="2"/>
      <c r="M33" s="2"/>
    </row>
    <row r="34" spans="11:13" ht="13.5">
      <c r="K34" s="2"/>
      <c r="M34" s="2"/>
    </row>
    <row r="35" spans="11:13" ht="13.5">
      <c r="K35" s="2"/>
      <c r="M35" s="2"/>
    </row>
  </sheetData>
  <mergeCells count="4">
    <mergeCell ref="A1:C1"/>
    <mergeCell ref="A5:A6"/>
    <mergeCell ref="B5:B6"/>
    <mergeCell ref="C5:C6"/>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J36"/>
  <sheetViews>
    <sheetView workbookViewId="0" topLeftCell="A1">
      <selection activeCell="K3" sqref="K3"/>
    </sheetView>
  </sheetViews>
  <sheetFormatPr defaultColWidth="9.00390625" defaultRowHeight="13.5"/>
  <cols>
    <col min="1" max="1" width="12.125" style="0" customWidth="1"/>
    <col min="2" max="9" width="5.125" style="0" customWidth="1"/>
    <col min="10" max="10" width="8.125" style="0" customWidth="1"/>
  </cols>
  <sheetData>
    <row r="1" spans="1:10" ht="19.5" customHeight="1" thickBot="1">
      <c r="A1" s="8" t="s">
        <v>955</v>
      </c>
      <c r="C1" s="17"/>
      <c r="D1" s="17"/>
      <c r="E1" s="17"/>
      <c r="F1" s="689" t="s">
        <v>770</v>
      </c>
      <c r="G1" s="689"/>
      <c r="H1" s="689"/>
      <c r="I1" s="689"/>
      <c r="J1" s="689"/>
    </row>
    <row r="2" spans="1:10" ht="48" customHeight="1">
      <c r="A2" s="39"/>
      <c r="B2" s="142" t="s">
        <v>1623</v>
      </c>
      <c r="C2" s="142" t="s">
        <v>1624</v>
      </c>
      <c r="D2" s="142" t="s">
        <v>1625</v>
      </c>
      <c r="E2" s="142" t="s">
        <v>1626</v>
      </c>
      <c r="F2" s="142" t="s">
        <v>1627</v>
      </c>
      <c r="G2" s="142" t="s">
        <v>1628</v>
      </c>
      <c r="H2" s="142" t="s">
        <v>218</v>
      </c>
      <c r="I2" s="219" t="s">
        <v>673</v>
      </c>
      <c r="J2" s="148" t="s">
        <v>1629</v>
      </c>
    </row>
    <row r="3" spans="1:10" ht="21" customHeight="1" thickBot="1">
      <c r="A3" s="497" t="s">
        <v>414</v>
      </c>
      <c r="B3" s="36">
        <v>4</v>
      </c>
      <c r="C3" s="36">
        <v>11</v>
      </c>
      <c r="D3" s="36">
        <v>23</v>
      </c>
      <c r="E3" s="36">
        <v>32</v>
      </c>
      <c r="F3" s="36">
        <v>26</v>
      </c>
      <c r="G3" s="36">
        <v>30</v>
      </c>
      <c r="H3" s="36">
        <f>SUM(B3:G3)</f>
        <v>126</v>
      </c>
      <c r="I3" s="220">
        <v>7</v>
      </c>
      <c r="J3" s="38">
        <v>24</v>
      </c>
    </row>
    <row r="4" spans="1:10" ht="13.5">
      <c r="A4" s="1" t="s">
        <v>44</v>
      </c>
      <c r="B4" s="16"/>
      <c r="C4" s="17"/>
      <c r="D4" s="17"/>
      <c r="E4" s="17"/>
      <c r="F4" s="17"/>
      <c r="G4" s="687" t="s">
        <v>1193</v>
      </c>
      <c r="H4" s="687"/>
      <c r="I4" s="687"/>
      <c r="J4" s="687"/>
    </row>
    <row r="5" spans="2:7" ht="13.5">
      <c r="B5" s="16"/>
      <c r="C5" s="17"/>
      <c r="D5" s="17"/>
      <c r="E5" s="17"/>
      <c r="F5" s="17"/>
      <c r="G5" s="17"/>
    </row>
    <row r="6" spans="2:7" ht="13.5">
      <c r="B6" s="16"/>
      <c r="C6" s="17"/>
      <c r="D6" s="17"/>
      <c r="E6" s="17"/>
      <c r="F6" s="17"/>
      <c r="G6" s="17"/>
    </row>
    <row r="7" spans="2:7" ht="13.5">
      <c r="B7" s="16"/>
      <c r="C7" s="17"/>
      <c r="D7" s="17"/>
      <c r="E7" s="17"/>
      <c r="F7" s="17"/>
      <c r="G7" s="17"/>
    </row>
    <row r="8" spans="2:7" ht="13.5">
      <c r="B8" s="16"/>
      <c r="C8" s="17"/>
      <c r="D8" s="17"/>
      <c r="E8" s="17"/>
      <c r="F8" s="17"/>
      <c r="G8" s="17"/>
    </row>
    <row r="9" spans="2:7" ht="13.5">
      <c r="B9" s="16"/>
      <c r="C9" s="17"/>
      <c r="D9" s="17"/>
      <c r="E9" s="17"/>
      <c r="F9" s="17"/>
      <c r="G9" s="17"/>
    </row>
    <row r="10" spans="2:7" ht="13.5">
      <c r="B10" s="16"/>
      <c r="C10" s="17"/>
      <c r="D10" s="17"/>
      <c r="E10" s="17"/>
      <c r="F10" s="17"/>
      <c r="G10" s="17"/>
    </row>
    <row r="11" spans="2:7" ht="13.5">
      <c r="B11" s="16"/>
      <c r="C11" s="17"/>
      <c r="D11" s="17"/>
      <c r="E11" s="17"/>
      <c r="F11" s="17"/>
      <c r="G11" s="17"/>
    </row>
    <row r="12" spans="2:7" ht="13.5">
      <c r="B12" s="16"/>
      <c r="C12" s="17"/>
      <c r="D12" s="17"/>
      <c r="E12" s="17"/>
      <c r="F12" s="17"/>
      <c r="G12" s="17"/>
    </row>
    <row r="13" spans="2:10" ht="13.5">
      <c r="B13" s="16"/>
      <c r="C13" s="17"/>
      <c r="D13" s="17"/>
      <c r="E13" s="17"/>
      <c r="F13" s="17"/>
      <c r="G13" s="17"/>
      <c r="J13" s="40"/>
    </row>
    <row r="14" spans="2:7" ht="13.5">
      <c r="B14" s="16"/>
      <c r="C14" s="17"/>
      <c r="D14" s="17"/>
      <c r="E14" s="17"/>
      <c r="F14" s="17"/>
      <c r="G14" s="17"/>
    </row>
    <row r="15" spans="2:7" ht="13.5">
      <c r="B15" s="16"/>
      <c r="C15" s="17"/>
      <c r="D15" s="17"/>
      <c r="E15" s="17"/>
      <c r="F15" s="17"/>
      <c r="G15" s="17"/>
    </row>
    <row r="16" spans="2:7" ht="13.5">
      <c r="B16" s="17"/>
      <c r="C16" s="17"/>
      <c r="D16" s="17"/>
      <c r="E16" s="17"/>
      <c r="F16" s="17"/>
      <c r="G16" s="17"/>
    </row>
    <row r="17" spans="2:7" ht="13.5">
      <c r="B17" s="17"/>
      <c r="C17" s="17"/>
      <c r="D17" s="17"/>
      <c r="E17" s="17"/>
      <c r="F17" s="17"/>
      <c r="G17" s="17"/>
    </row>
    <row r="18" spans="2:7" ht="13.5">
      <c r="B18" s="17"/>
      <c r="C18" s="17"/>
      <c r="D18" s="17"/>
      <c r="E18" s="17"/>
      <c r="F18" s="17"/>
      <c r="G18" s="17"/>
    </row>
    <row r="19" spans="2:7" ht="13.5">
      <c r="B19" s="17"/>
      <c r="C19" s="17"/>
      <c r="D19" s="17"/>
      <c r="E19" s="17"/>
      <c r="F19" s="17"/>
      <c r="G19" s="17"/>
    </row>
    <row r="20" spans="2:7" ht="13.5">
      <c r="B20" s="17"/>
      <c r="C20" s="17"/>
      <c r="D20" s="17"/>
      <c r="E20" s="17"/>
      <c r="F20" s="17"/>
      <c r="G20" s="17"/>
    </row>
    <row r="21" spans="2:7" ht="13.5">
      <c r="B21" s="17"/>
      <c r="C21" s="17"/>
      <c r="D21" s="17"/>
      <c r="E21" s="17"/>
      <c r="F21" s="17"/>
      <c r="G21" s="17"/>
    </row>
    <row r="22" spans="2:7" ht="13.5">
      <c r="B22" s="17"/>
      <c r="C22" s="17"/>
      <c r="D22" s="17"/>
      <c r="E22" s="17"/>
      <c r="F22" s="17"/>
      <c r="G22" s="17"/>
    </row>
    <row r="23" spans="2:7" ht="13.5">
      <c r="B23" s="17"/>
      <c r="C23" s="17"/>
      <c r="D23" s="17"/>
      <c r="E23" s="17"/>
      <c r="F23" s="17"/>
      <c r="G23" s="17"/>
    </row>
    <row r="24" spans="2:7" ht="13.5">
      <c r="B24" s="17"/>
      <c r="C24" s="17"/>
      <c r="D24" s="17"/>
      <c r="E24" s="17"/>
      <c r="F24" s="17"/>
      <c r="G24" s="17"/>
    </row>
    <row r="25" spans="2:7" ht="13.5">
      <c r="B25" s="17"/>
      <c r="C25" s="17"/>
      <c r="D25" s="17"/>
      <c r="E25" s="17"/>
      <c r="F25" s="17"/>
      <c r="G25" s="17"/>
    </row>
    <row r="26" spans="2:7" ht="13.5">
      <c r="B26" s="17"/>
      <c r="C26" s="17"/>
      <c r="D26" s="17"/>
      <c r="E26" s="17"/>
      <c r="F26" s="17"/>
      <c r="G26" s="17"/>
    </row>
    <row r="27" spans="2:7" ht="13.5">
      <c r="B27" s="17"/>
      <c r="C27" s="17"/>
      <c r="D27" s="17"/>
      <c r="E27" s="17"/>
      <c r="F27" s="17"/>
      <c r="G27" s="17"/>
    </row>
    <row r="28" spans="2:7" ht="13.5">
      <c r="B28" s="17"/>
      <c r="C28" s="17"/>
      <c r="D28" s="17"/>
      <c r="E28" s="17"/>
      <c r="F28" s="17"/>
      <c r="G28" s="17"/>
    </row>
    <row r="29" spans="2:7" ht="13.5">
      <c r="B29" s="17"/>
      <c r="C29" s="17"/>
      <c r="D29" s="17"/>
      <c r="E29" s="17"/>
      <c r="F29" s="17"/>
      <c r="G29" s="17"/>
    </row>
    <row r="30" spans="2:7" ht="13.5">
      <c r="B30" s="17"/>
      <c r="C30" s="17"/>
      <c r="D30" s="17"/>
      <c r="E30" s="17"/>
      <c r="F30" s="17"/>
      <c r="G30" s="17"/>
    </row>
    <row r="31" spans="2:7" ht="13.5">
      <c r="B31" s="17"/>
      <c r="C31" s="17"/>
      <c r="D31" s="17"/>
      <c r="E31" s="17"/>
      <c r="F31" s="17"/>
      <c r="G31" s="17"/>
    </row>
    <row r="32" spans="2:7" ht="13.5">
      <c r="B32" s="17"/>
      <c r="C32" s="17"/>
      <c r="D32" s="17"/>
      <c r="E32" s="17"/>
      <c r="F32" s="17"/>
      <c r="G32" s="17"/>
    </row>
    <row r="33" spans="2:7" ht="13.5">
      <c r="B33" s="17"/>
      <c r="C33" s="17"/>
      <c r="D33" s="17"/>
      <c r="E33" s="17"/>
      <c r="F33" s="17"/>
      <c r="G33" s="17"/>
    </row>
    <row r="34" spans="2:7" ht="13.5">
      <c r="B34" s="17"/>
      <c r="C34" s="17"/>
      <c r="D34" s="17"/>
      <c r="E34" s="17"/>
      <c r="F34" s="17"/>
      <c r="G34" s="17"/>
    </row>
    <row r="35" spans="2:7" ht="13.5">
      <c r="B35" s="17"/>
      <c r="C35" s="17"/>
      <c r="D35" s="17"/>
      <c r="E35" s="17"/>
      <c r="F35" s="17"/>
      <c r="G35" s="17"/>
    </row>
    <row r="36" spans="2:7" ht="13.5">
      <c r="B36" s="17"/>
      <c r="C36" s="17"/>
      <c r="D36" s="17"/>
      <c r="E36" s="17"/>
      <c r="F36" s="17"/>
      <c r="G36" s="17"/>
    </row>
  </sheetData>
  <mergeCells count="2">
    <mergeCell ref="G4:J4"/>
    <mergeCell ref="F1:J1"/>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E9"/>
  <sheetViews>
    <sheetView workbookViewId="0" topLeftCell="A1">
      <selection activeCell="D9" sqref="D9:E9"/>
    </sheetView>
  </sheetViews>
  <sheetFormatPr defaultColWidth="9.00390625" defaultRowHeight="13.5"/>
  <cols>
    <col min="1" max="1" width="13.125" style="0" customWidth="1"/>
    <col min="2" max="2" width="14.125" style="0" customWidth="1"/>
    <col min="3" max="3" width="11.625" style="0" customWidth="1"/>
    <col min="4" max="4" width="9.375" style="0" customWidth="1"/>
    <col min="5" max="5" width="14.375" style="0" customWidth="1"/>
  </cols>
  <sheetData>
    <row r="1" spans="1:5" ht="19.5" customHeight="1" thickBot="1">
      <c r="A1" s="8" t="s">
        <v>1284</v>
      </c>
      <c r="B1" s="17"/>
      <c r="C1" s="17"/>
      <c r="D1" s="17"/>
      <c r="E1" s="17"/>
    </row>
    <row r="2" spans="1:5" ht="27.75" customHeight="1">
      <c r="A2" s="42"/>
      <c r="B2" s="142" t="s">
        <v>155</v>
      </c>
      <c r="C2" s="15" t="s">
        <v>416</v>
      </c>
      <c r="D2" s="15" t="s">
        <v>257</v>
      </c>
      <c r="E2" s="31" t="s">
        <v>417</v>
      </c>
    </row>
    <row r="3" spans="1:5" ht="17.25" customHeight="1">
      <c r="A3" s="496" t="s">
        <v>366</v>
      </c>
      <c r="B3" s="125">
        <v>1959</v>
      </c>
      <c r="C3" s="125">
        <v>370</v>
      </c>
      <c r="D3" s="125">
        <f aca="true" t="shared" si="0" ref="D3:D8">SUM(B3:C3)</f>
        <v>2329</v>
      </c>
      <c r="E3" s="43">
        <v>262419070</v>
      </c>
    </row>
    <row r="4" spans="1:5" ht="17.25" customHeight="1">
      <c r="A4" s="496" t="s">
        <v>367</v>
      </c>
      <c r="B4" s="125">
        <v>1889</v>
      </c>
      <c r="C4" s="125">
        <v>364</v>
      </c>
      <c r="D4" s="125">
        <f t="shared" si="0"/>
        <v>2253</v>
      </c>
      <c r="E4" s="43">
        <v>257261870</v>
      </c>
    </row>
    <row r="5" spans="1:5" ht="17.25" customHeight="1">
      <c r="A5" s="496" t="s">
        <v>395</v>
      </c>
      <c r="B5" s="125">
        <v>1763</v>
      </c>
      <c r="C5" s="125">
        <v>372</v>
      </c>
      <c r="D5" s="125">
        <f t="shared" si="0"/>
        <v>2135</v>
      </c>
      <c r="E5" s="43">
        <v>253987500</v>
      </c>
    </row>
    <row r="6" spans="1:5" ht="17.25" customHeight="1">
      <c r="A6" s="496" t="s">
        <v>1141</v>
      </c>
      <c r="B6" s="127">
        <v>1799</v>
      </c>
      <c r="C6" s="127">
        <v>370</v>
      </c>
      <c r="D6" s="127">
        <f t="shared" si="0"/>
        <v>2169</v>
      </c>
      <c r="E6" s="43">
        <v>261339040</v>
      </c>
    </row>
    <row r="7" spans="1:5" ht="17.25" customHeight="1">
      <c r="A7" s="496" t="s">
        <v>829</v>
      </c>
      <c r="B7" s="127">
        <v>1834</v>
      </c>
      <c r="C7" s="127">
        <v>384</v>
      </c>
      <c r="D7" s="127">
        <f t="shared" si="0"/>
        <v>2218</v>
      </c>
      <c r="E7" s="615">
        <v>264201810</v>
      </c>
    </row>
    <row r="8" spans="1:5" ht="17.25" customHeight="1" thickBot="1">
      <c r="A8" s="613" t="s">
        <v>1706</v>
      </c>
      <c r="B8" s="189">
        <v>1827</v>
      </c>
      <c r="C8" s="189">
        <v>396</v>
      </c>
      <c r="D8" s="189">
        <f t="shared" si="0"/>
        <v>2223</v>
      </c>
      <c r="E8" s="614">
        <v>251679490</v>
      </c>
    </row>
    <row r="9" spans="2:5" ht="13.5">
      <c r="B9" s="17"/>
      <c r="C9" s="17"/>
      <c r="D9" s="687" t="s">
        <v>1705</v>
      </c>
      <c r="E9" s="687"/>
    </row>
  </sheetData>
  <mergeCells count="1">
    <mergeCell ref="D9:E9"/>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J10"/>
  <sheetViews>
    <sheetView workbookViewId="0" topLeftCell="A1">
      <selection activeCell="A10" sqref="A10"/>
    </sheetView>
  </sheetViews>
  <sheetFormatPr defaultColWidth="9.00390625" defaultRowHeight="13.5"/>
  <cols>
    <col min="1" max="1" width="12.125" style="0" customWidth="1"/>
    <col min="2" max="2" width="6.25390625" style="0" customWidth="1"/>
    <col min="3" max="3" width="15.375" style="0" customWidth="1"/>
    <col min="4" max="4" width="6.00390625" style="0" customWidth="1"/>
    <col min="5" max="5" width="13.75390625" style="0" customWidth="1"/>
    <col min="6" max="6" width="5.00390625" style="0" customWidth="1"/>
    <col min="7" max="7" width="12.125" style="0" customWidth="1"/>
    <col min="8" max="8" width="4.875" style="0" customWidth="1"/>
    <col min="9" max="9" width="12.25390625" style="0" customWidth="1"/>
  </cols>
  <sheetData>
    <row r="1" spans="1:10" ht="19.5" customHeight="1" thickBot="1">
      <c r="A1" s="8" t="s">
        <v>1651</v>
      </c>
      <c r="B1" s="17"/>
      <c r="C1" s="17"/>
      <c r="D1" s="17"/>
      <c r="E1" s="17"/>
      <c r="F1" s="17"/>
      <c r="G1" s="17"/>
      <c r="H1" s="17"/>
      <c r="I1" s="17"/>
      <c r="J1" s="17"/>
    </row>
    <row r="2" spans="1:10" ht="15.75" customHeight="1">
      <c r="A2" s="800"/>
      <c r="B2" s="692" t="s">
        <v>418</v>
      </c>
      <c r="C2" s="691"/>
      <c r="D2" s="692" t="s">
        <v>419</v>
      </c>
      <c r="E2" s="691"/>
      <c r="F2" s="692" t="s">
        <v>420</v>
      </c>
      <c r="G2" s="691"/>
      <c r="H2" s="666" t="s">
        <v>421</v>
      </c>
      <c r="I2" s="691"/>
      <c r="J2" s="17"/>
    </row>
    <row r="3" spans="1:10" ht="15.75" customHeight="1">
      <c r="A3" s="801"/>
      <c r="B3" s="84" t="s">
        <v>393</v>
      </c>
      <c r="C3" s="83" t="s">
        <v>422</v>
      </c>
      <c r="D3" s="84" t="s">
        <v>393</v>
      </c>
      <c r="E3" s="83" t="s">
        <v>422</v>
      </c>
      <c r="F3" s="84" t="s">
        <v>393</v>
      </c>
      <c r="G3" s="83" t="s">
        <v>422</v>
      </c>
      <c r="H3" s="86" t="s">
        <v>393</v>
      </c>
      <c r="I3" s="83" t="s">
        <v>422</v>
      </c>
      <c r="J3" s="17"/>
    </row>
    <row r="4" spans="1:10" ht="17.25" customHeight="1">
      <c r="A4" s="530" t="s">
        <v>366</v>
      </c>
      <c r="B4" s="259">
        <v>2760</v>
      </c>
      <c r="C4" s="260">
        <v>1299766300</v>
      </c>
      <c r="D4" s="84">
        <v>172</v>
      </c>
      <c r="E4" s="260">
        <v>152537200</v>
      </c>
      <c r="F4" s="84">
        <v>54</v>
      </c>
      <c r="G4" s="260">
        <v>34341500</v>
      </c>
      <c r="H4" s="86">
        <v>82</v>
      </c>
      <c r="I4" s="260">
        <v>32996800</v>
      </c>
      <c r="J4" s="17"/>
    </row>
    <row r="5" spans="1:10" ht="17.25" customHeight="1">
      <c r="A5" s="530" t="s">
        <v>367</v>
      </c>
      <c r="B5" s="259">
        <v>2825</v>
      </c>
      <c r="C5" s="260">
        <v>1370282900</v>
      </c>
      <c r="D5" s="84">
        <v>176</v>
      </c>
      <c r="E5" s="260">
        <v>156298000</v>
      </c>
      <c r="F5" s="84">
        <v>52</v>
      </c>
      <c r="G5" s="260">
        <v>32477600</v>
      </c>
      <c r="H5" s="86">
        <v>68</v>
      </c>
      <c r="I5" s="260">
        <v>27363200</v>
      </c>
      <c r="J5" s="17"/>
    </row>
    <row r="6" spans="1:10" ht="17.25" customHeight="1">
      <c r="A6" s="530" t="s">
        <v>395</v>
      </c>
      <c r="B6" s="259">
        <v>2922</v>
      </c>
      <c r="C6" s="260">
        <v>1456840700</v>
      </c>
      <c r="D6" s="84">
        <v>182</v>
      </c>
      <c r="E6" s="260">
        <v>161341900</v>
      </c>
      <c r="F6" s="84">
        <v>50</v>
      </c>
      <c r="G6" s="260">
        <v>30717100</v>
      </c>
      <c r="H6" s="86">
        <v>52</v>
      </c>
      <c r="I6" s="260">
        <v>20924800</v>
      </c>
      <c r="J6" s="17"/>
    </row>
    <row r="7" spans="1:10" ht="17.25" customHeight="1">
      <c r="A7" s="530" t="s">
        <v>1141</v>
      </c>
      <c r="B7" s="259">
        <v>2985</v>
      </c>
      <c r="C7" s="260">
        <v>1550915500</v>
      </c>
      <c r="D7" s="84">
        <v>183</v>
      </c>
      <c r="E7" s="260">
        <v>164756700</v>
      </c>
      <c r="F7" s="84">
        <v>48</v>
      </c>
      <c r="G7" s="260">
        <v>29570100</v>
      </c>
      <c r="H7" s="86">
        <v>41</v>
      </c>
      <c r="I7" s="260">
        <v>16793600</v>
      </c>
      <c r="J7" s="17"/>
    </row>
    <row r="8" spans="1:10" ht="17.25" customHeight="1">
      <c r="A8" s="530" t="s">
        <v>45</v>
      </c>
      <c r="B8" s="259">
        <v>3019</v>
      </c>
      <c r="C8" s="260">
        <v>1611063000</v>
      </c>
      <c r="D8" s="84">
        <v>185</v>
      </c>
      <c r="E8" s="260">
        <v>167256100</v>
      </c>
      <c r="F8" s="84">
        <v>49</v>
      </c>
      <c r="G8" s="260">
        <v>31442600</v>
      </c>
      <c r="H8" s="86">
        <v>36</v>
      </c>
      <c r="I8" s="260">
        <v>14832000</v>
      </c>
      <c r="J8" s="17"/>
    </row>
    <row r="9" spans="1:10" ht="17.25" customHeight="1" thickBot="1">
      <c r="A9" s="616" t="s">
        <v>42</v>
      </c>
      <c r="B9" s="617">
        <v>3073</v>
      </c>
      <c r="C9" s="618">
        <v>1687173100</v>
      </c>
      <c r="D9" s="118">
        <v>182</v>
      </c>
      <c r="E9" s="618">
        <v>163978500</v>
      </c>
      <c r="F9" s="118">
        <v>44</v>
      </c>
      <c r="G9" s="618">
        <v>28076700</v>
      </c>
      <c r="H9" s="619">
        <v>27</v>
      </c>
      <c r="I9" s="618">
        <v>11124000</v>
      </c>
      <c r="J9" s="17"/>
    </row>
    <row r="10" spans="2:10" ht="13.5">
      <c r="B10" s="17"/>
      <c r="C10" s="17"/>
      <c r="D10" s="17"/>
      <c r="E10" s="17"/>
      <c r="F10" s="17"/>
      <c r="G10" s="687" t="s">
        <v>1705</v>
      </c>
      <c r="H10" s="687"/>
      <c r="I10" s="687"/>
      <c r="J10" s="17"/>
    </row>
  </sheetData>
  <mergeCells count="6">
    <mergeCell ref="A2:A3"/>
    <mergeCell ref="G10:I10"/>
    <mergeCell ref="B2:C2"/>
    <mergeCell ref="D2:E2"/>
    <mergeCell ref="F2:G2"/>
    <mergeCell ref="H2:I2"/>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J12"/>
  <sheetViews>
    <sheetView workbookViewId="0" topLeftCell="A1">
      <selection activeCell="G11" sqref="G11"/>
    </sheetView>
  </sheetViews>
  <sheetFormatPr defaultColWidth="9.00390625" defaultRowHeight="13.5"/>
  <cols>
    <col min="1" max="1" width="12.25390625" style="0" customWidth="1"/>
    <col min="2" max="2" width="12.125" style="0" customWidth="1"/>
    <col min="3" max="3" width="7.25390625" style="0" customWidth="1"/>
    <col min="4" max="8" width="10.125" style="0" customWidth="1"/>
  </cols>
  <sheetData>
    <row r="1" spans="1:10" ht="19.5" customHeight="1" thickBot="1">
      <c r="A1" s="8" t="s">
        <v>1652</v>
      </c>
      <c r="B1" s="17"/>
      <c r="C1" s="17"/>
      <c r="D1" s="17"/>
      <c r="E1" s="17"/>
      <c r="F1" s="17"/>
      <c r="G1" s="17"/>
      <c r="H1" s="17"/>
      <c r="I1" s="17"/>
      <c r="J1" s="17"/>
    </row>
    <row r="2" spans="1:10" ht="15.75" customHeight="1">
      <c r="A2" s="42"/>
      <c r="B2" s="15" t="s">
        <v>423</v>
      </c>
      <c r="C2" s="15" t="s">
        <v>424</v>
      </c>
      <c r="D2" s="15" t="s">
        <v>425</v>
      </c>
      <c r="E2" s="15" t="s">
        <v>424</v>
      </c>
      <c r="F2" s="15" t="s">
        <v>426</v>
      </c>
      <c r="G2" s="15" t="s">
        <v>427</v>
      </c>
      <c r="H2" s="31" t="s">
        <v>428</v>
      </c>
      <c r="I2" s="17"/>
      <c r="J2" s="17"/>
    </row>
    <row r="3" spans="1:10" ht="12" customHeight="1">
      <c r="A3" s="708" t="s">
        <v>43</v>
      </c>
      <c r="B3" s="9" t="s">
        <v>1655</v>
      </c>
      <c r="C3" s="9" t="s">
        <v>1653</v>
      </c>
      <c r="D3" s="9" t="s">
        <v>345</v>
      </c>
      <c r="E3" s="9" t="s">
        <v>1654</v>
      </c>
      <c r="F3" s="9" t="s">
        <v>345</v>
      </c>
      <c r="G3" s="9" t="s">
        <v>345</v>
      </c>
      <c r="H3" s="104" t="s">
        <v>345</v>
      </c>
      <c r="I3" s="17"/>
      <c r="J3" s="17"/>
    </row>
    <row r="4" spans="1:10" ht="14.25" customHeight="1">
      <c r="A4" s="709"/>
      <c r="B4" s="620">
        <v>1884</v>
      </c>
      <c r="C4" s="621">
        <v>66.4</v>
      </c>
      <c r="D4" s="620">
        <v>5446</v>
      </c>
      <c r="E4" s="621">
        <v>43</v>
      </c>
      <c r="F4" s="620">
        <v>3737</v>
      </c>
      <c r="G4" s="620">
        <v>411</v>
      </c>
      <c r="H4" s="622">
        <v>1298</v>
      </c>
      <c r="I4" s="17"/>
      <c r="J4" s="17"/>
    </row>
    <row r="5" spans="1:10" ht="17.25" customHeight="1">
      <c r="A5" s="496" t="s">
        <v>1707</v>
      </c>
      <c r="B5" s="125">
        <v>1909</v>
      </c>
      <c r="C5" s="157">
        <v>66.5</v>
      </c>
      <c r="D5" s="125">
        <v>5379</v>
      </c>
      <c r="E5" s="157">
        <v>42.6</v>
      </c>
      <c r="F5" s="125">
        <v>3582</v>
      </c>
      <c r="G5" s="125">
        <v>443</v>
      </c>
      <c r="H5" s="135">
        <v>1354</v>
      </c>
      <c r="I5" s="17"/>
      <c r="J5" s="17"/>
    </row>
    <row r="6" spans="1:10" ht="17.25" customHeight="1">
      <c r="A6" s="496" t="s">
        <v>1708</v>
      </c>
      <c r="B6" s="125">
        <v>1919</v>
      </c>
      <c r="C6" s="157">
        <v>64.6</v>
      </c>
      <c r="D6" s="125">
        <v>5240</v>
      </c>
      <c r="E6" s="157">
        <v>41.5</v>
      </c>
      <c r="F6" s="125">
        <v>3360</v>
      </c>
      <c r="G6" s="125">
        <v>466</v>
      </c>
      <c r="H6" s="126">
        <v>1414</v>
      </c>
      <c r="I6" s="17"/>
      <c r="J6" s="17"/>
    </row>
    <row r="7" spans="1:10" ht="17.25" customHeight="1">
      <c r="A7" s="496" t="s">
        <v>1709</v>
      </c>
      <c r="B7" s="125">
        <v>1969</v>
      </c>
      <c r="C7" s="157">
        <v>65.6</v>
      </c>
      <c r="D7" s="125">
        <v>5235</v>
      </c>
      <c r="E7" s="157">
        <v>41.4</v>
      </c>
      <c r="F7" s="125">
        <v>3248</v>
      </c>
      <c r="G7" s="125">
        <v>498</v>
      </c>
      <c r="H7" s="126">
        <v>1489</v>
      </c>
      <c r="I7" s="17"/>
      <c r="J7" s="17"/>
    </row>
    <row r="8" spans="1:10" ht="17.25" customHeight="1">
      <c r="A8" s="496" t="s">
        <v>1710</v>
      </c>
      <c r="B8" s="125">
        <v>1999</v>
      </c>
      <c r="C8" s="157">
        <v>66.4</v>
      </c>
      <c r="D8" s="125">
        <v>5284</v>
      </c>
      <c r="E8" s="157">
        <v>42</v>
      </c>
      <c r="F8" s="125">
        <v>3211</v>
      </c>
      <c r="G8" s="125">
        <v>510</v>
      </c>
      <c r="H8" s="126">
        <v>1563</v>
      </c>
      <c r="I8" s="17"/>
      <c r="J8" s="17"/>
    </row>
    <row r="9" spans="1:10" ht="17.25" customHeight="1" thickBot="1">
      <c r="A9" s="497" t="s">
        <v>1711</v>
      </c>
      <c r="B9" s="623">
        <v>2029</v>
      </c>
      <c r="C9" s="624">
        <v>66.9</v>
      </c>
      <c r="D9" s="623">
        <v>5250</v>
      </c>
      <c r="E9" s="624">
        <v>41.9</v>
      </c>
      <c r="F9" s="623">
        <v>3117</v>
      </c>
      <c r="G9" s="623">
        <v>492</v>
      </c>
      <c r="H9" s="625">
        <v>1641</v>
      </c>
      <c r="I9" s="17"/>
      <c r="J9" s="17"/>
    </row>
    <row r="10" spans="2:10" ht="17.25" customHeight="1">
      <c r="B10" s="17"/>
      <c r="C10" s="17"/>
      <c r="D10" s="17"/>
      <c r="E10" s="17"/>
      <c r="F10" s="17"/>
      <c r="G10" s="687" t="s">
        <v>1334</v>
      </c>
      <c r="H10" s="687"/>
      <c r="I10" s="17"/>
      <c r="J10" s="17"/>
    </row>
    <row r="11" spans="1:10" ht="13.5">
      <c r="A11" s="17"/>
      <c r="B11" s="17"/>
      <c r="C11" s="17"/>
      <c r="D11" s="17"/>
      <c r="E11" s="17"/>
      <c r="F11" s="17"/>
      <c r="G11" s="17"/>
      <c r="H11" s="17"/>
      <c r="I11" s="17"/>
      <c r="J11" s="17"/>
    </row>
    <row r="12" spans="9:10" ht="13.5">
      <c r="I12" s="17"/>
      <c r="J12" s="17"/>
    </row>
  </sheetData>
  <mergeCells count="2">
    <mergeCell ref="A3:A4"/>
    <mergeCell ref="G10:H10"/>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H22"/>
  <sheetViews>
    <sheetView workbookViewId="0" topLeftCell="A1">
      <selection activeCell="D2" sqref="D2:E2"/>
    </sheetView>
  </sheetViews>
  <sheetFormatPr defaultColWidth="9.00390625" defaultRowHeight="13.5"/>
  <cols>
    <col min="1" max="1" width="11.875" style="17" customWidth="1"/>
    <col min="2" max="7" width="11.75390625" style="17" customWidth="1"/>
    <col min="8" max="16384" width="9.00390625" style="17" customWidth="1"/>
  </cols>
  <sheetData>
    <row r="1" ht="19.5" customHeight="1" thickBot="1">
      <c r="A1" s="8" t="s">
        <v>1658</v>
      </c>
    </row>
    <row r="2" spans="1:7" ht="14.25" customHeight="1">
      <c r="A2" s="804"/>
      <c r="B2" s="692" t="s">
        <v>1871</v>
      </c>
      <c r="C2" s="691"/>
      <c r="D2" s="692" t="s">
        <v>1869</v>
      </c>
      <c r="E2" s="691"/>
      <c r="F2" s="692" t="s">
        <v>1870</v>
      </c>
      <c r="G2" s="691"/>
    </row>
    <row r="3" spans="1:8" ht="33.75" customHeight="1">
      <c r="A3" s="805"/>
      <c r="B3" s="139" t="s">
        <v>519</v>
      </c>
      <c r="C3" s="121" t="s">
        <v>1867</v>
      </c>
      <c r="D3" s="139" t="s">
        <v>519</v>
      </c>
      <c r="E3" s="121" t="s">
        <v>1867</v>
      </c>
      <c r="F3" s="139" t="s">
        <v>519</v>
      </c>
      <c r="G3" s="121" t="s">
        <v>1867</v>
      </c>
      <c r="H3" s="18"/>
    </row>
    <row r="4" spans="1:7" ht="11.25" customHeight="1">
      <c r="A4" s="802" t="s">
        <v>43</v>
      </c>
      <c r="B4" s="46" t="s">
        <v>429</v>
      </c>
      <c r="C4" s="25" t="s">
        <v>430</v>
      </c>
      <c r="D4" s="46" t="s">
        <v>429</v>
      </c>
      <c r="E4" s="25" t="s">
        <v>430</v>
      </c>
      <c r="F4" s="46" t="s">
        <v>429</v>
      </c>
      <c r="G4" s="25" t="s">
        <v>430</v>
      </c>
    </row>
    <row r="5" spans="1:7" ht="18" customHeight="1">
      <c r="A5" s="803"/>
      <c r="B5" s="257">
        <v>169929</v>
      </c>
      <c r="C5" s="258">
        <v>815.601</v>
      </c>
      <c r="D5" s="257">
        <v>305657</v>
      </c>
      <c r="E5" s="258">
        <v>1288.321</v>
      </c>
      <c r="F5" s="257">
        <v>513188</v>
      </c>
      <c r="G5" s="258">
        <v>1489.599</v>
      </c>
    </row>
    <row r="6" spans="1:7" ht="18" customHeight="1">
      <c r="A6" s="626" t="s">
        <v>367</v>
      </c>
      <c r="B6" s="146">
        <v>169609</v>
      </c>
      <c r="C6" s="147">
        <v>811.977</v>
      </c>
      <c r="D6" s="146">
        <v>298070</v>
      </c>
      <c r="E6" s="147">
        <v>1368.623</v>
      </c>
      <c r="F6" s="146">
        <v>511579</v>
      </c>
      <c r="G6" s="147">
        <v>1520.236</v>
      </c>
    </row>
    <row r="7" spans="1:7" ht="18" customHeight="1">
      <c r="A7" s="626" t="s">
        <v>395</v>
      </c>
      <c r="B7" s="146">
        <v>163788</v>
      </c>
      <c r="C7" s="147">
        <v>911.399</v>
      </c>
      <c r="D7" s="146">
        <v>291885</v>
      </c>
      <c r="E7" s="147">
        <v>1599.356</v>
      </c>
      <c r="F7" s="146">
        <v>551781</v>
      </c>
      <c r="G7" s="147">
        <v>1803.395</v>
      </c>
    </row>
    <row r="8" spans="1:7" ht="18" customHeight="1">
      <c r="A8" s="626" t="s">
        <v>1141</v>
      </c>
      <c r="B8" s="143">
        <v>171123</v>
      </c>
      <c r="C8" s="144">
        <v>989.07</v>
      </c>
      <c r="D8" s="143">
        <v>323884</v>
      </c>
      <c r="E8" s="144">
        <v>1813.655</v>
      </c>
      <c r="F8" s="143">
        <v>588009</v>
      </c>
      <c r="G8" s="145">
        <v>2126.326</v>
      </c>
    </row>
    <row r="9" spans="1:7" ht="18" customHeight="1">
      <c r="A9" s="626" t="s">
        <v>829</v>
      </c>
      <c r="B9" s="143">
        <v>176733</v>
      </c>
      <c r="C9" s="144">
        <v>979.165</v>
      </c>
      <c r="D9" s="143">
        <v>321068</v>
      </c>
      <c r="E9" s="144">
        <v>1889.02</v>
      </c>
      <c r="F9" s="143">
        <v>659674</v>
      </c>
      <c r="G9" s="144">
        <v>2200</v>
      </c>
    </row>
    <row r="10" spans="1:7" ht="18" customHeight="1" thickBot="1">
      <c r="A10" s="616" t="s">
        <v>1711</v>
      </c>
      <c r="B10" s="627">
        <v>173058</v>
      </c>
      <c r="C10" s="628">
        <v>978.986</v>
      </c>
      <c r="D10" s="627">
        <v>327044</v>
      </c>
      <c r="E10" s="628">
        <v>1960.976</v>
      </c>
      <c r="F10" s="627">
        <v>586755</v>
      </c>
      <c r="G10" s="628">
        <v>2269.348</v>
      </c>
    </row>
    <row r="11" spans="6:7" ht="13.5">
      <c r="F11" s="687" t="s">
        <v>1334</v>
      </c>
      <c r="G11" s="687"/>
    </row>
    <row r="18" ht="13.5">
      <c r="A18" s="16"/>
    </row>
    <row r="19" ht="13.5">
      <c r="A19" s="16"/>
    </row>
    <row r="20" ht="13.5">
      <c r="A20" s="16"/>
    </row>
    <row r="21" ht="13.5">
      <c r="A21" s="16"/>
    </row>
    <row r="22" ht="13.5">
      <c r="A22" s="16"/>
    </row>
  </sheetData>
  <mergeCells count="6">
    <mergeCell ref="A4:A5"/>
    <mergeCell ref="F11:G11"/>
    <mergeCell ref="A2:A3"/>
    <mergeCell ref="D2:E2"/>
    <mergeCell ref="F2:G2"/>
    <mergeCell ref="B2:C2"/>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K11"/>
  <sheetViews>
    <sheetView workbookViewId="0" topLeftCell="A1">
      <selection activeCell="A11" sqref="A11"/>
    </sheetView>
  </sheetViews>
  <sheetFormatPr defaultColWidth="9.00390625" defaultRowHeight="13.5"/>
  <cols>
    <col min="1" max="1" width="12.125" style="0" customWidth="1"/>
    <col min="2" max="2" width="6.75390625" style="0" customWidth="1"/>
    <col min="3" max="3" width="7.75390625" style="0" customWidth="1"/>
    <col min="4" max="4" width="7.875" style="0" customWidth="1"/>
    <col min="5" max="7" width="7.625" style="0" customWidth="1"/>
    <col min="8" max="8" width="8.125" style="0" customWidth="1"/>
    <col min="9" max="10" width="7.625" style="0" customWidth="1"/>
    <col min="11" max="11" width="7.25390625" style="0" customWidth="1"/>
  </cols>
  <sheetData>
    <row r="1" spans="1:11" ht="19.5" customHeight="1" thickBot="1">
      <c r="A1" s="8" t="s">
        <v>1659</v>
      </c>
      <c r="B1" s="17"/>
      <c r="C1" s="17"/>
      <c r="D1" s="17"/>
      <c r="E1" s="17"/>
      <c r="F1" s="17"/>
      <c r="G1" s="17"/>
      <c r="H1" s="17"/>
      <c r="I1" s="17"/>
      <c r="J1" s="17"/>
      <c r="K1" s="17"/>
    </row>
    <row r="2" spans="1:11" ht="13.5">
      <c r="A2" s="692"/>
      <c r="B2" s="723" t="s">
        <v>1868</v>
      </c>
      <c r="C2" s="727"/>
      <c r="D2" s="727"/>
      <c r="E2" s="727"/>
      <c r="F2" s="727"/>
      <c r="G2" s="727"/>
      <c r="H2" s="727"/>
      <c r="I2" s="727"/>
      <c r="J2" s="727"/>
      <c r="K2" s="728"/>
    </row>
    <row r="3" spans="1:11" ht="13.5">
      <c r="A3" s="789"/>
      <c r="B3" s="731"/>
      <c r="C3" s="806" t="s">
        <v>522</v>
      </c>
      <c r="D3" s="806" t="s">
        <v>523</v>
      </c>
      <c r="E3" s="806" t="s">
        <v>53</v>
      </c>
      <c r="F3" s="806" t="s">
        <v>520</v>
      </c>
      <c r="G3" s="806" t="s">
        <v>54</v>
      </c>
      <c r="H3" s="806" t="s">
        <v>521</v>
      </c>
      <c r="I3" s="806" t="s">
        <v>431</v>
      </c>
      <c r="J3" s="806" t="s">
        <v>432</v>
      </c>
      <c r="K3" s="808" t="s">
        <v>256</v>
      </c>
    </row>
    <row r="4" spans="1:11" ht="13.5">
      <c r="A4" s="789"/>
      <c r="B4" s="724"/>
      <c r="C4" s="807"/>
      <c r="D4" s="807"/>
      <c r="E4" s="807"/>
      <c r="F4" s="807"/>
      <c r="G4" s="807"/>
      <c r="H4" s="807"/>
      <c r="I4" s="807"/>
      <c r="J4" s="807"/>
      <c r="K4" s="809"/>
    </row>
    <row r="5" spans="1:11" ht="18" customHeight="1">
      <c r="A5" s="496" t="s">
        <v>238</v>
      </c>
      <c r="B5" s="371">
        <f aca="true" t="shared" si="0" ref="B5:B10">SUM(C5:K5)</f>
        <v>130</v>
      </c>
      <c r="C5" s="461">
        <v>37</v>
      </c>
      <c r="D5" s="461">
        <v>19</v>
      </c>
      <c r="E5" s="461">
        <v>21</v>
      </c>
      <c r="F5" s="461">
        <v>8</v>
      </c>
      <c r="G5" s="461">
        <v>2</v>
      </c>
      <c r="H5" s="461">
        <v>15</v>
      </c>
      <c r="I5" s="461">
        <v>2</v>
      </c>
      <c r="J5" s="461">
        <v>2</v>
      </c>
      <c r="K5" s="462">
        <v>24</v>
      </c>
    </row>
    <row r="6" spans="1:11" ht="18" customHeight="1">
      <c r="A6" s="496" t="s">
        <v>264</v>
      </c>
      <c r="B6" s="371">
        <f t="shared" si="0"/>
        <v>127</v>
      </c>
      <c r="C6" s="461">
        <v>28</v>
      </c>
      <c r="D6" s="461">
        <v>20</v>
      </c>
      <c r="E6" s="461">
        <v>16</v>
      </c>
      <c r="F6" s="461">
        <v>13</v>
      </c>
      <c r="G6" s="461">
        <v>4</v>
      </c>
      <c r="H6" s="461">
        <v>16</v>
      </c>
      <c r="I6" s="461">
        <v>7</v>
      </c>
      <c r="J6" s="461">
        <v>1</v>
      </c>
      <c r="K6" s="462">
        <v>22</v>
      </c>
    </row>
    <row r="7" spans="1:11" ht="18" customHeight="1">
      <c r="A7" s="496" t="s">
        <v>265</v>
      </c>
      <c r="B7" s="371">
        <f t="shared" si="0"/>
        <v>153</v>
      </c>
      <c r="C7" s="461">
        <v>33</v>
      </c>
      <c r="D7" s="461">
        <v>21</v>
      </c>
      <c r="E7" s="461">
        <v>24</v>
      </c>
      <c r="F7" s="461">
        <v>13</v>
      </c>
      <c r="G7" s="461">
        <v>10</v>
      </c>
      <c r="H7" s="461">
        <v>30</v>
      </c>
      <c r="I7" s="461">
        <v>2</v>
      </c>
      <c r="J7" s="461">
        <v>2</v>
      </c>
      <c r="K7" s="462">
        <v>18</v>
      </c>
    </row>
    <row r="8" spans="1:11" ht="18" customHeight="1">
      <c r="A8" s="496" t="s">
        <v>1158</v>
      </c>
      <c r="B8" s="371">
        <f t="shared" si="0"/>
        <v>148</v>
      </c>
      <c r="C8" s="461">
        <v>44</v>
      </c>
      <c r="D8" s="461">
        <v>26</v>
      </c>
      <c r="E8" s="461">
        <v>16</v>
      </c>
      <c r="F8" s="461">
        <v>9</v>
      </c>
      <c r="G8" s="461">
        <v>4</v>
      </c>
      <c r="H8" s="461">
        <v>26</v>
      </c>
      <c r="I8" s="461">
        <v>2</v>
      </c>
      <c r="J8" s="461" t="s">
        <v>831</v>
      </c>
      <c r="K8" s="462">
        <v>21</v>
      </c>
    </row>
    <row r="9" spans="1:11" ht="18" customHeight="1">
      <c r="A9" s="496" t="s">
        <v>562</v>
      </c>
      <c r="B9" s="371">
        <f t="shared" si="0"/>
        <v>121</v>
      </c>
      <c r="C9" s="461">
        <v>32</v>
      </c>
      <c r="D9" s="461">
        <v>17</v>
      </c>
      <c r="E9" s="461">
        <v>16</v>
      </c>
      <c r="F9" s="461">
        <v>2</v>
      </c>
      <c r="G9" s="461">
        <v>7</v>
      </c>
      <c r="H9" s="461">
        <v>13</v>
      </c>
      <c r="I9" s="461">
        <v>1</v>
      </c>
      <c r="J9" s="461">
        <v>2</v>
      </c>
      <c r="K9" s="462">
        <v>31</v>
      </c>
    </row>
    <row r="10" spans="1:11" ht="18" customHeight="1" thickBot="1">
      <c r="A10" s="497" t="s">
        <v>772</v>
      </c>
      <c r="B10" s="372">
        <f t="shared" si="0"/>
        <v>156</v>
      </c>
      <c r="C10" s="463">
        <v>52</v>
      </c>
      <c r="D10" s="463">
        <v>28</v>
      </c>
      <c r="E10" s="463">
        <v>15</v>
      </c>
      <c r="F10" s="463">
        <v>8</v>
      </c>
      <c r="G10" s="463">
        <v>5</v>
      </c>
      <c r="H10" s="463">
        <v>17</v>
      </c>
      <c r="I10" s="463">
        <v>2</v>
      </c>
      <c r="J10" s="463">
        <v>1</v>
      </c>
      <c r="K10" s="464">
        <v>28</v>
      </c>
    </row>
    <row r="11" spans="9:11" ht="13.5">
      <c r="I11" s="687" t="s">
        <v>52</v>
      </c>
      <c r="J11" s="687"/>
      <c r="K11" s="687"/>
    </row>
  </sheetData>
  <mergeCells count="13">
    <mergeCell ref="I11:K11"/>
    <mergeCell ref="K3:K4"/>
    <mergeCell ref="A2:A4"/>
    <mergeCell ref="B2:B4"/>
    <mergeCell ref="C2:K2"/>
    <mergeCell ref="G3:G4"/>
    <mergeCell ref="H3:H4"/>
    <mergeCell ref="I3:I4"/>
    <mergeCell ref="J3:J4"/>
    <mergeCell ref="C3:C4"/>
    <mergeCell ref="D3:D4"/>
    <mergeCell ref="E3:E4"/>
    <mergeCell ref="F3:F4"/>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11"/>
  <sheetViews>
    <sheetView workbookViewId="0" topLeftCell="A1">
      <selection activeCell="F10" sqref="F10:G10"/>
    </sheetView>
  </sheetViews>
  <sheetFormatPr defaultColWidth="9.00390625" defaultRowHeight="13.5"/>
  <cols>
    <col min="1" max="1" width="12.125" style="0" customWidth="1"/>
    <col min="2" max="4" width="11.50390625" style="0" customWidth="1"/>
    <col min="5" max="7" width="12.75390625" style="0" bestFit="1" customWidth="1"/>
  </cols>
  <sheetData>
    <row r="1" spans="1:9" ht="19.5" customHeight="1" thickBot="1">
      <c r="A1" s="8" t="s">
        <v>433</v>
      </c>
      <c r="B1" s="17"/>
      <c r="C1" s="17"/>
      <c r="D1" s="17"/>
      <c r="E1" s="17"/>
      <c r="F1" s="17"/>
      <c r="G1" s="17"/>
      <c r="H1" s="17"/>
      <c r="I1" s="17"/>
    </row>
    <row r="2" spans="1:9" ht="15.75" customHeight="1">
      <c r="A2" s="694"/>
      <c r="B2" s="723" t="s">
        <v>524</v>
      </c>
      <c r="C2" s="727"/>
      <c r="D2" s="728"/>
      <c r="E2" s="810" t="s">
        <v>434</v>
      </c>
      <c r="F2" s="727"/>
      <c r="G2" s="728"/>
      <c r="I2" s="17"/>
    </row>
    <row r="3" spans="1:9" ht="15.75" customHeight="1">
      <c r="A3" s="695"/>
      <c r="B3" s="724"/>
      <c r="C3" s="433" t="s">
        <v>435</v>
      </c>
      <c r="D3" s="434" t="s">
        <v>436</v>
      </c>
      <c r="E3" s="811"/>
      <c r="F3" s="468" t="s">
        <v>437</v>
      </c>
      <c r="G3" s="469" t="s">
        <v>1661</v>
      </c>
      <c r="I3" s="17"/>
    </row>
    <row r="4" spans="1:9" ht="12.75" customHeight="1">
      <c r="A4" s="708" t="s">
        <v>1805</v>
      </c>
      <c r="B4" s="373" t="s">
        <v>438</v>
      </c>
      <c r="C4" s="465" t="s">
        <v>438</v>
      </c>
      <c r="D4" s="466" t="s">
        <v>438</v>
      </c>
      <c r="E4" s="374" t="s">
        <v>1183</v>
      </c>
      <c r="F4" s="470" t="s">
        <v>1183</v>
      </c>
      <c r="G4" s="471" t="s">
        <v>1183</v>
      </c>
      <c r="I4" s="17"/>
    </row>
    <row r="5" spans="1:7" ht="18" customHeight="1">
      <c r="A5" s="709"/>
      <c r="B5" s="531">
        <v>1537.91</v>
      </c>
      <c r="C5" s="532">
        <v>1244.05</v>
      </c>
      <c r="D5" s="533">
        <v>293.86</v>
      </c>
      <c r="E5" s="375">
        <v>5106436</v>
      </c>
      <c r="F5" s="472">
        <v>1997446</v>
      </c>
      <c r="G5" s="473">
        <v>3108990</v>
      </c>
    </row>
    <row r="6" spans="1:7" ht="18" customHeight="1">
      <c r="A6" s="496" t="s">
        <v>1708</v>
      </c>
      <c r="B6" s="534">
        <f>SUM(C6:D6)</f>
        <v>1603.38</v>
      </c>
      <c r="C6" s="535">
        <v>1317.67</v>
      </c>
      <c r="D6" s="536">
        <v>285.71</v>
      </c>
      <c r="E6" s="376">
        <f>SUM(F6:G6)</f>
        <v>5360605</v>
      </c>
      <c r="F6" s="474">
        <v>1730105</v>
      </c>
      <c r="G6" s="475">
        <v>3630500</v>
      </c>
    </row>
    <row r="7" spans="1:7" ht="18" customHeight="1">
      <c r="A7" s="496" t="s">
        <v>834</v>
      </c>
      <c r="B7" s="534">
        <f>SUM(C7:D7)</f>
        <v>1727.55</v>
      </c>
      <c r="C7" s="535">
        <v>1423.57</v>
      </c>
      <c r="D7" s="536">
        <v>303.98</v>
      </c>
      <c r="E7" s="376">
        <f>SUM(F7:G7)</f>
        <v>5315700</v>
      </c>
      <c r="F7" s="476">
        <v>1546520</v>
      </c>
      <c r="G7" s="477">
        <v>3769180</v>
      </c>
    </row>
    <row r="8" spans="1:7" ht="18" customHeight="1">
      <c r="A8" s="496" t="s">
        <v>1710</v>
      </c>
      <c r="B8" s="534">
        <v>1876.58</v>
      </c>
      <c r="C8" s="535">
        <v>1536.94</v>
      </c>
      <c r="D8" s="536">
        <v>339.64</v>
      </c>
      <c r="E8" s="376">
        <v>5670282</v>
      </c>
      <c r="F8" s="476">
        <v>1389482</v>
      </c>
      <c r="G8" s="477">
        <v>4280800</v>
      </c>
    </row>
    <row r="9" spans="1:7" ht="18" customHeight="1" thickBot="1">
      <c r="A9" s="497" t="s">
        <v>1711</v>
      </c>
      <c r="B9" s="537">
        <v>1955.35</v>
      </c>
      <c r="C9" s="538">
        <v>1584.43</v>
      </c>
      <c r="D9" s="539">
        <v>370.92</v>
      </c>
      <c r="E9" s="377">
        <v>5092612</v>
      </c>
      <c r="F9" s="478">
        <v>1262592</v>
      </c>
      <c r="G9" s="479">
        <v>3830020</v>
      </c>
    </row>
    <row r="10" spans="1:7" ht="13.5" customHeight="1">
      <c r="A10" s="1"/>
      <c r="B10" s="1"/>
      <c r="C10" s="1"/>
      <c r="D10" s="1"/>
      <c r="E10" s="1"/>
      <c r="F10" s="687" t="s">
        <v>1657</v>
      </c>
      <c r="G10" s="687"/>
    </row>
    <row r="11" spans="2:7" ht="15.75" customHeight="1">
      <c r="B11" s="1"/>
      <c r="C11" s="1"/>
      <c r="D11" s="1"/>
      <c r="E11" s="1"/>
      <c r="F11" s="1"/>
      <c r="G11" s="1"/>
    </row>
  </sheetData>
  <mergeCells count="7">
    <mergeCell ref="F10:G10"/>
    <mergeCell ref="A4:A5"/>
    <mergeCell ref="A2:A3"/>
    <mergeCell ref="B2:B3"/>
    <mergeCell ref="C2:D2"/>
    <mergeCell ref="E2:E3"/>
    <mergeCell ref="F2:G2"/>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F16"/>
  <sheetViews>
    <sheetView workbookViewId="0" topLeftCell="A1">
      <selection activeCell="G5" sqref="G5"/>
    </sheetView>
  </sheetViews>
  <sheetFormatPr defaultColWidth="9.00390625" defaultRowHeight="13.5"/>
  <cols>
    <col min="1" max="1" width="12.125" style="0" customWidth="1"/>
    <col min="2" max="5" width="10.125" style="0" customWidth="1"/>
  </cols>
  <sheetData>
    <row r="1" spans="1:5" ht="19.5" customHeight="1" thickBot="1">
      <c r="A1" s="8" t="s">
        <v>676</v>
      </c>
      <c r="B1" s="67"/>
      <c r="C1" s="67"/>
      <c r="D1" s="67"/>
      <c r="E1" s="67"/>
    </row>
    <row r="2" spans="1:6" ht="20.25" customHeight="1">
      <c r="A2" s="816"/>
      <c r="B2" s="812" t="s">
        <v>674</v>
      </c>
      <c r="C2" s="813"/>
      <c r="D2" s="814" t="s">
        <v>675</v>
      </c>
      <c r="E2" s="815"/>
      <c r="F2" s="1"/>
    </row>
    <row r="3" spans="1:6" ht="28.5" customHeight="1">
      <c r="A3" s="817"/>
      <c r="B3" s="109" t="s">
        <v>525</v>
      </c>
      <c r="C3" s="208" t="s">
        <v>1656</v>
      </c>
      <c r="D3" s="139" t="s">
        <v>525</v>
      </c>
      <c r="E3" s="121" t="s">
        <v>1656</v>
      </c>
      <c r="F3" s="1"/>
    </row>
    <row r="4" spans="1:6" ht="16.5" customHeight="1">
      <c r="A4" s="496" t="s">
        <v>366</v>
      </c>
      <c r="B4" s="122">
        <v>3634</v>
      </c>
      <c r="C4" s="140">
        <v>149</v>
      </c>
      <c r="D4" s="224" t="s">
        <v>46</v>
      </c>
      <c r="E4" s="221" t="s">
        <v>46</v>
      </c>
      <c r="F4" s="1"/>
    </row>
    <row r="5" spans="1:6" ht="16.5" customHeight="1">
      <c r="A5" s="496" t="s">
        <v>367</v>
      </c>
      <c r="B5" s="122">
        <v>4110</v>
      </c>
      <c r="C5" s="140">
        <v>165</v>
      </c>
      <c r="D5" s="604">
        <v>39</v>
      </c>
      <c r="E5" s="605">
        <v>165</v>
      </c>
      <c r="F5" s="1"/>
    </row>
    <row r="6" spans="1:6" ht="16.5" customHeight="1">
      <c r="A6" s="496" t="s">
        <v>395</v>
      </c>
      <c r="B6" s="122">
        <v>2801</v>
      </c>
      <c r="C6" s="140">
        <v>167</v>
      </c>
      <c r="D6" s="143">
        <v>3648</v>
      </c>
      <c r="E6" s="141">
        <v>167</v>
      </c>
      <c r="F6" s="1"/>
    </row>
    <row r="7" spans="1:6" ht="16.5" customHeight="1">
      <c r="A7" s="496" t="s">
        <v>1141</v>
      </c>
      <c r="B7" s="155">
        <v>3648</v>
      </c>
      <c r="C7" s="222">
        <v>200</v>
      </c>
      <c r="D7" s="225">
        <v>4368</v>
      </c>
      <c r="E7" s="158">
        <v>200</v>
      </c>
      <c r="F7" s="1"/>
    </row>
    <row r="8" spans="1:6" ht="16.5" customHeight="1" thickBot="1">
      <c r="A8" s="497" t="s">
        <v>829</v>
      </c>
      <c r="B8" s="124">
        <v>3230</v>
      </c>
      <c r="C8" s="223">
        <v>200</v>
      </c>
      <c r="D8" s="226">
        <v>5090</v>
      </c>
      <c r="E8" s="159">
        <v>200</v>
      </c>
      <c r="F8" s="1"/>
    </row>
    <row r="9" spans="1:6" ht="15" customHeight="1">
      <c r="A9" s="17"/>
      <c r="B9" s="186"/>
      <c r="C9" s="186"/>
      <c r="D9" s="756" t="s">
        <v>413</v>
      </c>
      <c r="E9" s="756"/>
      <c r="F9" s="1"/>
    </row>
    <row r="10" spans="1:6" ht="13.5">
      <c r="A10" s="17"/>
      <c r="B10" s="17"/>
      <c r="C10" s="17"/>
      <c r="D10" s="17"/>
      <c r="E10" s="1"/>
      <c r="F10" s="1"/>
    </row>
    <row r="11" spans="1:6" ht="13.5">
      <c r="A11" s="17"/>
      <c r="B11" s="17"/>
      <c r="C11" s="17"/>
      <c r="D11" s="17"/>
      <c r="E11" s="1"/>
      <c r="F11" s="1"/>
    </row>
    <row r="12" spans="1:6" ht="13.5">
      <c r="A12" s="17"/>
      <c r="B12" s="17"/>
      <c r="C12" s="17"/>
      <c r="D12" s="17"/>
      <c r="E12" s="1"/>
      <c r="F12" s="1"/>
    </row>
    <row r="13" spans="4:6" ht="13.5">
      <c r="D13" s="17"/>
      <c r="E13" s="1"/>
      <c r="F13" s="1"/>
    </row>
    <row r="14" spans="4:6" ht="13.5">
      <c r="D14" s="17"/>
      <c r="E14" s="1"/>
      <c r="F14" s="1"/>
    </row>
    <row r="15" spans="4:5" ht="13.5">
      <c r="D15" s="17"/>
      <c r="E15" s="1"/>
    </row>
    <row r="16" spans="4:5" ht="13.5">
      <c r="D16" s="17"/>
      <c r="E16" s="1"/>
    </row>
  </sheetData>
  <mergeCells count="4">
    <mergeCell ref="D9:E9"/>
    <mergeCell ref="B2:C2"/>
    <mergeCell ref="D2:E2"/>
    <mergeCell ref="A2:A3"/>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K37"/>
  <sheetViews>
    <sheetView workbookViewId="0" topLeftCell="A1">
      <selection activeCell="G20" sqref="G20"/>
    </sheetView>
  </sheetViews>
  <sheetFormatPr defaultColWidth="9.00390625" defaultRowHeight="13.5"/>
  <cols>
    <col min="1" max="1" width="13.625" style="17" customWidth="1"/>
    <col min="2" max="2" width="8.00390625" style="17" customWidth="1"/>
    <col min="3" max="5" width="7.625" style="17" customWidth="1"/>
    <col min="6" max="9" width="7.875" style="17" customWidth="1"/>
    <col min="10" max="10" width="8.625" style="17" customWidth="1"/>
    <col min="11" max="11" width="7.375" style="17" customWidth="1"/>
    <col min="12" max="16384" width="9.00390625" style="17" customWidth="1"/>
  </cols>
  <sheetData>
    <row r="1" ht="36" customHeight="1">
      <c r="A1" s="71" t="s">
        <v>1633</v>
      </c>
    </row>
    <row r="2" spans="1:11" ht="19.5" customHeight="1" thickBot="1">
      <c r="A2" s="8" t="s">
        <v>1676</v>
      </c>
      <c r="I2" s="689" t="s">
        <v>1238</v>
      </c>
      <c r="J2" s="689"/>
      <c r="K2" s="689"/>
    </row>
    <row r="3" spans="1:11" ht="16.5" customHeight="1">
      <c r="A3" s="710"/>
      <c r="B3" s="818" t="s">
        <v>162</v>
      </c>
      <c r="C3" s="818"/>
      <c r="D3" s="818"/>
      <c r="E3" s="818"/>
      <c r="F3" s="818"/>
      <c r="G3" s="818"/>
      <c r="H3" s="818"/>
      <c r="I3" s="818" t="s">
        <v>1836</v>
      </c>
      <c r="J3" s="818"/>
      <c r="K3" s="819" t="s">
        <v>1678</v>
      </c>
    </row>
    <row r="4" spans="1:11" ht="16.5" customHeight="1">
      <c r="A4" s="683"/>
      <c r="B4" s="599" t="s">
        <v>439</v>
      </c>
      <c r="C4" s="599" t="s">
        <v>266</v>
      </c>
      <c r="D4" s="599" t="s">
        <v>440</v>
      </c>
      <c r="E4" s="599" t="s">
        <v>441</v>
      </c>
      <c r="F4" s="599" t="s">
        <v>576</v>
      </c>
      <c r="G4" s="599" t="s">
        <v>577</v>
      </c>
      <c r="H4" s="599" t="s">
        <v>257</v>
      </c>
      <c r="I4" s="599" t="s">
        <v>578</v>
      </c>
      <c r="J4" s="599" t="s">
        <v>579</v>
      </c>
      <c r="K4" s="820"/>
    </row>
    <row r="5" spans="1:11" ht="18" customHeight="1">
      <c r="A5" s="496" t="s">
        <v>1677</v>
      </c>
      <c r="B5" s="231">
        <v>71</v>
      </c>
      <c r="C5" s="231">
        <v>67</v>
      </c>
      <c r="D5" s="231">
        <v>55</v>
      </c>
      <c r="E5" s="231">
        <v>72</v>
      </c>
      <c r="F5" s="231">
        <v>47</v>
      </c>
      <c r="G5" s="231">
        <v>63</v>
      </c>
      <c r="H5" s="231">
        <f>SUM(B5:G5)</f>
        <v>375</v>
      </c>
      <c r="I5" s="231">
        <v>12</v>
      </c>
      <c r="J5" s="231" t="s">
        <v>831</v>
      </c>
      <c r="K5" s="232">
        <v>24</v>
      </c>
    </row>
    <row r="6" spans="1:11" ht="18" customHeight="1">
      <c r="A6" s="496" t="s">
        <v>1675</v>
      </c>
      <c r="B6" s="231">
        <v>20</v>
      </c>
      <c r="C6" s="231">
        <v>19</v>
      </c>
      <c r="D6" s="231">
        <v>15</v>
      </c>
      <c r="E6" s="231">
        <v>22</v>
      </c>
      <c r="F6" s="231">
        <v>21</v>
      </c>
      <c r="G6" s="231">
        <v>22</v>
      </c>
      <c r="H6" s="231">
        <f>SUM(B6:G6)</f>
        <v>119</v>
      </c>
      <c r="I6" s="231">
        <v>6</v>
      </c>
      <c r="J6" s="231">
        <v>1</v>
      </c>
      <c r="K6" s="232">
        <v>14</v>
      </c>
    </row>
    <row r="7" spans="1:11" ht="18" customHeight="1">
      <c r="A7" s="496" t="s">
        <v>580</v>
      </c>
      <c r="B7" s="231">
        <v>15</v>
      </c>
      <c r="C7" s="231">
        <v>10</v>
      </c>
      <c r="D7" s="231">
        <v>9</v>
      </c>
      <c r="E7" s="231">
        <v>13</v>
      </c>
      <c r="F7" s="231">
        <v>18</v>
      </c>
      <c r="G7" s="231">
        <v>17</v>
      </c>
      <c r="H7" s="231">
        <f>SUM(B7:G7)</f>
        <v>82</v>
      </c>
      <c r="I7" s="231">
        <v>6</v>
      </c>
      <c r="J7" s="231" t="s">
        <v>1660</v>
      </c>
      <c r="K7" s="232">
        <v>12</v>
      </c>
    </row>
    <row r="8" spans="1:11" ht="18" customHeight="1">
      <c r="A8" s="496" t="s">
        <v>581</v>
      </c>
      <c r="B8" s="231">
        <v>21</v>
      </c>
      <c r="C8" s="231">
        <v>12</v>
      </c>
      <c r="D8" s="231">
        <v>23</v>
      </c>
      <c r="E8" s="231">
        <v>29</v>
      </c>
      <c r="F8" s="231">
        <v>22</v>
      </c>
      <c r="G8" s="231">
        <v>35</v>
      </c>
      <c r="H8" s="231">
        <f>SUM(B8:G8)</f>
        <v>142</v>
      </c>
      <c r="I8" s="231">
        <v>6</v>
      </c>
      <c r="J8" s="231">
        <v>1</v>
      </c>
      <c r="K8" s="232">
        <v>13</v>
      </c>
    </row>
    <row r="9" spans="1:11" ht="18" customHeight="1" thickBot="1">
      <c r="A9" s="116" t="s">
        <v>257</v>
      </c>
      <c r="B9" s="233">
        <f>SUM(B5:B8)</f>
        <v>127</v>
      </c>
      <c r="C9" s="233">
        <f aca="true" t="shared" si="0" ref="C9:H9">SUM(C5:C8)</f>
        <v>108</v>
      </c>
      <c r="D9" s="233">
        <f t="shared" si="0"/>
        <v>102</v>
      </c>
      <c r="E9" s="233">
        <f t="shared" si="0"/>
        <v>136</v>
      </c>
      <c r="F9" s="233">
        <f t="shared" si="0"/>
        <v>108</v>
      </c>
      <c r="G9" s="233">
        <f t="shared" si="0"/>
        <v>137</v>
      </c>
      <c r="H9" s="233">
        <f t="shared" si="0"/>
        <v>718</v>
      </c>
      <c r="I9" s="233">
        <f>SUM(I5:I8)</f>
        <v>30</v>
      </c>
      <c r="J9" s="233">
        <f>SUM(J5:J8)</f>
        <v>2</v>
      </c>
      <c r="K9" s="234">
        <f>SUM(K5:K8)</f>
        <v>63</v>
      </c>
    </row>
    <row r="10" spans="1:11" ht="13.5">
      <c r="A10" s="16"/>
      <c r="I10" s="687" t="s">
        <v>582</v>
      </c>
      <c r="J10" s="687"/>
      <c r="K10" s="687"/>
    </row>
    <row r="11" spans="1:11" ht="13.5">
      <c r="A11" s="16"/>
      <c r="I11" s="19"/>
      <c r="J11" s="19"/>
      <c r="K11" s="19"/>
    </row>
    <row r="12" spans="1:11" ht="13.5">
      <c r="A12" s="16"/>
      <c r="I12" s="19"/>
      <c r="J12" s="19"/>
      <c r="K12" s="19"/>
    </row>
    <row r="13" spans="1:8" ht="19.5" customHeight="1" thickBot="1">
      <c r="A13" s="8" t="s">
        <v>1679</v>
      </c>
      <c r="F13" s="689" t="s">
        <v>1239</v>
      </c>
      <c r="G13" s="689"/>
      <c r="H13" s="689"/>
    </row>
    <row r="14" spans="1:8" ht="15.75" customHeight="1">
      <c r="A14" s="710"/>
      <c r="B14" s="818" t="s">
        <v>1835</v>
      </c>
      <c r="C14" s="818"/>
      <c r="D14" s="818"/>
      <c r="E14" s="818"/>
      <c r="F14" s="818" t="s">
        <v>1836</v>
      </c>
      <c r="G14" s="818"/>
      <c r="H14" s="819" t="s">
        <v>584</v>
      </c>
    </row>
    <row r="15" spans="1:8" ht="15.75" customHeight="1">
      <c r="A15" s="683"/>
      <c r="B15" s="599" t="s">
        <v>439</v>
      </c>
      <c r="C15" s="599" t="s">
        <v>266</v>
      </c>
      <c r="D15" s="599" t="s">
        <v>440</v>
      </c>
      <c r="E15" s="599" t="s">
        <v>257</v>
      </c>
      <c r="F15" s="599" t="s">
        <v>578</v>
      </c>
      <c r="G15" s="599" t="s">
        <v>579</v>
      </c>
      <c r="H15" s="820"/>
    </row>
    <row r="16" spans="1:8" ht="19.5" customHeight="1" thickBot="1">
      <c r="A16" s="497" t="s">
        <v>583</v>
      </c>
      <c r="B16" s="233">
        <v>146</v>
      </c>
      <c r="C16" s="233">
        <v>147</v>
      </c>
      <c r="D16" s="233">
        <v>161</v>
      </c>
      <c r="E16" s="233">
        <f>SUM(B16:D16)</f>
        <v>454</v>
      </c>
      <c r="F16" s="233">
        <v>12</v>
      </c>
      <c r="G16" s="233">
        <v>1</v>
      </c>
      <c r="H16" s="234">
        <v>37</v>
      </c>
    </row>
    <row r="17" spans="6:8" ht="13.5">
      <c r="F17" s="687" t="s">
        <v>526</v>
      </c>
      <c r="G17" s="687"/>
      <c r="H17" s="687"/>
    </row>
    <row r="20" spans="1:10" ht="19.5" customHeight="1" thickBot="1">
      <c r="A20" s="5" t="s">
        <v>1680</v>
      </c>
      <c r="H20" s="663" t="s">
        <v>1345</v>
      </c>
      <c r="I20" s="663"/>
      <c r="J20" s="663"/>
    </row>
    <row r="21" spans="1:10" ht="88.5" customHeight="1">
      <c r="A21" s="42"/>
      <c r="B21" s="600" t="s">
        <v>1428</v>
      </c>
      <c r="C21" s="600" t="s">
        <v>1429</v>
      </c>
      <c r="D21" s="600" t="s">
        <v>1435</v>
      </c>
      <c r="E21" s="600" t="s">
        <v>1430</v>
      </c>
      <c r="F21" s="600" t="s">
        <v>1431</v>
      </c>
      <c r="G21" s="600" t="s">
        <v>1432</v>
      </c>
      <c r="H21" s="600" t="s">
        <v>1433</v>
      </c>
      <c r="I21" s="600" t="s">
        <v>1434</v>
      </c>
      <c r="J21" s="601" t="s">
        <v>257</v>
      </c>
    </row>
    <row r="22" spans="1:10" ht="18" customHeight="1">
      <c r="A22" s="496" t="s">
        <v>585</v>
      </c>
      <c r="B22" s="227">
        <v>1116</v>
      </c>
      <c r="C22" s="227">
        <v>3295</v>
      </c>
      <c r="D22" s="227">
        <v>2344</v>
      </c>
      <c r="E22" s="227">
        <v>2259</v>
      </c>
      <c r="F22" s="227">
        <v>10230</v>
      </c>
      <c r="G22" s="227">
        <v>9323</v>
      </c>
      <c r="H22" s="227">
        <v>2233</v>
      </c>
      <c r="I22" s="227">
        <v>23146</v>
      </c>
      <c r="J22" s="228">
        <f>SUM(B22:I22)</f>
        <v>53946</v>
      </c>
    </row>
    <row r="23" spans="1:10" ht="18" customHeight="1">
      <c r="A23" s="496" t="s">
        <v>586</v>
      </c>
      <c r="B23" s="227">
        <v>2149</v>
      </c>
      <c r="C23" s="227">
        <v>729</v>
      </c>
      <c r="D23" s="227">
        <v>573</v>
      </c>
      <c r="E23" s="227">
        <v>1897</v>
      </c>
      <c r="F23" s="227">
        <v>842</v>
      </c>
      <c r="G23" s="227">
        <v>1209</v>
      </c>
      <c r="H23" s="227">
        <v>3138</v>
      </c>
      <c r="I23" s="227">
        <v>5305</v>
      </c>
      <c r="J23" s="228">
        <f>SUM(B23:I23)</f>
        <v>15842</v>
      </c>
    </row>
    <row r="24" spans="1:10" ht="18" customHeight="1">
      <c r="A24" s="496" t="s">
        <v>587</v>
      </c>
      <c r="B24" s="227">
        <v>172</v>
      </c>
      <c r="C24" s="227">
        <v>29</v>
      </c>
      <c r="D24" s="227">
        <v>824</v>
      </c>
      <c r="E24" s="227">
        <v>1015</v>
      </c>
      <c r="F24" s="227">
        <v>805</v>
      </c>
      <c r="G24" s="227">
        <v>26</v>
      </c>
      <c r="H24" s="227">
        <v>1390</v>
      </c>
      <c r="I24" s="227">
        <v>5175</v>
      </c>
      <c r="J24" s="228">
        <f>SUM(B24:I24)</f>
        <v>9436</v>
      </c>
    </row>
    <row r="25" spans="1:10" ht="18" customHeight="1">
      <c r="A25" s="496" t="s">
        <v>588</v>
      </c>
      <c r="B25" s="227">
        <v>358</v>
      </c>
      <c r="C25" s="227">
        <v>925</v>
      </c>
      <c r="D25" s="227">
        <v>754</v>
      </c>
      <c r="E25" s="227">
        <v>578</v>
      </c>
      <c r="F25" s="227">
        <v>2710</v>
      </c>
      <c r="G25" s="227">
        <v>1114</v>
      </c>
      <c r="H25" s="227">
        <v>2140</v>
      </c>
      <c r="I25" s="227">
        <v>5207</v>
      </c>
      <c r="J25" s="228">
        <f>SUM(B25:I25)</f>
        <v>13786</v>
      </c>
    </row>
    <row r="26" spans="1:10" ht="18" customHeight="1">
      <c r="A26" s="496" t="s">
        <v>1681</v>
      </c>
      <c r="B26" s="227">
        <v>888</v>
      </c>
      <c r="C26" s="227">
        <v>20</v>
      </c>
      <c r="D26" s="227">
        <v>275</v>
      </c>
      <c r="E26" s="227">
        <v>714</v>
      </c>
      <c r="F26" s="227">
        <v>78</v>
      </c>
      <c r="G26" s="227">
        <v>1356</v>
      </c>
      <c r="H26" s="227">
        <v>3540</v>
      </c>
      <c r="I26" s="227">
        <v>3466</v>
      </c>
      <c r="J26" s="228">
        <f>SUM(B26:I26)</f>
        <v>10337</v>
      </c>
    </row>
    <row r="27" spans="1:10" ht="18" customHeight="1" thickBot="1">
      <c r="A27" s="107" t="s">
        <v>257</v>
      </c>
      <c r="B27" s="229">
        <f>SUM(B22:B26)</f>
        <v>4683</v>
      </c>
      <c r="C27" s="229">
        <f aca="true" t="shared" si="1" ref="C27:J27">SUM(C22:C26)</f>
        <v>4998</v>
      </c>
      <c r="D27" s="229">
        <f t="shared" si="1"/>
        <v>4770</v>
      </c>
      <c r="E27" s="229">
        <f>SUM(E22:E26)</f>
        <v>6463</v>
      </c>
      <c r="F27" s="229">
        <f t="shared" si="1"/>
        <v>14665</v>
      </c>
      <c r="G27" s="229">
        <f t="shared" si="1"/>
        <v>13028</v>
      </c>
      <c r="H27" s="229">
        <f t="shared" si="1"/>
        <v>12441</v>
      </c>
      <c r="I27" s="229">
        <f t="shared" si="1"/>
        <v>42299</v>
      </c>
      <c r="J27" s="230">
        <f t="shared" si="1"/>
        <v>103347</v>
      </c>
    </row>
    <row r="28" spans="8:10" ht="13.5">
      <c r="H28" s="687" t="s">
        <v>582</v>
      </c>
      <c r="I28" s="687"/>
      <c r="J28" s="687"/>
    </row>
    <row r="31" spans="1:6" ht="19.5" customHeight="1" thickBot="1">
      <c r="A31" s="8" t="s">
        <v>1682</v>
      </c>
      <c r="F31" s="8" t="s">
        <v>1683</v>
      </c>
    </row>
    <row r="32" spans="1:9" ht="13.5">
      <c r="A32" s="673"/>
      <c r="B32" s="821" t="s">
        <v>412</v>
      </c>
      <c r="C32" s="823"/>
      <c r="D32" s="824"/>
      <c r="E32" s="29"/>
      <c r="F32" s="825"/>
      <c r="G32" s="826"/>
      <c r="H32" s="837" t="s">
        <v>589</v>
      </c>
      <c r="I32" s="838"/>
    </row>
    <row r="33" spans="1:9" ht="15.75" customHeight="1">
      <c r="A33" s="674"/>
      <c r="B33" s="822"/>
      <c r="C33" s="602" t="s">
        <v>1103</v>
      </c>
      <c r="D33" s="603" t="s">
        <v>226</v>
      </c>
      <c r="E33" s="29"/>
      <c r="F33" s="827"/>
      <c r="G33" s="828"/>
      <c r="H33" s="839"/>
      <c r="I33" s="840"/>
    </row>
    <row r="34" spans="1:9" ht="18" customHeight="1">
      <c r="A34" s="496" t="s">
        <v>834</v>
      </c>
      <c r="B34" s="637">
        <f>SUM(C34:D34)</f>
        <v>98339</v>
      </c>
      <c r="C34" s="480">
        <v>52565</v>
      </c>
      <c r="D34" s="481">
        <v>45774</v>
      </c>
      <c r="E34" s="17"/>
      <c r="F34" s="829" t="s">
        <v>1141</v>
      </c>
      <c r="G34" s="830"/>
      <c r="H34" s="841">
        <v>15704</v>
      </c>
      <c r="I34" s="842"/>
    </row>
    <row r="35" spans="1:9" ht="18" customHeight="1">
      <c r="A35" s="496" t="s">
        <v>829</v>
      </c>
      <c r="B35" s="637">
        <f>SUM(C35:D35)</f>
        <v>91624</v>
      </c>
      <c r="C35" s="482">
        <v>47891</v>
      </c>
      <c r="D35" s="483">
        <v>43733</v>
      </c>
      <c r="E35" s="17"/>
      <c r="F35" s="829" t="s">
        <v>829</v>
      </c>
      <c r="G35" s="830"/>
      <c r="H35" s="833">
        <v>15543</v>
      </c>
      <c r="I35" s="834"/>
    </row>
    <row r="36" spans="1:9" ht="18" customHeight="1" thickBot="1">
      <c r="A36" s="497" t="s">
        <v>42</v>
      </c>
      <c r="B36" s="638">
        <f>SUM(C36:D36)</f>
        <v>103805</v>
      </c>
      <c r="C36" s="484">
        <v>54153</v>
      </c>
      <c r="D36" s="485">
        <v>49652</v>
      </c>
      <c r="E36" s="17"/>
      <c r="F36" s="831" t="s">
        <v>42</v>
      </c>
      <c r="G36" s="832"/>
      <c r="H36" s="835">
        <v>14231</v>
      </c>
      <c r="I36" s="836"/>
    </row>
    <row r="37" spans="1:9" ht="13.5">
      <c r="A37" s="1"/>
      <c r="B37" s="687" t="s">
        <v>582</v>
      </c>
      <c r="C37" s="687"/>
      <c r="D37" s="687"/>
      <c r="G37" s="687" t="s">
        <v>582</v>
      </c>
      <c r="H37" s="687"/>
      <c r="I37" s="687"/>
    </row>
  </sheetData>
  <mergeCells count="27">
    <mergeCell ref="H35:I35"/>
    <mergeCell ref="H36:I36"/>
    <mergeCell ref="G37:I37"/>
    <mergeCell ref="H28:J28"/>
    <mergeCell ref="H32:I33"/>
    <mergeCell ref="H34:I34"/>
    <mergeCell ref="B37:D37"/>
    <mergeCell ref="F32:G33"/>
    <mergeCell ref="F34:G34"/>
    <mergeCell ref="F35:G35"/>
    <mergeCell ref="F36:G36"/>
    <mergeCell ref="H20:J20"/>
    <mergeCell ref="A32:A33"/>
    <mergeCell ref="B32:B33"/>
    <mergeCell ref="C32:D32"/>
    <mergeCell ref="K3:K4"/>
    <mergeCell ref="I10:K10"/>
    <mergeCell ref="A3:A4"/>
    <mergeCell ref="I2:K2"/>
    <mergeCell ref="F17:H17"/>
    <mergeCell ref="B14:E14"/>
    <mergeCell ref="F14:G14"/>
    <mergeCell ref="H14:H15"/>
    <mergeCell ref="A14:A15"/>
    <mergeCell ref="F13:H13"/>
    <mergeCell ref="B3:H3"/>
    <mergeCell ref="I3:J3"/>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F47"/>
  <sheetViews>
    <sheetView workbookViewId="0" topLeftCell="A19">
      <selection activeCell="C34" sqref="C34:C37"/>
    </sheetView>
  </sheetViews>
  <sheetFormatPr defaultColWidth="9.00390625" defaultRowHeight="13.5"/>
  <cols>
    <col min="1" max="6" width="13.875" style="17" customWidth="1"/>
    <col min="7" max="16384" width="9.00390625" style="17" customWidth="1"/>
  </cols>
  <sheetData>
    <row r="1" ht="36" customHeight="1">
      <c r="A1" s="71" t="s">
        <v>1269</v>
      </c>
    </row>
    <row r="2" ht="19.5" customHeight="1" thickBot="1">
      <c r="A2" s="62" t="s">
        <v>1752</v>
      </c>
    </row>
    <row r="3" spans="1:6" ht="22.5" customHeight="1">
      <c r="A3" s="814" t="s">
        <v>1645</v>
      </c>
      <c r="B3" s="815"/>
      <c r="C3" s="814" t="s">
        <v>1644</v>
      </c>
      <c r="D3" s="815"/>
      <c r="E3" s="814" t="s">
        <v>1643</v>
      </c>
      <c r="F3" s="815"/>
    </row>
    <row r="4" spans="1:6" ht="18" customHeight="1" thickBot="1">
      <c r="A4" s="238" t="s">
        <v>1753</v>
      </c>
      <c r="B4" s="239" t="s">
        <v>590</v>
      </c>
      <c r="C4" s="238" t="s">
        <v>1753</v>
      </c>
      <c r="D4" s="239" t="s">
        <v>590</v>
      </c>
      <c r="E4" s="238" t="s">
        <v>1753</v>
      </c>
      <c r="F4" s="239" t="s">
        <v>590</v>
      </c>
    </row>
    <row r="5" spans="1:6" ht="15.75" customHeight="1" thickTop="1">
      <c r="A5" s="853" t="s">
        <v>591</v>
      </c>
      <c r="B5" s="865">
        <v>20059</v>
      </c>
      <c r="C5" s="853" t="s">
        <v>592</v>
      </c>
      <c r="D5" s="854" t="s">
        <v>1639</v>
      </c>
      <c r="E5" s="426"/>
      <c r="F5" s="63">
        <v>20270</v>
      </c>
    </row>
    <row r="6" spans="1:6" ht="15.75" customHeight="1">
      <c r="A6" s="849"/>
      <c r="B6" s="866"/>
      <c r="C6" s="844"/>
      <c r="D6" s="851"/>
      <c r="E6" s="426" t="s">
        <v>1776</v>
      </c>
      <c r="F6" s="64" t="s">
        <v>1754</v>
      </c>
    </row>
    <row r="7" spans="1:6" ht="15.75" customHeight="1">
      <c r="A7" s="849"/>
      <c r="B7" s="866"/>
      <c r="C7" s="844"/>
      <c r="D7" s="851"/>
      <c r="E7" s="427"/>
      <c r="F7" s="65">
        <v>21285</v>
      </c>
    </row>
    <row r="8" spans="1:6" ht="15.75" customHeight="1">
      <c r="A8" s="856"/>
      <c r="B8" s="867"/>
      <c r="C8" s="845"/>
      <c r="D8" s="855"/>
      <c r="E8" s="843" t="s">
        <v>593</v>
      </c>
      <c r="F8" s="859" t="s">
        <v>1638</v>
      </c>
    </row>
    <row r="9" spans="1:6" ht="12.75" customHeight="1">
      <c r="A9" s="843" t="s">
        <v>594</v>
      </c>
      <c r="B9" s="846" t="s">
        <v>1642</v>
      </c>
      <c r="C9" s="424"/>
      <c r="D9" s="66"/>
      <c r="E9" s="849"/>
      <c r="F9" s="860"/>
    </row>
    <row r="10" spans="1:6" ht="15.75" customHeight="1">
      <c r="A10" s="844"/>
      <c r="B10" s="847"/>
      <c r="C10" s="843" t="s">
        <v>596</v>
      </c>
      <c r="D10" s="850" t="s">
        <v>1640</v>
      </c>
      <c r="E10" s="849"/>
      <c r="F10" s="860"/>
    </row>
    <row r="11" spans="1:6" ht="15.75" customHeight="1">
      <c r="A11" s="844"/>
      <c r="B11" s="847"/>
      <c r="C11" s="849"/>
      <c r="D11" s="851"/>
      <c r="E11" s="849"/>
      <c r="F11" s="860"/>
    </row>
    <row r="12" spans="1:6" ht="15.75" customHeight="1">
      <c r="A12" s="844"/>
      <c r="B12" s="847"/>
      <c r="C12" s="849"/>
      <c r="D12" s="851"/>
      <c r="E12" s="849"/>
      <c r="F12" s="860"/>
    </row>
    <row r="13" spans="1:6" ht="15.75" customHeight="1">
      <c r="A13" s="844"/>
      <c r="B13" s="847"/>
      <c r="C13" s="849"/>
      <c r="D13" s="851"/>
      <c r="E13" s="856"/>
      <c r="F13" s="860"/>
    </row>
    <row r="14" spans="1:6" ht="8.25" customHeight="1">
      <c r="A14" s="845"/>
      <c r="B14" s="848"/>
      <c r="C14" s="849"/>
      <c r="D14" s="851"/>
      <c r="E14" s="428"/>
      <c r="F14" s="235"/>
    </row>
    <row r="15" spans="1:6" ht="15.75" customHeight="1">
      <c r="A15" s="843" t="s">
        <v>598</v>
      </c>
      <c r="B15" s="846" t="s">
        <v>1641</v>
      </c>
      <c r="C15" s="849"/>
      <c r="D15" s="851"/>
      <c r="E15" s="843" t="s">
        <v>595</v>
      </c>
      <c r="F15" s="846" t="s">
        <v>1637</v>
      </c>
    </row>
    <row r="16" spans="1:6" ht="15.75" customHeight="1">
      <c r="A16" s="849"/>
      <c r="B16" s="857"/>
      <c r="C16" s="849"/>
      <c r="D16" s="851"/>
      <c r="E16" s="844"/>
      <c r="F16" s="847"/>
    </row>
    <row r="17" spans="1:6" ht="15.75" customHeight="1">
      <c r="A17" s="849"/>
      <c r="B17" s="857"/>
      <c r="C17" s="849"/>
      <c r="D17" s="851"/>
      <c r="E17" s="844"/>
      <c r="F17" s="847"/>
    </row>
    <row r="18" spans="1:6" ht="15.75" customHeight="1">
      <c r="A18" s="849"/>
      <c r="B18" s="857"/>
      <c r="C18" s="849"/>
      <c r="D18" s="851"/>
      <c r="E18" s="845"/>
      <c r="F18" s="848"/>
    </row>
    <row r="19" spans="1:6" ht="15.75" customHeight="1">
      <c r="A19" s="849"/>
      <c r="B19" s="857"/>
      <c r="C19" s="845"/>
      <c r="D19" s="852"/>
      <c r="E19" s="429"/>
      <c r="F19" s="66"/>
    </row>
    <row r="20" spans="1:6" ht="9.75" customHeight="1">
      <c r="A20" s="849"/>
      <c r="B20" s="857"/>
      <c r="C20" s="428"/>
      <c r="D20" s="240"/>
      <c r="E20" s="843" t="s">
        <v>599</v>
      </c>
      <c r="F20" s="846" t="s">
        <v>1634</v>
      </c>
    </row>
    <row r="21" spans="1:6" ht="15.75" customHeight="1">
      <c r="A21" s="849"/>
      <c r="B21" s="857"/>
      <c r="C21" s="425"/>
      <c r="D21" s="241">
        <v>27713</v>
      </c>
      <c r="E21" s="849"/>
      <c r="F21" s="857"/>
    </row>
    <row r="22" spans="1:6" ht="15.75" customHeight="1">
      <c r="A22" s="849"/>
      <c r="B22" s="857"/>
      <c r="C22" s="426" t="s">
        <v>597</v>
      </c>
      <c r="D22" s="237" t="s">
        <v>1754</v>
      </c>
      <c r="E22" s="849"/>
      <c r="F22" s="857"/>
    </row>
    <row r="23" spans="1:6" ht="15.75" customHeight="1">
      <c r="A23" s="849"/>
      <c r="B23" s="857"/>
      <c r="C23" s="426"/>
      <c r="D23" s="242">
        <v>28763</v>
      </c>
      <c r="E23" s="849"/>
      <c r="F23" s="857"/>
    </row>
    <row r="24" spans="1:6" ht="15.75" customHeight="1">
      <c r="A24" s="849"/>
      <c r="B24" s="857"/>
      <c r="C24" s="843" t="s">
        <v>1777</v>
      </c>
      <c r="D24" s="850" t="s">
        <v>1636</v>
      </c>
      <c r="E24" s="849"/>
      <c r="F24" s="857"/>
    </row>
    <row r="25" spans="1:6" ht="15.75" customHeight="1">
      <c r="A25" s="849"/>
      <c r="B25" s="857"/>
      <c r="C25" s="844"/>
      <c r="D25" s="851"/>
      <c r="E25" s="849"/>
      <c r="F25" s="857"/>
    </row>
    <row r="26" spans="1:6" ht="15.75" customHeight="1">
      <c r="A26" s="849"/>
      <c r="B26" s="857"/>
      <c r="C26" s="844"/>
      <c r="D26" s="851"/>
      <c r="E26" s="849"/>
      <c r="F26" s="857"/>
    </row>
    <row r="27" spans="1:6" ht="15.75" customHeight="1">
      <c r="A27" s="849"/>
      <c r="B27" s="857"/>
      <c r="C27" s="845"/>
      <c r="D27" s="855"/>
      <c r="E27" s="849"/>
      <c r="F27" s="857"/>
    </row>
    <row r="28" spans="1:6" ht="15.75" customHeight="1">
      <c r="A28" s="849"/>
      <c r="B28" s="857"/>
      <c r="C28" s="423"/>
      <c r="D28" s="237"/>
      <c r="E28" s="856"/>
      <c r="F28" s="858"/>
    </row>
    <row r="29" spans="1:6" ht="10.5" customHeight="1">
      <c r="A29" s="849"/>
      <c r="B29" s="857"/>
      <c r="C29" s="423"/>
      <c r="D29" s="64"/>
      <c r="E29" s="429"/>
      <c r="F29" s="236"/>
    </row>
    <row r="30" spans="1:6" ht="10.5" customHeight="1">
      <c r="A30" s="849"/>
      <c r="B30" s="857"/>
      <c r="C30" s="423"/>
      <c r="D30" s="64"/>
      <c r="E30" s="843" t="s">
        <v>1778</v>
      </c>
      <c r="F30" s="850" t="s">
        <v>956</v>
      </c>
    </row>
    <row r="31" spans="1:6" ht="15.75" customHeight="1">
      <c r="A31" s="849"/>
      <c r="B31" s="857"/>
      <c r="C31" s="423"/>
      <c r="D31" s="64"/>
      <c r="E31" s="849"/>
      <c r="F31" s="861"/>
    </row>
    <row r="32" spans="1:6" ht="15.75" customHeight="1">
      <c r="A32" s="856"/>
      <c r="B32" s="858"/>
      <c r="C32" s="423"/>
      <c r="D32" s="64"/>
      <c r="E32" s="849"/>
      <c r="F32" s="861"/>
    </row>
    <row r="33" spans="1:6" ht="15.75" customHeight="1">
      <c r="A33" s="843" t="s">
        <v>600</v>
      </c>
      <c r="B33" s="846" t="s">
        <v>1855</v>
      </c>
      <c r="C33" s="423"/>
      <c r="D33" s="64"/>
      <c r="E33" s="856"/>
      <c r="F33" s="864"/>
    </row>
    <row r="34" spans="1:6" ht="15.75" customHeight="1">
      <c r="A34" s="849"/>
      <c r="B34" s="857"/>
      <c r="C34" s="843" t="s">
        <v>677</v>
      </c>
      <c r="D34" s="846" t="s">
        <v>1635</v>
      </c>
      <c r="E34" s="843" t="s">
        <v>601</v>
      </c>
      <c r="F34" s="861" t="s">
        <v>1635</v>
      </c>
    </row>
    <row r="35" spans="1:6" ht="15.75" customHeight="1">
      <c r="A35" s="849"/>
      <c r="B35" s="857"/>
      <c r="C35" s="844"/>
      <c r="D35" s="847"/>
      <c r="E35" s="844"/>
      <c r="F35" s="862"/>
    </row>
    <row r="36" spans="1:6" ht="15.75" customHeight="1">
      <c r="A36" s="849"/>
      <c r="B36" s="857"/>
      <c r="C36" s="844"/>
      <c r="D36" s="847"/>
      <c r="E36" s="844"/>
      <c r="F36" s="862"/>
    </row>
    <row r="37" spans="1:6" ht="15.75" customHeight="1">
      <c r="A37" s="849"/>
      <c r="B37" s="857"/>
      <c r="C37" s="845"/>
      <c r="D37" s="848"/>
      <c r="E37" s="845"/>
      <c r="F37" s="863"/>
    </row>
    <row r="38" spans="1:6" ht="15.75" customHeight="1">
      <c r="A38" s="849"/>
      <c r="B38" s="857"/>
      <c r="C38" s="843" t="s">
        <v>602</v>
      </c>
      <c r="D38" s="846" t="s">
        <v>1278</v>
      </c>
      <c r="E38" s="843" t="s">
        <v>603</v>
      </c>
      <c r="F38" s="846" t="s">
        <v>1278</v>
      </c>
    </row>
    <row r="39" spans="1:6" ht="15.75" customHeight="1">
      <c r="A39" s="849"/>
      <c r="B39" s="857"/>
      <c r="C39" s="849"/>
      <c r="D39" s="857"/>
      <c r="E39" s="849"/>
      <c r="F39" s="857"/>
    </row>
    <row r="40" spans="1:6" ht="15.75" customHeight="1">
      <c r="A40" s="856"/>
      <c r="B40" s="858"/>
      <c r="C40" s="849"/>
      <c r="D40" s="857"/>
      <c r="E40" s="849"/>
      <c r="F40" s="857"/>
    </row>
    <row r="41" spans="1:6" ht="15.75" customHeight="1">
      <c r="A41" s="494"/>
      <c r="B41" s="642"/>
      <c r="C41" s="849"/>
      <c r="D41" s="857"/>
      <c r="E41" s="849"/>
      <c r="F41" s="857"/>
    </row>
    <row r="42" spans="1:6" ht="15.75" customHeight="1">
      <c r="A42" s="849" t="s">
        <v>1854</v>
      </c>
      <c r="B42" s="857" t="s">
        <v>1856</v>
      </c>
      <c r="C42" s="849"/>
      <c r="D42" s="858"/>
      <c r="E42" s="856"/>
      <c r="F42" s="858"/>
    </row>
    <row r="43" spans="1:6" ht="15.75" customHeight="1">
      <c r="A43" s="849"/>
      <c r="B43" s="857"/>
      <c r="C43" s="843" t="s">
        <v>1276</v>
      </c>
      <c r="D43" s="846" t="s">
        <v>1279</v>
      </c>
      <c r="E43" s="843" t="s">
        <v>1277</v>
      </c>
      <c r="F43" s="846" t="s">
        <v>1279</v>
      </c>
    </row>
    <row r="44" spans="1:6" ht="15.75" customHeight="1">
      <c r="A44" s="849"/>
      <c r="B44" s="857"/>
      <c r="C44" s="849"/>
      <c r="D44" s="857"/>
      <c r="E44" s="849"/>
      <c r="F44" s="857"/>
    </row>
    <row r="45" spans="1:6" ht="15.75" customHeight="1">
      <c r="A45" s="849"/>
      <c r="B45" s="857"/>
      <c r="C45" s="849"/>
      <c r="D45" s="857"/>
      <c r="E45" s="849"/>
      <c r="F45" s="857"/>
    </row>
    <row r="46" spans="1:6" ht="15.75" customHeight="1" thickBot="1">
      <c r="A46" s="868"/>
      <c r="B46" s="869"/>
      <c r="C46" s="868"/>
      <c r="D46" s="869"/>
      <c r="E46" s="868"/>
      <c r="F46" s="869"/>
    </row>
    <row r="47" ht="13.5">
      <c r="A47" s="16"/>
    </row>
  </sheetData>
  <mergeCells count="39">
    <mergeCell ref="F38:F42"/>
    <mergeCell ref="C43:C46"/>
    <mergeCell ref="D43:D46"/>
    <mergeCell ref="F43:F46"/>
    <mergeCell ref="E43:E46"/>
    <mergeCell ref="E38:E42"/>
    <mergeCell ref="A5:A8"/>
    <mergeCell ref="B5:B8"/>
    <mergeCell ref="C38:C42"/>
    <mergeCell ref="D38:D42"/>
    <mergeCell ref="B33:B40"/>
    <mergeCell ref="A33:A40"/>
    <mergeCell ref="A42:A46"/>
    <mergeCell ref="B42:B46"/>
    <mergeCell ref="C34:C37"/>
    <mergeCell ref="D34:D37"/>
    <mergeCell ref="E8:E13"/>
    <mergeCell ref="F8:F13"/>
    <mergeCell ref="E34:E37"/>
    <mergeCell ref="F34:F37"/>
    <mergeCell ref="E30:E33"/>
    <mergeCell ref="F30:F33"/>
    <mergeCell ref="F15:F18"/>
    <mergeCell ref="E20:E28"/>
    <mergeCell ref="F20:F28"/>
    <mergeCell ref="C24:C27"/>
    <mergeCell ref="D24:D27"/>
    <mergeCell ref="A15:A32"/>
    <mergeCell ref="B15:B32"/>
    <mergeCell ref="E3:F3"/>
    <mergeCell ref="C3:D3"/>
    <mergeCell ref="A3:B3"/>
    <mergeCell ref="A9:A14"/>
    <mergeCell ref="B9:B14"/>
    <mergeCell ref="C10:C19"/>
    <mergeCell ref="D10:D19"/>
    <mergeCell ref="C5:C8"/>
    <mergeCell ref="D5:D8"/>
    <mergeCell ref="E15:E18"/>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6"/>
  <sheetViews>
    <sheetView workbookViewId="0" topLeftCell="A1">
      <selection activeCell="F7" sqref="F7"/>
    </sheetView>
  </sheetViews>
  <sheetFormatPr defaultColWidth="9.00390625" defaultRowHeight="13.5"/>
  <cols>
    <col min="1" max="10" width="8.75390625" style="0" customWidth="1"/>
  </cols>
  <sheetData>
    <row r="1" spans="1:10" ht="21.75" customHeight="1" thickBot="1">
      <c r="A1" s="8" t="s">
        <v>212</v>
      </c>
      <c r="H1" s="689" t="s">
        <v>1145</v>
      </c>
      <c r="I1" s="689"/>
      <c r="J1" s="689"/>
    </row>
    <row r="2" spans="1:10" ht="15.75" customHeight="1">
      <c r="A2" s="692" t="s">
        <v>213</v>
      </c>
      <c r="B2" s="690"/>
      <c r="C2" s="690" t="s">
        <v>216</v>
      </c>
      <c r="D2" s="690"/>
      <c r="E2" s="690" t="s">
        <v>220</v>
      </c>
      <c r="F2" s="690"/>
      <c r="G2" s="690" t="s">
        <v>217</v>
      </c>
      <c r="H2" s="690"/>
      <c r="I2" s="690" t="s">
        <v>218</v>
      </c>
      <c r="J2" s="691"/>
    </row>
    <row r="3" spans="1:10" ht="15.75" customHeight="1">
      <c r="A3" s="84" t="s">
        <v>208</v>
      </c>
      <c r="B3" s="11" t="s">
        <v>214</v>
      </c>
      <c r="C3" s="11" t="s">
        <v>208</v>
      </c>
      <c r="D3" s="11" t="s">
        <v>214</v>
      </c>
      <c r="E3" s="11" t="s">
        <v>208</v>
      </c>
      <c r="F3" s="11" t="s">
        <v>214</v>
      </c>
      <c r="G3" s="11" t="s">
        <v>208</v>
      </c>
      <c r="H3" s="11" t="s">
        <v>214</v>
      </c>
      <c r="I3" s="11" t="s">
        <v>208</v>
      </c>
      <c r="J3" s="83" t="s">
        <v>214</v>
      </c>
    </row>
    <row r="4" spans="1:10" ht="13.5">
      <c r="A4" s="34" t="s">
        <v>221</v>
      </c>
      <c r="B4" s="7" t="s">
        <v>222</v>
      </c>
      <c r="C4" s="7" t="s">
        <v>221</v>
      </c>
      <c r="D4" s="7" t="s">
        <v>222</v>
      </c>
      <c r="E4" s="7" t="s">
        <v>221</v>
      </c>
      <c r="F4" s="7" t="s">
        <v>222</v>
      </c>
      <c r="G4" s="7" t="s">
        <v>221</v>
      </c>
      <c r="H4" s="7" t="s">
        <v>222</v>
      </c>
      <c r="I4" s="7" t="s">
        <v>221</v>
      </c>
      <c r="J4" s="33" t="s">
        <v>222</v>
      </c>
    </row>
    <row r="5" spans="1:10" ht="33" customHeight="1" thickBot="1">
      <c r="A5" s="188">
        <v>3921</v>
      </c>
      <c r="B5" s="190">
        <f>A5/I5*100</f>
        <v>62.02151217968998</v>
      </c>
      <c r="C5" s="189">
        <v>1021</v>
      </c>
      <c r="D5" s="190">
        <f>C5/I5*100</f>
        <v>16.149952546662448</v>
      </c>
      <c r="E5" s="189">
        <v>330</v>
      </c>
      <c r="F5" s="190">
        <f>E5/I5*100</f>
        <v>5.219867130654856</v>
      </c>
      <c r="G5" s="189">
        <v>1050</v>
      </c>
      <c r="H5" s="190">
        <f>G5/I5*100</f>
        <v>16.608668142992723</v>
      </c>
      <c r="I5" s="189">
        <f>A5+C5+E5+G5</f>
        <v>6322</v>
      </c>
      <c r="J5" s="191">
        <f>B5+D5+F5+H5</f>
        <v>100.00000000000001</v>
      </c>
    </row>
    <row r="6" spans="8:10" ht="13.5">
      <c r="H6" s="687" t="s">
        <v>1146</v>
      </c>
      <c r="I6" s="688"/>
      <c r="J6" s="688"/>
    </row>
  </sheetData>
  <mergeCells count="7">
    <mergeCell ref="H6:J6"/>
    <mergeCell ref="H1:J1"/>
    <mergeCell ref="I2:J2"/>
    <mergeCell ref="A2:B2"/>
    <mergeCell ref="C2:D2"/>
    <mergeCell ref="E2:F2"/>
    <mergeCell ref="G2:H2"/>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E77"/>
  <sheetViews>
    <sheetView workbookViewId="0" topLeftCell="D10">
      <selection activeCell="C77" sqref="C77"/>
    </sheetView>
  </sheetViews>
  <sheetFormatPr defaultColWidth="9.00390625" defaultRowHeight="13.5"/>
  <cols>
    <col min="2" max="2" width="9.25390625" style="0" bestFit="1" customWidth="1"/>
    <col min="4" max="4" width="23.75390625" style="0" customWidth="1"/>
    <col min="5" max="5" width="9.25390625" style="0" bestFit="1" customWidth="1"/>
  </cols>
  <sheetData>
    <row r="1" ht="13.5">
      <c r="A1" t="s">
        <v>26</v>
      </c>
    </row>
    <row r="3" spans="1:4" ht="13.5">
      <c r="A3" t="s">
        <v>1024</v>
      </c>
      <c r="D3" t="s">
        <v>1026</v>
      </c>
    </row>
    <row r="4" spans="2:5" ht="13.5">
      <c r="B4" s="183" t="s">
        <v>1025</v>
      </c>
      <c r="E4" s="30" t="s">
        <v>1025</v>
      </c>
    </row>
    <row r="5" spans="1:5" ht="13.5">
      <c r="A5" s="183" t="s">
        <v>1036</v>
      </c>
      <c r="B5" s="181">
        <v>1016052</v>
      </c>
      <c r="D5" s="183" t="s">
        <v>1027</v>
      </c>
      <c r="E5" s="181">
        <v>975233</v>
      </c>
    </row>
    <row r="6" spans="1:5" ht="13.5">
      <c r="A6" s="183" t="s">
        <v>1015</v>
      </c>
      <c r="B6" s="181">
        <v>1075233</v>
      </c>
      <c r="D6" s="183" t="s">
        <v>1028</v>
      </c>
      <c r="E6" s="181">
        <v>522083</v>
      </c>
    </row>
    <row r="7" spans="1:5" ht="13.5">
      <c r="A7" s="183" t="s">
        <v>1016</v>
      </c>
      <c r="B7" s="181">
        <v>844044</v>
      </c>
      <c r="D7" s="183" t="s">
        <v>1029</v>
      </c>
      <c r="E7" s="181">
        <v>253655</v>
      </c>
    </row>
    <row r="8" spans="1:5" ht="13.5">
      <c r="A8" s="183" t="s">
        <v>1023</v>
      </c>
      <c r="B8" s="181">
        <v>708737</v>
      </c>
      <c r="D8" s="183" t="s">
        <v>1030</v>
      </c>
      <c r="E8" s="181">
        <v>2592129</v>
      </c>
    </row>
    <row r="9" spans="1:5" ht="13.5">
      <c r="A9" s="183" t="s">
        <v>1017</v>
      </c>
      <c r="B9" s="181">
        <v>451668</v>
      </c>
      <c r="D9" s="183" t="s">
        <v>1031</v>
      </c>
      <c r="E9" s="181">
        <v>677175</v>
      </c>
    </row>
    <row r="10" spans="1:5" ht="13.5">
      <c r="A10" s="183" t="s">
        <v>957</v>
      </c>
      <c r="B10" s="181">
        <v>746959</v>
      </c>
      <c r="D10" s="183" t="s">
        <v>1032</v>
      </c>
      <c r="E10" s="184">
        <v>502300</v>
      </c>
    </row>
    <row r="11" spans="1:5" ht="13.5">
      <c r="A11" s="183" t="s">
        <v>1020</v>
      </c>
      <c r="B11" s="181">
        <v>574239</v>
      </c>
      <c r="D11" s="183" t="s">
        <v>1033</v>
      </c>
      <c r="E11" s="181">
        <v>192732</v>
      </c>
    </row>
    <row r="12" spans="1:5" ht="13.5">
      <c r="A12" s="183" t="s">
        <v>1022</v>
      </c>
      <c r="B12" s="181">
        <v>220837</v>
      </c>
      <c r="D12" s="183" t="s">
        <v>1034</v>
      </c>
      <c r="E12" s="181">
        <v>262617</v>
      </c>
    </row>
    <row r="13" spans="1:5" ht="13.5">
      <c r="A13" s="183" t="s">
        <v>1014</v>
      </c>
      <c r="B13" s="181">
        <v>104020</v>
      </c>
      <c r="D13" s="183" t="s">
        <v>1035</v>
      </c>
      <c r="E13" s="181">
        <f>SUM(E5:E12)</f>
        <v>5977924</v>
      </c>
    </row>
    <row r="14" spans="1:5" ht="13.5">
      <c r="A14" s="183" t="s">
        <v>1019</v>
      </c>
      <c r="B14" s="181">
        <v>114277</v>
      </c>
      <c r="E14" s="181"/>
    </row>
    <row r="15" spans="1:5" ht="13.5">
      <c r="A15" s="183" t="s">
        <v>1018</v>
      </c>
      <c r="B15" s="181">
        <v>15970</v>
      </c>
      <c r="E15" s="181"/>
    </row>
    <row r="16" spans="1:2" ht="13.5">
      <c r="A16" s="183" t="s">
        <v>1035</v>
      </c>
      <c r="B16" s="182">
        <f>SUM(B5:B15)</f>
        <v>5872036</v>
      </c>
    </row>
    <row r="41" ht="13.5">
      <c r="A41" t="s">
        <v>260</v>
      </c>
    </row>
    <row r="42" spans="2:3" ht="13.5">
      <c r="B42" t="s">
        <v>1026</v>
      </c>
      <c r="C42" t="s">
        <v>1024</v>
      </c>
    </row>
    <row r="43" spans="1:3" ht="13.5">
      <c r="A43" t="s">
        <v>47</v>
      </c>
      <c r="B43">
        <v>72.4</v>
      </c>
      <c r="C43" s="185">
        <v>71.6</v>
      </c>
    </row>
    <row r="44" spans="1:3" ht="13.5">
      <c r="A44" t="s">
        <v>48</v>
      </c>
      <c r="B44">
        <v>59.3</v>
      </c>
      <c r="C44" s="185">
        <v>58</v>
      </c>
    </row>
    <row r="45" spans="1:3" ht="13.5">
      <c r="A45" t="s">
        <v>49</v>
      </c>
      <c r="B45" s="185">
        <v>55</v>
      </c>
      <c r="C45" s="185">
        <v>53.1</v>
      </c>
    </row>
    <row r="46" spans="1:3" ht="13.5">
      <c r="A46" t="s">
        <v>50</v>
      </c>
      <c r="B46" s="185">
        <v>56.3</v>
      </c>
      <c r="C46">
        <v>54.8</v>
      </c>
    </row>
    <row r="47" spans="1:3" ht="13.5">
      <c r="A47" t="s">
        <v>51</v>
      </c>
      <c r="B47">
        <v>60.1</v>
      </c>
      <c r="C47" s="185">
        <v>58.6</v>
      </c>
    </row>
    <row r="48" spans="1:3" ht="13.5">
      <c r="A48" t="s">
        <v>1355</v>
      </c>
      <c r="B48">
        <v>59.8</v>
      </c>
      <c r="C48" s="185">
        <v>58.7</v>
      </c>
    </row>
    <row r="70" ht="13.5">
      <c r="A70" t="s">
        <v>259</v>
      </c>
    </row>
    <row r="71" spans="2:3" ht="13.5">
      <c r="B71" t="s">
        <v>261</v>
      </c>
      <c r="C71" t="s">
        <v>262</v>
      </c>
    </row>
    <row r="72" spans="1:3" ht="13.5">
      <c r="A72" t="s">
        <v>47</v>
      </c>
      <c r="B72" s="181">
        <v>565973</v>
      </c>
      <c r="C72" s="181">
        <v>78196</v>
      </c>
    </row>
    <row r="73" spans="1:3" ht="13.5">
      <c r="A73" t="s">
        <v>48</v>
      </c>
      <c r="B73" s="181">
        <v>461134</v>
      </c>
      <c r="C73" s="181">
        <v>79513</v>
      </c>
    </row>
    <row r="74" spans="1:3" ht="13.5">
      <c r="A74" t="s">
        <v>49</v>
      </c>
      <c r="B74" s="181">
        <v>419978</v>
      </c>
      <c r="C74" s="181">
        <v>81457</v>
      </c>
    </row>
    <row r="75" spans="1:3" ht="13.5">
      <c r="A75" t="s">
        <v>50</v>
      </c>
      <c r="B75" s="181">
        <v>435165</v>
      </c>
      <c r="C75" s="181">
        <v>77573</v>
      </c>
    </row>
    <row r="76" spans="1:3" ht="13.5">
      <c r="A76" t="s">
        <v>51</v>
      </c>
      <c r="B76" s="181">
        <v>465732</v>
      </c>
      <c r="C76" s="181">
        <v>78816</v>
      </c>
    </row>
    <row r="77" spans="1:3" ht="13.5">
      <c r="A77" t="s">
        <v>1355</v>
      </c>
      <c r="B77" s="181">
        <v>470252</v>
      </c>
      <c r="C77" s="181">
        <v>78100</v>
      </c>
    </row>
  </sheetData>
  <printOptions/>
  <pageMargins left="0.75" right="0.75" top="1" bottom="1" header="0.512" footer="0.512"/>
  <pageSetup horizontalDpi="600" verticalDpi="600" orientation="landscape" paperSize="9" r:id="rId2"/>
  <drawing r:id="rId1"/>
</worksheet>
</file>

<file path=xl/worksheets/sheet31.xml><?xml version="1.0" encoding="utf-8"?>
<worksheet xmlns="http://schemas.openxmlformats.org/spreadsheetml/2006/main" xmlns:r="http://schemas.openxmlformats.org/officeDocument/2006/relationships">
  <dimension ref="A1:I58"/>
  <sheetViews>
    <sheetView workbookViewId="0" topLeftCell="A1">
      <selection activeCell="A7" sqref="A7"/>
    </sheetView>
  </sheetViews>
  <sheetFormatPr defaultColWidth="9.00390625" defaultRowHeight="13.5"/>
  <cols>
    <col min="1" max="1" width="17.75390625" style="0" customWidth="1"/>
    <col min="2" max="2" width="13.50390625" style="0" customWidth="1"/>
    <col min="3" max="3" width="14.50390625" style="0" customWidth="1"/>
    <col min="4" max="4" width="7.50390625" style="0" customWidth="1"/>
    <col min="5" max="5" width="13.00390625" style="0" customWidth="1"/>
    <col min="6" max="6" width="12.50390625" style="0" customWidth="1"/>
  </cols>
  <sheetData>
    <row r="1" spans="1:7" ht="19.5" customHeight="1">
      <c r="A1" s="378" t="s">
        <v>1853</v>
      </c>
      <c r="B1" s="1"/>
      <c r="C1" s="1"/>
      <c r="D1" s="1"/>
      <c r="E1" s="1"/>
      <c r="F1" s="78" t="s">
        <v>777</v>
      </c>
      <c r="G1" s="78"/>
    </row>
    <row r="2" spans="2:7" ht="13.5">
      <c r="B2" s="1"/>
      <c r="C2" s="1"/>
      <c r="D2" s="1"/>
      <c r="E2" s="1"/>
      <c r="F2" s="78" t="s">
        <v>1857</v>
      </c>
      <c r="G2" s="78"/>
    </row>
    <row r="3" ht="9" customHeight="1"/>
    <row r="4" spans="1:8" ht="13.5" customHeight="1">
      <c r="A4" s="78" t="s">
        <v>786</v>
      </c>
      <c r="B4" s="78"/>
      <c r="C4" s="78"/>
      <c r="D4" s="78" t="s">
        <v>1858</v>
      </c>
      <c r="E4" s="78"/>
      <c r="F4" s="187" t="s">
        <v>1860</v>
      </c>
      <c r="G4" s="78" t="s">
        <v>945</v>
      </c>
      <c r="H4" s="598"/>
    </row>
    <row r="5" spans="1:8" ht="12" customHeight="1">
      <c r="A5" s="78"/>
      <c r="B5" s="78"/>
      <c r="C5" s="78"/>
      <c r="D5" s="78"/>
      <c r="E5" s="78"/>
      <c r="F5" s="187"/>
      <c r="G5" s="78"/>
      <c r="H5" s="598"/>
    </row>
    <row r="6" spans="1:8" ht="13.5" customHeight="1">
      <c r="A6" s="78"/>
      <c r="B6" s="78"/>
      <c r="C6" s="78"/>
      <c r="D6" s="78"/>
      <c r="E6" s="78"/>
      <c r="F6" s="187" t="s">
        <v>1860</v>
      </c>
      <c r="G6" s="78" t="s">
        <v>941</v>
      </c>
      <c r="H6" s="640"/>
    </row>
    <row r="7" spans="1:8" ht="13.5" customHeight="1">
      <c r="A7" s="78"/>
      <c r="B7" s="78"/>
      <c r="C7" s="871" t="s">
        <v>783</v>
      </c>
      <c r="D7" s="872" t="s">
        <v>1861</v>
      </c>
      <c r="E7" s="78" t="s">
        <v>942</v>
      </c>
      <c r="F7" s="641" t="s">
        <v>787</v>
      </c>
      <c r="G7" s="78" t="s">
        <v>788</v>
      </c>
      <c r="H7" s="598"/>
    </row>
    <row r="8" spans="1:7" ht="13.5" customHeight="1">
      <c r="A8" s="78"/>
      <c r="B8" s="78"/>
      <c r="C8" s="871"/>
      <c r="D8" s="872"/>
      <c r="E8" s="78" t="s">
        <v>789</v>
      </c>
      <c r="F8" s="187" t="s">
        <v>1862</v>
      </c>
      <c r="G8" s="78" t="s">
        <v>790</v>
      </c>
    </row>
    <row r="9" spans="1:7" ht="13.5" customHeight="1">
      <c r="A9" s="78"/>
      <c r="B9" s="78"/>
      <c r="C9" s="78"/>
      <c r="D9" s="78"/>
      <c r="E9" s="78"/>
      <c r="F9" s="187" t="s">
        <v>1865</v>
      </c>
      <c r="G9" s="78" t="s">
        <v>791</v>
      </c>
    </row>
    <row r="10" spans="1:7" ht="12" customHeight="1">
      <c r="A10" s="78"/>
      <c r="B10" s="78"/>
      <c r="C10" s="78"/>
      <c r="D10" s="78"/>
      <c r="E10" s="78"/>
      <c r="F10" s="187"/>
      <c r="G10" s="78"/>
    </row>
    <row r="11" spans="1:7" ht="13.5" customHeight="1">
      <c r="A11" s="78"/>
      <c r="B11" s="78"/>
      <c r="C11" s="78"/>
      <c r="D11" s="78"/>
      <c r="E11" s="871" t="s">
        <v>457</v>
      </c>
      <c r="F11" s="641" t="s">
        <v>1866</v>
      </c>
      <c r="G11" s="78" t="s">
        <v>943</v>
      </c>
    </row>
    <row r="12" spans="1:7" ht="13.5" customHeight="1">
      <c r="A12" s="78"/>
      <c r="B12" s="78"/>
      <c r="C12" s="871" t="s">
        <v>792</v>
      </c>
      <c r="D12" s="872" t="s">
        <v>1861</v>
      </c>
      <c r="E12" s="871"/>
      <c r="F12" s="187" t="s">
        <v>1872</v>
      </c>
      <c r="G12" s="78" t="s">
        <v>793</v>
      </c>
    </row>
    <row r="13" spans="1:7" ht="13.5" customHeight="1">
      <c r="A13" s="78"/>
      <c r="B13" s="78"/>
      <c r="C13" s="871"/>
      <c r="D13" s="872"/>
      <c r="E13" s="78" t="s">
        <v>794</v>
      </c>
      <c r="F13" s="641" t="s">
        <v>795</v>
      </c>
      <c r="G13" s="78" t="s">
        <v>796</v>
      </c>
    </row>
    <row r="14" spans="1:7" ht="12" customHeight="1">
      <c r="A14" s="78"/>
      <c r="B14" s="78"/>
      <c r="C14" s="78"/>
      <c r="D14" s="78"/>
      <c r="E14" s="78"/>
      <c r="F14" s="187"/>
      <c r="G14" s="78"/>
    </row>
    <row r="15" spans="1:7" ht="13.5" customHeight="1">
      <c r="A15" s="78"/>
      <c r="B15" s="78"/>
      <c r="C15" s="78"/>
      <c r="D15" s="78"/>
      <c r="E15" s="78"/>
      <c r="F15" s="187" t="s">
        <v>1873</v>
      </c>
      <c r="G15" s="78" t="s">
        <v>941</v>
      </c>
    </row>
    <row r="16" spans="1:7" ht="13.5" customHeight="1">
      <c r="A16" s="78"/>
      <c r="B16" s="78"/>
      <c r="C16" s="871" t="s">
        <v>797</v>
      </c>
      <c r="D16" s="871" t="s">
        <v>1861</v>
      </c>
      <c r="E16" s="78" t="s">
        <v>798</v>
      </c>
      <c r="F16" s="187" t="s">
        <v>1874</v>
      </c>
      <c r="G16" s="78" t="s">
        <v>1875</v>
      </c>
    </row>
    <row r="17" spans="1:7" ht="13.5" customHeight="1">
      <c r="A17" s="78"/>
      <c r="B17" s="78"/>
      <c r="C17" s="871"/>
      <c r="D17" s="871"/>
      <c r="E17" s="78" t="s">
        <v>798</v>
      </c>
      <c r="F17" s="187" t="s">
        <v>944</v>
      </c>
      <c r="G17" s="78" t="s">
        <v>799</v>
      </c>
    </row>
    <row r="18" spans="1:7" ht="12" customHeight="1">
      <c r="A18" s="78"/>
      <c r="B18" s="78"/>
      <c r="C18" s="78" t="s">
        <v>800</v>
      </c>
      <c r="D18" s="78"/>
      <c r="E18" s="78"/>
      <c r="F18" s="187" t="s">
        <v>0</v>
      </c>
      <c r="G18" s="78" t="s">
        <v>1875</v>
      </c>
    </row>
    <row r="19" spans="1:5" ht="13.5" customHeight="1">
      <c r="A19" s="78"/>
      <c r="B19" s="78"/>
      <c r="C19" s="78"/>
      <c r="D19" s="78"/>
      <c r="E19" s="78"/>
    </row>
    <row r="20" spans="1:5" ht="12" customHeight="1">
      <c r="A20" s="78"/>
      <c r="B20" s="78" t="s">
        <v>3</v>
      </c>
      <c r="C20" s="78"/>
      <c r="D20" s="78"/>
      <c r="E20" s="78"/>
    </row>
    <row r="21" spans="1:7" ht="13.5" customHeight="1">
      <c r="A21" s="78"/>
      <c r="B21" s="78"/>
      <c r="C21" s="78"/>
      <c r="D21" s="78"/>
      <c r="E21" s="78"/>
      <c r="F21" s="187" t="s">
        <v>784</v>
      </c>
      <c r="G21" s="78" t="s">
        <v>801</v>
      </c>
    </row>
    <row r="22" spans="1:7" ht="13.5" customHeight="1">
      <c r="A22" s="78"/>
      <c r="B22" s="78"/>
      <c r="C22" s="78"/>
      <c r="D22" s="78"/>
      <c r="E22" s="78" t="s">
        <v>802</v>
      </c>
      <c r="F22" s="187" t="s">
        <v>6</v>
      </c>
      <c r="G22" s="78" t="s">
        <v>948</v>
      </c>
    </row>
    <row r="23" spans="1:7" ht="13.5" customHeight="1">
      <c r="A23" s="78"/>
      <c r="B23" s="78"/>
      <c r="C23" s="78" t="s">
        <v>785</v>
      </c>
      <c r="D23" s="78" t="s">
        <v>1861</v>
      </c>
      <c r="F23" s="187" t="s">
        <v>2</v>
      </c>
      <c r="G23" s="78" t="s">
        <v>946</v>
      </c>
    </row>
    <row r="24" spans="1:7" ht="13.5" customHeight="1">
      <c r="A24" s="78"/>
      <c r="B24" s="78"/>
      <c r="C24" s="78"/>
      <c r="D24" s="78"/>
      <c r="E24" s="78" t="s">
        <v>1863</v>
      </c>
      <c r="F24" s="187" t="s">
        <v>4</v>
      </c>
      <c r="G24" s="78" t="s">
        <v>803</v>
      </c>
    </row>
    <row r="25" spans="1:7" ht="13.5" customHeight="1">
      <c r="A25" s="78"/>
      <c r="B25" s="78"/>
      <c r="C25" s="78"/>
      <c r="D25" s="78"/>
      <c r="E25" s="78"/>
      <c r="F25" s="187" t="s">
        <v>5</v>
      </c>
      <c r="G25" s="78" t="s">
        <v>804</v>
      </c>
    </row>
    <row r="26" spans="1:7" ht="12" customHeight="1">
      <c r="A26" s="78"/>
      <c r="B26" s="78"/>
      <c r="C26" s="78"/>
      <c r="D26" s="78"/>
      <c r="E26" s="78"/>
      <c r="F26" s="187"/>
      <c r="G26" s="78"/>
    </row>
    <row r="27" spans="1:7" ht="13.5" customHeight="1">
      <c r="A27" s="542"/>
      <c r="B27" s="78"/>
      <c r="C27" s="78"/>
      <c r="D27" s="78"/>
      <c r="E27" s="78"/>
      <c r="F27" s="187" t="s">
        <v>7</v>
      </c>
      <c r="G27" s="78" t="s">
        <v>949</v>
      </c>
    </row>
    <row r="28" spans="1:7" ht="13.5" customHeight="1">
      <c r="A28" s="78" t="s">
        <v>805</v>
      </c>
      <c r="B28" s="78"/>
      <c r="C28" s="78" t="s">
        <v>782</v>
      </c>
      <c r="D28" s="78" t="s">
        <v>1861</v>
      </c>
      <c r="E28" s="78" t="s">
        <v>1863</v>
      </c>
      <c r="F28" s="187" t="s">
        <v>17</v>
      </c>
      <c r="G28" s="78" t="s">
        <v>949</v>
      </c>
    </row>
    <row r="29" spans="1:7" ht="13.5" customHeight="1">
      <c r="A29" s="541" t="s">
        <v>806</v>
      </c>
      <c r="B29" s="78"/>
      <c r="C29" s="78" t="s">
        <v>807</v>
      </c>
      <c r="D29" s="78"/>
      <c r="E29" s="78"/>
      <c r="F29" s="187" t="s">
        <v>18</v>
      </c>
      <c r="G29" s="78" t="s">
        <v>808</v>
      </c>
    </row>
    <row r="30" spans="1:9" ht="13.5" customHeight="1">
      <c r="A30" s="541"/>
      <c r="B30" s="78"/>
      <c r="C30" s="78"/>
      <c r="D30" s="78"/>
      <c r="E30" s="78"/>
      <c r="F30" s="540" t="s">
        <v>22</v>
      </c>
      <c r="G30" s="541" t="s">
        <v>809</v>
      </c>
      <c r="H30" s="540"/>
      <c r="I30" s="541"/>
    </row>
    <row r="31" spans="1:9" ht="12" customHeight="1">
      <c r="A31" s="78"/>
      <c r="B31" s="78"/>
      <c r="C31" s="78"/>
      <c r="D31" s="78"/>
      <c r="E31" s="78"/>
      <c r="F31" s="187"/>
      <c r="G31" s="78"/>
      <c r="H31" s="187"/>
      <c r="I31" s="78"/>
    </row>
    <row r="32" spans="1:7" ht="13.5" customHeight="1">
      <c r="A32" s="78"/>
      <c r="B32" s="78"/>
      <c r="C32" s="78"/>
      <c r="D32" s="78"/>
      <c r="E32" s="78"/>
      <c r="F32" s="187" t="s">
        <v>780</v>
      </c>
      <c r="G32" s="78" t="s">
        <v>948</v>
      </c>
    </row>
    <row r="33" spans="1:7" ht="13.5" customHeight="1">
      <c r="A33" s="78"/>
      <c r="B33" s="78"/>
      <c r="C33" s="78" t="s">
        <v>781</v>
      </c>
      <c r="D33" s="78" t="s">
        <v>1861</v>
      </c>
      <c r="E33" s="78" t="s">
        <v>1863</v>
      </c>
      <c r="F33" s="187"/>
      <c r="G33" s="78"/>
    </row>
    <row r="34" spans="1:7" ht="13.5" customHeight="1">
      <c r="A34" s="78"/>
      <c r="B34" s="78"/>
      <c r="C34" s="78"/>
      <c r="D34" s="78"/>
      <c r="E34" s="78"/>
      <c r="F34" s="187" t="s">
        <v>19</v>
      </c>
      <c r="G34" s="78" t="s">
        <v>810</v>
      </c>
    </row>
    <row r="35" spans="1:7" ht="12" customHeight="1">
      <c r="A35" s="78"/>
      <c r="B35" s="78"/>
      <c r="C35" s="78"/>
      <c r="D35" s="78"/>
      <c r="E35" s="78"/>
      <c r="F35" s="187"/>
      <c r="G35" s="78"/>
    </row>
    <row r="36" spans="1:7" ht="13.5" customHeight="1">
      <c r="A36" s="78"/>
      <c r="B36" s="78"/>
      <c r="C36" s="78"/>
      <c r="D36" s="78"/>
      <c r="E36" s="78" t="s">
        <v>1863</v>
      </c>
      <c r="F36" s="187" t="s">
        <v>20</v>
      </c>
      <c r="G36" s="78" t="s">
        <v>1</v>
      </c>
    </row>
    <row r="37" spans="1:7" ht="13.5" customHeight="1">
      <c r="A37" s="78"/>
      <c r="B37" s="78"/>
      <c r="C37" s="78" t="s">
        <v>779</v>
      </c>
      <c r="D37" s="78" t="s">
        <v>1861</v>
      </c>
      <c r="E37" s="78"/>
      <c r="F37" s="187"/>
      <c r="G37" s="78"/>
    </row>
    <row r="38" spans="1:7" ht="13.5" customHeight="1">
      <c r="A38" s="78"/>
      <c r="B38" s="78"/>
      <c r="D38" s="78"/>
      <c r="E38" s="78" t="s">
        <v>1863</v>
      </c>
      <c r="F38" s="187" t="s">
        <v>21</v>
      </c>
      <c r="G38" s="78" t="s">
        <v>1875</v>
      </c>
    </row>
    <row r="39" spans="1:5" ht="13.5" customHeight="1">
      <c r="A39" s="78"/>
      <c r="B39" s="78"/>
      <c r="C39" s="78"/>
      <c r="D39" s="78"/>
      <c r="E39" s="78"/>
    </row>
    <row r="40" spans="1:5" ht="12" customHeight="1">
      <c r="A40" s="78"/>
      <c r="B40" s="78"/>
      <c r="C40" s="78"/>
      <c r="D40" s="78"/>
      <c r="E40" s="78"/>
    </row>
    <row r="41" spans="1:7" ht="13.5" customHeight="1">
      <c r="A41" s="78"/>
      <c r="B41" s="78" t="s">
        <v>25</v>
      </c>
      <c r="C41" s="78" t="s">
        <v>778</v>
      </c>
      <c r="D41" s="78"/>
      <c r="E41" s="78" t="s">
        <v>1863</v>
      </c>
      <c r="F41" s="187" t="s">
        <v>27</v>
      </c>
      <c r="G41" s="78" t="s">
        <v>949</v>
      </c>
    </row>
    <row r="42" spans="1:7" ht="12" customHeight="1">
      <c r="A42" s="78"/>
      <c r="B42" s="78"/>
      <c r="C42" s="78"/>
      <c r="D42" s="78"/>
      <c r="E42" s="78"/>
      <c r="F42" s="187"/>
      <c r="G42" s="78"/>
    </row>
    <row r="43" spans="1:7" ht="13.5" customHeight="1">
      <c r="A43" s="78" t="s">
        <v>811</v>
      </c>
      <c r="B43" s="78"/>
      <c r="C43" s="78"/>
      <c r="D43" s="78" t="s">
        <v>58</v>
      </c>
      <c r="F43" s="187" t="s">
        <v>812</v>
      </c>
      <c r="G43" s="78" t="s">
        <v>813</v>
      </c>
    </row>
    <row r="44" spans="1:7" ht="12" customHeight="1">
      <c r="A44" s="78"/>
      <c r="B44" s="78"/>
      <c r="C44" s="78"/>
      <c r="D44" s="78"/>
      <c r="E44" s="78"/>
      <c r="F44" s="187"/>
      <c r="G44" s="78"/>
    </row>
    <row r="45" spans="1:7" ht="13.5" customHeight="1">
      <c r="A45" s="78"/>
      <c r="B45" s="78"/>
      <c r="C45" s="78"/>
      <c r="D45" s="78"/>
      <c r="E45" s="78"/>
      <c r="F45" s="187" t="s">
        <v>29</v>
      </c>
      <c r="G45" s="78" t="s">
        <v>814</v>
      </c>
    </row>
    <row r="46" spans="1:7" ht="13.5" customHeight="1">
      <c r="A46" s="78"/>
      <c r="B46" s="78"/>
      <c r="C46" s="78"/>
      <c r="D46" s="78"/>
      <c r="E46" s="78"/>
      <c r="F46" s="187" t="s">
        <v>30</v>
      </c>
      <c r="G46" s="78" t="s">
        <v>950</v>
      </c>
    </row>
    <row r="47" spans="1:7" ht="13.5" customHeight="1">
      <c r="A47" s="78"/>
      <c r="B47" s="78"/>
      <c r="C47" s="78"/>
      <c r="D47" s="78"/>
      <c r="E47" s="78"/>
      <c r="F47" s="187" t="s">
        <v>31</v>
      </c>
      <c r="G47" s="78" t="s">
        <v>815</v>
      </c>
    </row>
    <row r="48" spans="1:7" ht="13.5" customHeight="1">
      <c r="A48" s="78"/>
      <c r="B48" s="78"/>
      <c r="C48" s="78"/>
      <c r="D48" s="78"/>
      <c r="E48" s="78"/>
      <c r="F48" s="187" t="s">
        <v>55</v>
      </c>
      <c r="G48" s="78" t="s">
        <v>816</v>
      </c>
    </row>
    <row r="49" spans="1:7" ht="13.5" customHeight="1">
      <c r="A49" s="78" t="s">
        <v>817</v>
      </c>
      <c r="B49" s="78" t="s">
        <v>32</v>
      </c>
      <c r="C49" s="78" t="s">
        <v>818</v>
      </c>
      <c r="D49" s="78" t="s">
        <v>1861</v>
      </c>
      <c r="E49" s="78"/>
      <c r="F49" s="641" t="s">
        <v>819</v>
      </c>
      <c r="G49" s="78" t="s">
        <v>820</v>
      </c>
    </row>
    <row r="50" spans="1:7" ht="13.5" customHeight="1">
      <c r="A50" s="78" t="s">
        <v>821</v>
      </c>
      <c r="B50" s="78"/>
      <c r="C50" s="78" t="s">
        <v>822</v>
      </c>
      <c r="D50" s="78"/>
      <c r="E50" s="78"/>
      <c r="F50" s="187" t="s">
        <v>951</v>
      </c>
      <c r="G50" s="78" t="s">
        <v>823</v>
      </c>
    </row>
    <row r="51" spans="1:7" ht="13.5" customHeight="1">
      <c r="A51" s="78"/>
      <c r="B51" s="78"/>
      <c r="C51" s="78"/>
      <c r="D51" s="78"/>
      <c r="E51" s="78"/>
      <c r="F51" s="187" t="s">
        <v>56</v>
      </c>
      <c r="G51" s="78" t="s">
        <v>824</v>
      </c>
    </row>
    <row r="52" spans="1:7" ht="13.5" customHeight="1">
      <c r="A52" s="78"/>
      <c r="B52" s="78"/>
      <c r="C52" s="78"/>
      <c r="D52" s="78"/>
      <c r="E52" s="78"/>
      <c r="F52" s="187" t="s">
        <v>57</v>
      </c>
      <c r="G52" s="78" t="s">
        <v>791</v>
      </c>
    </row>
    <row r="53" spans="1:7" ht="12" customHeight="1">
      <c r="A53" s="78"/>
      <c r="B53" s="78"/>
      <c r="C53" s="78"/>
      <c r="D53" s="78"/>
      <c r="E53" s="78"/>
      <c r="F53" s="78"/>
      <c r="G53" s="78"/>
    </row>
    <row r="54" spans="1:7" ht="13.5" customHeight="1">
      <c r="A54" s="78" t="s">
        <v>825</v>
      </c>
      <c r="B54" s="78" t="s">
        <v>826</v>
      </c>
      <c r="C54" s="78" t="s">
        <v>58</v>
      </c>
      <c r="D54" s="78"/>
      <c r="E54" s="78" t="s">
        <v>1863</v>
      </c>
      <c r="F54" s="187" t="s">
        <v>59</v>
      </c>
      <c r="G54" s="78" t="s">
        <v>947</v>
      </c>
    </row>
    <row r="55" spans="1:7" ht="12" customHeight="1">
      <c r="A55" s="78"/>
      <c r="B55" s="78"/>
      <c r="C55" s="78"/>
      <c r="D55" s="78"/>
      <c r="E55" s="78"/>
      <c r="F55" s="78"/>
      <c r="G55" s="78"/>
    </row>
    <row r="56" spans="1:7" ht="13.5" customHeight="1">
      <c r="A56" s="78" t="s">
        <v>60</v>
      </c>
      <c r="B56" s="78" t="s">
        <v>1859</v>
      </c>
      <c r="C56" s="78" t="s">
        <v>61</v>
      </c>
      <c r="D56" s="78"/>
      <c r="E56" s="78"/>
      <c r="F56" s="78" t="s">
        <v>62</v>
      </c>
      <c r="G56" s="78"/>
    </row>
    <row r="57" spans="1:5" ht="13.5">
      <c r="A57" s="78"/>
      <c r="B57" s="78"/>
      <c r="C57" s="78"/>
      <c r="D57" s="78"/>
      <c r="E57" s="78"/>
    </row>
    <row r="58" spans="6:7" ht="13.5">
      <c r="F58" s="870" t="s">
        <v>1646</v>
      </c>
      <c r="G58" s="870"/>
    </row>
  </sheetData>
  <mergeCells count="8">
    <mergeCell ref="F58:G58"/>
    <mergeCell ref="C7:C8"/>
    <mergeCell ref="D7:D8"/>
    <mergeCell ref="C12:C13"/>
    <mergeCell ref="D12:D13"/>
    <mergeCell ref="E11:E12"/>
    <mergeCell ref="D16:D17"/>
    <mergeCell ref="C16:C17"/>
  </mergeCells>
  <printOptions/>
  <pageMargins left="0.5905511811023623" right="0.3937007874015748" top="0.984251968503937" bottom="0.7874015748031497"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43"/>
  <sheetViews>
    <sheetView workbookViewId="0" topLeftCell="A19">
      <selection activeCell="A1" sqref="A1:D26"/>
    </sheetView>
  </sheetViews>
  <sheetFormatPr defaultColWidth="9.00390625" defaultRowHeight="13.5"/>
  <cols>
    <col min="1" max="1" width="12.25390625" style="17" customWidth="1"/>
    <col min="2" max="2" width="26.125" style="17" customWidth="1"/>
    <col min="3" max="3" width="12.25390625" style="17" customWidth="1"/>
    <col min="4" max="4" width="26.25390625" style="17" customWidth="1"/>
    <col min="5" max="16384" width="9.00390625" style="17" customWidth="1"/>
  </cols>
  <sheetData>
    <row r="1" ht="36" customHeight="1">
      <c r="A1" s="71" t="s">
        <v>896</v>
      </c>
    </row>
    <row r="2" ht="19.5" customHeight="1" thickBot="1">
      <c r="A2" s="5" t="s">
        <v>1779</v>
      </c>
    </row>
    <row r="3" spans="1:4" ht="15.75" customHeight="1">
      <c r="A3" s="879" t="s">
        <v>72</v>
      </c>
      <c r="B3" s="880"/>
      <c r="C3" s="879" t="s">
        <v>73</v>
      </c>
      <c r="D3" s="880"/>
    </row>
    <row r="4" spans="1:4" ht="18" customHeight="1" thickBot="1">
      <c r="A4" s="261" t="s">
        <v>1436</v>
      </c>
      <c r="B4" s="262" t="s">
        <v>1781</v>
      </c>
      <c r="C4" s="261" t="s">
        <v>1437</v>
      </c>
      <c r="D4" s="263" t="s">
        <v>1781</v>
      </c>
    </row>
    <row r="5" spans="1:4" ht="19.5" customHeight="1" thickTop="1">
      <c r="A5" s="388" t="s">
        <v>1782</v>
      </c>
      <c r="B5" s="380" t="s">
        <v>467</v>
      </c>
      <c r="C5" s="389" t="s">
        <v>970</v>
      </c>
      <c r="D5" s="385" t="s">
        <v>475</v>
      </c>
    </row>
    <row r="6" spans="1:4" ht="19.5" customHeight="1">
      <c r="A6" s="873" t="s">
        <v>959</v>
      </c>
      <c r="B6" s="875" t="s">
        <v>458</v>
      </c>
      <c r="C6" s="390" t="s">
        <v>971</v>
      </c>
      <c r="D6" s="386" t="s">
        <v>476</v>
      </c>
    </row>
    <row r="7" spans="1:4" ht="19.5" customHeight="1">
      <c r="A7" s="874"/>
      <c r="B7" s="876"/>
      <c r="C7" s="390" t="s">
        <v>972</v>
      </c>
      <c r="D7" s="387" t="s">
        <v>477</v>
      </c>
    </row>
    <row r="8" spans="1:4" ht="19.5" customHeight="1">
      <c r="A8" s="390" t="s">
        <v>960</v>
      </c>
      <c r="B8" s="382" t="s">
        <v>459</v>
      </c>
      <c r="C8" s="390" t="s">
        <v>604</v>
      </c>
      <c r="D8" s="387" t="s">
        <v>459</v>
      </c>
    </row>
    <row r="9" spans="1:4" ht="19.5" customHeight="1">
      <c r="A9" s="873" t="s">
        <v>604</v>
      </c>
      <c r="B9" s="875" t="s">
        <v>460</v>
      </c>
      <c r="C9" s="390" t="s">
        <v>1783</v>
      </c>
      <c r="D9" s="387" t="s">
        <v>478</v>
      </c>
    </row>
    <row r="10" spans="1:4" ht="19.5" customHeight="1">
      <c r="A10" s="874"/>
      <c r="B10" s="876"/>
      <c r="C10" s="873" t="s">
        <v>964</v>
      </c>
      <c r="D10" s="875" t="s">
        <v>479</v>
      </c>
    </row>
    <row r="11" spans="1:4" ht="19.5" customHeight="1">
      <c r="A11" s="391" t="s">
        <v>961</v>
      </c>
      <c r="B11" s="383" t="s">
        <v>461</v>
      </c>
      <c r="C11" s="877"/>
      <c r="D11" s="878"/>
    </row>
    <row r="12" spans="1:4" ht="19.5" customHeight="1">
      <c r="A12" s="873" t="s">
        <v>962</v>
      </c>
      <c r="B12" s="875" t="s">
        <v>462</v>
      </c>
      <c r="C12" s="874"/>
      <c r="D12" s="876"/>
    </row>
    <row r="13" spans="1:4" ht="19.5" customHeight="1">
      <c r="A13" s="874"/>
      <c r="B13" s="876"/>
      <c r="C13" s="391" t="s">
        <v>963</v>
      </c>
      <c r="D13" s="387" t="s">
        <v>480</v>
      </c>
    </row>
    <row r="14" spans="1:4" ht="19.5" customHeight="1">
      <c r="A14" s="391" t="s">
        <v>963</v>
      </c>
      <c r="B14" s="383" t="s">
        <v>958</v>
      </c>
      <c r="C14" s="391" t="s">
        <v>973</v>
      </c>
      <c r="D14" s="387" t="s">
        <v>481</v>
      </c>
    </row>
    <row r="15" spans="1:4" ht="19.5" customHeight="1">
      <c r="A15" s="873" t="s">
        <v>1784</v>
      </c>
      <c r="B15" s="875" t="s">
        <v>463</v>
      </c>
      <c r="C15" s="393" t="s">
        <v>974</v>
      </c>
      <c r="D15" s="381" t="s">
        <v>482</v>
      </c>
    </row>
    <row r="16" spans="1:4" ht="19.5" customHeight="1">
      <c r="A16" s="874"/>
      <c r="B16" s="876"/>
      <c r="C16" s="873" t="s">
        <v>965</v>
      </c>
      <c r="D16" s="875" t="s">
        <v>483</v>
      </c>
    </row>
    <row r="17" spans="1:4" ht="19.5" customHeight="1">
      <c r="A17" s="391" t="s">
        <v>964</v>
      </c>
      <c r="B17" s="383" t="s">
        <v>464</v>
      </c>
      <c r="C17" s="874"/>
      <c r="D17" s="876"/>
    </row>
    <row r="18" spans="1:4" ht="19.5" customHeight="1">
      <c r="A18" s="390" t="s">
        <v>965</v>
      </c>
      <c r="B18" s="384" t="s">
        <v>465</v>
      </c>
      <c r="C18" s="390" t="s">
        <v>1094</v>
      </c>
      <c r="D18" s="386" t="s">
        <v>465</v>
      </c>
    </row>
    <row r="19" spans="1:4" ht="19.5" customHeight="1">
      <c r="A19" s="390" t="s">
        <v>1094</v>
      </c>
      <c r="B19" s="384" t="s">
        <v>466</v>
      </c>
      <c r="C19" s="390" t="s">
        <v>975</v>
      </c>
      <c r="D19" s="386" t="s">
        <v>466</v>
      </c>
    </row>
    <row r="20" spans="1:4" ht="19.5" customHeight="1">
      <c r="A20" s="390" t="s">
        <v>967</v>
      </c>
      <c r="B20" s="384" t="s">
        <v>468</v>
      </c>
      <c r="C20" s="873" t="s">
        <v>976</v>
      </c>
      <c r="D20" s="875" t="s">
        <v>484</v>
      </c>
    </row>
    <row r="21" spans="1:4" ht="19.5" customHeight="1">
      <c r="A21" s="390" t="s">
        <v>966</v>
      </c>
      <c r="B21" s="384" t="s">
        <v>469</v>
      </c>
      <c r="C21" s="874"/>
      <c r="D21" s="876"/>
    </row>
    <row r="22" spans="1:4" ht="19.5" customHeight="1">
      <c r="A22" s="873" t="s">
        <v>968</v>
      </c>
      <c r="B22" s="875" t="s">
        <v>470</v>
      </c>
      <c r="C22" s="390" t="s">
        <v>977</v>
      </c>
      <c r="D22" s="386" t="s">
        <v>472</v>
      </c>
    </row>
    <row r="23" spans="1:4" ht="19.5" customHeight="1">
      <c r="A23" s="874"/>
      <c r="B23" s="876"/>
      <c r="C23" s="390" t="s">
        <v>605</v>
      </c>
      <c r="D23" s="386" t="s">
        <v>473</v>
      </c>
    </row>
    <row r="24" spans="1:4" ht="19.5" customHeight="1">
      <c r="A24" s="390" t="s">
        <v>969</v>
      </c>
      <c r="B24" s="384" t="s">
        <v>471</v>
      </c>
      <c r="C24" s="390" t="s">
        <v>333</v>
      </c>
      <c r="D24" s="386" t="s">
        <v>474</v>
      </c>
    </row>
    <row r="25" spans="1:4" ht="19.5" customHeight="1">
      <c r="A25" s="606" t="s">
        <v>1785</v>
      </c>
      <c r="B25" s="607" t="s">
        <v>331</v>
      </c>
      <c r="C25" s="606" t="s">
        <v>978</v>
      </c>
      <c r="D25" s="608" t="s">
        <v>328</v>
      </c>
    </row>
    <row r="26" spans="1:4" ht="19.5" customHeight="1" thickBot="1">
      <c r="A26" s="392" t="s">
        <v>332</v>
      </c>
      <c r="B26" s="265" t="s">
        <v>334</v>
      </c>
      <c r="C26" s="392" t="s">
        <v>979</v>
      </c>
      <c r="D26" s="266" t="s">
        <v>330</v>
      </c>
    </row>
    <row r="28" ht="13.5">
      <c r="A28" s="16"/>
    </row>
    <row r="30" ht="13.5">
      <c r="A30" s="16"/>
    </row>
    <row r="31" spans="1:5" ht="13.5">
      <c r="A31" s="16"/>
      <c r="E31" s="16"/>
    </row>
    <row r="32" spans="1:5" ht="13.5">
      <c r="A32" s="16"/>
      <c r="E32" s="16"/>
    </row>
    <row r="33" spans="1:5" ht="13.5">
      <c r="A33" s="16"/>
      <c r="E33" s="16"/>
    </row>
    <row r="34" ht="13.5">
      <c r="A34" s="16"/>
    </row>
    <row r="35" ht="13.5">
      <c r="A35" s="16"/>
    </row>
    <row r="36" ht="13.5">
      <c r="A36" s="16"/>
    </row>
    <row r="37" spans="1:10" ht="13.5">
      <c r="A37" s="16"/>
      <c r="F37" s="18"/>
      <c r="J37" s="18"/>
    </row>
    <row r="38" ht="13.5">
      <c r="A38" s="16"/>
    </row>
    <row r="39" ht="13.5">
      <c r="A39" s="16"/>
    </row>
    <row r="40" spans="1:2" ht="13.5">
      <c r="A40" s="16"/>
      <c r="B40" s="18"/>
    </row>
    <row r="41" spans="1:2" ht="13.5">
      <c r="A41" s="16"/>
      <c r="B41" s="18"/>
    </row>
    <row r="42" ht="13.5">
      <c r="A42" s="16"/>
    </row>
    <row r="43" ht="13.5">
      <c r="A43" s="16"/>
    </row>
  </sheetData>
  <mergeCells count="18">
    <mergeCell ref="C20:C21"/>
    <mergeCell ref="D20:D21"/>
    <mergeCell ref="A22:A23"/>
    <mergeCell ref="B22:B23"/>
    <mergeCell ref="A3:B3"/>
    <mergeCell ref="C3:D3"/>
    <mergeCell ref="C16:C17"/>
    <mergeCell ref="D16:D17"/>
    <mergeCell ref="A15:A16"/>
    <mergeCell ref="B15:B16"/>
    <mergeCell ref="A6:A7"/>
    <mergeCell ref="B6:B7"/>
    <mergeCell ref="A12:A13"/>
    <mergeCell ref="B12:B13"/>
    <mergeCell ref="A9:A10"/>
    <mergeCell ref="B9:B10"/>
    <mergeCell ref="C10:C12"/>
    <mergeCell ref="D10:D12"/>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P33"/>
  <sheetViews>
    <sheetView workbookViewId="0" topLeftCell="A1">
      <selection activeCell="G13" sqref="G13"/>
    </sheetView>
  </sheetViews>
  <sheetFormatPr defaultColWidth="9.00390625" defaultRowHeight="19.5" customHeight="1"/>
  <cols>
    <col min="1" max="1" width="4.75390625" style="67" customWidth="1"/>
    <col min="2" max="2" width="6.50390625" style="67" customWidth="1"/>
    <col min="3" max="3" width="13.25390625" style="67" customWidth="1"/>
    <col min="4" max="4" width="12.625" style="67" customWidth="1"/>
    <col min="5" max="5" width="4.75390625" style="67" customWidth="1"/>
    <col min="6" max="6" width="6.50390625" style="67" customWidth="1"/>
    <col min="7" max="7" width="13.25390625" style="67" customWidth="1"/>
    <col min="8" max="8" width="12.625" style="67" customWidth="1"/>
    <col min="9" max="9" width="11.50390625" style="67" customWidth="1"/>
    <col min="10" max="16384" width="9.00390625" style="67" customWidth="1"/>
  </cols>
  <sheetData>
    <row r="1" spans="1:16" ht="19.5" customHeight="1" thickBot="1">
      <c r="A1" s="5" t="s">
        <v>1792</v>
      </c>
      <c r="C1" s="17"/>
      <c r="D1" s="17"/>
      <c r="E1" s="17"/>
      <c r="F1" s="17"/>
      <c r="G1" s="689"/>
      <c r="H1" s="689"/>
      <c r="I1" s="17"/>
      <c r="J1" s="17"/>
      <c r="K1" s="17"/>
      <c r="M1" s="17"/>
      <c r="N1" s="17"/>
      <c r="O1" s="17"/>
      <c r="P1" s="17"/>
    </row>
    <row r="2" spans="1:16" ht="19.5" customHeight="1">
      <c r="A2" s="891" t="s">
        <v>1793</v>
      </c>
      <c r="B2" s="888" t="s">
        <v>1794</v>
      </c>
      <c r="C2" s="888" t="s">
        <v>1438</v>
      </c>
      <c r="D2" s="894" t="s">
        <v>23</v>
      </c>
      <c r="E2" s="885" t="s">
        <v>1793</v>
      </c>
      <c r="F2" s="888" t="s">
        <v>415</v>
      </c>
      <c r="G2" s="888" t="s">
        <v>1439</v>
      </c>
      <c r="H2" s="881" t="s">
        <v>24</v>
      </c>
      <c r="I2" s="17"/>
      <c r="J2" s="17"/>
      <c r="K2" s="17"/>
      <c r="M2" s="17"/>
      <c r="N2" s="17"/>
      <c r="O2" s="17"/>
      <c r="P2" s="17"/>
    </row>
    <row r="3" spans="1:16" ht="10.5" customHeight="1">
      <c r="A3" s="892"/>
      <c r="B3" s="889"/>
      <c r="C3" s="889"/>
      <c r="D3" s="895"/>
      <c r="E3" s="886"/>
      <c r="F3" s="889"/>
      <c r="G3" s="889"/>
      <c r="H3" s="882"/>
      <c r="I3" s="17"/>
      <c r="J3" s="17"/>
      <c r="K3" s="17"/>
      <c r="M3" s="17"/>
      <c r="N3" s="17"/>
      <c r="O3" s="17"/>
      <c r="P3" s="17"/>
    </row>
    <row r="4" spans="1:16" ht="19.5" customHeight="1" thickBot="1">
      <c r="A4" s="893"/>
      <c r="B4" s="890"/>
      <c r="C4" s="890"/>
      <c r="D4" s="896"/>
      <c r="E4" s="887"/>
      <c r="F4" s="890"/>
      <c r="G4" s="890"/>
      <c r="H4" s="883"/>
      <c r="I4" s="17"/>
      <c r="J4" s="17"/>
      <c r="K4" s="17"/>
      <c r="M4" s="17"/>
      <c r="N4" s="17"/>
      <c r="O4" s="17"/>
      <c r="P4" s="17"/>
    </row>
    <row r="5" spans="1:16" ht="22.5" customHeight="1" thickTop="1">
      <c r="A5" s="267">
        <v>1</v>
      </c>
      <c r="B5" s="268" t="s">
        <v>894</v>
      </c>
      <c r="C5" s="394" t="s">
        <v>340</v>
      </c>
      <c r="D5" s="489" t="s">
        <v>1693</v>
      </c>
      <c r="E5" s="486">
        <v>10</v>
      </c>
      <c r="F5" s="268" t="s">
        <v>1440</v>
      </c>
      <c r="G5" s="394" t="s">
        <v>337</v>
      </c>
      <c r="H5" s="264" t="s">
        <v>1696</v>
      </c>
      <c r="I5" s="17"/>
      <c r="J5" s="17"/>
      <c r="K5" s="17"/>
      <c r="M5" s="17"/>
      <c r="N5" s="17"/>
      <c r="O5" s="17"/>
      <c r="P5" s="17"/>
    </row>
    <row r="6" spans="1:16" ht="22.5" customHeight="1">
      <c r="A6" s="269">
        <v>2</v>
      </c>
      <c r="B6" s="270" t="s">
        <v>1812</v>
      </c>
      <c r="C6" s="395" t="s">
        <v>341</v>
      </c>
      <c r="D6" s="609" t="s">
        <v>1694</v>
      </c>
      <c r="E6" s="487">
        <v>11</v>
      </c>
      <c r="F6" s="270" t="s">
        <v>1441</v>
      </c>
      <c r="G6" s="395" t="s">
        <v>336</v>
      </c>
      <c r="H6" s="271" t="s">
        <v>1697</v>
      </c>
      <c r="I6" s="17"/>
      <c r="J6" s="17"/>
      <c r="K6" s="17"/>
      <c r="M6" s="17"/>
      <c r="N6" s="17"/>
      <c r="O6" s="17"/>
      <c r="P6" s="17"/>
    </row>
    <row r="7" spans="1:16" ht="22.5" customHeight="1">
      <c r="A7" s="269">
        <v>3</v>
      </c>
      <c r="B7" s="270" t="s">
        <v>1454</v>
      </c>
      <c r="C7" s="395" t="s">
        <v>342</v>
      </c>
      <c r="D7" s="490" t="s">
        <v>1463</v>
      </c>
      <c r="E7" s="487">
        <v>12</v>
      </c>
      <c r="F7" s="270" t="s">
        <v>1808</v>
      </c>
      <c r="G7" s="397" t="s">
        <v>335</v>
      </c>
      <c r="H7" s="271" t="s">
        <v>1463</v>
      </c>
      <c r="I7" s="17"/>
      <c r="J7" s="17"/>
      <c r="K7" s="17"/>
      <c r="M7" s="17"/>
      <c r="N7" s="17"/>
      <c r="O7" s="17"/>
      <c r="P7" s="17"/>
    </row>
    <row r="8" spans="1:16" ht="22.5" customHeight="1">
      <c r="A8" s="269">
        <v>4</v>
      </c>
      <c r="B8" s="270" t="s">
        <v>1808</v>
      </c>
      <c r="C8" s="395" t="s">
        <v>339</v>
      </c>
      <c r="D8" s="490" t="s">
        <v>1695</v>
      </c>
      <c r="E8" s="487">
        <v>13</v>
      </c>
      <c r="F8" s="270" t="s">
        <v>1455</v>
      </c>
      <c r="G8" s="395" t="s">
        <v>1796</v>
      </c>
      <c r="H8" s="271" t="s">
        <v>1460</v>
      </c>
      <c r="I8" s="17"/>
      <c r="J8" s="17"/>
      <c r="K8" s="17"/>
      <c r="M8" s="17"/>
      <c r="N8" s="17"/>
      <c r="O8" s="17"/>
      <c r="P8" s="17"/>
    </row>
    <row r="9" spans="1:16" ht="22.5" customHeight="1">
      <c r="A9" s="269">
        <v>5</v>
      </c>
      <c r="B9" s="270" t="s">
        <v>1455</v>
      </c>
      <c r="C9" s="395" t="s">
        <v>1795</v>
      </c>
      <c r="D9" s="490" t="s">
        <v>1693</v>
      </c>
      <c r="E9" s="487">
        <v>14</v>
      </c>
      <c r="F9" s="270" t="s">
        <v>1456</v>
      </c>
      <c r="G9" s="397" t="s">
        <v>1809</v>
      </c>
      <c r="H9" s="271" t="s">
        <v>1698</v>
      </c>
      <c r="I9" s="18"/>
      <c r="J9" s="17"/>
      <c r="K9" s="17"/>
      <c r="M9" s="17"/>
      <c r="N9" s="17"/>
      <c r="O9" s="17"/>
      <c r="P9" s="17"/>
    </row>
    <row r="10" spans="1:16" ht="22.5" customHeight="1">
      <c r="A10" s="269">
        <v>6</v>
      </c>
      <c r="B10" s="270" t="s">
        <v>1457</v>
      </c>
      <c r="C10" s="395" t="s">
        <v>1807</v>
      </c>
      <c r="D10" s="490" t="s">
        <v>1693</v>
      </c>
      <c r="E10" s="487">
        <v>15</v>
      </c>
      <c r="F10" s="270" t="s">
        <v>1454</v>
      </c>
      <c r="G10" s="397" t="s">
        <v>1810</v>
      </c>
      <c r="H10" s="271" t="s">
        <v>1699</v>
      </c>
      <c r="I10" s="17"/>
      <c r="J10" s="17"/>
      <c r="K10" s="17"/>
      <c r="M10" s="17"/>
      <c r="N10" s="17"/>
      <c r="O10" s="17"/>
      <c r="P10" s="17"/>
    </row>
    <row r="11" spans="1:16" ht="22.5" customHeight="1">
      <c r="A11" s="269">
        <v>7</v>
      </c>
      <c r="B11" s="270" t="s">
        <v>1454</v>
      </c>
      <c r="C11" s="395" t="s">
        <v>1811</v>
      </c>
      <c r="D11" s="490" t="s">
        <v>1461</v>
      </c>
      <c r="E11" s="487">
        <v>16</v>
      </c>
      <c r="F11" s="270" t="s">
        <v>1808</v>
      </c>
      <c r="G11" s="395" t="s">
        <v>1814</v>
      </c>
      <c r="H11" s="271" t="s">
        <v>1700</v>
      </c>
      <c r="I11" s="17"/>
      <c r="J11" s="17"/>
      <c r="K11" s="17"/>
      <c r="M11" s="17"/>
      <c r="N11" s="17"/>
      <c r="O11" s="17"/>
      <c r="P11" s="17"/>
    </row>
    <row r="12" spans="1:16" ht="22.5" customHeight="1">
      <c r="A12" s="269">
        <v>8</v>
      </c>
      <c r="B12" s="270" t="s">
        <v>1454</v>
      </c>
      <c r="C12" s="395" t="s">
        <v>1813</v>
      </c>
      <c r="D12" s="490" t="s">
        <v>1462</v>
      </c>
      <c r="E12" s="487">
        <v>17</v>
      </c>
      <c r="F12" s="270" t="s">
        <v>1780</v>
      </c>
      <c r="G12" s="395" t="s">
        <v>329</v>
      </c>
      <c r="H12" s="271" t="s">
        <v>1459</v>
      </c>
      <c r="I12" s="17"/>
      <c r="J12" s="17"/>
      <c r="K12" s="17"/>
      <c r="M12" s="17"/>
      <c r="N12" s="17"/>
      <c r="O12" s="17"/>
      <c r="P12" s="17"/>
    </row>
    <row r="13" spans="1:16" ht="22.5" customHeight="1" thickBot="1">
      <c r="A13" s="272">
        <v>9</v>
      </c>
      <c r="B13" s="273" t="s">
        <v>1458</v>
      </c>
      <c r="C13" s="396" t="s">
        <v>338</v>
      </c>
      <c r="D13" s="491" t="s">
        <v>1463</v>
      </c>
      <c r="E13" s="488">
        <v>18</v>
      </c>
      <c r="F13" s="273" t="s">
        <v>893</v>
      </c>
      <c r="G13" s="396" t="s">
        <v>332</v>
      </c>
      <c r="H13" s="274" t="s">
        <v>1463</v>
      </c>
      <c r="I13" s="17"/>
      <c r="J13" s="17"/>
      <c r="K13" s="17"/>
      <c r="M13" s="17"/>
      <c r="N13" s="17"/>
      <c r="O13" s="17"/>
      <c r="P13" s="17"/>
    </row>
    <row r="14" spans="1:16" ht="19.5" customHeight="1">
      <c r="A14" s="884" t="s">
        <v>1662</v>
      </c>
      <c r="B14" s="884"/>
      <c r="C14" s="884"/>
      <c r="D14" s="18"/>
      <c r="E14" s="17"/>
      <c r="F14" s="17"/>
      <c r="G14" s="17"/>
      <c r="H14" s="17"/>
      <c r="I14" s="17"/>
      <c r="J14" s="17"/>
      <c r="K14" s="17"/>
      <c r="L14" s="17"/>
      <c r="M14" s="17"/>
      <c r="N14" s="17"/>
      <c r="O14" s="17"/>
      <c r="P14" s="17"/>
    </row>
    <row r="15" spans="1:16" ht="19.5" customHeight="1">
      <c r="A15" s="17"/>
      <c r="B15" s="17"/>
      <c r="C15" s="17"/>
      <c r="D15" s="17"/>
      <c r="E15" s="17"/>
      <c r="F15" s="17"/>
      <c r="G15" s="17"/>
      <c r="H15" s="17"/>
      <c r="I15" s="17"/>
      <c r="J15" s="17"/>
      <c r="K15" s="17"/>
      <c r="L15" s="17"/>
      <c r="M15" s="17"/>
      <c r="N15" s="17"/>
      <c r="O15" s="17"/>
      <c r="P15" s="17"/>
    </row>
    <row r="16" spans="1:16" ht="19.5" customHeight="1">
      <c r="A16" s="17"/>
      <c r="B16" s="17"/>
      <c r="C16" s="17"/>
      <c r="D16" s="17"/>
      <c r="E16" s="17"/>
      <c r="F16" s="17"/>
      <c r="G16" s="17"/>
      <c r="H16" s="17"/>
      <c r="I16" s="17"/>
      <c r="J16" s="17"/>
      <c r="K16" s="17"/>
      <c r="L16" s="17"/>
      <c r="M16" s="17"/>
      <c r="N16" s="17"/>
      <c r="O16" s="17"/>
      <c r="P16" s="17"/>
    </row>
    <row r="17" spans="1:16" ht="19.5" customHeight="1">
      <c r="A17" s="17"/>
      <c r="B17" s="17"/>
      <c r="C17" s="17"/>
      <c r="D17" s="17"/>
      <c r="E17" s="17"/>
      <c r="F17" s="17"/>
      <c r="G17" s="17"/>
      <c r="H17" s="17"/>
      <c r="I17" s="17"/>
      <c r="J17" s="17"/>
      <c r="K17" s="17"/>
      <c r="L17" s="17"/>
      <c r="M17" s="17"/>
      <c r="N17" s="17"/>
      <c r="O17" s="17"/>
      <c r="P17" s="17"/>
    </row>
    <row r="18" spans="1:16" ht="19.5" customHeight="1">
      <c r="A18" s="17"/>
      <c r="B18" s="17"/>
      <c r="C18" s="17"/>
      <c r="D18" s="17"/>
      <c r="E18" s="17"/>
      <c r="F18" s="17"/>
      <c r="G18" s="17"/>
      <c r="H18" s="17"/>
      <c r="I18" s="17"/>
      <c r="J18" s="17"/>
      <c r="K18" s="17"/>
      <c r="L18" s="17"/>
      <c r="M18" s="17"/>
      <c r="N18" s="17"/>
      <c r="O18" s="17"/>
      <c r="P18" s="17"/>
    </row>
    <row r="19" spans="1:16" ht="19.5" customHeight="1">
      <c r="A19" s="17"/>
      <c r="B19" s="17"/>
      <c r="C19" s="17"/>
      <c r="D19" s="17"/>
      <c r="E19" s="17"/>
      <c r="F19" s="17"/>
      <c r="G19" s="17"/>
      <c r="H19" s="17"/>
      <c r="I19" s="17"/>
      <c r="J19" s="17"/>
      <c r="K19" s="17"/>
      <c r="L19" s="17"/>
      <c r="M19" s="17"/>
      <c r="N19" s="17"/>
      <c r="O19" s="17"/>
      <c r="P19" s="17"/>
    </row>
    <row r="20" spans="1:16" ht="19.5" customHeight="1">
      <c r="A20" s="17"/>
      <c r="B20" s="17"/>
      <c r="C20" s="17"/>
      <c r="D20" s="17"/>
      <c r="E20" s="17"/>
      <c r="F20" s="17"/>
      <c r="G20" s="17"/>
      <c r="H20" s="17"/>
      <c r="I20" s="17"/>
      <c r="J20" s="17"/>
      <c r="K20" s="17"/>
      <c r="L20" s="17"/>
      <c r="M20" s="17"/>
      <c r="N20" s="17"/>
      <c r="O20" s="17"/>
      <c r="P20" s="17"/>
    </row>
    <row r="21" spans="1:16" ht="19.5" customHeight="1">
      <c r="A21" s="17"/>
      <c r="B21" s="17"/>
      <c r="C21" s="17"/>
      <c r="D21" s="17"/>
      <c r="E21" s="17"/>
      <c r="F21" s="17"/>
      <c r="G21" s="17"/>
      <c r="H21" s="17"/>
      <c r="I21" s="17"/>
      <c r="J21" s="17"/>
      <c r="K21" s="17"/>
      <c r="L21" s="17"/>
      <c r="M21" s="17"/>
      <c r="N21" s="17"/>
      <c r="O21" s="17"/>
      <c r="P21" s="17"/>
    </row>
    <row r="22" spans="1:16" ht="19.5" customHeight="1">
      <c r="A22" s="17"/>
      <c r="B22" s="17"/>
      <c r="C22" s="17"/>
      <c r="D22" s="17"/>
      <c r="E22" s="17"/>
      <c r="F22" s="17"/>
      <c r="G22" s="17"/>
      <c r="H22" s="17"/>
      <c r="I22" s="17"/>
      <c r="J22" s="17"/>
      <c r="K22" s="17"/>
      <c r="L22" s="17"/>
      <c r="M22" s="17"/>
      <c r="N22" s="17"/>
      <c r="O22" s="17"/>
      <c r="P22" s="17"/>
    </row>
    <row r="23" spans="1:16" ht="19.5" customHeight="1">
      <c r="A23" s="17"/>
      <c r="B23" s="17"/>
      <c r="C23" s="17"/>
      <c r="D23" s="17"/>
      <c r="E23" s="17"/>
      <c r="F23" s="17"/>
      <c r="G23" s="17"/>
      <c r="H23" s="17"/>
      <c r="I23" s="17"/>
      <c r="J23" s="17"/>
      <c r="K23" s="17"/>
      <c r="L23" s="17"/>
      <c r="M23" s="17"/>
      <c r="N23" s="17"/>
      <c r="O23" s="17"/>
      <c r="P23" s="17"/>
    </row>
    <row r="24" spans="1:16" ht="19.5" customHeight="1">
      <c r="A24" s="17"/>
      <c r="B24" s="17"/>
      <c r="C24" s="17"/>
      <c r="D24" s="17"/>
      <c r="E24" s="17"/>
      <c r="F24" s="17"/>
      <c r="G24" s="17"/>
      <c r="H24" s="17"/>
      <c r="I24" s="17"/>
      <c r="J24" s="17"/>
      <c r="K24" s="17"/>
      <c r="L24" s="17"/>
      <c r="M24" s="17"/>
      <c r="N24" s="17"/>
      <c r="O24" s="17"/>
      <c r="P24" s="17"/>
    </row>
    <row r="25" spans="1:16" ht="19.5" customHeight="1">
      <c r="A25" s="17"/>
      <c r="B25" s="17"/>
      <c r="C25" s="17"/>
      <c r="D25" s="17"/>
      <c r="E25" s="17"/>
      <c r="F25" s="17"/>
      <c r="G25" s="17"/>
      <c r="H25" s="17"/>
      <c r="I25" s="17"/>
      <c r="J25" s="17"/>
      <c r="K25" s="17"/>
      <c r="L25" s="17"/>
      <c r="M25" s="17"/>
      <c r="N25" s="17"/>
      <c r="O25" s="17"/>
      <c r="P25" s="17"/>
    </row>
    <row r="26" spans="1:16" ht="19.5" customHeight="1">
      <c r="A26" s="17"/>
      <c r="B26" s="17"/>
      <c r="C26" s="17"/>
      <c r="D26" s="17"/>
      <c r="E26" s="17"/>
      <c r="F26" s="17"/>
      <c r="G26" s="17"/>
      <c r="H26" s="17"/>
      <c r="I26" s="17"/>
      <c r="J26" s="17"/>
      <c r="K26" s="17"/>
      <c r="L26" s="17"/>
      <c r="M26" s="17"/>
      <c r="N26" s="17"/>
      <c r="O26" s="17"/>
      <c r="P26" s="17"/>
    </row>
    <row r="27" spans="1:16" ht="19.5" customHeight="1">
      <c r="A27" s="17"/>
      <c r="B27" s="17"/>
      <c r="C27" s="17"/>
      <c r="D27" s="17"/>
      <c r="E27" s="17"/>
      <c r="F27" s="17"/>
      <c r="G27" s="17"/>
      <c r="H27" s="17"/>
      <c r="I27" s="17"/>
      <c r="J27" s="17"/>
      <c r="K27" s="17"/>
      <c r="L27" s="17"/>
      <c r="M27" s="17"/>
      <c r="N27" s="17"/>
      <c r="O27" s="17"/>
      <c r="P27" s="17"/>
    </row>
    <row r="28" spans="1:16" ht="19.5" customHeight="1">
      <c r="A28" s="17"/>
      <c r="B28" s="17"/>
      <c r="C28" s="17"/>
      <c r="D28" s="17"/>
      <c r="E28" s="17"/>
      <c r="F28" s="17"/>
      <c r="G28" s="17"/>
      <c r="H28" s="17"/>
      <c r="I28" s="17"/>
      <c r="J28" s="17"/>
      <c r="K28" s="17"/>
      <c r="L28" s="17"/>
      <c r="M28" s="17"/>
      <c r="N28" s="17"/>
      <c r="O28" s="17"/>
      <c r="P28" s="17"/>
    </row>
    <row r="29" spans="1:16" ht="19.5" customHeight="1">
      <c r="A29" s="17"/>
      <c r="B29" s="17"/>
      <c r="C29" s="17"/>
      <c r="D29" s="17"/>
      <c r="E29" s="17"/>
      <c r="F29" s="17"/>
      <c r="G29" s="17"/>
      <c r="H29" s="17"/>
      <c r="I29" s="17"/>
      <c r="J29" s="17"/>
      <c r="K29" s="17"/>
      <c r="L29" s="17"/>
      <c r="M29" s="17"/>
      <c r="N29" s="17"/>
      <c r="O29" s="17"/>
      <c r="P29" s="17"/>
    </row>
    <row r="30" spans="1:16" ht="19.5" customHeight="1">
      <c r="A30" s="17"/>
      <c r="B30" s="17"/>
      <c r="C30" s="17"/>
      <c r="D30" s="17"/>
      <c r="E30" s="17"/>
      <c r="F30" s="17"/>
      <c r="G30" s="17"/>
      <c r="H30" s="17"/>
      <c r="I30" s="17"/>
      <c r="J30" s="17"/>
      <c r="K30" s="17"/>
      <c r="L30" s="17"/>
      <c r="M30" s="17"/>
      <c r="N30" s="17"/>
      <c r="O30" s="17"/>
      <c r="P30" s="17"/>
    </row>
    <row r="31" spans="1:16" ht="19.5" customHeight="1">
      <c r="A31" s="17"/>
      <c r="B31" s="17"/>
      <c r="C31" s="17"/>
      <c r="D31" s="17"/>
      <c r="E31" s="17"/>
      <c r="F31" s="17"/>
      <c r="G31" s="17"/>
      <c r="H31" s="17"/>
      <c r="I31" s="17"/>
      <c r="J31" s="17"/>
      <c r="K31" s="17"/>
      <c r="L31" s="17"/>
      <c r="M31" s="17"/>
      <c r="N31" s="17"/>
      <c r="O31" s="17"/>
      <c r="P31" s="17"/>
    </row>
    <row r="32" spans="1:16" ht="19.5" customHeight="1">
      <c r="A32" s="17"/>
      <c r="B32" s="17"/>
      <c r="C32" s="17"/>
      <c r="D32" s="17"/>
      <c r="E32" s="17"/>
      <c r="F32" s="17"/>
      <c r="G32" s="17"/>
      <c r="H32" s="17"/>
      <c r="I32" s="17"/>
      <c r="J32" s="17"/>
      <c r="K32" s="17"/>
      <c r="L32" s="17"/>
      <c r="M32" s="17"/>
      <c r="N32" s="17"/>
      <c r="O32" s="17"/>
      <c r="P32" s="17"/>
    </row>
    <row r="33" spans="1:16" ht="19.5" customHeight="1">
      <c r="A33" s="17"/>
      <c r="B33" s="17"/>
      <c r="C33" s="17"/>
      <c r="D33" s="17"/>
      <c r="E33" s="17"/>
      <c r="F33" s="17"/>
      <c r="G33" s="17"/>
      <c r="H33" s="17"/>
      <c r="I33" s="17"/>
      <c r="J33" s="17"/>
      <c r="K33" s="17"/>
      <c r="L33" s="17"/>
      <c r="M33" s="17"/>
      <c r="N33" s="17"/>
      <c r="O33" s="17"/>
      <c r="P33" s="17"/>
    </row>
  </sheetData>
  <mergeCells count="10">
    <mergeCell ref="G1:H1"/>
    <mergeCell ref="H2:H4"/>
    <mergeCell ref="A14:C14"/>
    <mergeCell ref="E2:E4"/>
    <mergeCell ref="F2:F4"/>
    <mergeCell ref="G2:G4"/>
    <mergeCell ref="A2:A4"/>
    <mergeCell ref="B2:B4"/>
    <mergeCell ref="C2:C4"/>
    <mergeCell ref="D2:D4"/>
  </mergeCells>
  <printOptions/>
  <pageMargins left="0.75" right="0.75" top="1" bottom="1" header="0.512" footer="0.51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F50"/>
  <sheetViews>
    <sheetView workbookViewId="0" topLeftCell="A13">
      <selection activeCell="E51" sqref="E51"/>
    </sheetView>
  </sheetViews>
  <sheetFormatPr defaultColWidth="9.00390625" defaultRowHeight="13.5"/>
  <cols>
    <col min="1" max="1" width="10.75390625" style="17" customWidth="1"/>
    <col min="2" max="2" width="10.50390625" style="17" customWidth="1"/>
    <col min="3" max="3" width="4.75390625" style="17" customWidth="1"/>
    <col min="4" max="4" width="9.125" style="17" customWidth="1"/>
    <col min="5" max="5" width="38.125" style="17" customWidth="1"/>
    <col min="6" max="6" width="17.875" style="17" customWidth="1"/>
    <col min="7" max="16384" width="9.00390625" style="17" customWidth="1"/>
  </cols>
  <sheetData>
    <row r="1" ht="36" customHeight="1">
      <c r="A1" s="71" t="s">
        <v>895</v>
      </c>
    </row>
    <row r="2" ht="19.5" customHeight="1" thickBot="1">
      <c r="A2" s="5" t="s">
        <v>63</v>
      </c>
    </row>
    <row r="3" spans="1:6" ht="15" customHeight="1" thickBot="1">
      <c r="A3" s="284" t="s">
        <v>64</v>
      </c>
      <c r="B3" s="285" t="s">
        <v>65</v>
      </c>
      <c r="C3" s="286" t="s">
        <v>66</v>
      </c>
      <c r="D3" s="285" t="s">
        <v>67</v>
      </c>
      <c r="E3" s="285" t="s">
        <v>68</v>
      </c>
      <c r="F3" s="287" t="s">
        <v>606</v>
      </c>
    </row>
    <row r="4" spans="1:6" ht="15" customHeight="1" thickTop="1">
      <c r="A4" s="398" t="s">
        <v>69</v>
      </c>
      <c r="B4" s="288" t="s">
        <v>70</v>
      </c>
      <c r="C4" s="334">
        <v>1</v>
      </c>
      <c r="D4" s="289" t="s">
        <v>607</v>
      </c>
      <c r="E4" s="901" t="s">
        <v>1665</v>
      </c>
      <c r="F4" s="402" t="s">
        <v>608</v>
      </c>
    </row>
    <row r="5" spans="1:6" ht="15" customHeight="1">
      <c r="A5" s="398"/>
      <c r="B5" s="290"/>
      <c r="C5" s="335"/>
      <c r="D5" s="289"/>
      <c r="E5" s="899"/>
      <c r="F5" s="402" t="s">
        <v>71</v>
      </c>
    </row>
    <row r="6" spans="1:6" ht="15" customHeight="1">
      <c r="A6" s="398"/>
      <c r="B6" s="290"/>
      <c r="C6" s="335"/>
      <c r="D6" s="289"/>
      <c r="E6" s="899"/>
      <c r="F6" s="402"/>
    </row>
    <row r="7" spans="1:6" ht="15" customHeight="1">
      <c r="A7" s="398"/>
      <c r="B7" s="291" t="s">
        <v>898</v>
      </c>
      <c r="C7" s="336">
        <v>11</v>
      </c>
      <c r="D7" s="292" t="s">
        <v>609</v>
      </c>
      <c r="E7" s="897" t="s">
        <v>1666</v>
      </c>
      <c r="F7" s="403" t="s">
        <v>608</v>
      </c>
    </row>
    <row r="8" spans="1:6" ht="15" customHeight="1">
      <c r="A8" s="399"/>
      <c r="B8" s="294"/>
      <c r="C8" s="337"/>
      <c r="D8" s="296"/>
      <c r="E8" s="898"/>
      <c r="F8" s="402" t="s">
        <v>71</v>
      </c>
    </row>
    <row r="9" spans="1:6" ht="15" customHeight="1">
      <c r="A9" s="400" t="s">
        <v>899</v>
      </c>
      <c r="B9" s="291" t="s">
        <v>610</v>
      </c>
      <c r="C9" s="336">
        <v>1</v>
      </c>
      <c r="D9" s="292" t="s">
        <v>611</v>
      </c>
      <c r="E9" s="897" t="s">
        <v>900</v>
      </c>
      <c r="F9" s="403" t="s">
        <v>496</v>
      </c>
    </row>
    <row r="10" spans="1:6" ht="15" customHeight="1">
      <c r="A10" s="398"/>
      <c r="B10" s="290"/>
      <c r="C10" s="334"/>
      <c r="D10" s="289"/>
      <c r="E10" s="899"/>
      <c r="F10" s="402" t="s">
        <v>71</v>
      </c>
    </row>
    <row r="11" spans="1:6" ht="15" customHeight="1">
      <c r="A11" s="399"/>
      <c r="B11" s="294"/>
      <c r="C11" s="339"/>
      <c r="D11" s="296"/>
      <c r="E11" s="898"/>
      <c r="F11" s="404"/>
    </row>
    <row r="12" spans="1:6" ht="15" customHeight="1">
      <c r="A12" s="400" t="s">
        <v>612</v>
      </c>
      <c r="B12" s="291" t="s">
        <v>1224</v>
      </c>
      <c r="C12" s="336">
        <v>1</v>
      </c>
      <c r="D12" s="292" t="s">
        <v>613</v>
      </c>
      <c r="E12" s="897" t="s">
        <v>1759</v>
      </c>
      <c r="F12" s="403" t="s">
        <v>489</v>
      </c>
    </row>
    <row r="13" spans="1:6" ht="15" customHeight="1">
      <c r="A13" s="398"/>
      <c r="B13" s="290"/>
      <c r="C13" s="334"/>
      <c r="D13" s="289"/>
      <c r="E13" s="899"/>
      <c r="F13" s="402" t="s">
        <v>1226</v>
      </c>
    </row>
    <row r="14" spans="1:6" ht="15" customHeight="1">
      <c r="A14" s="398"/>
      <c r="B14" s="294"/>
      <c r="C14" s="339"/>
      <c r="D14" s="296"/>
      <c r="E14" s="898"/>
      <c r="F14" s="404"/>
    </row>
    <row r="15" spans="1:6" ht="15" customHeight="1">
      <c r="A15" s="398"/>
      <c r="B15" s="902" t="s">
        <v>1464</v>
      </c>
      <c r="C15" s="336">
        <v>1</v>
      </c>
      <c r="D15" s="292" t="s">
        <v>613</v>
      </c>
      <c r="E15" s="897" t="s">
        <v>1225</v>
      </c>
      <c r="F15" s="403" t="s">
        <v>901</v>
      </c>
    </row>
    <row r="16" spans="1:6" ht="15" customHeight="1">
      <c r="A16" s="398"/>
      <c r="B16" s="903"/>
      <c r="C16" s="334"/>
      <c r="D16" s="289"/>
      <c r="E16" s="899"/>
      <c r="F16" s="402" t="s">
        <v>533</v>
      </c>
    </row>
    <row r="17" spans="1:6" ht="15" customHeight="1">
      <c r="A17" s="398"/>
      <c r="B17" s="903"/>
      <c r="C17" s="334"/>
      <c r="D17" s="289"/>
      <c r="E17" s="899"/>
      <c r="F17" s="402"/>
    </row>
    <row r="18" spans="1:6" ht="15" customHeight="1">
      <c r="A18" s="398"/>
      <c r="B18" s="905"/>
      <c r="C18" s="334"/>
      <c r="D18" s="289"/>
      <c r="E18" s="899"/>
      <c r="F18" s="402"/>
    </row>
    <row r="19" spans="1:6" ht="15" customHeight="1">
      <c r="A19" s="400" t="s">
        <v>614</v>
      </c>
      <c r="B19" s="902" t="s">
        <v>678</v>
      </c>
      <c r="C19" s="336">
        <v>1</v>
      </c>
      <c r="D19" s="292" t="s">
        <v>615</v>
      </c>
      <c r="E19" s="897" t="s">
        <v>902</v>
      </c>
      <c r="F19" s="403" t="s">
        <v>491</v>
      </c>
    </row>
    <row r="20" spans="1:6" ht="15" customHeight="1">
      <c r="A20" s="398"/>
      <c r="B20" s="903"/>
      <c r="C20" s="335"/>
      <c r="D20" s="289"/>
      <c r="E20" s="899"/>
      <c r="F20" s="402" t="s">
        <v>71</v>
      </c>
    </row>
    <row r="21" spans="1:6" ht="15" customHeight="1">
      <c r="A21" s="398"/>
      <c r="B21" s="903"/>
      <c r="C21" s="335"/>
      <c r="D21" s="289"/>
      <c r="E21" s="899"/>
      <c r="F21" s="402"/>
    </row>
    <row r="22" spans="1:6" ht="15" customHeight="1">
      <c r="A22" s="398"/>
      <c r="B22" s="903"/>
      <c r="C22" s="335"/>
      <c r="D22" s="289"/>
      <c r="E22" s="899"/>
      <c r="F22" s="402"/>
    </row>
    <row r="23" spans="1:6" ht="15" customHeight="1" thickBot="1">
      <c r="A23" s="401"/>
      <c r="B23" s="904"/>
      <c r="C23" s="338"/>
      <c r="D23" s="299"/>
      <c r="E23" s="900"/>
      <c r="F23" s="405"/>
    </row>
    <row r="24" spans="1:6" ht="13.5">
      <c r="A24" s="160"/>
      <c r="B24" s="161"/>
      <c r="C24" s="161"/>
      <c r="D24" s="161"/>
      <c r="E24" s="161"/>
      <c r="F24" s="406"/>
    </row>
    <row r="25" spans="1:6" ht="19.5" customHeight="1" thickBot="1">
      <c r="A25" s="5" t="s">
        <v>616</v>
      </c>
      <c r="B25" s="163"/>
      <c r="C25" s="162"/>
      <c r="D25" s="162"/>
      <c r="E25" s="162"/>
      <c r="F25" s="407"/>
    </row>
    <row r="26" spans="1:6" ht="15" customHeight="1" thickBot="1">
      <c r="A26" s="284" t="s">
        <v>64</v>
      </c>
      <c r="B26" s="285" t="s">
        <v>65</v>
      </c>
      <c r="C26" s="286" t="s">
        <v>66</v>
      </c>
      <c r="D26" s="285" t="s">
        <v>67</v>
      </c>
      <c r="E26" s="285" t="s">
        <v>68</v>
      </c>
      <c r="F26" s="408" t="s">
        <v>606</v>
      </c>
    </row>
    <row r="27" spans="1:6" ht="15" customHeight="1" thickTop="1">
      <c r="A27" s="398" t="s">
        <v>617</v>
      </c>
      <c r="B27" s="906" t="s">
        <v>1223</v>
      </c>
      <c r="C27" s="334">
        <v>1</v>
      </c>
      <c r="D27" s="289" t="s">
        <v>905</v>
      </c>
      <c r="E27" s="901" t="s">
        <v>1228</v>
      </c>
      <c r="F27" s="402" t="s">
        <v>497</v>
      </c>
    </row>
    <row r="28" spans="1:6" ht="15" customHeight="1">
      <c r="A28" s="398"/>
      <c r="B28" s="905"/>
      <c r="C28" s="339"/>
      <c r="D28" s="296"/>
      <c r="E28" s="898"/>
      <c r="F28" s="404" t="s">
        <v>1465</v>
      </c>
    </row>
    <row r="29" spans="1:6" ht="15" customHeight="1">
      <c r="A29" s="398"/>
      <c r="B29" s="902" t="s">
        <v>1227</v>
      </c>
      <c r="C29" s="336">
        <v>1</v>
      </c>
      <c r="D29" s="292" t="s">
        <v>618</v>
      </c>
      <c r="E29" s="897" t="s">
        <v>1466</v>
      </c>
      <c r="F29" s="403" t="s">
        <v>498</v>
      </c>
    </row>
    <row r="30" spans="1:6" ht="15" customHeight="1">
      <c r="A30" s="398"/>
      <c r="B30" s="903"/>
      <c r="C30" s="334"/>
      <c r="D30" s="289"/>
      <c r="E30" s="899"/>
      <c r="F30" s="402" t="s">
        <v>1467</v>
      </c>
    </row>
    <row r="31" spans="1:6" ht="15" customHeight="1">
      <c r="A31" s="398"/>
      <c r="B31" s="902" t="s">
        <v>1468</v>
      </c>
      <c r="C31" s="336">
        <v>1</v>
      </c>
      <c r="D31" s="292" t="s">
        <v>618</v>
      </c>
      <c r="E31" s="897" t="s">
        <v>679</v>
      </c>
      <c r="F31" s="403" t="s">
        <v>490</v>
      </c>
    </row>
    <row r="32" spans="1:6" ht="15" customHeight="1">
      <c r="A32" s="398"/>
      <c r="B32" s="903"/>
      <c r="C32" s="334"/>
      <c r="D32" s="289"/>
      <c r="E32" s="899"/>
      <c r="F32" s="402" t="s">
        <v>1469</v>
      </c>
    </row>
    <row r="33" spans="1:6" ht="15" customHeight="1">
      <c r="A33" s="398"/>
      <c r="B33" s="902" t="s">
        <v>903</v>
      </c>
      <c r="C33" s="336">
        <v>1</v>
      </c>
      <c r="D33" s="292" t="s">
        <v>618</v>
      </c>
      <c r="E33" s="897" t="s">
        <v>263</v>
      </c>
      <c r="F33" s="403" t="s">
        <v>1470</v>
      </c>
    </row>
    <row r="34" spans="1:6" ht="15" customHeight="1">
      <c r="A34" s="398"/>
      <c r="B34" s="903"/>
      <c r="C34" s="334"/>
      <c r="D34" s="289"/>
      <c r="E34" s="899"/>
      <c r="F34" s="402" t="s">
        <v>1471</v>
      </c>
    </row>
    <row r="35" spans="1:6" ht="15" customHeight="1">
      <c r="A35" s="398"/>
      <c r="B35" s="905"/>
      <c r="C35" s="339"/>
      <c r="D35" s="296"/>
      <c r="E35" s="898"/>
      <c r="F35" s="404"/>
    </row>
    <row r="36" spans="1:6" ht="15" customHeight="1">
      <c r="A36" s="398"/>
      <c r="B36" s="902" t="s">
        <v>1229</v>
      </c>
      <c r="C36" s="336">
        <v>1</v>
      </c>
      <c r="D36" s="292" t="s">
        <v>619</v>
      </c>
      <c r="E36" s="897" t="s">
        <v>680</v>
      </c>
      <c r="F36" s="403" t="s">
        <v>498</v>
      </c>
    </row>
    <row r="37" spans="1:6" ht="15" customHeight="1">
      <c r="A37" s="398"/>
      <c r="B37" s="903"/>
      <c r="C37" s="334"/>
      <c r="D37" s="289"/>
      <c r="E37" s="899"/>
      <c r="F37" s="402" t="s">
        <v>906</v>
      </c>
    </row>
    <row r="38" spans="1:6" ht="15" customHeight="1">
      <c r="A38" s="398"/>
      <c r="B38" s="903"/>
      <c r="C38" s="334"/>
      <c r="D38" s="289"/>
      <c r="E38" s="899"/>
      <c r="F38" s="402"/>
    </row>
    <row r="39" spans="1:6" ht="12.75" customHeight="1">
      <c r="A39" s="398"/>
      <c r="B39" s="903"/>
      <c r="C39" s="334"/>
      <c r="D39" s="289"/>
      <c r="E39" s="899"/>
      <c r="F39" s="402"/>
    </row>
    <row r="40" spans="1:6" ht="15" customHeight="1">
      <c r="A40" s="400" t="s">
        <v>1663</v>
      </c>
      <c r="B40" s="291" t="s">
        <v>620</v>
      </c>
      <c r="C40" s="336">
        <v>1</v>
      </c>
      <c r="D40" s="292" t="s">
        <v>621</v>
      </c>
      <c r="E40" s="897" t="s">
        <v>1664</v>
      </c>
      <c r="F40" s="403" t="s">
        <v>985</v>
      </c>
    </row>
    <row r="41" spans="1:6" ht="15" customHeight="1">
      <c r="A41" s="398"/>
      <c r="B41" s="295"/>
      <c r="C41" s="339"/>
      <c r="D41" s="296"/>
      <c r="E41" s="898"/>
      <c r="F41" s="404" t="s">
        <v>1230</v>
      </c>
    </row>
    <row r="42" spans="1:6" ht="15" customHeight="1">
      <c r="A42" s="398"/>
      <c r="B42" s="902" t="s">
        <v>904</v>
      </c>
      <c r="C42" s="336">
        <v>1</v>
      </c>
      <c r="D42" s="292" t="s">
        <v>621</v>
      </c>
      <c r="E42" s="293" t="s">
        <v>907</v>
      </c>
      <c r="F42" s="403" t="s">
        <v>908</v>
      </c>
    </row>
    <row r="43" spans="1:6" ht="15" customHeight="1">
      <c r="A43" s="398"/>
      <c r="B43" s="905"/>
      <c r="C43" s="339"/>
      <c r="D43" s="296"/>
      <c r="E43" s="297"/>
      <c r="F43" s="404" t="s">
        <v>909</v>
      </c>
    </row>
    <row r="44" spans="1:6" ht="15" customHeight="1">
      <c r="A44" s="398"/>
      <c r="B44" s="902" t="s">
        <v>910</v>
      </c>
      <c r="C44" s="336">
        <v>1</v>
      </c>
      <c r="D44" s="292" t="s">
        <v>621</v>
      </c>
      <c r="E44" s="897" t="s">
        <v>1037</v>
      </c>
      <c r="F44" s="403" t="s">
        <v>984</v>
      </c>
    </row>
    <row r="45" spans="1:6" ht="13.5" customHeight="1">
      <c r="A45" s="398"/>
      <c r="B45" s="903"/>
      <c r="C45" s="334"/>
      <c r="D45" s="289"/>
      <c r="E45" s="899"/>
      <c r="F45" s="402" t="s">
        <v>1038</v>
      </c>
    </row>
    <row r="46" spans="1:6" ht="13.5" customHeight="1">
      <c r="A46" s="398"/>
      <c r="B46" s="905"/>
      <c r="C46" s="339"/>
      <c r="D46" s="296"/>
      <c r="E46" s="898"/>
      <c r="F46" s="404"/>
    </row>
    <row r="47" spans="1:6" ht="13.5" customHeight="1">
      <c r="A47" s="398"/>
      <c r="B47" s="902" t="s">
        <v>1232</v>
      </c>
      <c r="C47" s="334">
        <v>2</v>
      </c>
      <c r="D47" s="292" t="s">
        <v>1039</v>
      </c>
      <c r="E47" s="629" t="s">
        <v>1231</v>
      </c>
      <c r="F47" s="402" t="s">
        <v>1234</v>
      </c>
    </row>
    <row r="48" spans="1:6" ht="13.5" customHeight="1">
      <c r="A48" s="398"/>
      <c r="B48" s="905"/>
      <c r="C48" s="334"/>
      <c r="D48" s="289"/>
      <c r="E48" s="629"/>
      <c r="F48" s="402" t="s">
        <v>1235</v>
      </c>
    </row>
    <row r="49" spans="1:6" ht="15" customHeight="1">
      <c r="A49" s="398"/>
      <c r="B49" s="902" t="s">
        <v>1236</v>
      </c>
      <c r="C49" s="336">
        <v>2</v>
      </c>
      <c r="D49" s="292" t="s">
        <v>1039</v>
      </c>
      <c r="E49" s="897" t="s">
        <v>1237</v>
      </c>
      <c r="F49" s="403" t="s">
        <v>1233</v>
      </c>
    </row>
    <row r="50" spans="1:6" ht="15" customHeight="1" thickBot="1">
      <c r="A50" s="401"/>
      <c r="B50" s="904"/>
      <c r="C50" s="340"/>
      <c r="D50" s="299"/>
      <c r="E50" s="900"/>
      <c r="F50" s="405" t="s">
        <v>1230</v>
      </c>
    </row>
    <row r="51" ht="15" customHeight="1"/>
  </sheetData>
  <mergeCells count="25">
    <mergeCell ref="B44:B46"/>
    <mergeCell ref="B49:B50"/>
    <mergeCell ref="B31:B32"/>
    <mergeCell ref="B33:B35"/>
    <mergeCell ref="B36:B39"/>
    <mergeCell ref="B42:B43"/>
    <mergeCell ref="B47:B48"/>
    <mergeCell ref="B19:B23"/>
    <mergeCell ref="B15:B18"/>
    <mergeCell ref="B27:B28"/>
    <mergeCell ref="B29:B30"/>
    <mergeCell ref="E27:E28"/>
    <mergeCell ref="E4:E6"/>
    <mergeCell ref="E7:E8"/>
    <mergeCell ref="E9:E11"/>
    <mergeCell ref="E12:E14"/>
    <mergeCell ref="E15:E18"/>
    <mergeCell ref="E19:E23"/>
    <mergeCell ref="E40:E41"/>
    <mergeCell ref="E44:E46"/>
    <mergeCell ref="E49:E50"/>
    <mergeCell ref="E29:E30"/>
    <mergeCell ref="E31:E32"/>
    <mergeCell ref="E33:E35"/>
    <mergeCell ref="E36:E39"/>
  </mergeCells>
  <printOptions/>
  <pageMargins left="0.5905511811023623" right="0.5905511811023623" top="0.984251968503937" bottom="0.7874015748031497"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F50"/>
  <sheetViews>
    <sheetView workbookViewId="0" topLeftCell="A1">
      <selection activeCell="F44" sqref="F44"/>
    </sheetView>
  </sheetViews>
  <sheetFormatPr defaultColWidth="9.00390625" defaultRowHeight="13.5"/>
  <cols>
    <col min="1" max="1" width="10.75390625" style="17" customWidth="1"/>
    <col min="2" max="2" width="10.50390625" style="17" customWidth="1"/>
    <col min="3" max="3" width="4.75390625" style="17" customWidth="1"/>
    <col min="4" max="4" width="9.125" style="17" customWidth="1"/>
    <col min="5" max="5" width="38.125" style="17" customWidth="1"/>
    <col min="6" max="6" width="16.50390625" style="17" customWidth="1"/>
    <col min="7" max="16384" width="9.00390625" style="17" customWidth="1"/>
  </cols>
  <sheetData>
    <row r="1" spans="1:6" ht="15" customHeight="1" thickBot="1">
      <c r="A1" s="284" t="s">
        <v>64</v>
      </c>
      <c r="B1" s="285" t="s">
        <v>65</v>
      </c>
      <c r="C1" s="286" t="s">
        <v>66</v>
      </c>
      <c r="D1" s="285" t="s">
        <v>67</v>
      </c>
      <c r="E1" s="285" t="s">
        <v>68</v>
      </c>
      <c r="F1" s="287" t="s">
        <v>606</v>
      </c>
    </row>
    <row r="2" spans="1:6" ht="15" customHeight="1" thickTop="1">
      <c r="A2" s="398" t="s">
        <v>74</v>
      </c>
      <c r="B2" s="288" t="s">
        <v>75</v>
      </c>
      <c r="C2" s="334">
        <v>1</v>
      </c>
      <c r="D2" s="288" t="s">
        <v>624</v>
      </c>
      <c r="E2" s="901" t="s">
        <v>1667</v>
      </c>
      <c r="F2" s="402" t="s">
        <v>486</v>
      </c>
    </row>
    <row r="3" spans="1:6" ht="15" customHeight="1">
      <c r="A3" s="398"/>
      <c r="B3" s="288"/>
      <c r="C3" s="334"/>
      <c r="D3" s="288"/>
      <c r="E3" s="899"/>
      <c r="F3" s="402" t="s">
        <v>1041</v>
      </c>
    </row>
    <row r="4" spans="1:6" ht="15" customHeight="1">
      <c r="A4" s="399"/>
      <c r="B4" s="295"/>
      <c r="C4" s="339"/>
      <c r="D4" s="295"/>
      <c r="E4" s="898"/>
      <c r="F4" s="404"/>
    </row>
    <row r="5" spans="1:6" ht="15" customHeight="1">
      <c r="A5" s="400" t="s">
        <v>76</v>
      </c>
      <c r="B5" s="902" t="s">
        <v>1040</v>
      </c>
      <c r="C5" s="336">
        <v>6</v>
      </c>
      <c r="D5" s="291" t="s">
        <v>625</v>
      </c>
      <c r="E5" s="897" t="s">
        <v>1668</v>
      </c>
      <c r="F5" s="403" t="s">
        <v>487</v>
      </c>
    </row>
    <row r="6" spans="1:6" ht="15" customHeight="1">
      <c r="A6" s="399"/>
      <c r="B6" s="905"/>
      <c r="C6" s="339"/>
      <c r="D6" s="295"/>
      <c r="E6" s="898"/>
      <c r="F6" s="404" t="s">
        <v>1213</v>
      </c>
    </row>
    <row r="7" spans="1:6" ht="15" customHeight="1">
      <c r="A7" s="400" t="s">
        <v>626</v>
      </c>
      <c r="B7" s="291" t="s">
        <v>77</v>
      </c>
      <c r="C7" s="336">
        <v>1</v>
      </c>
      <c r="D7" s="291" t="s">
        <v>625</v>
      </c>
      <c r="E7" s="897" t="s">
        <v>1669</v>
      </c>
      <c r="F7" s="403" t="s">
        <v>608</v>
      </c>
    </row>
    <row r="8" spans="1:6" ht="15" customHeight="1">
      <c r="A8" s="398"/>
      <c r="B8" s="295"/>
      <c r="C8" s="339"/>
      <c r="D8" s="295"/>
      <c r="E8" s="898"/>
      <c r="F8" s="404" t="s">
        <v>488</v>
      </c>
    </row>
    <row r="9" spans="1:6" ht="15" customHeight="1">
      <c r="A9" s="398"/>
      <c r="B9" s="291" t="s">
        <v>78</v>
      </c>
      <c r="C9" s="336">
        <v>1</v>
      </c>
      <c r="D9" s="291" t="s">
        <v>625</v>
      </c>
      <c r="E9" s="897" t="s">
        <v>1042</v>
      </c>
      <c r="F9" s="403" t="s">
        <v>608</v>
      </c>
    </row>
    <row r="10" spans="1:6" ht="15" customHeight="1">
      <c r="A10" s="398"/>
      <c r="B10" s="288"/>
      <c r="C10" s="334"/>
      <c r="D10" s="288"/>
      <c r="E10" s="899"/>
      <c r="F10" s="402" t="s">
        <v>1043</v>
      </c>
    </row>
    <row r="11" spans="1:6" ht="15" customHeight="1">
      <c r="A11" s="398"/>
      <c r="B11" s="902" t="s">
        <v>1049</v>
      </c>
      <c r="C11" s="336">
        <v>1</v>
      </c>
      <c r="D11" s="291" t="s">
        <v>625</v>
      </c>
      <c r="E11" s="897" t="s">
        <v>1670</v>
      </c>
      <c r="F11" s="403" t="s">
        <v>608</v>
      </c>
    </row>
    <row r="12" spans="1:6" ht="15" customHeight="1">
      <c r="A12" s="398"/>
      <c r="B12" s="905"/>
      <c r="C12" s="339"/>
      <c r="D12" s="295"/>
      <c r="E12" s="898"/>
      <c r="F12" s="404" t="s">
        <v>1044</v>
      </c>
    </row>
    <row r="13" spans="1:6" ht="15" customHeight="1">
      <c r="A13" s="398"/>
      <c r="B13" s="291" t="s">
        <v>79</v>
      </c>
      <c r="C13" s="336">
        <v>1</v>
      </c>
      <c r="D13" s="291" t="s">
        <v>627</v>
      </c>
      <c r="E13" s="897" t="s">
        <v>1671</v>
      </c>
      <c r="F13" s="403" t="s">
        <v>985</v>
      </c>
    </row>
    <row r="14" spans="1:6" ht="15" customHeight="1">
      <c r="A14" s="398"/>
      <c r="B14" s="288"/>
      <c r="C14" s="334"/>
      <c r="D14" s="288"/>
      <c r="E14" s="899"/>
      <c r="F14" s="402" t="s">
        <v>1215</v>
      </c>
    </row>
    <row r="15" spans="1:6" ht="15" customHeight="1">
      <c r="A15" s="398"/>
      <c r="B15" s="288"/>
      <c r="C15" s="334"/>
      <c r="D15" s="288"/>
      <c r="E15" s="899"/>
      <c r="F15" s="402"/>
    </row>
    <row r="16" spans="1:6" ht="15" customHeight="1">
      <c r="A16" s="398"/>
      <c r="B16" s="288"/>
      <c r="C16" s="334"/>
      <c r="D16" s="288"/>
      <c r="E16" s="899"/>
      <c r="F16" s="402"/>
    </row>
    <row r="17" spans="1:6" ht="15" customHeight="1">
      <c r="A17" s="911" t="s">
        <v>1214</v>
      </c>
      <c r="B17" s="902" t="s">
        <v>530</v>
      </c>
      <c r="C17" s="336">
        <v>1</v>
      </c>
      <c r="D17" s="291" t="s">
        <v>628</v>
      </c>
      <c r="E17" s="897" t="s">
        <v>1285</v>
      </c>
      <c r="F17" s="403" t="s">
        <v>985</v>
      </c>
    </row>
    <row r="18" spans="1:6" ht="15" customHeight="1">
      <c r="A18" s="912"/>
      <c r="B18" s="903"/>
      <c r="C18" s="334"/>
      <c r="D18" s="288"/>
      <c r="E18" s="899"/>
      <c r="F18" s="914" t="s">
        <v>1216</v>
      </c>
    </row>
    <row r="19" spans="1:6" ht="15" customHeight="1">
      <c r="A19" s="912"/>
      <c r="B19" s="905"/>
      <c r="C19" s="339"/>
      <c r="D19" s="295"/>
      <c r="E19" s="898"/>
      <c r="F19" s="915"/>
    </row>
    <row r="20" spans="1:6" ht="15" customHeight="1">
      <c r="A20" s="912"/>
      <c r="B20" s="291" t="s">
        <v>629</v>
      </c>
      <c r="C20" s="336">
        <v>1</v>
      </c>
      <c r="D20" s="291" t="s">
        <v>618</v>
      </c>
      <c r="E20" s="897" t="s">
        <v>1760</v>
      </c>
      <c r="F20" s="403" t="s">
        <v>1218</v>
      </c>
    </row>
    <row r="21" spans="1:6" ht="15" customHeight="1">
      <c r="A21" s="913"/>
      <c r="B21" s="294"/>
      <c r="C21" s="339"/>
      <c r="D21" s="295"/>
      <c r="E21" s="898"/>
      <c r="F21" s="404" t="s">
        <v>1217</v>
      </c>
    </row>
    <row r="22" spans="1:6" ht="15" customHeight="1">
      <c r="A22" s="400" t="s">
        <v>485</v>
      </c>
      <c r="B22" s="291" t="s">
        <v>682</v>
      </c>
      <c r="C22" s="336">
        <v>1</v>
      </c>
      <c r="D22" s="291" t="s">
        <v>621</v>
      </c>
      <c r="E22" s="897" t="s">
        <v>980</v>
      </c>
      <c r="F22" s="403" t="s">
        <v>491</v>
      </c>
    </row>
    <row r="23" spans="1:6" ht="15" customHeight="1">
      <c r="A23" s="398"/>
      <c r="B23" s="288"/>
      <c r="C23" s="334"/>
      <c r="D23" s="288"/>
      <c r="E23" s="899"/>
      <c r="F23" s="402" t="s">
        <v>1472</v>
      </c>
    </row>
    <row r="24" spans="1:6" ht="15" customHeight="1">
      <c r="A24" s="398"/>
      <c r="B24" s="902" t="s">
        <v>1050</v>
      </c>
      <c r="C24" s="336">
        <v>1</v>
      </c>
      <c r="D24" s="291" t="s">
        <v>624</v>
      </c>
      <c r="E24" s="897" t="s">
        <v>1672</v>
      </c>
      <c r="F24" s="403" t="s">
        <v>986</v>
      </c>
    </row>
    <row r="25" spans="1:6" ht="15" customHeight="1">
      <c r="A25" s="398"/>
      <c r="B25" s="909"/>
      <c r="C25" s="334"/>
      <c r="D25" s="288"/>
      <c r="E25" s="899"/>
      <c r="F25" s="402" t="s">
        <v>681</v>
      </c>
    </row>
    <row r="26" spans="1:6" ht="15" customHeight="1">
      <c r="A26" s="398"/>
      <c r="B26" s="910"/>
      <c r="C26" s="339"/>
      <c r="D26" s="295"/>
      <c r="E26" s="898"/>
      <c r="F26" s="404"/>
    </row>
    <row r="27" spans="1:6" ht="15" customHeight="1">
      <c r="A27" s="398"/>
      <c r="B27" s="902" t="s">
        <v>1473</v>
      </c>
      <c r="C27" s="336">
        <v>1</v>
      </c>
      <c r="D27" s="291" t="s">
        <v>624</v>
      </c>
      <c r="E27" s="897" t="s">
        <v>1474</v>
      </c>
      <c r="F27" s="403" t="s">
        <v>987</v>
      </c>
    </row>
    <row r="28" spans="1:6" ht="15" customHeight="1">
      <c r="A28" s="398"/>
      <c r="B28" s="910"/>
      <c r="C28" s="339"/>
      <c r="D28" s="295"/>
      <c r="E28" s="898"/>
      <c r="F28" s="404" t="s">
        <v>1475</v>
      </c>
    </row>
    <row r="29" spans="1:6" ht="15" customHeight="1">
      <c r="A29" s="398"/>
      <c r="B29" s="902" t="s">
        <v>1476</v>
      </c>
      <c r="C29" s="336">
        <v>1</v>
      </c>
      <c r="D29" s="291" t="s">
        <v>624</v>
      </c>
      <c r="E29" s="897" t="s">
        <v>1673</v>
      </c>
      <c r="F29" s="403" t="s">
        <v>493</v>
      </c>
    </row>
    <row r="30" spans="1:6" ht="15" customHeight="1">
      <c r="A30" s="398"/>
      <c r="B30" s="905"/>
      <c r="C30" s="339"/>
      <c r="D30" s="295"/>
      <c r="E30" s="898"/>
      <c r="F30" s="404" t="s">
        <v>1219</v>
      </c>
    </row>
    <row r="31" spans="1:6" ht="15" customHeight="1">
      <c r="A31" s="398"/>
      <c r="B31" s="902" t="s">
        <v>531</v>
      </c>
      <c r="C31" s="336">
        <v>1</v>
      </c>
      <c r="D31" s="291" t="s">
        <v>624</v>
      </c>
      <c r="E31" s="897" t="s">
        <v>981</v>
      </c>
      <c r="F31" s="403" t="s">
        <v>494</v>
      </c>
    </row>
    <row r="32" spans="1:6" ht="15" customHeight="1">
      <c r="A32" s="398"/>
      <c r="B32" s="905"/>
      <c r="C32" s="339"/>
      <c r="D32" s="295"/>
      <c r="E32" s="898"/>
      <c r="F32" s="404" t="s">
        <v>1220</v>
      </c>
    </row>
    <row r="33" spans="1:6" ht="15" customHeight="1">
      <c r="A33" s="398"/>
      <c r="B33" s="902" t="s">
        <v>532</v>
      </c>
      <c r="C33" s="336">
        <v>1</v>
      </c>
      <c r="D33" s="291" t="s">
        <v>624</v>
      </c>
      <c r="E33" s="907" t="s">
        <v>683</v>
      </c>
      <c r="F33" s="403" t="s">
        <v>988</v>
      </c>
    </row>
    <row r="34" spans="1:6" ht="15" customHeight="1">
      <c r="A34" s="398"/>
      <c r="B34" s="905"/>
      <c r="C34" s="339"/>
      <c r="D34" s="295"/>
      <c r="E34" s="908"/>
      <c r="F34" s="404" t="s">
        <v>1221</v>
      </c>
    </row>
    <row r="35" spans="1:6" ht="15" customHeight="1">
      <c r="A35" s="398"/>
      <c r="B35" s="902" t="s">
        <v>1051</v>
      </c>
      <c r="C35" s="336">
        <v>1</v>
      </c>
      <c r="D35" s="291" t="s">
        <v>624</v>
      </c>
      <c r="E35" s="897" t="s">
        <v>982</v>
      </c>
      <c r="F35" s="403" t="s">
        <v>495</v>
      </c>
    </row>
    <row r="36" spans="1:6" ht="15" customHeight="1">
      <c r="A36" s="398"/>
      <c r="B36" s="903"/>
      <c r="C36" s="334"/>
      <c r="D36" s="288"/>
      <c r="E36" s="899"/>
      <c r="F36" s="402" t="s">
        <v>1045</v>
      </c>
    </row>
    <row r="37" spans="1:6" ht="16.5" customHeight="1">
      <c r="A37" s="398"/>
      <c r="B37" s="905"/>
      <c r="C37" s="339"/>
      <c r="D37" s="295"/>
      <c r="E37" s="898"/>
      <c r="F37" s="404"/>
    </row>
    <row r="38" spans="1:6" ht="15" customHeight="1">
      <c r="A38" s="398"/>
      <c r="B38" s="291" t="s">
        <v>630</v>
      </c>
      <c r="C38" s="336">
        <v>1</v>
      </c>
      <c r="D38" s="291" t="s">
        <v>631</v>
      </c>
      <c r="E38" s="897" t="s">
        <v>1674</v>
      </c>
      <c r="F38" s="403" t="s">
        <v>492</v>
      </c>
    </row>
    <row r="39" spans="1:6" ht="15" customHeight="1">
      <c r="A39" s="398"/>
      <c r="B39" s="288"/>
      <c r="C39" s="334"/>
      <c r="D39" s="288"/>
      <c r="E39" s="899"/>
      <c r="F39" s="402" t="s">
        <v>1046</v>
      </c>
    </row>
    <row r="40" spans="1:6" ht="15" customHeight="1">
      <c r="A40" s="398"/>
      <c r="B40" s="288"/>
      <c r="C40" s="334"/>
      <c r="D40" s="288"/>
      <c r="E40" s="899"/>
      <c r="F40" s="402"/>
    </row>
    <row r="41" spans="1:6" ht="21" customHeight="1">
      <c r="A41" s="398"/>
      <c r="B41" s="288"/>
      <c r="C41" s="334"/>
      <c r="D41" s="288"/>
      <c r="E41" s="899"/>
      <c r="F41" s="402"/>
    </row>
    <row r="42" spans="1:6" ht="15" customHeight="1">
      <c r="A42" s="398"/>
      <c r="B42" s="291" t="s">
        <v>80</v>
      </c>
      <c r="C42" s="336">
        <v>1</v>
      </c>
      <c r="D42" s="291" t="s">
        <v>619</v>
      </c>
      <c r="E42" s="897" t="s">
        <v>687</v>
      </c>
      <c r="F42" s="403" t="s">
        <v>1047</v>
      </c>
    </row>
    <row r="43" spans="1:6" ht="15" customHeight="1">
      <c r="A43" s="398"/>
      <c r="B43" s="288"/>
      <c r="C43" s="334"/>
      <c r="D43" s="288"/>
      <c r="E43" s="899"/>
      <c r="F43" s="402" t="s">
        <v>1222</v>
      </c>
    </row>
    <row r="44" spans="1:6" ht="15" customHeight="1">
      <c r="A44" s="398"/>
      <c r="B44" s="288"/>
      <c r="C44" s="334"/>
      <c r="D44" s="288"/>
      <c r="E44" s="899"/>
      <c r="F44" s="402"/>
    </row>
    <row r="45" spans="1:6" ht="15" customHeight="1">
      <c r="A45" s="398"/>
      <c r="B45" s="288"/>
      <c r="C45" s="334"/>
      <c r="D45" s="288"/>
      <c r="E45" s="899"/>
      <c r="F45" s="402"/>
    </row>
    <row r="46" spans="1:6" ht="11.25" customHeight="1">
      <c r="A46" s="398"/>
      <c r="B46" s="288"/>
      <c r="C46" s="334"/>
      <c r="D46" s="288"/>
      <c r="E46" s="899"/>
      <c r="F46" s="402"/>
    </row>
    <row r="47" spans="1:6" ht="15" customHeight="1">
      <c r="A47" s="400" t="s">
        <v>612</v>
      </c>
      <c r="B47" s="291" t="s">
        <v>81</v>
      </c>
      <c r="C47" s="336">
        <v>1</v>
      </c>
      <c r="D47" s="291" t="s">
        <v>618</v>
      </c>
      <c r="E47" s="897" t="s">
        <v>1048</v>
      </c>
      <c r="F47" s="403" t="s">
        <v>82</v>
      </c>
    </row>
    <row r="48" spans="1:6" ht="15" customHeight="1">
      <c r="A48" s="398"/>
      <c r="B48" s="288"/>
      <c r="C48" s="334"/>
      <c r="D48" s="288"/>
      <c r="E48" s="899"/>
      <c r="F48" s="402" t="s">
        <v>623</v>
      </c>
    </row>
    <row r="49" spans="1:6" ht="15" customHeight="1" thickBot="1">
      <c r="A49" s="401"/>
      <c r="B49" s="298"/>
      <c r="C49" s="340"/>
      <c r="D49" s="298"/>
      <c r="E49" s="900"/>
      <c r="F49" s="405"/>
    </row>
    <row r="50" spans="1:6" ht="13.5">
      <c r="A50" s="162"/>
      <c r="B50" s="162"/>
      <c r="C50" s="162"/>
      <c r="D50" s="162"/>
      <c r="E50" s="162"/>
      <c r="F50" s="162"/>
    </row>
  </sheetData>
  <mergeCells count="29">
    <mergeCell ref="A17:A21"/>
    <mergeCell ref="F18:F19"/>
    <mergeCell ref="B31:B32"/>
    <mergeCell ref="B33:B34"/>
    <mergeCell ref="E22:E23"/>
    <mergeCell ref="E24:E26"/>
    <mergeCell ref="E27:E28"/>
    <mergeCell ref="B35:B37"/>
    <mergeCell ref="B5:B6"/>
    <mergeCell ref="B11:B12"/>
    <mergeCell ref="B17:B19"/>
    <mergeCell ref="B29:B30"/>
    <mergeCell ref="B24:B26"/>
    <mergeCell ref="B27:B28"/>
    <mergeCell ref="E38:E41"/>
    <mergeCell ref="E42:E46"/>
    <mergeCell ref="E47:E49"/>
    <mergeCell ref="E29:E30"/>
    <mergeCell ref="E31:E32"/>
    <mergeCell ref="E33:E34"/>
    <mergeCell ref="E35:E37"/>
    <mergeCell ref="E2:E4"/>
    <mergeCell ref="E5:E6"/>
    <mergeCell ref="E7:E8"/>
    <mergeCell ref="E9:E10"/>
    <mergeCell ref="E11:E12"/>
    <mergeCell ref="E13:E16"/>
    <mergeCell ref="E17:E19"/>
    <mergeCell ref="E20:E21"/>
  </mergeCells>
  <printOptions/>
  <pageMargins left="0.5905511811023623" right="0.3937007874015748" top="0.984251968503937" bottom="0.7874015748031497" header="0.5118110236220472" footer="0.5118110236220472"/>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F29"/>
  <sheetViews>
    <sheetView workbookViewId="0" topLeftCell="A1">
      <selection activeCell="A11" sqref="A11"/>
    </sheetView>
  </sheetViews>
  <sheetFormatPr defaultColWidth="9.00390625" defaultRowHeight="13.5"/>
  <cols>
    <col min="1" max="1" width="10.75390625" style="17" customWidth="1"/>
    <col min="2" max="2" width="10.50390625" style="17" customWidth="1"/>
    <col min="3" max="3" width="4.75390625" style="17" customWidth="1"/>
    <col min="4" max="4" width="9.125" style="17" customWidth="1"/>
    <col min="5" max="5" width="38.125" style="17" customWidth="1"/>
    <col min="6" max="6" width="16.50390625" style="17" customWidth="1"/>
    <col min="7" max="16384" width="9.00390625" style="17" customWidth="1"/>
  </cols>
  <sheetData>
    <row r="1" spans="1:6" ht="15" customHeight="1" thickBot="1">
      <c r="A1" s="284" t="s">
        <v>64</v>
      </c>
      <c r="B1" s="285" t="s">
        <v>65</v>
      </c>
      <c r="C1" s="286" t="s">
        <v>66</v>
      </c>
      <c r="D1" s="285" t="s">
        <v>67</v>
      </c>
      <c r="E1" s="285" t="s">
        <v>68</v>
      </c>
      <c r="F1" s="287" t="s">
        <v>606</v>
      </c>
    </row>
    <row r="2" spans="1:6" ht="15.75" customHeight="1" thickTop="1">
      <c r="A2" s="409" t="s">
        <v>83</v>
      </c>
      <c r="B2" s="301" t="s">
        <v>1054</v>
      </c>
      <c r="C2" s="342">
        <v>1</v>
      </c>
      <c r="D2" s="301" t="s">
        <v>627</v>
      </c>
      <c r="E2" s="897" t="s">
        <v>527</v>
      </c>
      <c r="F2" s="403" t="s">
        <v>492</v>
      </c>
    </row>
    <row r="3" spans="1:6" ht="15.75" customHeight="1">
      <c r="A3" s="409"/>
      <c r="B3" s="300" t="s">
        <v>528</v>
      </c>
      <c r="C3" s="341"/>
      <c r="D3" s="300"/>
      <c r="E3" s="899"/>
      <c r="F3" s="402" t="s">
        <v>622</v>
      </c>
    </row>
    <row r="4" spans="1:6" ht="15.75" customHeight="1">
      <c r="A4" s="409"/>
      <c r="B4" s="302"/>
      <c r="C4" s="343"/>
      <c r="D4" s="302"/>
      <c r="E4" s="898"/>
      <c r="F4" s="404"/>
    </row>
    <row r="5" spans="1:6" ht="15.75" customHeight="1">
      <c r="A5" s="409"/>
      <c r="B5" s="902" t="s">
        <v>1055</v>
      </c>
      <c r="C5" s="342">
        <v>1</v>
      </c>
      <c r="D5" s="301" t="s">
        <v>632</v>
      </c>
      <c r="E5" s="897" t="s">
        <v>1052</v>
      </c>
      <c r="F5" s="403" t="s">
        <v>1053</v>
      </c>
    </row>
    <row r="6" spans="1:6" ht="15.75" customHeight="1">
      <c r="A6" s="409"/>
      <c r="B6" s="903"/>
      <c r="C6" s="341"/>
      <c r="D6" s="300"/>
      <c r="E6" s="899"/>
      <c r="F6" s="402" t="s">
        <v>633</v>
      </c>
    </row>
    <row r="7" spans="1:6" ht="15.75" customHeight="1">
      <c r="A7" s="409"/>
      <c r="B7" s="903"/>
      <c r="C7" s="341"/>
      <c r="D7" s="300"/>
      <c r="E7" s="899"/>
      <c r="F7" s="402"/>
    </row>
    <row r="8" spans="1:6" ht="15.75" customHeight="1">
      <c r="A8" s="410" t="s">
        <v>634</v>
      </c>
      <c r="B8" s="902" t="s">
        <v>1209</v>
      </c>
      <c r="C8" s="342">
        <v>1</v>
      </c>
      <c r="D8" s="301" t="s">
        <v>635</v>
      </c>
      <c r="E8" s="897" t="s">
        <v>1211</v>
      </c>
      <c r="F8" s="403" t="s">
        <v>84</v>
      </c>
    </row>
    <row r="9" spans="1:6" ht="23.25" customHeight="1">
      <c r="A9" s="409"/>
      <c r="B9" s="903"/>
      <c r="C9" s="341"/>
      <c r="D9" s="300"/>
      <c r="E9" s="899"/>
      <c r="F9" s="402" t="s">
        <v>529</v>
      </c>
    </row>
    <row r="10" spans="1:6" ht="15.75" customHeight="1">
      <c r="A10" s="409"/>
      <c r="B10" s="902" t="s">
        <v>1210</v>
      </c>
      <c r="C10" s="342">
        <v>1</v>
      </c>
      <c r="D10" s="301" t="s">
        <v>635</v>
      </c>
      <c r="E10" s="897" t="s">
        <v>1212</v>
      </c>
      <c r="F10" s="403" t="s">
        <v>499</v>
      </c>
    </row>
    <row r="11" spans="1:6" ht="23.25" customHeight="1">
      <c r="A11" s="409"/>
      <c r="B11" s="903"/>
      <c r="C11" s="341"/>
      <c r="D11" s="300"/>
      <c r="E11" s="899"/>
      <c r="F11" s="402" t="s">
        <v>633</v>
      </c>
    </row>
    <row r="12" spans="1:6" ht="15.75" customHeight="1">
      <c r="A12" s="409"/>
      <c r="B12" s="301" t="s">
        <v>85</v>
      </c>
      <c r="C12" s="342">
        <v>1</v>
      </c>
      <c r="D12" s="301" t="s">
        <v>635</v>
      </c>
      <c r="E12" s="897" t="s">
        <v>983</v>
      </c>
      <c r="F12" s="403" t="s">
        <v>499</v>
      </c>
    </row>
    <row r="13" spans="1:6" ht="23.25" customHeight="1">
      <c r="A13" s="409"/>
      <c r="B13" s="300"/>
      <c r="C13" s="341"/>
      <c r="D13" s="300"/>
      <c r="E13" s="899"/>
      <c r="F13" s="402" t="s">
        <v>633</v>
      </c>
    </row>
    <row r="14" spans="1:6" ht="15.75" customHeight="1">
      <c r="A14" s="409"/>
      <c r="B14" s="302"/>
      <c r="C14" s="343"/>
      <c r="D14" s="302"/>
      <c r="E14" s="898"/>
      <c r="F14" s="404"/>
    </row>
    <row r="15" spans="1:6" ht="15.75" customHeight="1">
      <c r="A15" s="409"/>
      <c r="B15" s="902" t="s">
        <v>1056</v>
      </c>
      <c r="C15" s="342">
        <v>1</v>
      </c>
      <c r="D15" s="301" t="s">
        <v>632</v>
      </c>
      <c r="E15" s="897" t="s">
        <v>688</v>
      </c>
      <c r="F15" s="403" t="s">
        <v>989</v>
      </c>
    </row>
    <row r="16" spans="1:6" ht="15.75" customHeight="1">
      <c r="A16" s="409"/>
      <c r="B16" s="903"/>
      <c r="C16" s="341"/>
      <c r="D16" s="300"/>
      <c r="E16" s="899"/>
      <c r="F16" s="402" t="s">
        <v>500</v>
      </c>
    </row>
    <row r="17" spans="1:6" ht="15.75" customHeight="1" thickBot="1">
      <c r="A17" s="411"/>
      <c r="B17" s="904"/>
      <c r="C17" s="344"/>
      <c r="D17" s="303"/>
      <c r="E17" s="900"/>
      <c r="F17" s="405"/>
    </row>
    <row r="18" ht="15.75" customHeight="1">
      <c r="A18" s="16"/>
    </row>
    <row r="19" ht="15.75" customHeight="1">
      <c r="A19" s="16"/>
    </row>
    <row r="20" ht="13.5">
      <c r="A20" s="16"/>
    </row>
    <row r="21" ht="13.5">
      <c r="A21" s="16"/>
    </row>
    <row r="22" ht="13.5">
      <c r="A22" s="16"/>
    </row>
    <row r="23" ht="13.5">
      <c r="A23" s="16"/>
    </row>
    <row r="24" ht="13.5">
      <c r="A24" s="16"/>
    </row>
    <row r="25" ht="13.5">
      <c r="A25" s="16"/>
    </row>
    <row r="26" ht="13.5">
      <c r="A26" s="16"/>
    </row>
    <row r="27" ht="13.5">
      <c r="A27" s="16"/>
    </row>
    <row r="28" ht="13.5">
      <c r="A28" s="16"/>
    </row>
    <row r="29" ht="13.5">
      <c r="A29" s="16"/>
    </row>
  </sheetData>
  <mergeCells count="10">
    <mergeCell ref="B5:B7"/>
    <mergeCell ref="B8:B9"/>
    <mergeCell ref="B10:B11"/>
    <mergeCell ref="B15:B17"/>
    <mergeCell ref="E10:E11"/>
    <mergeCell ref="E12:E14"/>
    <mergeCell ref="E15:E17"/>
    <mergeCell ref="E2:E4"/>
    <mergeCell ref="E5:E7"/>
    <mergeCell ref="E8:E9"/>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E53"/>
  <sheetViews>
    <sheetView workbookViewId="0" topLeftCell="A35">
      <selection activeCell="D44" sqref="D44"/>
    </sheetView>
  </sheetViews>
  <sheetFormatPr defaultColWidth="9.00390625" defaultRowHeight="13.5"/>
  <cols>
    <col min="1" max="1" width="3.75390625" style="17" customWidth="1"/>
    <col min="2" max="2" width="4.75390625" style="17" customWidth="1"/>
    <col min="3" max="3" width="8.50390625" style="17" customWidth="1"/>
    <col min="4" max="4" width="38.375" style="17" customWidth="1"/>
    <col min="5" max="5" width="35.00390625" style="17" customWidth="1"/>
    <col min="6" max="16384" width="9.00390625" style="17" customWidth="1"/>
  </cols>
  <sheetData>
    <row r="1" spans="1:4" ht="36" customHeight="1" thickBot="1">
      <c r="A1" s="71" t="s">
        <v>1057</v>
      </c>
      <c r="B1" s="59"/>
      <c r="C1" s="59"/>
      <c r="D1" s="59"/>
    </row>
    <row r="2" spans="1:5" ht="14.25" customHeight="1" thickBot="1">
      <c r="A2" s="60"/>
      <c r="B2" s="277" t="s">
        <v>86</v>
      </c>
      <c r="C2" s="277" t="s">
        <v>860</v>
      </c>
      <c r="D2" s="278" t="s">
        <v>861</v>
      </c>
      <c r="E2" s="304" t="s">
        <v>862</v>
      </c>
    </row>
    <row r="3" spans="1:5" ht="14.25" customHeight="1" thickTop="1">
      <c r="A3" s="76"/>
      <c r="B3" s="279">
        <v>588</v>
      </c>
      <c r="C3" s="280" t="s">
        <v>88</v>
      </c>
      <c r="D3" s="279" t="s">
        <v>89</v>
      </c>
      <c r="E3" s="305"/>
    </row>
    <row r="4" spans="1:5" ht="14.25" customHeight="1">
      <c r="A4" s="89"/>
      <c r="B4" s="279">
        <v>593</v>
      </c>
      <c r="C4" s="280"/>
      <c r="D4" s="279"/>
      <c r="E4" s="305" t="s">
        <v>636</v>
      </c>
    </row>
    <row r="5" spans="1:5" ht="14.25" customHeight="1">
      <c r="A5" s="90" t="s">
        <v>90</v>
      </c>
      <c r="B5" s="279">
        <v>645</v>
      </c>
      <c r="C5" s="280" t="s">
        <v>637</v>
      </c>
      <c r="D5" s="279"/>
      <c r="E5" s="305" t="s">
        <v>638</v>
      </c>
    </row>
    <row r="6" spans="1:5" ht="14.25" customHeight="1">
      <c r="A6" s="90"/>
      <c r="B6" s="279">
        <v>658</v>
      </c>
      <c r="C6" s="280" t="s">
        <v>639</v>
      </c>
      <c r="D6" s="279"/>
      <c r="E6" s="920" t="s">
        <v>858</v>
      </c>
    </row>
    <row r="7" spans="1:5" ht="11.25" customHeight="1">
      <c r="A7" s="90" t="s">
        <v>91</v>
      </c>
      <c r="B7" s="279"/>
      <c r="C7" s="280"/>
      <c r="D7" s="279"/>
      <c r="E7" s="920"/>
    </row>
    <row r="8" spans="1:5" ht="14.25" customHeight="1">
      <c r="A8" s="91"/>
      <c r="B8" s="279">
        <v>708</v>
      </c>
      <c r="C8" s="280" t="s">
        <v>92</v>
      </c>
      <c r="D8" s="279" t="s">
        <v>640</v>
      </c>
      <c r="E8" s="305"/>
    </row>
    <row r="9" spans="1:5" ht="14.25" customHeight="1">
      <c r="A9" s="916" t="s">
        <v>1478</v>
      </c>
      <c r="B9" s="279">
        <v>710</v>
      </c>
      <c r="C9" s="280" t="s">
        <v>641</v>
      </c>
      <c r="D9" s="279"/>
      <c r="E9" s="305" t="s">
        <v>642</v>
      </c>
    </row>
    <row r="10" spans="1:5" ht="14.25" customHeight="1">
      <c r="A10" s="917"/>
      <c r="B10" s="279">
        <v>712</v>
      </c>
      <c r="C10" s="280" t="s">
        <v>93</v>
      </c>
      <c r="D10" s="279" t="s">
        <v>689</v>
      </c>
      <c r="E10" s="305" t="s">
        <v>643</v>
      </c>
    </row>
    <row r="11" spans="1:5" ht="14.25" customHeight="1">
      <c r="A11" s="918"/>
      <c r="B11" s="279">
        <v>733</v>
      </c>
      <c r="C11" s="280" t="s">
        <v>644</v>
      </c>
      <c r="D11" s="279" t="s">
        <v>94</v>
      </c>
      <c r="E11" s="305"/>
    </row>
    <row r="12" spans="1:5" ht="14.25" customHeight="1">
      <c r="A12" s="95"/>
      <c r="B12" s="279">
        <v>794</v>
      </c>
      <c r="C12" s="280" t="s">
        <v>645</v>
      </c>
      <c r="D12" s="279"/>
      <c r="E12" s="305" t="s">
        <v>646</v>
      </c>
    </row>
    <row r="13" spans="1:5" ht="14.25" customHeight="1">
      <c r="A13" s="96" t="s">
        <v>95</v>
      </c>
      <c r="B13" s="279">
        <v>806</v>
      </c>
      <c r="C13" s="280" t="s">
        <v>647</v>
      </c>
      <c r="D13" s="281" t="s">
        <v>852</v>
      </c>
      <c r="E13" s="305"/>
    </row>
    <row r="14" spans="1:5" ht="14.25" customHeight="1">
      <c r="A14" s="96"/>
      <c r="B14" s="279">
        <v>935</v>
      </c>
      <c r="C14" s="280" t="s">
        <v>648</v>
      </c>
      <c r="D14" s="279"/>
      <c r="E14" s="305" t="s">
        <v>649</v>
      </c>
    </row>
    <row r="15" spans="1:5" ht="14.25" customHeight="1">
      <c r="A15" s="96"/>
      <c r="B15" s="279">
        <v>939</v>
      </c>
      <c r="C15" s="280" t="s">
        <v>650</v>
      </c>
      <c r="D15" s="279" t="s">
        <v>651</v>
      </c>
      <c r="E15" s="305"/>
    </row>
    <row r="16" spans="1:5" ht="14.25" customHeight="1">
      <c r="A16" s="96"/>
      <c r="B16" s="279">
        <v>1096</v>
      </c>
      <c r="C16" s="280" t="s">
        <v>652</v>
      </c>
      <c r="D16" s="921" t="s">
        <v>853</v>
      </c>
      <c r="E16" s="305"/>
    </row>
    <row r="17" spans="1:5" ht="14.25" customHeight="1">
      <c r="A17" s="96"/>
      <c r="B17" s="279"/>
      <c r="C17" s="280"/>
      <c r="D17" s="921"/>
      <c r="E17" s="305"/>
    </row>
    <row r="18" spans="1:5" ht="14.25" customHeight="1">
      <c r="A18" s="96" t="s">
        <v>96</v>
      </c>
      <c r="B18" s="279">
        <v>1121</v>
      </c>
      <c r="C18" s="280" t="s">
        <v>653</v>
      </c>
      <c r="D18" s="279" t="s">
        <v>654</v>
      </c>
      <c r="E18" s="305"/>
    </row>
    <row r="19" spans="1:5" ht="14.25" customHeight="1">
      <c r="A19" s="97"/>
      <c r="B19" s="279">
        <v>1124</v>
      </c>
      <c r="C19" s="280" t="s">
        <v>655</v>
      </c>
      <c r="D19" s="279"/>
      <c r="E19" s="305" t="s">
        <v>656</v>
      </c>
    </row>
    <row r="20" spans="1:5" ht="14.25" customHeight="1">
      <c r="A20" s="92"/>
      <c r="B20" s="279">
        <v>1192</v>
      </c>
      <c r="C20" s="280" t="s">
        <v>657</v>
      </c>
      <c r="D20" s="279"/>
      <c r="E20" s="305" t="s">
        <v>658</v>
      </c>
    </row>
    <row r="21" spans="1:5" ht="14.25" customHeight="1">
      <c r="A21" s="93" t="s">
        <v>97</v>
      </c>
      <c r="B21" s="279">
        <v>1195</v>
      </c>
      <c r="C21" s="280" t="s">
        <v>659</v>
      </c>
      <c r="D21" s="279" t="s">
        <v>98</v>
      </c>
      <c r="E21" s="305"/>
    </row>
    <row r="22" spans="1:5" ht="14.25" customHeight="1">
      <c r="A22" s="93"/>
      <c r="B22" s="279"/>
      <c r="C22" s="280"/>
      <c r="D22" s="279" t="s">
        <v>660</v>
      </c>
      <c r="E22" s="305"/>
    </row>
    <row r="23" spans="1:5" ht="14.25" customHeight="1">
      <c r="A23" s="93"/>
      <c r="B23" s="279">
        <v>1196</v>
      </c>
      <c r="C23" s="280" t="s">
        <v>661</v>
      </c>
      <c r="D23" s="919" t="s">
        <v>854</v>
      </c>
      <c r="E23" s="305"/>
    </row>
    <row r="24" spans="1:5" ht="14.25" customHeight="1">
      <c r="A24" s="93"/>
      <c r="B24" s="279"/>
      <c r="C24" s="280"/>
      <c r="D24" s="919"/>
      <c r="E24" s="305"/>
    </row>
    <row r="25" spans="1:5" ht="14.25" customHeight="1">
      <c r="A25" s="93" t="s">
        <v>1477</v>
      </c>
      <c r="B25" s="279">
        <v>1247</v>
      </c>
      <c r="C25" s="280" t="s">
        <v>662</v>
      </c>
      <c r="D25" s="282" t="s">
        <v>855</v>
      </c>
      <c r="E25" s="305"/>
    </row>
    <row r="26" spans="1:5" ht="14.25" customHeight="1">
      <c r="A26" s="94"/>
      <c r="B26" s="279">
        <v>1333</v>
      </c>
      <c r="C26" s="280" t="s">
        <v>663</v>
      </c>
      <c r="D26" s="279"/>
      <c r="E26" s="305" t="s">
        <v>664</v>
      </c>
    </row>
    <row r="27" spans="1:5" ht="14.25" customHeight="1">
      <c r="A27" s="95"/>
      <c r="B27" s="279">
        <v>1334</v>
      </c>
      <c r="C27" s="280" t="s">
        <v>665</v>
      </c>
      <c r="D27" s="279"/>
      <c r="E27" s="305" t="s">
        <v>666</v>
      </c>
    </row>
    <row r="28" spans="1:5" ht="14.25" customHeight="1">
      <c r="A28" s="96"/>
      <c r="B28" s="279">
        <v>1338</v>
      </c>
      <c r="C28" s="280" t="s">
        <v>99</v>
      </c>
      <c r="D28" s="279"/>
      <c r="E28" s="305" t="s">
        <v>100</v>
      </c>
    </row>
    <row r="29" spans="1:5" ht="14.25" customHeight="1">
      <c r="A29" s="96" t="s">
        <v>101</v>
      </c>
      <c r="B29" s="279">
        <v>1341</v>
      </c>
      <c r="C29" s="280" t="s">
        <v>102</v>
      </c>
      <c r="D29" s="279" t="s">
        <v>103</v>
      </c>
      <c r="E29" s="305"/>
    </row>
    <row r="30" spans="1:5" ht="14.25" customHeight="1">
      <c r="A30" s="96"/>
      <c r="B30" s="279">
        <v>1343</v>
      </c>
      <c r="C30" s="280" t="s">
        <v>104</v>
      </c>
      <c r="D30" s="919" t="s">
        <v>690</v>
      </c>
      <c r="E30" s="305"/>
    </row>
    <row r="31" spans="1:5" ht="14.25" customHeight="1">
      <c r="A31" s="96"/>
      <c r="B31" s="279"/>
      <c r="C31" s="280"/>
      <c r="D31" s="919"/>
      <c r="E31" s="305"/>
    </row>
    <row r="32" spans="1:5" ht="14.25" customHeight="1">
      <c r="A32" s="96" t="s">
        <v>105</v>
      </c>
      <c r="B32" s="279">
        <v>1350</v>
      </c>
      <c r="C32" s="280" t="s">
        <v>667</v>
      </c>
      <c r="D32" s="279" t="s">
        <v>668</v>
      </c>
      <c r="E32" s="305"/>
    </row>
    <row r="33" spans="1:5" ht="14.25" customHeight="1">
      <c r="A33" s="96"/>
      <c r="B33" s="279">
        <v>1356</v>
      </c>
      <c r="C33" s="280" t="s">
        <v>669</v>
      </c>
      <c r="D33" s="279" t="s">
        <v>106</v>
      </c>
      <c r="E33" s="305"/>
    </row>
    <row r="34" spans="1:5" ht="14.25" customHeight="1">
      <c r="A34" s="96"/>
      <c r="B34" s="279"/>
      <c r="C34" s="280"/>
      <c r="D34" s="282" t="s">
        <v>856</v>
      </c>
      <c r="E34" s="305"/>
    </row>
    <row r="35" spans="1:5" ht="14.25" customHeight="1">
      <c r="A35" s="96" t="s">
        <v>1761</v>
      </c>
      <c r="B35" s="279">
        <v>1357</v>
      </c>
      <c r="C35" s="280" t="s">
        <v>670</v>
      </c>
      <c r="D35" s="919" t="s">
        <v>857</v>
      </c>
      <c r="E35" s="305"/>
    </row>
    <row r="36" spans="1:5" ht="14.25" customHeight="1">
      <c r="A36" s="98"/>
      <c r="B36" s="279"/>
      <c r="C36" s="280"/>
      <c r="D36" s="919"/>
      <c r="E36" s="305"/>
    </row>
    <row r="37" spans="1:5" ht="14.25" customHeight="1">
      <c r="A37" s="99"/>
      <c r="B37" s="279">
        <v>1377</v>
      </c>
      <c r="C37" s="280" t="s">
        <v>671</v>
      </c>
      <c r="D37" s="279" t="s">
        <v>107</v>
      </c>
      <c r="E37" s="305"/>
    </row>
    <row r="38" spans="1:5" ht="14.25" customHeight="1">
      <c r="A38" s="100"/>
      <c r="B38" s="279">
        <v>1394</v>
      </c>
      <c r="C38" s="280" t="s">
        <v>672</v>
      </c>
      <c r="D38" s="279"/>
      <c r="E38" s="305" t="s">
        <v>695</v>
      </c>
    </row>
    <row r="39" spans="1:5" ht="14.25" customHeight="1">
      <c r="A39" s="101"/>
      <c r="B39" s="279">
        <v>1397</v>
      </c>
      <c r="C39" s="280" t="s">
        <v>696</v>
      </c>
      <c r="D39" s="279"/>
      <c r="E39" s="305" t="s">
        <v>697</v>
      </c>
    </row>
    <row r="40" spans="1:5" ht="14.25" customHeight="1">
      <c r="A40" s="93"/>
      <c r="B40" s="279">
        <v>1430</v>
      </c>
      <c r="C40" s="280" t="s">
        <v>698</v>
      </c>
      <c r="D40" s="279" t="s">
        <v>109</v>
      </c>
      <c r="E40" s="305"/>
    </row>
    <row r="41" spans="1:5" ht="14.25" customHeight="1">
      <c r="A41" s="93" t="s">
        <v>108</v>
      </c>
      <c r="B41" s="279">
        <v>1451</v>
      </c>
      <c r="C41" s="280" t="s">
        <v>699</v>
      </c>
      <c r="D41" s="279" t="s">
        <v>990</v>
      </c>
      <c r="E41" s="305"/>
    </row>
    <row r="42" spans="1:5" ht="14.25" customHeight="1">
      <c r="A42" s="101"/>
      <c r="B42" s="279">
        <v>1457</v>
      </c>
      <c r="C42" s="280" t="s">
        <v>110</v>
      </c>
      <c r="D42" s="279"/>
      <c r="E42" s="305" t="s">
        <v>111</v>
      </c>
    </row>
    <row r="43" spans="1:5" ht="14.25" customHeight="1">
      <c r="A43" s="101"/>
      <c r="B43" s="279">
        <v>1467</v>
      </c>
      <c r="C43" s="280" t="s">
        <v>700</v>
      </c>
      <c r="D43" s="279"/>
      <c r="E43" s="305" t="s">
        <v>701</v>
      </c>
    </row>
    <row r="44" spans="1:5" ht="14.25" customHeight="1">
      <c r="A44" s="101"/>
      <c r="B44" s="279">
        <v>1477</v>
      </c>
      <c r="C44" s="280" t="s">
        <v>702</v>
      </c>
      <c r="D44" s="279" t="s">
        <v>112</v>
      </c>
      <c r="E44" s="305"/>
    </row>
    <row r="45" spans="1:5" ht="14.25" customHeight="1">
      <c r="A45" s="101"/>
      <c r="B45" s="279">
        <v>1497</v>
      </c>
      <c r="C45" s="280" t="s">
        <v>703</v>
      </c>
      <c r="D45" s="279" t="s">
        <v>113</v>
      </c>
      <c r="E45" s="305"/>
    </row>
    <row r="46" spans="1:5" ht="14.25" customHeight="1">
      <c r="A46" s="101"/>
      <c r="B46" s="279">
        <v>1526</v>
      </c>
      <c r="C46" s="280" t="s">
        <v>704</v>
      </c>
      <c r="D46" s="279" t="s">
        <v>114</v>
      </c>
      <c r="E46" s="305"/>
    </row>
    <row r="47" spans="1:5" ht="14.25" customHeight="1">
      <c r="A47" s="101"/>
      <c r="B47" s="279">
        <v>1542</v>
      </c>
      <c r="C47" s="280" t="s">
        <v>859</v>
      </c>
      <c r="D47" s="279" t="s">
        <v>115</v>
      </c>
      <c r="E47" s="305"/>
    </row>
    <row r="48" spans="1:5" ht="14.25" customHeight="1">
      <c r="A48" s="101"/>
      <c r="B48" s="279">
        <v>1543</v>
      </c>
      <c r="C48" s="280" t="s">
        <v>705</v>
      </c>
      <c r="D48" s="279"/>
      <c r="E48" s="305" t="s">
        <v>116</v>
      </c>
    </row>
    <row r="49" spans="1:5" ht="14.25" customHeight="1">
      <c r="A49" s="93" t="s">
        <v>117</v>
      </c>
      <c r="B49" s="279">
        <v>1570</v>
      </c>
      <c r="C49" s="280" t="s">
        <v>118</v>
      </c>
      <c r="D49" s="919" t="s">
        <v>570</v>
      </c>
      <c r="E49" s="305"/>
    </row>
    <row r="50" spans="1:5" ht="14.25" customHeight="1">
      <c r="A50" s="93"/>
      <c r="B50" s="279"/>
      <c r="C50" s="280"/>
      <c r="D50" s="919"/>
      <c r="E50" s="305"/>
    </row>
    <row r="51" spans="1:5" ht="14.25" customHeight="1">
      <c r="A51" s="93"/>
      <c r="B51" s="279"/>
      <c r="C51" s="280"/>
      <c r="D51" s="919"/>
      <c r="E51" s="305"/>
    </row>
    <row r="52" spans="1:5" ht="14.25" customHeight="1" thickBot="1">
      <c r="A52" s="102"/>
      <c r="B52" s="283">
        <v>1573</v>
      </c>
      <c r="C52" s="306" t="s">
        <v>691</v>
      </c>
      <c r="D52" s="307"/>
      <c r="E52" s="308" t="s">
        <v>692</v>
      </c>
    </row>
    <row r="53" ht="13.5">
      <c r="B53" s="61"/>
    </row>
  </sheetData>
  <mergeCells count="7">
    <mergeCell ref="E6:E7"/>
    <mergeCell ref="D16:D17"/>
    <mergeCell ref="D23:D24"/>
    <mergeCell ref="A9:A11"/>
    <mergeCell ref="D30:D31"/>
    <mergeCell ref="D35:D36"/>
    <mergeCell ref="D49:D5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2:E50"/>
  <sheetViews>
    <sheetView workbookViewId="0" topLeftCell="A34">
      <selection activeCell="D14" sqref="D14:D15"/>
    </sheetView>
  </sheetViews>
  <sheetFormatPr defaultColWidth="9.00390625" defaultRowHeight="13.5"/>
  <cols>
    <col min="1" max="1" width="3.75390625" style="17" customWidth="1"/>
    <col min="2" max="2" width="4.75390625" style="17" customWidth="1"/>
    <col min="3" max="3" width="8.50390625" style="17" customWidth="1"/>
    <col min="4" max="4" width="37.625" style="17" customWidth="1"/>
    <col min="5" max="5" width="36.125" style="17" customWidth="1"/>
    <col min="6" max="16384" width="9.00390625" style="17" customWidth="1"/>
  </cols>
  <sheetData>
    <row r="1" ht="36" customHeight="1" thickBot="1"/>
    <row r="2" spans="1:5" ht="14.25" customHeight="1" thickBot="1">
      <c r="A2" s="165"/>
      <c r="B2" s="309" t="s">
        <v>86</v>
      </c>
      <c r="C2" s="275" t="s">
        <v>860</v>
      </c>
      <c r="D2" s="276" t="s">
        <v>861</v>
      </c>
      <c r="E2" s="310" t="s">
        <v>862</v>
      </c>
    </row>
    <row r="3" spans="1:5" ht="14.25" customHeight="1" thickTop="1">
      <c r="A3" s="166"/>
      <c r="B3" s="311">
        <v>1582</v>
      </c>
      <c r="C3" s="312" t="s">
        <v>706</v>
      </c>
      <c r="D3" s="279"/>
      <c r="E3" s="313" t="s">
        <v>722</v>
      </c>
    </row>
    <row r="4" spans="1:5" ht="14.25" customHeight="1">
      <c r="A4" s="166"/>
      <c r="B4" s="311">
        <v>1583</v>
      </c>
      <c r="C4" s="312" t="s">
        <v>707</v>
      </c>
      <c r="D4" s="919" t="s">
        <v>693</v>
      </c>
      <c r="E4" s="313" t="s">
        <v>723</v>
      </c>
    </row>
    <row r="5" spans="1:5" ht="14.25" customHeight="1">
      <c r="A5" s="167" t="s">
        <v>96</v>
      </c>
      <c r="B5" s="311"/>
      <c r="C5" s="312"/>
      <c r="D5" s="919"/>
      <c r="E5" s="313"/>
    </row>
    <row r="6" spans="1:5" ht="14.25" customHeight="1">
      <c r="A6" s="167"/>
      <c r="B6" s="311">
        <v>1587</v>
      </c>
      <c r="C6" s="312" t="s">
        <v>708</v>
      </c>
      <c r="D6" s="279" t="s">
        <v>721</v>
      </c>
      <c r="E6" s="313" t="s">
        <v>724</v>
      </c>
    </row>
    <row r="7" spans="1:5" ht="14.25" customHeight="1">
      <c r="A7" s="167"/>
      <c r="B7" s="311">
        <v>1589</v>
      </c>
      <c r="C7" s="312" t="s">
        <v>1479</v>
      </c>
      <c r="D7" s="279" t="s">
        <v>1480</v>
      </c>
      <c r="E7" s="313"/>
    </row>
    <row r="8" spans="1:5" ht="14.25" customHeight="1">
      <c r="A8" s="167"/>
      <c r="B8" s="311">
        <v>1590</v>
      </c>
      <c r="C8" s="312" t="s">
        <v>709</v>
      </c>
      <c r="D8" s="921" t="s">
        <v>1762</v>
      </c>
      <c r="E8" s="313" t="s">
        <v>725</v>
      </c>
    </row>
    <row r="9" spans="1:5" ht="14.25" customHeight="1">
      <c r="A9" s="167" t="s">
        <v>1484</v>
      </c>
      <c r="B9" s="311"/>
      <c r="C9" s="312"/>
      <c r="D9" s="921"/>
      <c r="E9" s="313"/>
    </row>
    <row r="10" spans="1:5" ht="14.25" customHeight="1">
      <c r="A10" s="167"/>
      <c r="B10" s="311"/>
      <c r="C10" s="312"/>
      <c r="D10" s="921"/>
      <c r="E10" s="313"/>
    </row>
    <row r="11" spans="1:5" ht="21" customHeight="1">
      <c r="A11" s="167"/>
      <c r="B11" s="311"/>
      <c r="C11" s="312"/>
      <c r="D11" s="919"/>
      <c r="E11" s="313"/>
    </row>
    <row r="12" spans="1:5" ht="14.25" customHeight="1">
      <c r="A12" s="167" t="s">
        <v>1488</v>
      </c>
      <c r="B12" s="311">
        <v>1591</v>
      </c>
      <c r="C12" s="312" t="s">
        <v>710</v>
      </c>
      <c r="D12" s="919" t="s">
        <v>991</v>
      </c>
      <c r="E12" s="313"/>
    </row>
    <row r="13" spans="1:5" ht="14.25" customHeight="1">
      <c r="A13" s="167"/>
      <c r="B13" s="279"/>
      <c r="C13" s="312"/>
      <c r="D13" s="919"/>
      <c r="E13" s="313"/>
    </row>
    <row r="14" spans="1:5" ht="14.25" customHeight="1">
      <c r="A14" s="167"/>
      <c r="B14" s="311">
        <v>1598</v>
      </c>
      <c r="C14" s="312" t="s">
        <v>711</v>
      </c>
      <c r="D14" s="919" t="s">
        <v>863</v>
      </c>
      <c r="E14" s="313"/>
    </row>
    <row r="15" spans="1:5" ht="14.25" customHeight="1">
      <c r="A15" s="167"/>
      <c r="B15" s="311"/>
      <c r="C15" s="312"/>
      <c r="D15" s="919"/>
      <c r="E15" s="313"/>
    </row>
    <row r="16" spans="1:5" ht="14.25" customHeight="1">
      <c r="A16" s="167" t="s">
        <v>119</v>
      </c>
      <c r="B16" s="311">
        <v>1600</v>
      </c>
      <c r="C16" s="312" t="s">
        <v>712</v>
      </c>
      <c r="D16" s="279"/>
      <c r="E16" s="313" t="s">
        <v>726</v>
      </c>
    </row>
    <row r="17" spans="1:5" ht="14.25" customHeight="1">
      <c r="A17" s="166"/>
      <c r="B17" s="311">
        <v>1601</v>
      </c>
      <c r="C17" s="312" t="s">
        <v>713</v>
      </c>
      <c r="D17" s="919" t="s">
        <v>864</v>
      </c>
      <c r="E17" s="313"/>
    </row>
    <row r="18" spans="1:5" ht="14.25" customHeight="1">
      <c r="A18" s="168"/>
      <c r="B18" s="311"/>
      <c r="C18" s="312"/>
      <c r="D18" s="919"/>
      <c r="E18" s="313"/>
    </row>
    <row r="19" spans="1:5" ht="14.25" customHeight="1">
      <c r="A19" s="169"/>
      <c r="B19" s="311">
        <v>1603</v>
      </c>
      <c r="C19" s="312" t="s">
        <v>120</v>
      </c>
      <c r="D19" s="919" t="s">
        <v>865</v>
      </c>
      <c r="E19" s="313" t="s">
        <v>727</v>
      </c>
    </row>
    <row r="20" spans="1:5" ht="14.25" customHeight="1">
      <c r="A20" s="170"/>
      <c r="B20" s="279"/>
      <c r="C20" s="312"/>
      <c r="D20" s="919"/>
      <c r="E20" s="313"/>
    </row>
    <row r="21" spans="1:5" ht="14.25" customHeight="1">
      <c r="A21" s="170"/>
      <c r="B21" s="311">
        <v>1607</v>
      </c>
      <c r="C21" s="312" t="s">
        <v>121</v>
      </c>
      <c r="D21" s="922" t="s">
        <v>866</v>
      </c>
      <c r="E21" s="313"/>
    </row>
    <row r="22" spans="1:5" ht="14.25" customHeight="1">
      <c r="A22" s="170"/>
      <c r="B22" s="311"/>
      <c r="C22" s="312"/>
      <c r="D22" s="922"/>
      <c r="E22" s="313"/>
    </row>
    <row r="23" spans="1:5" ht="14.25" customHeight="1">
      <c r="A23" s="170"/>
      <c r="B23" s="311"/>
      <c r="C23" s="312"/>
      <c r="D23" s="922"/>
      <c r="E23" s="313"/>
    </row>
    <row r="24" spans="1:5" ht="14.25" customHeight="1">
      <c r="A24" s="170" t="s">
        <v>122</v>
      </c>
      <c r="B24" s="311">
        <v>1611</v>
      </c>
      <c r="C24" s="312" t="s">
        <v>123</v>
      </c>
      <c r="D24" s="279" t="s">
        <v>124</v>
      </c>
      <c r="E24" s="313"/>
    </row>
    <row r="25" spans="1:5" ht="14.25" customHeight="1">
      <c r="A25" s="170"/>
      <c r="B25" s="311">
        <v>1612</v>
      </c>
      <c r="C25" s="312" t="s">
        <v>125</v>
      </c>
      <c r="D25" s="919" t="s">
        <v>534</v>
      </c>
      <c r="E25" s="313"/>
    </row>
    <row r="26" spans="1:5" ht="14.25" customHeight="1">
      <c r="A26" s="170"/>
      <c r="B26" s="311"/>
      <c r="C26" s="312"/>
      <c r="D26" s="919"/>
      <c r="E26" s="313"/>
    </row>
    <row r="27" spans="1:5" ht="14.25" customHeight="1">
      <c r="A27" s="170"/>
      <c r="B27" s="311"/>
      <c r="C27" s="312"/>
      <c r="D27" s="279" t="s">
        <v>126</v>
      </c>
      <c r="E27" s="313"/>
    </row>
    <row r="28" spans="1:5" ht="14.25" customHeight="1">
      <c r="A28" s="170"/>
      <c r="B28" s="311">
        <v>1614</v>
      </c>
      <c r="C28" s="312" t="s">
        <v>127</v>
      </c>
      <c r="D28" s="919" t="s">
        <v>867</v>
      </c>
      <c r="E28" s="313"/>
    </row>
    <row r="29" spans="1:5" ht="14.25" customHeight="1">
      <c r="A29" s="170"/>
      <c r="B29" s="311"/>
      <c r="C29" s="312"/>
      <c r="D29" s="919"/>
      <c r="E29" s="313"/>
    </row>
    <row r="30" spans="1:5" ht="14.25" customHeight="1">
      <c r="A30" s="170"/>
      <c r="B30" s="311"/>
      <c r="C30" s="312"/>
      <c r="D30" s="919"/>
      <c r="E30" s="313"/>
    </row>
    <row r="31" spans="1:5" ht="14.25" customHeight="1">
      <c r="A31" s="170"/>
      <c r="B31" s="311"/>
      <c r="C31" s="312"/>
      <c r="D31" s="919"/>
      <c r="E31" s="313"/>
    </row>
    <row r="32" spans="1:5" ht="14.25" customHeight="1">
      <c r="A32" s="170"/>
      <c r="B32" s="311">
        <v>1615</v>
      </c>
      <c r="C32" s="312" t="s">
        <v>714</v>
      </c>
      <c r="D32" s="279" t="s">
        <v>128</v>
      </c>
      <c r="E32" s="920" t="s">
        <v>873</v>
      </c>
    </row>
    <row r="33" spans="1:5" ht="14.25" customHeight="1">
      <c r="A33" s="170"/>
      <c r="B33" s="311"/>
      <c r="C33" s="312"/>
      <c r="D33" s="279"/>
      <c r="E33" s="920"/>
    </row>
    <row r="34" spans="1:5" ht="14.25" customHeight="1">
      <c r="A34" s="170"/>
      <c r="B34" s="311">
        <v>1622</v>
      </c>
      <c r="C34" s="312" t="s">
        <v>715</v>
      </c>
      <c r="D34" s="919" t="s">
        <v>535</v>
      </c>
      <c r="E34" s="313"/>
    </row>
    <row r="35" spans="1:5" ht="14.25" customHeight="1">
      <c r="A35" s="170"/>
      <c r="B35" s="311"/>
      <c r="C35" s="312"/>
      <c r="D35" s="919"/>
      <c r="E35" s="313"/>
    </row>
    <row r="36" spans="1:5" ht="14.25" customHeight="1">
      <c r="A36" s="170"/>
      <c r="B36" s="311">
        <v>1623</v>
      </c>
      <c r="C36" s="312" t="s">
        <v>716</v>
      </c>
      <c r="D36" s="279" t="s">
        <v>129</v>
      </c>
      <c r="E36" s="313"/>
    </row>
    <row r="37" spans="1:5" ht="14.25" customHeight="1">
      <c r="A37" s="170"/>
      <c r="B37" s="311">
        <v>1624</v>
      </c>
      <c r="C37" s="312" t="s">
        <v>717</v>
      </c>
      <c r="D37" s="919" t="s">
        <v>1058</v>
      </c>
      <c r="E37" s="313"/>
    </row>
    <row r="38" spans="1:5" ht="14.25" customHeight="1">
      <c r="A38" s="170"/>
      <c r="B38" s="311"/>
      <c r="C38" s="312"/>
      <c r="D38" s="919"/>
      <c r="E38" s="313"/>
    </row>
    <row r="39" spans="1:5" ht="14.25" customHeight="1">
      <c r="A39" s="170"/>
      <c r="B39" s="311">
        <v>1631</v>
      </c>
      <c r="C39" s="312" t="s">
        <v>130</v>
      </c>
      <c r="D39" s="919" t="s">
        <v>568</v>
      </c>
      <c r="E39" s="313"/>
    </row>
    <row r="40" spans="1:5" ht="14.25" customHeight="1">
      <c r="A40" s="170"/>
      <c r="B40" s="311"/>
      <c r="C40" s="312"/>
      <c r="D40" s="919"/>
      <c r="E40" s="313"/>
    </row>
    <row r="41" spans="1:5" ht="14.25" customHeight="1">
      <c r="A41" s="170"/>
      <c r="B41" s="311">
        <v>1637</v>
      </c>
      <c r="C41" s="312" t="s">
        <v>718</v>
      </c>
      <c r="D41" s="279"/>
      <c r="E41" s="313" t="s">
        <v>728</v>
      </c>
    </row>
    <row r="42" spans="1:5" ht="14.25" customHeight="1">
      <c r="A42" s="170"/>
      <c r="B42" s="311">
        <v>1649</v>
      </c>
      <c r="C42" s="312" t="s">
        <v>131</v>
      </c>
      <c r="D42" s="919" t="s">
        <v>868</v>
      </c>
      <c r="E42" s="313"/>
    </row>
    <row r="43" spans="1:5" ht="14.25" customHeight="1">
      <c r="A43" s="170"/>
      <c r="B43" s="311"/>
      <c r="C43" s="312"/>
      <c r="D43" s="919"/>
      <c r="E43" s="313"/>
    </row>
    <row r="44" spans="1:5" ht="14.25" customHeight="1">
      <c r="A44" s="170"/>
      <c r="B44" s="311"/>
      <c r="C44" s="312"/>
      <c r="D44" s="919"/>
      <c r="E44" s="313"/>
    </row>
    <row r="45" spans="1:5" ht="14.25" customHeight="1">
      <c r="A45" s="170" t="s">
        <v>132</v>
      </c>
      <c r="B45" s="311">
        <v>1658</v>
      </c>
      <c r="C45" s="312" t="s">
        <v>719</v>
      </c>
      <c r="D45" s="919" t="s">
        <v>871</v>
      </c>
      <c r="E45" s="313"/>
    </row>
    <row r="46" spans="1:5" ht="14.25" customHeight="1">
      <c r="A46" s="170"/>
      <c r="B46" s="279"/>
      <c r="C46" s="312"/>
      <c r="D46" s="919"/>
      <c r="E46" s="313"/>
    </row>
    <row r="47" spans="1:5" ht="14.25" customHeight="1">
      <c r="A47" s="170"/>
      <c r="B47" s="311">
        <v>1661</v>
      </c>
      <c r="C47" s="312" t="s">
        <v>133</v>
      </c>
      <c r="D47" s="919" t="s">
        <v>872</v>
      </c>
      <c r="E47" s="313"/>
    </row>
    <row r="48" spans="1:5" ht="14.25" customHeight="1">
      <c r="A48" s="170"/>
      <c r="B48" s="311"/>
      <c r="C48" s="312"/>
      <c r="D48" s="919"/>
      <c r="E48" s="313"/>
    </row>
    <row r="49" spans="1:5" ht="14.25" customHeight="1">
      <c r="A49" s="170"/>
      <c r="B49" s="279">
        <v>1684</v>
      </c>
      <c r="C49" s="312" t="s">
        <v>720</v>
      </c>
      <c r="D49" s="279" t="s">
        <v>134</v>
      </c>
      <c r="E49" s="313"/>
    </row>
    <row r="50" spans="1:5" ht="14.25" customHeight="1" thickBot="1">
      <c r="A50" s="171"/>
      <c r="B50" s="283">
        <v>1689</v>
      </c>
      <c r="C50" s="314" t="s">
        <v>135</v>
      </c>
      <c r="D50" s="283" t="s">
        <v>569</v>
      </c>
      <c r="E50" s="315"/>
    </row>
  </sheetData>
  <mergeCells count="16">
    <mergeCell ref="D45:D46"/>
    <mergeCell ref="D47:D48"/>
    <mergeCell ref="E32:E33"/>
    <mergeCell ref="D37:D38"/>
    <mergeCell ref="D28:D31"/>
    <mergeCell ref="D34:D35"/>
    <mergeCell ref="D39:D40"/>
    <mergeCell ref="D42:D44"/>
    <mergeCell ref="D17:D18"/>
    <mergeCell ref="D19:D20"/>
    <mergeCell ref="D21:D23"/>
    <mergeCell ref="D25:D26"/>
    <mergeCell ref="D4:D5"/>
    <mergeCell ref="D12:D13"/>
    <mergeCell ref="D8:D11"/>
    <mergeCell ref="D14:D15"/>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dimension ref="A2:E53"/>
  <sheetViews>
    <sheetView workbookViewId="0" topLeftCell="D30">
      <selection activeCell="E47" sqref="E47"/>
    </sheetView>
  </sheetViews>
  <sheetFormatPr defaultColWidth="9.00390625" defaultRowHeight="13.5"/>
  <cols>
    <col min="1" max="1" width="3.75390625" style="17" customWidth="1"/>
    <col min="2" max="2" width="4.75390625" style="17" customWidth="1"/>
    <col min="3" max="3" width="8.50390625" style="17" customWidth="1"/>
    <col min="4" max="4" width="35.625" style="17" customWidth="1"/>
    <col min="5" max="5" width="37.875" style="17" customWidth="1"/>
    <col min="6" max="16384" width="9.00390625" style="17" customWidth="1"/>
  </cols>
  <sheetData>
    <row r="1" ht="36" customHeight="1" thickBot="1"/>
    <row r="2" spans="1:5" ht="14.25" customHeight="1" thickBot="1">
      <c r="A2" s="164"/>
      <c r="B2" s="316" t="s">
        <v>86</v>
      </c>
      <c r="C2" s="275" t="s">
        <v>87</v>
      </c>
      <c r="D2" s="275" t="s">
        <v>1489</v>
      </c>
      <c r="E2" s="310" t="s">
        <v>1490</v>
      </c>
    </row>
    <row r="3" spans="1:5" ht="14.25" customHeight="1" thickTop="1">
      <c r="A3" s="172"/>
      <c r="B3" s="279">
        <v>1689</v>
      </c>
      <c r="C3" s="312" t="s">
        <v>135</v>
      </c>
      <c r="D3" s="923" t="s">
        <v>992</v>
      </c>
      <c r="E3" s="313"/>
    </row>
    <row r="4" spans="1:5" ht="19.5" customHeight="1">
      <c r="A4" s="172"/>
      <c r="B4" s="279"/>
      <c r="C4" s="312"/>
      <c r="D4" s="919"/>
      <c r="E4" s="313"/>
    </row>
    <row r="5" spans="1:5" ht="14.25" customHeight="1">
      <c r="A5" s="172"/>
      <c r="B5" s="279">
        <v>1705</v>
      </c>
      <c r="C5" s="312" t="s">
        <v>729</v>
      </c>
      <c r="D5" s="919" t="s">
        <v>874</v>
      </c>
      <c r="E5" s="313"/>
    </row>
    <row r="6" spans="1:5" ht="14.25" customHeight="1">
      <c r="A6" s="172" t="s">
        <v>122</v>
      </c>
      <c r="B6" s="279"/>
      <c r="C6" s="312"/>
      <c r="D6" s="919"/>
      <c r="E6" s="313"/>
    </row>
    <row r="7" spans="1:5" ht="14.25" customHeight="1">
      <c r="A7" s="172"/>
      <c r="B7" s="279"/>
      <c r="C7" s="312"/>
      <c r="D7" s="919"/>
      <c r="E7" s="313"/>
    </row>
    <row r="8" spans="1:5" ht="14.25" customHeight="1">
      <c r="A8" s="172"/>
      <c r="B8" s="279">
        <v>1752</v>
      </c>
      <c r="C8" s="312" t="s">
        <v>730</v>
      </c>
      <c r="D8" s="919" t="s">
        <v>879</v>
      </c>
      <c r="E8" s="313"/>
    </row>
    <row r="9" spans="1:5" ht="14.25" customHeight="1">
      <c r="A9" s="172"/>
      <c r="B9" s="279"/>
      <c r="C9" s="312"/>
      <c r="D9" s="919"/>
      <c r="E9" s="313"/>
    </row>
    <row r="10" spans="1:5" ht="14.25" customHeight="1">
      <c r="A10" s="172"/>
      <c r="B10" s="279">
        <v>1754</v>
      </c>
      <c r="C10" s="312" t="s">
        <v>731</v>
      </c>
      <c r="D10" s="919" t="s">
        <v>571</v>
      </c>
      <c r="E10" s="313"/>
    </row>
    <row r="11" spans="1:5" ht="14.25" customHeight="1">
      <c r="A11" s="172"/>
      <c r="B11" s="279"/>
      <c r="C11" s="312"/>
      <c r="D11" s="919"/>
      <c r="E11" s="313"/>
    </row>
    <row r="12" spans="1:5" ht="14.25" customHeight="1">
      <c r="A12" s="172"/>
      <c r="B12" s="279">
        <v>1782</v>
      </c>
      <c r="C12" s="312" t="s">
        <v>732</v>
      </c>
      <c r="D12" s="279"/>
      <c r="E12" s="313" t="s">
        <v>993</v>
      </c>
    </row>
    <row r="13" spans="1:5" ht="14.25" customHeight="1">
      <c r="A13" s="172"/>
      <c r="B13" s="279">
        <v>1783</v>
      </c>
      <c r="C13" s="312" t="s">
        <v>733</v>
      </c>
      <c r="D13" s="919" t="s">
        <v>572</v>
      </c>
      <c r="E13" s="313"/>
    </row>
    <row r="14" spans="1:5" ht="14.25" customHeight="1">
      <c r="A14" s="172"/>
      <c r="B14" s="279"/>
      <c r="C14" s="312"/>
      <c r="D14" s="919"/>
      <c r="E14" s="313"/>
    </row>
    <row r="15" spans="1:5" ht="14.25" customHeight="1">
      <c r="A15" s="172"/>
      <c r="B15" s="279">
        <v>1820</v>
      </c>
      <c r="C15" s="312" t="s">
        <v>734</v>
      </c>
      <c r="D15" s="279" t="s">
        <v>573</v>
      </c>
      <c r="E15" s="313"/>
    </row>
    <row r="16" spans="1:5" ht="14.25" customHeight="1">
      <c r="A16" s="172"/>
      <c r="B16" s="279">
        <v>1824</v>
      </c>
      <c r="C16" s="312" t="s">
        <v>735</v>
      </c>
      <c r="D16" s="279" t="s">
        <v>574</v>
      </c>
      <c r="E16" s="313"/>
    </row>
    <row r="17" spans="1:5" ht="14.25" customHeight="1">
      <c r="A17" s="172"/>
      <c r="B17" s="279">
        <v>1826</v>
      </c>
      <c r="C17" s="312" t="s">
        <v>736</v>
      </c>
      <c r="D17" s="919" t="s">
        <v>1481</v>
      </c>
      <c r="E17" s="313"/>
    </row>
    <row r="18" spans="1:5" ht="14.25" customHeight="1">
      <c r="A18" s="172"/>
      <c r="B18" s="279"/>
      <c r="C18" s="312"/>
      <c r="D18" s="919"/>
      <c r="E18" s="313"/>
    </row>
    <row r="19" spans="1:5" ht="14.25" customHeight="1">
      <c r="A19" s="172"/>
      <c r="B19" s="279">
        <v>1830</v>
      </c>
      <c r="C19" s="312" t="s">
        <v>737</v>
      </c>
      <c r="D19" s="919" t="s">
        <v>1483</v>
      </c>
      <c r="E19" s="313"/>
    </row>
    <row r="20" spans="1:5" ht="14.25" customHeight="1">
      <c r="A20" s="172"/>
      <c r="B20" s="279"/>
      <c r="C20" s="312"/>
      <c r="D20" s="919"/>
      <c r="E20" s="313"/>
    </row>
    <row r="21" spans="1:5" ht="14.25" customHeight="1">
      <c r="A21" s="172"/>
      <c r="B21" s="279">
        <v>1833</v>
      </c>
      <c r="C21" s="312" t="s">
        <v>738</v>
      </c>
      <c r="D21" s="279" t="s">
        <v>136</v>
      </c>
      <c r="E21" s="313"/>
    </row>
    <row r="22" spans="1:5" ht="14.25" customHeight="1">
      <c r="A22" s="172"/>
      <c r="B22" s="279">
        <v>1840</v>
      </c>
      <c r="C22" s="312" t="s">
        <v>739</v>
      </c>
      <c r="D22" s="919" t="s">
        <v>694</v>
      </c>
      <c r="E22" s="313"/>
    </row>
    <row r="23" spans="1:5" ht="14.25" customHeight="1">
      <c r="A23" s="172"/>
      <c r="B23" s="279"/>
      <c r="C23" s="312"/>
      <c r="D23" s="919"/>
      <c r="E23" s="313"/>
    </row>
    <row r="24" spans="1:5" ht="14.25" customHeight="1">
      <c r="A24" s="172" t="s">
        <v>132</v>
      </c>
      <c r="B24" s="279">
        <v>1841</v>
      </c>
      <c r="C24" s="312" t="s">
        <v>740</v>
      </c>
      <c r="D24" s="279" t="s">
        <v>137</v>
      </c>
      <c r="E24" s="313"/>
    </row>
    <row r="25" spans="1:5" ht="14.25" customHeight="1">
      <c r="A25" s="172"/>
      <c r="B25" s="279">
        <v>1853</v>
      </c>
      <c r="C25" s="312" t="s">
        <v>741</v>
      </c>
      <c r="D25" s="279"/>
      <c r="E25" s="313" t="s">
        <v>742</v>
      </c>
    </row>
    <row r="26" spans="1:5" ht="14.25" customHeight="1">
      <c r="A26" s="172"/>
      <c r="B26" s="279">
        <v>1860</v>
      </c>
      <c r="C26" s="312" t="s">
        <v>743</v>
      </c>
      <c r="D26" s="279"/>
      <c r="E26" s="313" t="s">
        <v>744</v>
      </c>
    </row>
    <row r="27" spans="1:5" ht="14.25" customHeight="1">
      <c r="A27" s="172"/>
      <c r="B27" s="279">
        <v>1863</v>
      </c>
      <c r="C27" s="312" t="s">
        <v>745</v>
      </c>
      <c r="D27" s="279" t="s">
        <v>746</v>
      </c>
      <c r="E27" s="313" t="s">
        <v>138</v>
      </c>
    </row>
    <row r="28" spans="1:5" ht="14.25" customHeight="1">
      <c r="A28" s="173"/>
      <c r="B28" s="279">
        <v>1867</v>
      </c>
      <c r="C28" s="312" t="s">
        <v>139</v>
      </c>
      <c r="D28" s="279"/>
      <c r="E28" s="313" t="s">
        <v>140</v>
      </c>
    </row>
    <row r="29" spans="1:5" ht="14.25" customHeight="1">
      <c r="A29" s="174"/>
      <c r="B29" s="279">
        <v>1868</v>
      </c>
      <c r="C29" s="312" t="s">
        <v>747</v>
      </c>
      <c r="D29" s="279" t="s">
        <v>748</v>
      </c>
      <c r="E29" s="313" t="s">
        <v>875</v>
      </c>
    </row>
    <row r="30" spans="1:5" ht="14.25" customHeight="1">
      <c r="A30" s="175"/>
      <c r="B30" s="279">
        <v>1870</v>
      </c>
      <c r="C30" s="312" t="s">
        <v>749</v>
      </c>
      <c r="D30" s="919" t="s">
        <v>1482</v>
      </c>
      <c r="E30" s="313"/>
    </row>
    <row r="31" spans="1:5" ht="14.25" customHeight="1">
      <c r="A31" s="175"/>
      <c r="B31" s="279"/>
      <c r="C31" s="312"/>
      <c r="D31" s="919"/>
      <c r="E31" s="313"/>
    </row>
    <row r="32" spans="1:5" ht="14.25" customHeight="1">
      <c r="A32" s="175" t="s">
        <v>141</v>
      </c>
      <c r="B32" s="279">
        <v>1871</v>
      </c>
      <c r="C32" s="312" t="s">
        <v>750</v>
      </c>
      <c r="D32" s="279" t="s">
        <v>142</v>
      </c>
      <c r="E32" s="313" t="s">
        <v>876</v>
      </c>
    </row>
    <row r="33" spans="1:5" ht="14.25" customHeight="1">
      <c r="A33" s="175"/>
      <c r="B33" s="279">
        <v>1872</v>
      </c>
      <c r="C33" s="312" t="s">
        <v>751</v>
      </c>
      <c r="D33" s="279"/>
      <c r="E33" s="313" t="s">
        <v>877</v>
      </c>
    </row>
    <row r="34" spans="1:5" ht="14.25" customHeight="1">
      <c r="A34" s="175"/>
      <c r="B34" s="279"/>
      <c r="C34" s="312"/>
      <c r="D34" s="279"/>
      <c r="E34" s="313" t="s">
        <v>878</v>
      </c>
    </row>
    <row r="35" spans="1:5" ht="14.25" customHeight="1">
      <c r="A35" s="175"/>
      <c r="B35" s="279">
        <v>1875</v>
      </c>
      <c r="C35" s="312" t="s">
        <v>752</v>
      </c>
      <c r="D35" s="919" t="s">
        <v>880</v>
      </c>
      <c r="E35" s="313"/>
    </row>
    <row r="36" spans="1:5" ht="14.25" customHeight="1">
      <c r="A36" s="176"/>
      <c r="B36" s="279"/>
      <c r="C36" s="312"/>
      <c r="D36" s="919"/>
      <c r="E36" s="313"/>
    </row>
    <row r="37" spans="1:5" ht="14.25" customHeight="1">
      <c r="A37" s="176"/>
      <c r="B37" s="279">
        <v>1878</v>
      </c>
      <c r="C37" s="312" t="s">
        <v>753</v>
      </c>
      <c r="D37" s="919" t="s">
        <v>881</v>
      </c>
      <c r="E37" s="313"/>
    </row>
    <row r="38" spans="1:5" ht="14.25" customHeight="1">
      <c r="A38" s="176"/>
      <c r="B38" s="279"/>
      <c r="C38" s="312"/>
      <c r="D38" s="919"/>
      <c r="E38" s="313"/>
    </row>
    <row r="39" spans="1:5" ht="14.25" customHeight="1">
      <c r="A39" s="176"/>
      <c r="B39" s="279"/>
      <c r="C39" s="312"/>
      <c r="D39" s="279" t="s">
        <v>143</v>
      </c>
      <c r="E39" s="313"/>
    </row>
    <row r="40" spans="1:5" ht="14.25" customHeight="1">
      <c r="A40" s="176"/>
      <c r="B40" s="279">
        <v>1879</v>
      </c>
      <c r="C40" s="312" t="s">
        <v>754</v>
      </c>
      <c r="D40" s="279" t="s">
        <v>144</v>
      </c>
      <c r="E40" s="313"/>
    </row>
    <row r="41" spans="1:5" ht="14.25" customHeight="1">
      <c r="A41" s="176"/>
      <c r="B41" s="279"/>
      <c r="C41" s="312"/>
      <c r="D41" s="919" t="s">
        <v>882</v>
      </c>
      <c r="E41" s="313"/>
    </row>
    <row r="42" spans="1:5" ht="14.25" customHeight="1">
      <c r="A42" s="176"/>
      <c r="B42" s="279"/>
      <c r="C42" s="312"/>
      <c r="D42" s="919"/>
      <c r="E42" s="313"/>
    </row>
    <row r="43" spans="1:5" ht="14.25" customHeight="1">
      <c r="A43" s="176"/>
      <c r="B43" s="279"/>
      <c r="C43" s="312"/>
      <c r="D43" s="279" t="s">
        <v>145</v>
      </c>
      <c r="E43" s="313"/>
    </row>
    <row r="44" spans="1:5" ht="14.25" customHeight="1">
      <c r="A44" s="176"/>
      <c r="B44" s="279">
        <v>1881</v>
      </c>
      <c r="C44" s="312" t="s">
        <v>755</v>
      </c>
      <c r="D44" s="919" t="s">
        <v>994</v>
      </c>
      <c r="E44" s="313"/>
    </row>
    <row r="45" spans="1:5" ht="14.25" customHeight="1">
      <c r="A45" s="176"/>
      <c r="B45" s="279"/>
      <c r="C45" s="312"/>
      <c r="D45" s="919"/>
      <c r="E45" s="313"/>
    </row>
    <row r="46" spans="1:5" ht="14.25" customHeight="1">
      <c r="A46" s="176"/>
      <c r="B46" s="279"/>
      <c r="C46" s="312"/>
      <c r="D46" s="919"/>
      <c r="E46" s="313"/>
    </row>
    <row r="47" spans="1:5" ht="14.25" customHeight="1">
      <c r="A47" s="176"/>
      <c r="B47" s="279">
        <v>1885</v>
      </c>
      <c r="C47" s="312" t="s">
        <v>756</v>
      </c>
      <c r="D47" s="279" t="s">
        <v>575</v>
      </c>
      <c r="E47" s="313"/>
    </row>
    <row r="48" spans="1:5" ht="14.25" customHeight="1">
      <c r="A48" s="176"/>
      <c r="B48" s="279">
        <v>1887</v>
      </c>
      <c r="C48" s="312" t="s">
        <v>757</v>
      </c>
      <c r="D48" s="919" t="s">
        <v>883</v>
      </c>
      <c r="E48" s="313"/>
    </row>
    <row r="49" spans="1:5" ht="14.25" customHeight="1">
      <c r="A49" s="175" t="s">
        <v>164</v>
      </c>
      <c r="B49" s="279"/>
      <c r="C49" s="312"/>
      <c r="D49" s="919"/>
      <c r="E49" s="313"/>
    </row>
    <row r="50" spans="1:5" ht="14.25" customHeight="1">
      <c r="A50" s="176"/>
      <c r="B50" s="279">
        <v>1888</v>
      </c>
      <c r="C50" s="312" t="s">
        <v>758</v>
      </c>
      <c r="D50" s="919" t="s">
        <v>884</v>
      </c>
      <c r="E50" s="313"/>
    </row>
    <row r="51" spans="1:5" ht="14.25" customHeight="1">
      <c r="A51" s="176"/>
      <c r="B51" s="279"/>
      <c r="C51" s="312"/>
      <c r="D51" s="919"/>
      <c r="E51" s="313"/>
    </row>
    <row r="52" spans="1:5" ht="14.25" customHeight="1" thickBot="1">
      <c r="A52" s="177"/>
      <c r="B52" s="283">
        <v>1889</v>
      </c>
      <c r="C52" s="314" t="s">
        <v>759</v>
      </c>
      <c r="D52" s="283"/>
      <c r="E52" s="315" t="s">
        <v>165</v>
      </c>
    </row>
    <row r="53" spans="1:5" ht="13.5">
      <c r="A53" s="29"/>
      <c r="B53" s="29"/>
      <c r="C53" s="29"/>
      <c r="D53" s="29"/>
      <c r="E53" s="29"/>
    </row>
  </sheetData>
  <mergeCells count="15">
    <mergeCell ref="D48:D49"/>
    <mergeCell ref="D50:D51"/>
    <mergeCell ref="D30:D31"/>
    <mergeCell ref="D35:D36"/>
    <mergeCell ref="D37:D38"/>
    <mergeCell ref="D41:D42"/>
    <mergeCell ref="D44:D46"/>
    <mergeCell ref="D13:D14"/>
    <mergeCell ref="D17:D18"/>
    <mergeCell ref="D19:D20"/>
    <mergeCell ref="D22:D23"/>
    <mergeCell ref="D3:D4"/>
    <mergeCell ref="D5:D7"/>
    <mergeCell ref="D8:D9"/>
    <mergeCell ref="D10:D11"/>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I10" sqref="I10"/>
    </sheetView>
  </sheetViews>
  <sheetFormatPr defaultColWidth="9.00390625" defaultRowHeight="13.5"/>
  <cols>
    <col min="1" max="1" width="10.50390625" style="1" customWidth="1"/>
    <col min="2" max="4" width="9.00390625" style="1" customWidth="1"/>
    <col min="5" max="8" width="11.875" style="1" customWidth="1"/>
    <col min="9" max="16384" width="9.00390625" style="1" customWidth="1"/>
  </cols>
  <sheetData>
    <row r="1" ht="20.25" customHeight="1" thickBot="1">
      <c r="A1" s="8" t="s">
        <v>1080</v>
      </c>
    </row>
    <row r="2" spans="1:8" ht="13.5">
      <c r="A2" s="694"/>
      <c r="B2" s="690" t="s">
        <v>1081</v>
      </c>
      <c r="C2" s="690"/>
      <c r="D2" s="690"/>
      <c r="E2" s="690" t="s">
        <v>1085</v>
      </c>
      <c r="F2" s="690" t="s">
        <v>1086</v>
      </c>
      <c r="G2" s="690" t="s">
        <v>1087</v>
      </c>
      <c r="H2" s="691" t="s">
        <v>1088</v>
      </c>
    </row>
    <row r="3" spans="1:8" ht="13.5">
      <c r="A3" s="695"/>
      <c r="B3" s="11" t="s">
        <v>1082</v>
      </c>
      <c r="C3" s="11" t="s">
        <v>1083</v>
      </c>
      <c r="D3" s="11" t="s">
        <v>1084</v>
      </c>
      <c r="E3" s="697"/>
      <c r="F3" s="697"/>
      <c r="G3" s="697"/>
      <c r="H3" s="693"/>
    </row>
    <row r="4" spans="1:8" ht="11.25" customHeight="1">
      <c r="A4" s="696" t="s">
        <v>559</v>
      </c>
      <c r="B4" s="9" t="s">
        <v>1089</v>
      </c>
      <c r="C4" s="9" t="s">
        <v>1089</v>
      </c>
      <c r="D4" s="9" t="s">
        <v>1089</v>
      </c>
      <c r="E4" s="7" t="s">
        <v>1090</v>
      </c>
      <c r="F4" s="7" t="s">
        <v>1091</v>
      </c>
      <c r="G4" s="10" t="s">
        <v>1092</v>
      </c>
      <c r="H4" s="33" t="s">
        <v>1093</v>
      </c>
    </row>
    <row r="5" spans="1:8" ht="18" customHeight="1">
      <c r="A5" s="696"/>
      <c r="B5" s="156">
        <v>11.8</v>
      </c>
      <c r="C5" s="156">
        <v>35.8</v>
      </c>
      <c r="D5" s="156">
        <v>-8.1</v>
      </c>
      <c r="E5" s="156">
        <v>2.5</v>
      </c>
      <c r="F5" s="192">
        <v>1733</v>
      </c>
      <c r="G5" s="192">
        <v>1999</v>
      </c>
      <c r="H5" s="193">
        <v>44</v>
      </c>
    </row>
    <row r="6" spans="1:8" s="17" customFormat="1" ht="18" customHeight="1">
      <c r="A6" s="494" t="s">
        <v>560</v>
      </c>
      <c r="B6" s="157">
        <v>12.5</v>
      </c>
      <c r="C6" s="157">
        <v>35.1</v>
      </c>
      <c r="D6" s="157">
        <v>-9.5</v>
      </c>
      <c r="E6" s="157">
        <v>2.1</v>
      </c>
      <c r="F6" s="127">
        <v>2053</v>
      </c>
      <c r="G6" s="127">
        <v>2008</v>
      </c>
      <c r="H6" s="135">
        <v>31</v>
      </c>
    </row>
    <row r="7" spans="1:8" s="17" customFormat="1" ht="18" customHeight="1">
      <c r="A7" s="494" t="s">
        <v>561</v>
      </c>
      <c r="B7" s="157">
        <v>13.1</v>
      </c>
      <c r="C7" s="157">
        <v>35.3</v>
      </c>
      <c r="D7" s="157">
        <v>-8.2</v>
      </c>
      <c r="E7" s="157">
        <v>2.3</v>
      </c>
      <c r="F7" s="127">
        <v>2175</v>
      </c>
      <c r="G7" s="127">
        <v>1881</v>
      </c>
      <c r="H7" s="135">
        <v>81</v>
      </c>
    </row>
    <row r="8" spans="1:8" s="17" customFormat="1" ht="18" customHeight="1">
      <c r="A8" s="494" t="s">
        <v>562</v>
      </c>
      <c r="B8" s="157">
        <v>13.1</v>
      </c>
      <c r="C8" s="157">
        <v>37.1</v>
      </c>
      <c r="D8" s="157">
        <v>-13</v>
      </c>
      <c r="E8" s="157">
        <v>3.1</v>
      </c>
      <c r="F8" s="127">
        <v>2085</v>
      </c>
      <c r="G8" s="127">
        <v>2084</v>
      </c>
      <c r="H8" s="135">
        <v>48</v>
      </c>
    </row>
    <row r="9" spans="1:8" s="17" customFormat="1" ht="18" customHeight="1">
      <c r="A9" s="494" t="s">
        <v>833</v>
      </c>
      <c r="B9" s="157">
        <v>12.9</v>
      </c>
      <c r="C9" s="157">
        <v>37.7</v>
      </c>
      <c r="D9" s="157">
        <v>-7.1</v>
      </c>
      <c r="E9" s="157">
        <v>2.6</v>
      </c>
      <c r="F9" s="127">
        <v>1859</v>
      </c>
      <c r="G9" s="127">
        <v>2047</v>
      </c>
      <c r="H9" s="135">
        <v>47</v>
      </c>
    </row>
    <row r="10" spans="1:8" s="17" customFormat="1" ht="18" customHeight="1" thickBot="1">
      <c r="A10" s="495" t="s">
        <v>563</v>
      </c>
      <c r="B10" s="194">
        <v>12.6</v>
      </c>
      <c r="C10" s="194">
        <v>34.6</v>
      </c>
      <c r="D10" s="195">
        <v>-8.3</v>
      </c>
      <c r="E10" s="194">
        <v>2.4</v>
      </c>
      <c r="F10" s="128">
        <v>1777</v>
      </c>
      <c r="G10" s="128">
        <v>2055</v>
      </c>
      <c r="H10" s="129">
        <v>71</v>
      </c>
    </row>
    <row r="11" spans="4:8" ht="13.5">
      <c r="D11" s="687" t="s">
        <v>1247</v>
      </c>
      <c r="E11" s="687"/>
      <c r="F11" s="687"/>
      <c r="G11" s="687"/>
      <c r="H11" s="687"/>
    </row>
  </sheetData>
  <mergeCells count="8">
    <mergeCell ref="D11:H11"/>
    <mergeCell ref="H2:H3"/>
    <mergeCell ref="A2:A3"/>
    <mergeCell ref="A4:A5"/>
    <mergeCell ref="B2:D2"/>
    <mergeCell ref="E2:E3"/>
    <mergeCell ref="F2:F3"/>
    <mergeCell ref="G2:G3"/>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M298"/>
  <sheetViews>
    <sheetView workbookViewId="0" topLeftCell="A55">
      <selection activeCell="I86" sqref="I86"/>
    </sheetView>
  </sheetViews>
  <sheetFormatPr defaultColWidth="9.00390625" defaultRowHeight="13.5"/>
  <cols>
    <col min="1" max="1" width="3.875" style="17" customWidth="1"/>
    <col min="2" max="2" width="2.75390625" style="17" customWidth="1"/>
    <col min="3" max="3" width="2.00390625" style="17" customWidth="1"/>
    <col min="4" max="4" width="33.875" style="17" customWidth="1"/>
    <col min="5" max="5" width="2.50390625" style="17" customWidth="1"/>
    <col min="6" max="6" width="3.875" style="17" customWidth="1"/>
    <col min="7" max="7" width="2.75390625" style="17" customWidth="1"/>
    <col min="8" max="8" width="2.00390625" style="17" customWidth="1"/>
    <col min="9" max="9" width="35.50390625" style="17" customWidth="1"/>
    <col min="10" max="16384" width="9.00390625" style="17" customWidth="1"/>
  </cols>
  <sheetData>
    <row r="1" spans="1:7" ht="36" customHeight="1">
      <c r="A1" s="71" t="s">
        <v>897</v>
      </c>
      <c r="B1" s="21"/>
      <c r="F1" s="21"/>
      <c r="G1" s="21"/>
    </row>
    <row r="2" spans="1:13" ht="15" customHeight="1">
      <c r="A2" s="930" t="s">
        <v>1485</v>
      </c>
      <c r="B2" s="926" t="s">
        <v>1486</v>
      </c>
      <c r="C2" s="925">
        <v>4</v>
      </c>
      <c r="D2" s="928" t="s">
        <v>1684</v>
      </c>
      <c r="E2" s="321"/>
      <c r="F2" s="317" t="s">
        <v>1687</v>
      </c>
      <c r="G2" s="318" t="s">
        <v>1286</v>
      </c>
      <c r="H2" s="319"/>
      <c r="I2" s="322" t="s">
        <v>997</v>
      </c>
      <c r="J2" s="18"/>
      <c r="K2" s="18"/>
      <c r="L2" s="18"/>
      <c r="M2" s="18"/>
    </row>
    <row r="3" spans="1:13" ht="15" customHeight="1">
      <c r="A3" s="930"/>
      <c r="B3" s="926"/>
      <c r="C3" s="925"/>
      <c r="D3" s="928"/>
      <c r="E3" s="321"/>
      <c r="F3" s="317"/>
      <c r="G3" s="318" t="s">
        <v>1401</v>
      </c>
      <c r="H3" s="319"/>
      <c r="I3" s="322" t="s">
        <v>1751</v>
      </c>
      <c r="J3" s="18"/>
      <c r="K3" s="18"/>
      <c r="L3" s="18"/>
      <c r="M3" s="18"/>
    </row>
    <row r="4" spans="1:13" ht="15" customHeight="1">
      <c r="A4" s="323"/>
      <c r="B4" s="318" t="s">
        <v>1287</v>
      </c>
      <c r="C4" s="319"/>
      <c r="D4" s="320" t="s">
        <v>1688</v>
      </c>
      <c r="E4" s="321"/>
      <c r="F4" s="317"/>
      <c r="G4" s="318" t="s">
        <v>1402</v>
      </c>
      <c r="H4" s="319" t="s">
        <v>1288</v>
      </c>
      <c r="I4" s="322" t="s">
        <v>1403</v>
      </c>
      <c r="J4" s="18"/>
      <c r="K4" s="18"/>
      <c r="L4" s="18"/>
      <c r="M4" s="18"/>
    </row>
    <row r="5" spans="1:13" ht="15" customHeight="1">
      <c r="A5" s="323"/>
      <c r="B5" s="318" t="s">
        <v>1404</v>
      </c>
      <c r="C5" s="319" t="s">
        <v>1405</v>
      </c>
      <c r="D5" s="320" t="s">
        <v>1689</v>
      </c>
      <c r="E5" s="321"/>
      <c r="F5" s="927"/>
      <c r="G5" s="926" t="s">
        <v>1289</v>
      </c>
      <c r="H5" s="925" t="s">
        <v>1290</v>
      </c>
      <c r="I5" s="924" t="s">
        <v>166</v>
      </c>
      <c r="J5" s="18"/>
      <c r="K5" s="18"/>
      <c r="L5" s="18"/>
      <c r="M5" s="18"/>
    </row>
    <row r="6" spans="1:13" ht="15" customHeight="1">
      <c r="A6" s="323"/>
      <c r="B6" s="318" t="s">
        <v>1291</v>
      </c>
      <c r="C6" s="319" t="s">
        <v>1292</v>
      </c>
      <c r="D6" s="320" t="s">
        <v>1690</v>
      </c>
      <c r="E6" s="321"/>
      <c r="F6" s="927"/>
      <c r="G6" s="926"/>
      <c r="H6" s="925"/>
      <c r="I6" s="924"/>
      <c r="J6" s="18"/>
      <c r="K6" s="18"/>
      <c r="L6" s="18"/>
      <c r="M6" s="18"/>
    </row>
    <row r="7" spans="1:13" ht="15" customHeight="1">
      <c r="A7" s="323"/>
      <c r="B7" s="318" t="s">
        <v>1293</v>
      </c>
      <c r="C7" s="319"/>
      <c r="D7" s="320" t="s">
        <v>1294</v>
      </c>
      <c r="E7" s="321"/>
      <c r="F7" s="317"/>
      <c r="G7" s="318" t="s">
        <v>1295</v>
      </c>
      <c r="H7" s="319" t="s">
        <v>1296</v>
      </c>
      <c r="I7" s="322" t="s">
        <v>1297</v>
      </c>
      <c r="J7" s="18"/>
      <c r="K7" s="18"/>
      <c r="L7" s="18"/>
      <c r="M7" s="18"/>
    </row>
    <row r="8" spans="1:13" ht="15" customHeight="1">
      <c r="A8" s="929"/>
      <c r="B8" s="926" t="s">
        <v>1298</v>
      </c>
      <c r="C8" s="925"/>
      <c r="D8" s="928" t="s">
        <v>1691</v>
      </c>
      <c r="E8" s="321"/>
      <c r="F8" s="317"/>
      <c r="G8" s="318" t="s">
        <v>1406</v>
      </c>
      <c r="H8" s="319" t="s">
        <v>1299</v>
      </c>
      <c r="I8" s="322" t="s">
        <v>167</v>
      </c>
      <c r="J8" s="18"/>
      <c r="K8" s="18"/>
      <c r="L8" s="18"/>
      <c r="M8" s="18"/>
    </row>
    <row r="9" spans="1:13" ht="15" customHeight="1">
      <c r="A9" s="929"/>
      <c r="B9" s="926"/>
      <c r="C9" s="925"/>
      <c r="D9" s="928"/>
      <c r="E9" s="321"/>
      <c r="F9" s="317"/>
      <c r="G9" s="318" t="s">
        <v>1407</v>
      </c>
      <c r="H9" s="319" t="s">
        <v>1300</v>
      </c>
      <c r="I9" s="322" t="s">
        <v>1301</v>
      </c>
      <c r="J9" s="18"/>
      <c r="K9" s="18"/>
      <c r="L9" s="18"/>
      <c r="M9" s="18"/>
    </row>
    <row r="10" spans="1:13" ht="15" customHeight="1">
      <c r="A10" s="323"/>
      <c r="B10" s="318" t="s">
        <v>1407</v>
      </c>
      <c r="C10" s="319" t="s">
        <v>1302</v>
      </c>
      <c r="D10" s="320" t="s">
        <v>1692</v>
      </c>
      <c r="E10" s="321"/>
      <c r="F10" s="317"/>
      <c r="G10" s="318" t="s">
        <v>1408</v>
      </c>
      <c r="H10" s="319" t="s">
        <v>1303</v>
      </c>
      <c r="I10" s="322" t="s">
        <v>1304</v>
      </c>
      <c r="J10" s="18"/>
      <c r="K10" s="18"/>
      <c r="L10" s="18"/>
      <c r="M10" s="18"/>
    </row>
    <row r="11" spans="1:13" ht="15" customHeight="1">
      <c r="A11" s="323"/>
      <c r="B11" s="318" t="s">
        <v>1305</v>
      </c>
      <c r="C11" s="319" t="s">
        <v>1306</v>
      </c>
      <c r="D11" s="324" t="s">
        <v>1307</v>
      </c>
      <c r="E11" s="321"/>
      <c r="F11" s="927"/>
      <c r="G11" s="926" t="s">
        <v>1308</v>
      </c>
      <c r="H11" s="925" t="s">
        <v>1309</v>
      </c>
      <c r="I11" s="924" t="s">
        <v>1766</v>
      </c>
      <c r="J11" s="18"/>
      <c r="K11" s="18"/>
      <c r="L11" s="18"/>
      <c r="M11" s="18"/>
    </row>
    <row r="12" spans="1:13" ht="15" customHeight="1">
      <c r="A12" s="929"/>
      <c r="B12" s="926" t="s">
        <v>1310</v>
      </c>
      <c r="C12" s="925"/>
      <c r="D12" s="928" t="s">
        <v>1716</v>
      </c>
      <c r="E12" s="321"/>
      <c r="F12" s="927"/>
      <c r="G12" s="926"/>
      <c r="H12" s="925"/>
      <c r="I12" s="924"/>
      <c r="J12" s="18"/>
      <c r="K12" s="18"/>
      <c r="L12" s="18"/>
      <c r="M12" s="18"/>
    </row>
    <row r="13" spans="1:13" ht="15" customHeight="1">
      <c r="A13" s="929"/>
      <c r="B13" s="926"/>
      <c r="C13" s="925"/>
      <c r="D13" s="928"/>
      <c r="E13" s="321"/>
      <c r="F13" s="317"/>
      <c r="G13" s="318" t="s">
        <v>1407</v>
      </c>
      <c r="H13" s="319" t="s">
        <v>1311</v>
      </c>
      <c r="I13" s="322" t="s">
        <v>156</v>
      </c>
      <c r="J13" s="18"/>
      <c r="K13" s="18"/>
      <c r="L13" s="18"/>
      <c r="M13" s="18"/>
    </row>
    <row r="14" spans="1:13" ht="15" customHeight="1">
      <c r="A14" s="929"/>
      <c r="B14" s="926" t="s">
        <v>1312</v>
      </c>
      <c r="C14" s="925"/>
      <c r="D14" s="928" t="s">
        <v>995</v>
      </c>
      <c r="E14" s="321"/>
      <c r="F14" s="317"/>
      <c r="G14" s="318" t="s">
        <v>1407</v>
      </c>
      <c r="H14" s="319" t="s">
        <v>1313</v>
      </c>
      <c r="I14" s="322" t="s">
        <v>168</v>
      </c>
      <c r="J14" s="18"/>
      <c r="K14" s="18"/>
      <c r="L14" s="18"/>
      <c r="M14" s="18"/>
    </row>
    <row r="15" spans="1:13" ht="15" customHeight="1">
      <c r="A15" s="929"/>
      <c r="B15" s="926"/>
      <c r="C15" s="925"/>
      <c r="D15" s="928"/>
      <c r="E15" s="321"/>
      <c r="F15" s="317"/>
      <c r="G15" s="318" t="s">
        <v>1408</v>
      </c>
      <c r="H15" s="319" t="s">
        <v>1303</v>
      </c>
      <c r="I15" s="322" t="s">
        <v>169</v>
      </c>
      <c r="J15" s="18"/>
      <c r="K15" s="18"/>
      <c r="L15" s="18"/>
      <c r="M15" s="18"/>
    </row>
    <row r="16" spans="1:13" ht="15" customHeight="1">
      <c r="A16" s="323"/>
      <c r="B16" s="318" t="s">
        <v>1314</v>
      </c>
      <c r="C16" s="319"/>
      <c r="D16" s="320" t="s">
        <v>1315</v>
      </c>
      <c r="E16" s="321"/>
      <c r="F16" s="317"/>
      <c r="G16" s="318" t="s">
        <v>1316</v>
      </c>
      <c r="H16" s="319" t="s">
        <v>1317</v>
      </c>
      <c r="I16" s="322" t="s">
        <v>170</v>
      </c>
      <c r="J16" s="18"/>
      <c r="K16" s="18"/>
      <c r="L16" s="18"/>
      <c r="M16" s="18"/>
    </row>
    <row r="17" spans="1:13" ht="15" customHeight="1">
      <c r="A17" s="323"/>
      <c r="B17" s="318" t="s">
        <v>1318</v>
      </c>
      <c r="C17" s="319"/>
      <c r="D17" s="320" t="s">
        <v>1717</v>
      </c>
      <c r="E17" s="321"/>
      <c r="F17" s="317"/>
      <c r="G17" s="318" t="s">
        <v>1408</v>
      </c>
      <c r="H17" s="319" t="s">
        <v>1319</v>
      </c>
      <c r="I17" s="322" t="s">
        <v>1320</v>
      </c>
      <c r="J17" s="18"/>
      <c r="K17" s="18"/>
      <c r="L17" s="18"/>
      <c r="M17" s="18"/>
    </row>
    <row r="18" spans="1:13" ht="15" customHeight="1">
      <c r="A18" s="323"/>
      <c r="B18" s="318" t="s">
        <v>1389</v>
      </c>
      <c r="C18" s="319"/>
      <c r="D18" s="320" t="s">
        <v>1763</v>
      </c>
      <c r="E18" s="321"/>
      <c r="F18" s="317"/>
      <c r="G18" s="318" t="s">
        <v>1408</v>
      </c>
      <c r="H18" s="319" t="s">
        <v>1409</v>
      </c>
      <c r="I18" s="322" t="s">
        <v>1410</v>
      </c>
      <c r="J18" s="18"/>
      <c r="K18" s="18"/>
      <c r="L18" s="18"/>
      <c r="M18" s="18"/>
    </row>
    <row r="19" spans="1:13" ht="15" customHeight="1">
      <c r="A19" s="323"/>
      <c r="B19" s="318" t="s">
        <v>1303</v>
      </c>
      <c r="C19" s="319"/>
      <c r="D19" s="320" t="s">
        <v>1718</v>
      </c>
      <c r="E19" s="321"/>
      <c r="F19" s="317"/>
      <c r="G19" s="318" t="s">
        <v>1411</v>
      </c>
      <c r="H19" s="319" t="s">
        <v>1321</v>
      </c>
      <c r="I19" s="322" t="s">
        <v>1322</v>
      </c>
      <c r="J19" s="18"/>
      <c r="K19" s="18"/>
      <c r="L19" s="18"/>
      <c r="M19" s="18"/>
    </row>
    <row r="20" spans="1:13" ht="15" customHeight="1">
      <c r="A20" s="323"/>
      <c r="B20" s="318" t="s">
        <v>1323</v>
      </c>
      <c r="C20" s="319"/>
      <c r="D20" s="320" t="s">
        <v>1412</v>
      </c>
      <c r="E20" s="321"/>
      <c r="F20" s="927"/>
      <c r="G20" s="926" t="s">
        <v>1324</v>
      </c>
      <c r="H20" s="925" t="s">
        <v>1325</v>
      </c>
      <c r="I20" s="924" t="s">
        <v>1767</v>
      </c>
      <c r="J20" s="18"/>
      <c r="K20" s="18"/>
      <c r="L20" s="18"/>
      <c r="M20" s="18"/>
    </row>
    <row r="21" spans="1:13" ht="15" customHeight="1">
      <c r="A21" s="323"/>
      <c r="B21" s="318" t="s">
        <v>1413</v>
      </c>
      <c r="C21" s="319"/>
      <c r="D21" s="320" t="s">
        <v>1719</v>
      </c>
      <c r="E21" s="321"/>
      <c r="F21" s="927"/>
      <c r="G21" s="926"/>
      <c r="H21" s="925"/>
      <c r="I21" s="924"/>
      <c r="J21" s="18"/>
      <c r="K21" s="18"/>
      <c r="L21" s="18"/>
      <c r="M21" s="18"/>
    </row>
    <row r="22" spans="1:13" ht="15" customHeight="1">
      <c r="A22" s="323"/>
      <c r="B22" s="318" t="s">
        <v>1326</v>
      </c>
      <c r="C22" s="319"/>
      <c r="D22" s="320" t="s">
        <v>1720</v>
      </c>
      <c r="E22" s="321"/>
      <c r="F22" s="317"/>
      <c r="G22" s="318" t="s">
        <v>1402</v>
      </c>
      <c r="H22" s="319" t="s">
        <v>1327</v>
      </c>
      <c r="I22" s="322" t="s">
        <v>171</v>
      </c>
      <c r="J22" s="18"/>
      <c r="K22" s="18"/>
      <c r="L22" s="18"/>
      <c r="M22" s="18"/>
    </row>
    <row r="23" spans="1:13" ht="15" customHeight="1">
      <c r="A23" s="929"/>
      <c r="B23" s="926" t="s">
        <v>1328</v>
      </c>
      <c r="C23" s="925" t="s">
        <v>1329</v>
      </c>
      <c r="D23" s="928" t="s">
        <v>1721</v>
      </c>
      <c r="E23" s="321"/>
      <c r="F23" s="317"/>
      <c r="G23" s="318" t="s">
        <v>1402</v>
      </c>
      <c r="H23" s="319" t="s">
        <v>1330</v>
      </c>
      <c r="I23" s="322" t="s">
        <v>1358</v>
      </c>
      <c r="J23" s="18"/>
      <c r="K23" s="18"/>
      <c r="L23" s="18"/>
      <c r="M23" s="18"/>
    </row>
    <row r="24" spans="1:13" ht="15" customHeight="1">
      <c r="A24" s="929"/>
      <c r="B24" s="926"/>
      <c r="C24" s="925"/>
      <c r="D24" s="928"/>
      <c r="E24" s="321"/>
      <c r="F24" s="317"/>
      <c r="G24" s="318" t="s">
        <v>1402</v>
      </c>
      <c r="H24" s="319" t="s">
        <v>1317</v>
      </c>
      <c r="I24" s="322" t="s">
        <v>172</v>
      </c>
      <c r="J24" s="18"/>
      <c r="K24" s="18"/>
      <c r="L24" s="18"/>
      <c r="M24" s="18"/>
    </row>
    <row r="25" spans="1:13" ht="15" customHeight="1">
      <c r="A25" s="323"/>
      <c r="B25" s="318" t="s">
        <v>1414</v>
      </c>
      <c r="C25" s="319" t="s">
        <v>1359</v>
      </c>
      <c r="D25" s="320" t="s">
        <v>1735</v>
      </c>
      <c r="E25" s="321"/>
      <c r="F25" s="317"/>
      <c r="G25" s="318" t="s">
        <v>1402</v>
      </c>
      <c r="H25" s="319" t="s">
        <v>1360</v>
      </c>
      <c r="I25" s="322" t="s">
        <v>1415</v>
      </c>
      <c r="J25" s="18"/>
      <c r="K25" s="18"/>
      <c r="L25" s="18"/>
      <c r="M25" s="18"/>
    </row>
    <row r="26" spans="1:13" ht="15" customHeight="1">
      <c r="A26" s="323" t="s">
        <v>1685</v>
      </c>
      <c r="B26" s="318" t="s">
        <v>1686</v>
      </c>
      <c r="C26" s="319"/>
      <c r="D26" s="320" t="s">
        <v>1736</v>
      </c>
      <c r="E26" s="321"/>
      <c r="F26" s="317"/>
      <c r="G26" s="318" t="s">
        <v>1414</v>
      </c>
      <c r="H26" s="319" t="s">
        <v>1361</v>
      </c>
      <c r="I26" s="322" t="s">
        <v>1362</v>
      </c>
      <c r="J26" s="18"/>
      <c r="K26" s="18"/>
      <c r="L26" s="18"/>
      <c r="M26" s="18"/>
    </row>
    <row r="27" spans="1:13" ht="13.5">
      <c r="A27" s="323"/>
      <c r="B27" s="318" t="s">
        <v>1363</v>
      </c>
      <c r="C27" s="319"/>
      <c r="D27" s="320" t="s">
        <v>1364</v>
      </c>
      <c r="E27" s="321"/>
      <c r="F27" s="927"/>
      <c r="G27" s="926" t="s">
        <v>1365</v>
      </c>
      <c r="H27" s="925" t="s">
        <v>1366</v>
      </c>
      <c r="I27" s="924" t="s">
        <v>1768</v>
      </c>
      <c r="J27" s="18"/>
      <c r="K27" s="18"/>
      <c r="L27" s="18"/>
      <c r="M27" s="18"/>
    </row>
    <row r="28" spans="1:13" ht="13.5">
      <c r="A28" s="929"/>
      <c r="B28" s="926" t="s">
        <v>1487</v>
      </c>
      <c r="C28" s="925"/>
      <c r="D28" s="928" t="s">
        <v>1737</v>
      </c>
      <c r="E28" s="321"/>
      <c r="F28" s="927"/>
      <c r="G28" s="926"/>
      <c r="H28" s="925"/>
      <c r="I28" s="924"/>
      <c r="J28" s="18"/>
      <c r="K28" s="18"/>
      <c r="L28" s="18"/>
      <c r="M28" s="18"/>
    </row>
    <row r="29" spans="1:13" ht="13.5">
      <c r="A29" s="929"/>
      <c r="B29" s="926"/>
      <c r="C29" s="925"/>
      <c r="D29" s="928"/>
      <c r="E29" s="321"/>
      <c r="F29" s="317"/>
      <c r="G29" s="318" t="s">
        <v>1416</v>
      </c>
      <c r="H29" s="319" t="s">
        <v>1367</v>
      </c>
      <c r="I29" s="322" t="s">
        <v>193</v>
      </c>
      <c r="J29" s="18"/>
      <c r="K29" s="18"/>
      <c r="L29" s="18"/>
      <c r="M29" s="18"/>
    </row>
    <row r="30" spans="1:13" ht="15" customHeight="1">
      <c r="A30" s="323"/>
      <c r="B30" s="318" t="s">
        <v>1368</v>
      </c>
      <c r="C30" s="319" t="s">
        <v>1369</v>
      </c>
      <c r="D30" s="320" t="s">
        <v>1738</v>
      </c>
      <c r="E30" s="321"/>
      <c r="F30" s="927"/>
      <c r="G30" s="926" t="s">
        <v>1417</v>
      </c>
      <c r="H30" s="925" t="s">
        <v>1749</v>
      </c>
      <c r="I30" s="924" t="s">
        <v>194</v>
      </c>
      <c r="J30" s="18"/>
      <c r="K30" s="18"/>
      <c r="L30" s="18"/>
      <c r="M30" s="18"/>
    </row>
    <row r="31" spans="1:13" ht="15" customHeight="1">
      <c r="A31" s="323"/>
      <c r="B31" s="318" t="s">
        <v>1370</v>
      </c>
      <c r="C31" s="319"/>
      <c r="D31" s="325" t="s">
        <v>1740</v>
      </c>
      <c r="E31" s="321"/>
      <c r="F31" s="927"/>
      <c r="G31" s="926"/>
      <c r="H31" s="925"/>
      <c r="I31" s="924"/>
      <c r="J31" s="18"/>
      <c r="K31" s="18"/>
      <c r="L31" s="18"/>
      <c r="M31" s="18"/>
    </row>
    <row r="32" spans="1:13" ht="15" customHeight="1">
      <c r="A32" s="323"/>
      <c r="B32" s="318" t="s">
        <v>1371</v>
      </c>
      <c r="C32" s="319" t="s">
        <v>1372</v>
      </c>
      <c r="D32" s="320" t="s">
        <v>1739</v>
      </c>
      <c r="E32" s="321"/>
      <c r="F32" s="317"/>
      <c r="G32" s="318" t="s">
        <v>1408</v>
      </c>
      <c r="H32" s="319" t="s">
        <v>1303</v>
      </c>
      <c r="I32" s="322" t="s">
        <v>195</v>
      </c>
      <c r="J32" s="18"/>
      <c r="K32" s="18"/>
      <c r="L32" s="18"/>
      <c r="M32" s="18"/>
    </row>
    <row r="33" spans="1:13" ht="15" customHeight="1">
      <c r="A33" s="323"/>
      <c r="B33" s="318" t="s">
        <v>1373</v>
      </c>
      <c r="C33" s="319" t="s">
        <v>1374</v>
      </c>
      <c r="D33" s="320" t="s">
        <v>1741</v>
      </c>
      <c r="E33" s="321"/>
      <c r="F33" s="317"/>
      <c r="G33" s="318" t="s">
        <v>1414</v>
      </c>
      <c r="H33" s="319" t="s">
        <v>1375</v>
      </c>
      <c r="I33" s="322" t="s">
        <v>196</v>
      </c>
      <c r="J33" s="18"/>
      <c r="K33" s="18"/>
      <c r="L33" s="18"/>
      <c r="M33" s="18"/>
    </row>
    <row r="34" spans="1:13" ht="15" customHeight="1">
      <c r="A34" s="323"/>
      <c r="B34" s="318" t="s">
        <v>1418</v>
      </c>
      <c r="C34" s="319"/>
      <c r="D34" s="320" t="s">
        <v>1742</v>
      </c>
      <c r="E34" s="321"/>
      <c r="F34" s="317"/>
      <c r="G34" s="318" t="s">
        <v>1414</v>
      </c>
      <c r="H34" s="319" t="s">
        <v>1376</v>
      </c>
      <c r="I34" s="322" t="s">
        <v>197</v>
      </c>
      <c r="J34" s="18"/>
      <c r="K34" s="18"/>
      <c r="L34" s="18"/>
      <c r="M34" s="18"/>
    </row>
    <row r="35" spans="1:13" ht="15" customHeight="1">
      <c r="A35" s="929"/>
      <c r="B35" s="926" t="s">
        <v>1377</v>
      </c>
      <c r="C35" s="925"/>
      <c r="D35" s="928" t="s">
        <v>1743</v>
      </c>
      <c r="E35" s="321"/>
      <c r="F35" s="317"/>
      <c r="G35" s="318" t="s">
        <v>1419</v>
      </c>
      <c r="H35" s="319" t="s">
        <v>1378</v>
      </c>
      <c r="I35" s="323" t="s">
        <v>198</v>
      </c>
      <c r="J35" s="18"/>
      <c r="K35" s="18"/>
      <c r="L35" s="18"/>
      <c r="M35" s="18"/>
    </row>
    <row r="36" spans="1:13" ht="15" customHeight="1">
      <c r="A36" s="929"/>
      <c r="B36" s="926"/>
      <c r="C36" s="925"/>
      <c r="D36" s="928"/>
      <c r="E36" s="321"/>
      <c r="F36" s="317"/>
      <c r="G36" s="318" t="s">
        <v>1379</v>
      </c>
      <c r="H36" s="319" t="s">
        <v>1380</v>
      </c>
      <c r="I36" s="323" t="s">
        <v>199</v>
      </c>
      <c r="J36" s="18"/>
      <c r="K36" s="18"/>
      <c r="L36" s="18"/>
      <c r="M36" s="18"/>
    </row>
    <row r="37" spans="1:13" ht="15" customHeight="1">
      <c r="A37" s="323" t="s">
        <v>1687</v>
      </c>
      <c r="B37" s="318" t="s">
        <v>1363</v>
      </c>
      <c r="C37" s="319"/>
      <c r="D37" s="320" t="s">
        <v>1744</v>
      </c>
      <c r="E37" s="321"/>
      <c r="F37" s="317"/>
      <c r="G37" s="318" t="s">
        <v>1420</v>
      </c>
      <c r="H37" s="319" t="s">
        <v>1381</v>
      </c>
      <c r="I37" s="322" t="s">
        <v>1382</v>
      </c>
      <c r="J37" s="18"/>
      <c r="K37" s="18"/>
      <c r="L37" s="18"/>
      <c r="M37" s="18"/>
    </row>
    <row r="38" spans="1:13" ht="15" customHeight="1">
      <c r="A38" s="323"/>
      <c r="B38" s="318" t="s">
        <v>1383</v>
      </c>
      <c r="C38" s="319"/>
      <c r="D38" s="320" t="s">
        <v>760</v>
      </c>
      <c r="E38" s="321"/>
      <c r="F38" s="317"/>
      <c r="G38" s="318" t="s">
        <v>1420</v>
      </c>
      <c r="H38" s="319" t="s">
        <v>1750</v>
      </c>
      <c r="I38" s="322" t="s">
        <v>1384</v>
      </c>
      <c r="J38" s="18"/>
      <c r="K38" s="18"/>
      <c r="L38" s="18"/>
      <c r="M38" s="18"/>
    </row>
    <row r="39" spans="1:13" ht="15" customHeight="1">
      <c r="A39" s="323"/>
      <c r="B39" s="318" t="s">
        <v>1385</v>
      </c>
      <c r="C39" s="319"/>
      <c r="D39" s="320" t="s">
        <v>1745</v>
      </c>
      <c r="E39" s="321"/>
      <c r="F39" s="317"/>
      <c r="G39" s="318" t="s">
        <v>1421</v>
      </c>
      <c r="H39" s="319" t="s">
        <v>1386</v>
      </c>
      <c r="I39" s="322" t="s">
        <v>1422</v>
      </c>
      <c r="J39" s="18"/>
      <c r="K39" s="18"/>
      <c r="L39" s="18"/>
      <c r="M39" s="18"/>
    </row>
    <row r="40" spans="1:13" ht="15" customHeight="1">
      <c r="A40" s="323"/>
      <c r="B40" s="318" t="s">
        <v>1423</v>
      </c>
      <c r="C40" s="319"/>
      <c r="D40" s="320" t="s">
        <v>761</v>
      </c>
      <c r="E40" s="321"/>
      <c r="F40" s="317"/>
      <c r="G40" s="318" t="s">
        <v>1421</v>
      </c>
      <c r="H40" s="319" t="s">
        <v>1386</v>
      </c>
      <c r="I40" s="322" t="s">
        <v>1852</v>
      </c>
      <c r="J40" s="18"/>
      <c r="K40" s="18"/>
      <c r="L40" s="18"/>
      <c r="M40" s="18"/>
    </row>
    <row r="41" spans="1:13" ht="15" customHeight="1">
      <c r="A41" s="929"/>
      <c r="B41" s="926" t="s">
        <v>1387</v>
      </c>
      <c r="C41" s="925" t="s">
        <v>1388</v>
      </c>
      <c r="D41" s="928" t="s">
        <v>1764</v>
      </c>
      <c r="E41" s="321"/>
      <c r="F41" s="317"/>
      <c r="G41" s="318" t="s">
        <v>1389</v>
      </c>
      <c r="H41" s="319"/>
      <c r="I41" s="322" t="s">
        <v>200</v>
      </c>
      <c r="J41" s="18"/>
      <c r="K41" s="18"/>
      <c r="L41" s="18"/>
      <c r="M41" s="18"/>
    </row>
    <row r="42" spans="1:13" ht="15" customHeight="1">
      <c r="A42" s="929"/>
      <c r="B42" s="926"/>
      <c r="C42" s="925"/>
      <c r="D42" s="928"/>
      <c r="E42" s="321"/>
      <c r="F42" s="317"/>
      <c r="G42" s="318" t="s">
        <v>1402</v>
      </c>
      <c r="H42" s="319" t="s">
        <v>1317</v>
      </c>
      <c r="I42" s="322" t="s">
        <v>1390</v>
      </c>
      <c r="J42" s="18"/>
      <c r="K42" s="18"/>
      <c r="L42" s="18"/>
      <c r="M42" s="18"/>
    </row>
    <row r="43" spans="1:13" ht="15" customHeight="1">
      <c r="A43" s="323"/>
      <c r="B43" s="318" t="s">
        <v>1391</v>
      </c>
      <c r="C43" s="319"/>
      <c r="D43" s="320" t="s">
        <v>1746</v>
      </c>
      <c r="E43" s="321"/>
      <c r="F43" s="317"/>
      <c r="G43" s="318" t="s">
        <v>1421</v>
      </c>
      <c r="H43" s="319" t="s">
        <v>1392</v>
      </c>
      <c r="I43" s="323" t="s">
        <v>1393</v>
      </c>
      <c r="J43" s="18"/>
      <c r="K43" s="18"/>
      <c r="L43" s="18"/>
      <c r="M43" s="18"/>
    </row>
    <row r="44" spans="1:13" ht="15" customHeight="1">
      <c r="A44" s="323"/>
      <c r="B44" s="318" t="s">
        <v>1424</v>
      </c>
      <c r="C44" s="319"/>
      <c r="D44" s="320" t="s">
        <v>1747</v>
      </c>
      <c r="E44" s="321"/>
      <c r="F44" s="317"/>
      <c r="G44" s="318" t="s">
        <v>1414</v>
      </c>
      <c r="H44" s="319" t="s">
        <v>1376</v>
      </c>
      <c r="I44" s="322" t="s">
        <v>201</v>
      </c>
      <c r="J44" s="18"/>
      <c r="K44" s="18"/>
      <c r="L44" s="18"/>
      <c r="M44" s="18"/>
    </row>
    <row r="45" spans="1:13" ht="15" customHeight="1">
      <c r="A45" s="323"/>
      <c r="B45" s="318" t="s">
        <v>1407</v>
      </c>
      <c r="C45" s="319" t="s">
        <v>1394</v>
      </c>
      <c r="D45" s="320" t="s">
        <v>1748</v>
      </c>
      <c r="E45" s="321"/>
      <c r="F45" s="317"/>
      <c r="G45" s="318" t="s">
        <v>1425</v>
      </c>
      <c r="H45" s="319" t="s">
        <v>1395</v>
      </c>
      <c r="I45" s="322" t="s">
        <v>202</v>
      </c>
      <c r="J45" s="18"/>
      <c r="K45" s="18"/>
      <c r="L45" s="18"/>
      <c r="M45" s="18"/>
    </row>
    <row r="46" spans="1:13" ht="15" customHeight="1">
      <c r="A46" s="323"/>
      <c r="B46" s="318" t="s">
        <v>1396</v>
      </c>
      <c r="C46" s="319"/>
      <c r="D46" s="320" t="s">
        <v>1765</v>
      </c>
      <c r="E46" s="321"/>
      <c r="F46" s="317"/>
      <c r="G46" s="318" t="s">
        <v>1397</v>
      </c>
      <c r="H46" s="319" t="s">
        <v>1327</v>
      </c>
      <c r="I46" s="322" t="s">
        <v>203</v>
      </c>
      <c r="J46" s="18"/>
      <c r="K46" s="18"/>
      <c r="L46" s="18"/>
      <c r="M46" s="18"/>
    </row>
    <row r="47" spans="1:13" ht="15" customHeight="1">
      <c r="A47" s="323"/>
      <c r="B47" s="318" t="s">
        <v>1398</v>
      </c>
      <c r="C47" s="319"/>
      <c r="D47" s="320" t="s">
        <v>996</v>
      </c>
      <c r="E47" s="321"/>
      <c r="F47" s="317"/>
      <c r="G47" s="318" t="s">
        <v>1408</v>
      </c>
      <c r="H47" s="319" t="s">
        <v>1399</v>
      </c>
      <c r="I47" s="322" t="s">
        <v>1400</v>
      </c>
      <c r="J47" s="18"/>
      <c r="K47" s="18"/>
      <c r="L47" s="18"/>
      <c r="M47" s="18"/>
    </row>
    <row r="48" spans="5:13" ht="15" customHeight="1">
      <c r="E48" s="50"/>
      <c r="G48" s="27"/>
      <c r="J48" s="18"/>
      <c r="K48" s="18"/>
      <c r="L48" s="18"/>
      <c r="M48" s="18"/>
    </row>
    <row r="49" spans="5:13" ht="13.5">
      <c r="E49" s="50"/>
      <c r="J49" s="18"/>
      <c r="K49" s="18"/>
      <c r="L49" s="18"/>
      <c r="M49" s="18"/>
    </row>
    <row r="50" spans="5:13" ht="13.5">
      <c r="E50" s="50"/>
      <c r="J50" s="18"/>
      <c r="K50" s="18"/>
      <c r="L50" s="18"/>
      <c r="M50" s="18"/>
    </row>
    <row r="51" spans="5:13" ht="13.5">
      <c r="E51" s="50"/>
      <c r="J51" s="18"/>
      <c r="K51" s="18"/>
      <c r="L51" s="18"/>
      <c r="M51" s="18"/>
    </row>
    <row r="52" spans="1:13" ht="13.5">
      <c r="A52" s="53"/>
      <c r="B52" s="54"/>
      <c r="C52" s="55"/>
      <c r="D52" s="58"/>
      <c r="E52" s="50"/>
      <c r="J52" s="18"/>
      <c r="K52" s="18"/>
      <c r="L52" s="18"/>
      <c r="M52" s="18"/>
    </row>
    <row r="53" spans="5:13" ht="13.5">
      <c r="E53" s="50"/>
      <c r="J53" s="18"/>
      <c r="K53" s="18"/>
      <c r="L53" s="18"/>
      <c r="M53" s="18"/>
    </row>
    <row r="54" spans="1:13" ht="13.5">
      <c r="A54" s="53"/>
      <c r="B54" s="54"/>
      <c r="C54" s="55"/>
      <c r="D54" s="58"/>
      <c r="E54" s="50"/>
      <c r="J54" s="18"/>
      <c r="K54" s="18"/>
      <c r="L54" s="18"/>
      <c r="M54" s="18"/>
    </row>
    <row r="55" spans="5:13" ht="13.5">
      <c r="E55" s="50"/>
      <c r="J55" s="18"/>
      <c r="K55" s="18"/>
      <c r="L55" s="18"/>
      <c r="M55" s="18"/>
    </row>
    <row r="56" spans="1:13" ht="13.5">
      <c r="A56" s="53"/>
      <c r="B56" s="54"/>
      <c r="C56" s="55"/>
      <c r="D56" s="58"/>
      <c r="E56" s="50"/>
      <c r="F56" s="53"/>
      <c r="G56" s="54"/>
      <c r="H56" s="55"/>
      <c r="I56" s="58"/>
      <c r="J56" s="18"/>
      <c r="K56" s="18"/>
      <c r="L56" s="18"/>
      <c r="M56" s="18"/>
    </row>
    <row r="57" spans="1:13" ht="13.5">
      <c r="A57" s="53"/>
      <c r="B57" s="54"/>
      <c r="C57" s="55"/>
      <c r="D57" s="58"/>
      <c r="E57" s="51"/>
      <c r="F57" s="53"/>
      <c r="G57" s="54"/>
      <c r="H57" s="55"/>
      <c r="I57" s="58"/>
      <c r="J57" s="18"/>
      <c r="K57" s="18"/>
      <c r="L57" s="18"/>
      <c r="M57" s="18"/>
    </row>
    <row r="58" spans="1:13" ht="13.5">
      <c r="A58" s="53"/>
      <c r="B58" s="54"/>
      <c r="C58" s="55"/>
      <c r="D58" s="58"/>
      <c r="E58" s="51"/>
      <c r="F58" s="53"/>
      <c r="G58" s="54"/>
      <c r="H58" s="55"/>
      <c r="I58" s="58"/>
      <c r="J58" s="18"/>
      <c r="K58" s="18"/>
      <c r="L58" s="18"/>
      <c r="M58" s="18"/>
    </row>
    <row r="59" spans="1:13" ht="13.5">
      <c r="A59" s="53"/>
      <c r="B59" s="54"/>
      <c r="C59" s="55"/>
      <c r="D59" s="58"/>
      <c r="E59" s="51"/>
      <c r="F59" s="53"/>
      <c r="G59" s="54"/>
      <c r="H59" s="55"/>
      <c r="I59" s="58"/>
      <c r="J59" s="18"/>
      <c r="K59" s="18"/>
      <c r="L59" s="18"/>
      <c r="M59" s="18"/>
    </row>
    <row r="60" spans="1:13" ht="13.5">
      <c r="A60" s="53"/>
      <c r="B60" s="54"/>
      <c r="C60" s="55"/>
      <c r="D60" s="58"/>
      <c r="E60" s="51"/>
      <c r="F60" s="53"/>
      <c r="G60" s="54"/>
      <c r="H60" s="55"/>
      <c r="I60" s="58"/>
      <c r="J60" s="18"/>
      <c r="K60" s="18"/>
      <c r="L60" s="18"/>
      <c r="M60" s="18"/>
    </row>
    <row r="61" spans="1:13" ht="13.5">
      <c r="A61" s="53"/>
      <c r="B61" s="54"/>
      <c r="C61" s="55"/>
      <c r="D61" s="58"/>
      <c r="E61" s="51"/>
      <c r="F61" s="53"/>
      <c r="G61" s="54"/>
      <c r="H61" s="55"/>
      <c r="I61" s="58"/>
      <c r="J61" s="18"/>
      <c r="K61" s="18"/>
      <c r="L61" s="18"/>
      <c r="M61" s="18"/>
    </row>
    <row r="62" spans="1:13" ht="13.5">
      <c r="A62" s="53"/>
      <c r="B62" s="54"/>
      <c r="C62" s="55"/>
      <c r="D62" s="58"/>
      <c r="E62" s="51"/>
      <c r="F62" s="53"/>
      <c r="G62" s="54"/>
      <c r="H62" s="55"/>
      <c r="I62" s="58"/>
      <c r="J62" s="18"/>
      <c r="K62" s="18"/>
      <c r="L62" s="18"/>
      <c r="M62" s="18"/>
    </row>
    <row r="63" spans="1:13" ht="13.5">
      <c r="A63" s="53"/>
      <c r="B63" s="54"/>
      <c r="C63" s="55"/>
      <c r="D63" s="58"/>
      <c r="E63" s="51"/>
      <c r="F63" s="53"/>
      <c r="G63" s="54"/>
      <c r="H63" s="55"/>
      <c r="I63" s="58"/>
      <c r="J63" s="18"/>
      <c r="K63" s="18"/>
      <c r="L63" s="18"/>
      <c r="M63" s="18"/>
    </row>
    <row r="64" spans="1:13" ht="13.5">
      <c r="A64" s="53"/>
      <c r="B64" s="54"/>
      <c r="C64" s="55"/>
      <c r="D64" s="58"/>
      <c r="E64" s="51"/>
      <c r="F64" s="53"/>
      <c r="G64" s="54"/>
      <c r="H64" s="55"/>
      <c r="I64" s="58"/>
      <c r="J64" s="18"/>
      <c r="K64" s="18"/>
      <c r="L64" s="18"/>
      <c r="M64" s="18"/>
    </row>
    <row r="65" spans="1:13" ht="13.5">
      <c r="A65" s="53"/>
      <c r="B65" s="54"/>
      <c r="C65" s="55"/>
      <c r="D65" s="58"/>
      <c r="E65" s="51"/>
      <c r="F65" s="53"/>
      <c r="G65" s="54"/>
      <c r="H65" s="55"/>
      <c r="I65" s="58"/>
      <c r="J65" s="18"/>
      <c r="K65" s="18"/>
      <c r="L65" s="18"/>
      <c r="M65" s="18"/>
    </row>
    <row r="66" spans="1:13" ht="13.5">
      <c r="A66" s="53"/>
      <c r="B66" s="54"/>
      <c r="C66" s="55"/>
      <c r="D66" s="58"/>
      <c r="E66" s="51"/>
      <c r="F66" s="53"/>
      <c r="G66" s="54"/>
      <c r="H66" s="55"/>
      <c r="I66" s="58"/>
      <c r="J66" s="18"/>
      <c r="K66" s="18"/>
      <c r="L66" s="18"/>
      <c r="M66" s="18"/>
    </row>
    <row r="67" spans="1:13" ht="13.5">
      <c r="A67" s="53"/>
      <c r="B67" s="54"/>
      <c r="C67" s="55"/>
      <c r="D67" s="58"/>
      <c r="E67" s="51"/>
      <c r="F67" s="53"/>
      <c r="G67" s="54"/>
      <c r="H67" s="55"/>
      <c r="I67" s="18"/>
      <c r="J67" s="18"/>
      <c r="K67" s="18"/>
      <c r="L67" s="18"/>
      <c r="M67" s="18"/>
    </row>
    <row r="68" spans="1:13" ht="13.5">
      <c r="A68" s="53"/>
      <c r="B68" s="54"/>
      <c r="C68" s="55"/>
      <c r="D68" s="58"/>
      <c r="E68" s="51"/>
      <c r="F68" s="53"/>
      <c r="G68" s="54"/>
      <c r="H68" s="55"/>
      <c r="I68" s="18"/>
      <c r="J68" s="18"/>
      <c r="K68" s="18"/>
      <c r="L68" s="18"/>
      <c r="M68" s="18"/>
    </row>
    <row r="69" spans="1:13" ht="13.5">
      <c r="A69" s="53"/>
      <c r="B69" s="54"/>
      <c r="C69" s="55"/>
      <c r="D69" s="58"/>
      <c r="E69" s="51"/>
      <c r="F69" s="53"/>
      <c r="G69" s="54"/>
      <c r="H69" s="55"/>
      <c r="I69" s="18"/>
      <c r="J69" s="18"/>
      <c r="K69" s="18"/>
      <c r="L69" s="18"/>
      <c r="M69" s="18"/>
    </row>
    <row r="70" spans="1:13" ht="13.5">
      <c r="A70" s="53"/>
      <c r="B70" s="54"/>
      <c r="C70" s="55"/>
      <c r="D70" s="58"/>
      <c r="E70" s="51"/>
      <c r="F70" s="53"/>
      <c r="G70" s="54"/>
      <c r="H70" s="55"/>
      <c r="I70" s="18"/>
      <c r="J70" s="18"/>
      <c r="K70" s="18"/>
      <c r="L70" s="18"/>
      <c r="M70" s="18"/>
    </row>
    <row r="71" spans="1:13" ht="13.5">
      <c r="A71" s="53"/>
      <c r="B71" s="54"/>
      <c r="C71" s="55"/>
      <c r="D71" s="58"/>
      <c r="E71" s="51"/>
      <c r="F71" s="53"/>
      <c r="G71" s="54"/>
      <c r="H71" s="55"/>
      <c r="I71" s="18"/>
      <c r="J71" s="18"/>
      <c r="K71" s="18"/>
      <c r="L71" s="18"/>
      <c r="M71" s="18"/>
    </row>
    <row r="72" spans="1:13" ht="13.5">
      <c r="A72" s="53"/>
      <c r="B72" s="54"/>
      <c r="C72" s="55"/>
      <c r="D72" s="58"/>
      <c r="E72" s="51"/>
      <c r="F72" s="53"/>
      <c r="G72" s="54"/>
      <c r="H72" s="55"/>
      <c r="I72" s="18"/>
      <c r="J72" s="18"/>
      <c r="K72" s="18"/>
      <c r="L72" s="18"/>
      <c r="M72" s="18"/>
    </row>
    <row r="73" spans="1:13" ht="13.5">
      <c r="A73" s="53"/>
      <c r="B73" s="54"/>
      <c r="C73" s="55"/>
      <c r="D73" s="58"/>
      <c r="E73" s="51"/>
      <c r="F73" s="53"/>
      <c r="G73" s="54"/>
      <c r="H73" s="55"/>
      <c r="I73" s="18"/>
      <c r="J73" s="18"/>
      <c r="K73" s="18"/>
      <c r="L73" s="18"/>
      <c r="M73" s="18"/>
    </row>
    <row r="74" spans="1:13" ht="13.5">
      <c r="A74" s="53"/>
      <c r="B74" s="54"/>
      <c r="C74" s="55"/>
      <c r="D74" s="58"/>
      <c r="E74" s="51"/>
      <c r="F74" s="53"/>
      <c r="G74" s="54"/>
      <c r="H74" s="55"/>
      <c r="I74" s="18"/>
      <c r="J74" s="18"/>
      <c r="K74" s="18"/>
      <c r="L74" s="18"/>
      <c r="M74" s="18"/>
    </row>
    <row r="75" spans="1:13" ht="13.5">
      <c r="A75" s="53"/>
      <c r="B75" s="54"/>
      <c r="C75" s="55"/>
      <c r="D75" s="58"/>
      <c r="E75" s="51"/>
      <c r="F75" s="53"/>
      <c r="G75" s="54"/>
      <c r="H75" s="55"/>
      <c r="I75" s="18"/>
      <c r="J75" s="18"/>
      <c r="K75" s="18"/>
      <c r="L75" s="18"/>
      <c r="M75" s="18"/>
    </row>
    <row r="76" spans="1:13" ht="13.5">
      <c r="A76" s="53"/>
      <c r="B76" s="54"/>
      <c r="C76" s="55"/>
      <c r="D76" s="58"/>
      <c r="E76" s="51"/>
      <c r="F76" s="53"/>
      <c r="G76" s="54"/>
      <c r="H76" s="55"/>
      <c r="I76" s="18"/>
      <c r="J76" s="18"/>
      <c r="K76" s="18"/>
      <c r="L76" s="18"/>
      <c r="M76" s="18"/>
    </row>
    <row r="77" spans="1:13" ht="13.5">
      <c r="A77" s="53"/>
      <c r="B77" s="54"/>
      <c r="C77" s="55"/>
      <c r="D77" s="58"/>
      <c r="E77" s="51"/>
      <c r="F77" s="53"/>
      <c r="G77" s="54"/>
      <c r="H77" s="55"/>
      <c r="I77" s="18"/>
      <c r="J77" s="18"/>
      <c r="K77" s="18"/>
      <c r="L77" s="18"/>
      <c r="M77" s="18"/>
    </row>
    <row r="78" spans="1:13" ht="13.5">
      <c r="A78" s="53"/>
      <c r="B78" s="54"/>
      <c r="C78" s="55"/>
      <c r="D78" s="58"/>
      <c r="E78" s="51"/>
      <c r="F78" s="53"/>
      <c r="G78" s="54"/>
      <c r="H78" s="55"/>
      <c r="I78" s="18"/>
      <c r="J78" s="18"/>
      <c r="K78" s="18"/>
      <c r="L78" s="18"/>
      <c r="M78" s="18"/>
    </row>
    <row r="79" spans="1:13" ht="13.5">
      <c r="A79" s="53"/>
      <c r="B79" s="54"/>
      <c r="C79" s="55"/>
      <c r="D79" s="58"/>
      <c r="E79" s="51"/>
      <c r="F79" s="53"/>
      <c r="G79" s="54"/>
      <c r="H79" s="55"/>
      <c r="J79" s="18"/>
      <c r="K79" s="18"/>
      <c r="L79" s="18"/>
      <c r="M79" s="18"/>
    </row>
    <row r="80" spans="1:13" ht="13.5">
      <c r="A80" s="53"/>
      <c r="B80" s="54"/>
      <c r="C80" s="55"/>
      <c r="D80" s="58"/>
      <c r="E80" s="51"/>
      <c r="F80" s="53"/>
      <c r="G80" s="54"/>
      <c r="H80" s="55"/>
      <c r="I80" s="58"/>
      <c r="J80" s="18"/>
      <c r="K80" s="18"/>
      <c r="L80" s="18"/>
      <c r="M80" s="18"/>
    </row>
    <row r="81" spans="1:13" ht="13.5">
      <c r="A81" s="53"/>
      <c r="B81" s="54"/>
      <c r="C81" s="55"/>
      <c r="D81" s="58"/>
      <c r="E81" s="51"/>
      <c r="F81" s="53"/>
      <c r="G81" s="54"/>
      <c r="H81" s="55"/>
      <c r="I81" s="58"/>
      <c r="J81" s="18"/>
      <c r="K81" s="18"/>
      <c r="L81" s="18"/>
      <c r="M81" s="18"/>
    </row>
    <row r="82" spans="1:13" ht="13.5">
      <c r="A82" s="53"/>
      <c r="B82" s="54"/>
      <c r="C82" s="55"/>
      <c r="D82" s="58"/>
      <c r="E82" s="51"/>
      <c r="F82" s="53"/>
      <c r="G82" s="54"/>
      <c r="H82" s="55"/>
      <c r="I82" s="58"/>
      <c r="J82" s="18"/>
      <c r="K82" s="18"/>
      <c r="L82" s="18"/>
      <c r="M82" s="18"/>
    </row>
    <row r="83" spans="1:13" ht="13.5">
      <c r="A83" s="53"/>
      <c r="B83" s="54"/>
      <c r="C83" s="55"/>
      <c r="D83" s="58"/>
      <c r="E83" s="51"/>
      <c r="F83" s="53"/>
      <c r="G83" s="54"/>
      <c r="H83" s="55"/>
      <c r="I83" s="58"/>
      <c r="J83" s="18"/>
      <c r="K83" s="18"/>
      <c r="L83" s="18"/>
      <c r="M83" s="18"/>
    </row>
    <row r="84" spans="1:13" ht="13.5">
      <c r="A84" s="53"/>
      <c r="B84" s="54"/>
      <c r="C84" s="55"/>
      <c r="D84" s="58"/>
      <c r="E84" s="51"/>
      <c r="F84" s="53"/>
      <c r="G84" s="54"/>
      <c r="H84" s="55"/>
      <c r="I84" s="58"/>
      <c r="J84" s="18"/>
      <c r="K84" s="18"/>
      <c r="L84" s="18"/>
      <c r="M84" s="18"/>
    </row>
    <row r="85" spans="1:13" ht="13.5">
      <c r="A85" s="53"/>
      <c r="B85" s="54"/>
      <c r="C85" s="55"/>
      <c r="D85" s="58"/>
      <c r="E85" s="51"/>
      <c r="F85" s="53"/>
      <c r="G85" s="54"/>
      <c r="H85" s="55"/>
      <c r="I85" s="58"/>
      <c r="J85" s="18"/>
      <c r="K85" s="18"/>
      <c r="L85" s="18"/>
      <c r="M85" s="18"/>
    </row>
    <row r="86" spans="1:13" ht="13.5">
      <c r="A86" s="53"/>
      <c r="B86" s="54"/>
      <c r="C86" s="55"/>
      <c r="D86" s="58"/>
      <c r="E86" s="51"/>
      <c r="F86" s="53"/>
      <c r="G86" s="54"/>
      <c r="H86" s="55"/>
      <c r="I86" s="58"/>
      <c r="J86" s="18"/>
      <c r="K86" s="18"/>
      <c r="L86" s="18"/>
      <c r="M86" s="18"/>
    </row>
    <row r="87" spans="1:13" ht="13.5">
      <c r="A87" s="53"/>
      <c r="B87" s="54"/>
      <c r="C87" s="55"/>
      <c r="D87" s="58"/>
      <c r="E87" s="51"/>
      <c r="F87" s="53"/>
      <c r="G87" s="54"/>
      <c r="H87" s="55"/>
      <c r="I87" s="58"/>
      <c r="J87" s="18"/>
      <c r="K87" s="18"/>
      <c r="L87" s="18"/>
      <c r="M87" s="18"/>
    </row>
    <row r="88" spans="1:13" ht="13.5">
      <c r="A88" s="53"/>
      <c r="B88" s="54"/>
      <c r="C88" s="55"/>
      <c r="D88" s="58"/>
      <c r="E88" s="51"/>
      <c r="F88" s="45"/>
      <c r="G88" s="56"/>
      <c r="H88" s="55"/>
      <c r="I88" s="58"/>
      <c r="J88" s="18"/>
      <c r="K88" s="18"/>
      <c r="L88" s="18"/>
      <c r="M88" s="18"/>
    </row>
    <row r="89" spans="1:13" ht="13.5">
      <c r="A89" s="45"/>
      <c r="B89" s="56"/>
      <c r="C89" s="55"/>
      <c r="D89" s="58"/>
      <c r="E89" s="51"/>
      <c r="F89" s="45"/>
      <c r="G89" s="56"/>
      <c r="H89" s="55"/>
      <c r="I89" s="58"/>
      <c r="J89" s="18"/>
      <c r="K89" s="18"/>
      <c r="L89" s="18"/>
      <c r="M89" s="18"/>
    </row>
    <row r="90" spans="1:13" ht="13.5">
      <c r="A90" s="45"/>
      <c r="B90" s="56"/>
      <c r="C90" s="55"/>
      <c r="D90" s="58"/>
      <c r="E90" s="51"/>
      <c r="F90" s="45"/>
      <c r="G90" s="56"/>
      <c r="H90" s="55"/>
      <c r="I90" s="58"/>
      <c r="J90" s="18"/>
      <c r="K90" s="18"/>
      <c r="L90" s="18"/>
      <c r="M90" s="18"/>
    </row>
    <row r="91" spans="1:13" ht="13.5">
      <c r="A91" s="45"/>
      <c r="B91" s="56"/>
      <c r="C91" s="55"/>
      <c r="D91" s="58"/>
      <c r="E91" s="51"/>
      <c r="F91" s="45"/>
      <c r="G91" s="56"/>
      <c r="H91" s="55"/>
      <c r="I91" s="58"/>
      <c r="J91" s="18"/>
      <c r="K91" s="18"/>
      <c r="L91" s="18"/>
      <c r="M91" s="18"/>
    </row>
    <row r="92" spans="1:13" ht="13.5">
      <c r="A92" s="45"/>
      <c r="B92" s="56"/>
      <c r="C92" s="55"/>
      <c r="D92" s="58"/>
      <c r="E92" s="51"/>
      <c r="F92" s="45"/>
      <c r="G92" s="56"/>
      <c r="H92" s="55"/>
      <c r="I92" s="58"/>
      <c r="J92" s="18"/>
      <c r="K92" s="18"/>
      <c r="L92" s="18"/>
      <c r="M92" s="18"/>
    </row>
    <row r="93" spans="1:13" ht="13.5">
      <c r="A93" s="45"/>
      <c r="B93" s="56"/>
      <c r="C93" s="55"/>
      <c r="D93" s="58"/>
      <c r="E93" s="51"/>
      <c r="F93" s="45"/>
      <c r="G93" s="56"/>
      <c r="H93" s="55"/>
      <c r="I93" s="50"/>
      <c r="J93" s="18"/>
      <c r="K93" s="18"/>
      <c r="L93" s="18"/>
      <c r="M93" s="18"/>
    </row>
    <row r="94" spans="1:13" ht="13.5">
      <c r="A94" s="45"/>
      <c r="B94" s="56"/>
      <c r="C94" s="55"/>
      <c r="D94" s="50"/>
      <c r="E94" s="51"/>
      <c r="F94" s="45"/>
      <c r="G94" s="56"/>
      <c r="H94" s="55"/>
      <c r="I94" s="50"/>
      <c r="J94" s="18"/>
      <c r="K94" s="18"/>
      <c r="L94" s="18"/>
      <c r="M94" s="18"/>
    </row>
    <row r="95" spans="1:13" ht="13.5">
      <c r="A95" s="45"/>
      <c r="B95" s="56"/>
      <c r="C95" s="55"/>
      <c r="D95" s="50"/>
      <c r="E95" s="51"/>
      <c r="F95" s="45"/>
      <c r="G95" s="56"/>
      <c r="H95" s="55"/>
      <c r="I95" s="50"/>
      <c r="J95" s="18"/>
      <c r="K95" s="18"/>
      <c r="L95" s="18"/>
      <c r="M95" s="18"/>
    </row>
    <row r="96" spans="1:13" ht="13.5">
      <c r="A96" s="45"/>
      <c r="B96" s="56"/>
      <c r="C96" s="55"/>
      <c r="D96" s="50"/>
      <c r="E96" s="51"/>
      <c r="F96" s="45"/>
      <c r="G96" s="56"/>
      <c r="H96" s="55"/>
      <c r="I96" s="50"/>
      <c r="J96" s="18"/>
      <c r="K96" s="18"/>
      <c r="L96" s="18"/>
      <c r="M96" s="18"/>
    </row>
    <row r="97" spans="1:13" ht="13.5">
      <c r="A97" s="45"/>
      <c r="B97" s="56"/>
      <c r="C97" s="55"/>
      <c r="D97" s="50"/>
      <c r="E97" s="51"/>
      <c r="F97" s="45"/>
      <c r="G97" s="56"/>
      <c r="H97" s="55"/>
      <c r="I97" s="50"/>
      <c r="J97" s="18"/>
      <c r="K97" s="18"/>
      <c r="L97" s="18"/>
      <c r="M97" s="18"/>
    </row>
    <row r="98" spans="1:13" ht="13.5">
      <c r="A98" s="45"/>
      <c r="B98" s="56"/>
      <c r="C98" s="55"/>
      <c r="D98" s="50"/>
      <c r="E98" s="51"/>
      <c r="F98" s="45"/>
      <c r="G98" s="52"/>
      <c r="H98" s="55"/>
      <c r="I98" s="50"/>
      <c r="J98" s="18"/>
      <c r="K98" s="18"/>
      <c r="L98" s="18"/>
      <c r="M98" s="18"/>
    </row>
    <row r="99" spans="1:13" ht="13.5">
      <c r="A99" s="45"/>
      <c r="B99" s="52"/>
      <c r="C99" s="55"/>
      <c r="D99" s="50"/>
      <c r="E99" s="51"/>
      <c r="F99" s="45"/>
      <c r="G99" s="52"/>
      <c r="H99" s="55"/>
      <c r="I99" s="50"/>
      <c r="J99" s="18"/>
      <c r="K99" s="18"/>
      <c r="L99" s="18"/>
      <c r="M99" s="18"/>
    </row>
    <row r="100" spans="1:13" ht="13.5">
      <c r="A100" s="45"/>
      <c r="B100" s="52"/>
      <c r="C100" s="55"/>
      <c r="D100" s="50"/>
      <c r="E100" s="51"/>
      <c r="F100" s="45"/>
      <c r="G100" s="52"/>
      <c r="H100" s="55"/>
      <c r="I100" s="50"/>
      <c r="J100" s="18"/>
      <c r="K100" s="18"/>
      <c r="L100" s="18"/>
      <c r="M100" s="18"/>
    </row>
    <row r="101" spans="1:13" ht="13.5">
      <c r="A101" s="45"/>
      <c r="B101" s="52"/>
      <c r="C101" s="55"/>
      <c r="D101" s="50"/>
      <c r="E101" s="51"/>
      <c r="F101" s="45"/>
      <c r="G101" s="52"/>
      <c r="H101" s="55"/>
      <c r="I101" s="50"/>
      <c r="J101" s="18"/>
      <c r="K101" s="18"/>
      <c r="L101" s="18"/>
      <c r="M101" s="18"/>
    </row>
    <row r="102" spans="1:13" ht="13.5">
      <c r="A102" s="45"/>
      <c r="B102" s="52"/>
      <c r="C102" s="55"/>
      <c r="D102" s="50"/>
      <c r="E102" s="51"/>
      <c r="F102" s="45"/>
      <c r="G102" s="52"/>
      <c r="H102" s="55"/>
      <c r="I102" s="50"/>
      <c r="J102" s="18"/>
      <c r="K102" s="18"/>
      <c r="L102" s="18"/>
      <c r="M102" s="18"/>
    </row>
    <row r="103" spans="1:13" ht="13.5">
      <c r="A103" s="45"/>
      <c r="B103" s="52"/>
      <c r="C103" s="55"/>
      <c r="D103" s="50"/>
      <c r="E103" s="51"/>
      <c r="F103" s="45"/>
      <c r="G103" s="52"/>
      <c r="H103" s="55"/>
      <c r="I103" s="50"/>
      <c r="J103" s="18"/>
      <c r="K103" s="18"/>
      <c r="L103" s="18"/>
      <c r="M103" s="18"/>
    </row>
    <row r="104" spans="1:13" ht="13.5">
      <c r="A104" s="45"/>
      <c r="B104" s="52"/>
      <c r="C104" s="55"/>
      <c r="D104" s="50"/>
      <c r="E104" s="51"/>
      <c r="F104" s="45"/>
      <c r="G104" s="52"/>
      <c r="H104" s="55"/>
      <c r="I104" s="50"/>
      <c r="J104" s="18"/>
      <c r="K104" s="18"/>
      <c r="L104" s="18"/>
      <c r="M104" s="18"/>
    </row>
    <row r="105" spans="1:13" ht="13.5">
      <c r="A105" s="45"/>
      <c r="B105" s="52"/>
      <c r="C105" s="55"/>
      <c r="D105" s="50"/>
      <c r="E105" s="51"/>
      <c r="F105" s="45"/>
      <c r="G105" s="52"/>
      <c r="H105" s="55"/>
      <c r="I105" s="50"/>
      <c r="J105" s="18"/>
      <c r="K105" s="18"/>
      <c r="L105" s="18"/>
      <c r="M105" s="18"/>
    </row>
    <row r="106" spans="1:13" ht="13.5">
      <c r="A106" s="45"/>
      <c r="B106" s="52"/>
      <c r="C106" s="55"/>
      <c r="D106" s="50"/>
      <c r="E106" s="51"/>
      <c r="F106" s="45"/>
      <c r="G106" s="52"/>
      <c r="H106" s="55"/>
      <c r="I106" s="50"/>
      <c r="J106" s="18"/>
      <c r="K106" s="18"/>
      <c r="L106" s="18"/>
      <c r="M106" s="18"/>
    </row>
    <row r="107" spans="1:13" ht="13.5">
      <c r="A107" s="45"/>
      <c r="B107" s="52"/>
      <c r="C107" s="55"/>
      <c r="D107" s="50"/>
      <c r="E107" s="51"/>
      <c r="F107" s="45"/>
      <c r="G107" s="52"/>
      <c r="H107" s="55"/>
      <c r="I107" s="50"/>
      <c r="J107" s="18"/>
      <c r="K107" s="18"/>
      <c r="L107" s="18"/>
      <c r="M107" s="18"/>
    </row>
    <row r="108" spans="1:13" ht="13.5">
      <c r="A108" s="45"/>
      <c r="B108" s="52"/>
      <c r="C108" s="55"/>
      <c r="D108" s="50"/>
      <c r="E108" s="51"/>
      <c r="F108" s="45"/>
      <c r="G108" s="52"/>
      <c r="H108" s="55"/>
      <c r="I108" s="50"/>
      <c r="J108" s="18"/>
      <c r="K108" s="18"/>
      <c r="L108" s="18"/>
      <c r="M108" s="18"/>
    </row>
    <row r="109" spans="1:13" ht="13.5">
      <c r="A109" s="45"/>
      <c r="B109" s="52"/>
      <c r="C109" s="55"/>
      <c r="D109" s="50"/>
      <c r="E109" s="51"/>
      <c r="F109" s="45"/>
      <c r="G109" s="52"/>
      <c r="H109" s="55"/>
      <c r="I109" s="50"/>
      <c r="J109" s="18"/>
      <c r="K109" s="18"/>
      <c r="L109" s="18"/>
      <c r="M109" s="18"/>
    </row>
    <row r="110" spans="1:13" ht="13.5">
      <c r="A110" s="45"/>
      <c r="B110" s="52"/>
      <c r="C110" s="55"/>
      <c r="D110" s="50"/>
      <c r="E110" s="51"/>
      <c r="F110" s="45"/>
      <c r="G110" s="52"/>
      <c r="H110" s="55"/>
      <c r="I110" s="50"/>
      <c r="J110" s="18"/>
      <c r="K110" s="18"/>
      <c r="L110" s="18"/>
      <c r="M110" s="18"/>
    </row>
    <row r="111" spans="1:13" ht="13.5">
      <c r="A111" s="45"/>
      <c r="B111" s="52"/>
      <c r="C111" s="55"/>
      <c r="D111" s="50"/>
      <c r="E111" s="51"/>
      <c r="F111" s="45"/>
      <c r="G111" s="52"/>
      <c r="H111" s="55"/>
      <c r="I111" s="50"/>
      <c r="J111" s="18"/>
      <c r="K111" s="18"/>
      <c r="L111" s="18"/>
      <c r="M111" s="18"/>
    </row>
    <row r="112" spans="1:13" ht="13.5">
      <c r="A112" s="45"/>
      <c r="B112" s="52"/>
      <c r="C112" s="55"/>
      <c r="D112" s="50"/>
      <c r="E112" s="51"/>
      <c r="F112" s="45"/>
      <c r="G112" s="52"/>
      <c r="H112" s="55"/>
      <c r="I112" s="50"/>
      <c r="J112" s="18"/>
      <c r="K112" s="18"/>
      <c r="L112" s="18"/>
      <c r="M112" s="18"/>
    </row>
    <row r="113" spans="1:13" ht="13.5">
      <c r="A113" s="45"/>
      <c r="B113" s="52"/>
      <c r="C113" s="55"/>
      <c r="D113" s="50"/>
      <c r="E113" s="51"/>
      <c r="F113" s="45"/>
      <c r="G113" s="52"/>
      <c r="H113" s="55"/>
      <c r="I113" s="50"/>
      <c r="J113" s="18"/>
      <c r="K113" s="18"/>
      <c r="L113" s="18"/>
      <c r="M113" s="18"/>
    </row>
    <row r="114" spans="1:13" ht="13.5">
      <c r="A114" s="45"/>
      <c r="B114" s="52"/>
      <c r="C114" s="55"/>
      <c r="D114" s="50"/>
      <c r="E114" s="51"/>
      <c r="F114" s="45"/>
      <c r="G114" s="52"/>
      <c r="H114" s="54"/>
      <c r="I114" s="50"/>
      <c r="J114" s="18"/>
      <c r="K114" s="18"/>
      <c r="L114" s="18"/>
      <c r="M114" s="18"/>
    </row>
    <row r="115" spans="1:13" ht="13.5">
      <c r="A115" s="45"/>
      <c r="B115" s="52"/>
      <c r="C115" s="54"/>
      <c r="D115" s="50"/>
      <c r="E115" s="51"/>
      <c r="F115" s="45"/>
      <c r="G115" s="52"/>
      <c r="H115" s="54"/>
      <c r="I115" s="50"/>
      <c r="J115" s="18"/>
      <c r="K115" s="18"/>
      <c r="L115" s="18"/>
      <c r="M115" s="18"/>
    </row>
    <row r="116" spans="1:13" ht="13.5">
      <c r="A116" s="45"/>
      <c r="B116" s="52"/>
      <c r="C116" s="54"/>
      <c r="D116" s="50"/>
      <c r="E116" s="51"/>
      <c r="F116" s="45"/>
      <c r="G116" s="52"/>
      <c r="H116" s="54"/>
      <c r="I116" s="50"/>
      <c r="J116" s="18"/>
      <c r="K116" s="18"/>
      <c r="L116" s="18"/>
      <c r="M116" s="18"/>
    </row>
    <row r="117" spans="1:13" ht="13.5">
      <c r="A117" s="45"/>
      <c r="B117" s="52"/>
      <c r="C117" s="54"/>
      <c r="D117" s="50"/>
      <c r="E117" s="51"/>
      <c r="F117" s="45"/>
      <c r="G117" s="52"/>
      <c r="H117" s="54"/>
      <c r="I117" s="50"/>
      <c r="J117" s="18"/>
      <c r="K117" s="18"/>
      <c r="L117" s="18"/>
      <c r="M117" s="18"/>
    </row>
    <row r="118" spans="1:13" ht="13.5">
      <c r="A118" s="45"/>
      <c r="B118" s="52"/>
      <c r="C118" s="54"/>
      <c r="D118" s="50"/>
      <c r="E118" s="51"/>
      <c r="F118" s="45"/>
      <c r="G118" s="52"/>
      <c r="H118" s="54"/>
      <c r="I118" s="50"/>
      <c r="J118" s="18"/>
      <c r="K118" s="18"/>
      <c r="L118" s="18"/>
      <c r="M118" s="18"/>
    </row>
    <row r="119" spans="1:13" ht="13.5">
      <c r="A119" s="45"/>
      <c r="B119" s="52"/>
      <c r="C119" s="54"/>
      <c r="D119" s="50"/>
      <c r="E119" s="51"/>
      <c r="F119" s="45"/>
      <c r="G119" s="52"/>
      <c r="H119" s="54"/>
      <c r="I119" s="50"/>
      <c r="J119" s="18"/>
      <c r="K119" s="18"/>
      <c r="L119" s="18"/>
      <c r="M119" s="18"/>
    </row>
    <row r="120" spans="1:13" ht="13.5">
      <c r="A120" s="45"/>
      <c r="B120" s="52"/>
      <c r="C120" s="54"/>
      <c r="D120" s="50"/>
      <c r="E120" s="51"/>
      <c r="F120" s="45"/>
      <c r="G120" s="52"/>
      <c r="H120" s="54"/>
      <c r="I120" s="50"/>
      <c r="J120" s="18"/>
      <c r="K120" s="18"/>
      <c r="L120" s="18"/>
      <c r="M120" s="18"/>
    </row>
    <row r="121" spans="1:13" ht="13.5">
      <c r="A121" s="45"/>
      <c r="B121" s="52"/>
      <c r="C121" s="54"/>
      <c r="D121" s="50"/>
      <c r="E121" s="51"/>
      <c r="F121" s="45"/>
      <c r="G121" s="52"/>
      <c r="H121" s="54"/>
      <c r="I121" s="50"/>
      <c r="J121" s="18"/>
      <c r="K121" s="18"/>
      <c r="L121" s="18"/>
      <c r="M121" s="18"/>
    </row>
    <row r="122" spans="1:13" ht="13.5">
      <c r="A122" s="45"/>
      <c r="B122" s="52"/>
      <c r="C122" s="54"/>
      <c r="D122" s="50"/>
      <c r="E122" s="51"/>
      <c r="F122" s="45"/>
      <c r="G122" s="52"/>
      <c r="H122" s="54"/>
      <c r="I122" s="50"/>
      <c r="J122" s="18"/>
      <c r="K122" s="18"/>
      <c r="L122" s="18"/>
      <c r="M122" s="18"/>
    </row>
    <row r="123" spans="1:13" ht="13.5">
      <c r="A123" s="45"/>
      <c r="B123" s="52"/>
      <c r="C123" s="54"/>
      <c r="D123" s="50"/>
      <c r="E123" s="51"/>
      <c r="F123" s="45"/>
      <c r="G123" s="52"/>
      <c r="H123" s="54"/>
      <c r="I123" s="50"/>
      <c r="J123" s="18"/>
      <c r="K123" s="18"/>
      <c r="L123" s="18"/>
      <c r="M123" s="18"/>
    </row>
    <row r="124" spans="1:13" ht="13.5">
      <c r="A124" s="45"/>
      <c r="B124" s="52"/>
      <c r="C124" s="54"/>
      <c r="D124" s="50"/>
      <c r="E124" s="51"/>
      <c r="F124" s="45"/>
      <c r="G124" s="52"/>
      <c r="H124" s="54"/>
      <c r="I124" s="50"/>
      <c r="J124" s="18"/>
      <c r="K124" s="18"/>
      <c r="L124" s="18"/>
      <c r="M124" s="18"/>
    </row>
    <row r="125" spans="1:13" ht="13.5">
      <c r="A125" s="45"/>
      <c r="B125" s="52"/>
      <c r="C125" s="54"/>
      <c r="D125" s="50"/>
      <c r="E125" s="51"/>
      <c r="F125" s="45"/>
      <c r="G125" s="52"/>
      <c r="H125" s="54"/>
      <c r="I125" s="50"/>
      <c r="J125" s="18"/>
      <c r="K125" s="18"/>
      <c r="L125" s="18"/>
      <c r="M125" s="18"/>
    </row>
    <row r="126" spans="1:13" ht="13.5">
      <c r="A126" s="45"/>
      <c r="B126" s="52"/>
      <c r="C126" s="54"/>
      <c r="D126" s="50"/>
      <c r="E126" s="51"/>
      <c r="F126" s="45"/>
      <c r="G126" s="52"/>
      <c r="H126" s="54"/>
      <c r="I126" s="50"/>
      <c r="J126" s="18"/>
      <c r="K126" s="18"/>
      <c r="L126" s="18"/>
      <c r="M126" s="18"/>
    </row>
    <row r="127" spans="1:13" ht="13.5">
      <c r="A127" s="45"/>
      <c r="B127" s="52"/>
      <c r="C127" s="54"/>
      <c r="D127" s="50"/>
      <c r="E127" s="51"/>
      <c r="F127" s="45"/>
      <c r="G127" s="52"/>
      <c r="H127" s="54"/>
      <c r="I127" s="50"/>
      <c r="J127" s="18"/>
      <c r="K127" s="18"/>
      <c r="L127" s="18"/>
      <c r="M127" s="18"/>
    </row>
    <row r="128" spans="1:13" ht="13.5">
      <c r="A128" s="45"/>
      <c r="B128" s="52"/>
      <c r="C128" s="54"/>
      <c r="D128" s="50"/>
      <c r="E128" s="51"/>
      <c r="F128" s="45"/>
      <c r="G128" s="52"/>
      <c r="H128" s="54"/>
      <c r="I128" s="50"/>
      <c r="J128" s="18"/>
      <c r="K128" s="18"/>
      <c r="L128" s="18"/>
      <c r="M128" s="18"/>
    </row>
    <row r="129" spans="1:13" ht="13.5">
      <c r="A129" s="45"/>
      <c r="B129" s="52"/>
      <c r="C129" s="54"/>
      <c r="D129" s="50"/>
      <c r="E129" s="51"/>
      <c r="F129" s="45"/>
      <c r="G129" s="52"/>
      <c r="H129" s="54"/>
      <c r="I129" s="50"/>
      <c r="J129" s="18"/>
      <c r="K129" s="18"/>
      <c r="L129" s="18"/>
      <c r="M129" s="18"/>
    </row>
    <row r="130" spans="1:13" ht="13.5">
      <c r="A130" s="45"/>
      <c r="B130" s="52"/>
      <c r="C130" s="54"/>
      <c r="D130" s="50"/>
      <c r="E130" s="51"/>
      <c r="F130" s="45"/>
      <c r="G130" s="45"/>
      <c r="H130" s="54"/>
      <c r="I130" s="50"/>
      <c r="J130" s="18"/>
      <c r="K130" s="18"/>
      <c r="L130" s="18"/>
      <c r="M130" s="18"/>
    </row>
    <row r="131" spans="1:13" ht="13.5">
      <c r="A131" s="45"/>
      <c r="B131" s="45"/>
      <c r="C131" s="54"/>
      <c r="D131" s="50"/>
      <c r="E131" s="51"/>
      <c r="F131" s="45"/>
      <c r="G131" s="45"/>
      <c r="H131" s="54"/>
      <c r="I131" s="52"/>
      <c r="J131" s="18"/>
      <c r="K131" s="18"/>
      <c r="L131" s="18"/>
      <c r="M131" s="18"/>
    </row>
    <row r="132" spans="1:13" ht="13.5">
      <c r="A132" s="45"/>
      <c r="B132" s="45"/>
      <c r="C132" s="54"/>
      <c r="D132" s="52"/>
      <c r="E132" s="49"/>
      <c r="F132" s="45"/>
      <c r="G132" s="45"/>
      <c r="H132" s="54"/>
      <c r="I132" s="52"/>
      <c r="J132" s="18"/>
      <c r="K132" s="18"/>
      <c r="L132" s="18"/>
      <c r="M132" s="18"/>
    </row>
    <row r="133" spans="1:9" ht="13.5">
      <c r="A133" s="45"/>
      <c r="B133" s="45"/>
      <c r="C133" s="54"/>
      <c r="D133" s="52"/>
      <c r="E133" s="49"/>
      <c r="F133" s="45"/>
      <c r="G133" s="45"/>
      <c r="H133" s="54"/>
      <c r="I133" s="52"/>
    </row>
    <row r="134" spans="1:9" ht="13.5">
      <c r="A134" s="45"/>
      <c r="B134" s="45"/>
      <c r="C134" s="54"/>
      <c r="D134" s="52"/>
      <c r="E134" s="49"/>
      <c r="F134" s="45"/>
      <c r="G134" s="45"/>
      <c r="H134" s="54"/>
      <c r="I134" s="52"/>
    </row>
    <row r="135" spans="1:9" ht="13.5">
      <c r="A135" s="45"/>
      <c r="B135" s="45"/>
      <c r="C135" s="54"/>
      <c r="D135" s="52"/>
      <c r="E135" s="49"/>
      <c r="F135" s="45"/>
      <c r="G135" s="45"/>
      <c r="H135" s="54"/>
      <c r="I135" s="52"/>
    </row>
    <row r="136" spans="1:9" ht="13.5">
      <c r="A136" s="45"/>
      <c r="B136" s="45"/>
      <c r="C136" s="54"/>
      <c r="D136" s="52"/>
      <c r="E136" s="49"/>
      <c r="F136" s="45"/>
      <c r="G136" s="45"/>
      <c r="H136" s="54"/>
      <c r="I136" s="52"/>
    </row>
    <row r="137" spans="1:9" ht="13.5">
      <c r="A137" s="45"/>
      <c r="B137" s="45"/>
      <c r="C137" s="54"/>
      <c r="D137" s="52"/>
      <c r="E137" s="49"/>
      <c r="F137" s="45"/>
      <c r="G137" s="45"/>
      <c r="H137" s="54"/>
      <c r="I137" s="52"/>
    </row>
    <row r="138" spans="1:9" ht="13.5">
      <c r="A138" s="45"/>
      <c r="B138" s="45"/>
      <c r="C138" s="54"/>
      <c r="D138" s="52"/>
      <c r="E138" s="49"/>
      <c r="F138" s="45"/>
      <c r="G138" s="45"/>
      <c r="H138" s="54"/>
      <c r="I138" s="52"/>
    </row>
    <row r="139" spans="1:9" ht="13.5">
      <c r="A139" s="45"/>
      <c r="B139" s="45"/>
      <c r="C139" s="54"/>
      <c r="D139" s="52"/>
      <c r="E139" s="49"/>
      <c r="F139" s="45"/>
      <c r="G139" s="45"/>
      <c r="H139" s="54"/>
      <c r="I139" s="52"/>
    </row>
    <row r="140" spans="1:9" ht="13.5">
      <c r="A140" s="45"/>
      <c r="B140" s="45"/>
      <c r="C140" s="54"/>
      <c r="D140" s="52"/>
      <c r="E140" s="49"/>
      <c r="F140" s="45"/>
      <c r="G140" s="45"/>
      <c r="H140" s="54"/>
      <c r="I140" s="52"/>
    </row>
    <row r="141" spans="1:9" ht="13.5">
      <c r="A141" s="45"/>
      <c r="B141" s="45"/>
      <c r="C141" s="54"/>
      <c r="D141" s="52"/>
      <c r="E141" s="49"/>
      <c r="F141" s="45"/>
      <c r="G141" s="45"/>
      <c r="H141" s="54"/>
      <c r="I141" s="52"/>
    </row>
    <row r="142" spans="1:9" ht="13.5">
      <c r="A142" s="45"/>
      <c r="B142" s="45"/>
      <c r="C142" s="54"/>
      <c r="D142" s="52"/>
      <c r="E142" s="49"/>
      <c r="F142" s="45"/>
      <c r="G142" s="45"/>
      <c r="H142" s="54"/>
      <c r="I142" s="52"/>
    </row>
    <row r="143" spans="1:9" ht="13.5">
      <c r="A143" s="45"/>
      <c r="B143" s="45"/>
      <c r="C143" s="54"/>
      <c r="D143" s="52"/>
      <c r="E143" s="49"/>
      <c r="F143" s="45"/>
      <c r="G143" s="45"/>
      <c r="H143" s="54"/>
      <c r="I143" s="52"/>
    </row>
    <row r="144" spans="1:9" ht="13.5">
      <c r="A144" s="45"/>
      <c r="B144" s="45"/>
      <c r="C144" s="54"/>
      <c r="D144" s="52"/>
      <c r="E144" s="49"/>
      <c r="F144" s="45"/>
      <c r="G144" s="45"/>
      <c r="H144" s="54"/>
      <c r="I144" s="52"/>
    </row>
    <row r="145" spans="1:9" ht="13.5">
      <c r="A145" s="45"/>
      <c r="B145" s="45"/>
      <c r="C145" s="54"/>
      <c r="D145" s="52"/>
      <c r="E145" s="49"/>
      <c r="F145" s="45"/>
      <c r="G145" s="45"/>
      <c r="H145" s="54"/>
      <c r="I145" s="52"/>
    </row>
    <row r="146" spans="1:9" ht="13.5">
      <c r="A146" s="45"/>
      <c r="B146" s="45"/>
      <c r="C146" s="54"/>
      <c r="D146" s="52"/>
      <c r="E146" s="49"/>
      <c r="F146" s="45"/>
      <c r="G146" s="45"/>
      <c r="H146" s="54"/>
      <c r="I146" s="52"/>
    </row>
    <row r="147" spans="1:9" ht="13.5">
      <c r="A147" s="45"/>
      <c r="B147" s="45"/>
      <c r="C147" s="54"/>
      <c r="D147" s="52"/>
      <c r="E147" s="49"/>
      <c r="F147" s="45"/>
      <c r="G147" s="45"/>
      <c r="H147" s="54"/>
      <c r="I147" s="52"/>
    </row>
    <row r="148" spans="1:9" ht="13.5">
      <c r="A148" s="45"/>
      <c r="B148" s="45"/>
      <c r="C148" s="54"/>
      <c r="D148" s="52"/>
      <c r="E148" s="49"/>
      <c r="F148" s="45"/>
      <c r="G148" s="45"/>
      <c r="H148" s="54"/>
      <c r="I148" s="52"/>
    </row>
    <row r="149" spans="1:9" ht="13.5">
      <c r="A149" s="45"/>
      <c r="B149" s="45"/>
      <c r="C149" s="54"/>
      <c r="D149" s="52"/>
      <c r="E149" s="49"/>
      <c r="F149" s="45"/>
      <c r="G149" s="45"/>
      <c r="H149" s="54"/>
      <c r="I149" s="52"/>
    </row>
    <row r="150" spans="1:9" ht="13.5">
      <c r="A150" s="45"/>
      <c r="B150" s="45"/>
      <c r="C150" s="54"/>
      <c r="D150" s="52"/>
      <c r="E150" s="49"/>
      <c r="F150" s="45"/>
      <c r="G150" s="45"/>
      <c r="H150" s="54"/>
      <c r="I150" s="52"/>
    </row>
    <row r="151" spans="1:9" ht="13.5">
      <c r="A151" s="45"/>
      <c r="B151" s="45"/>
      <c r="C151" s="54"/>
      <c r="D151" s="52"/>
      <c r="E151" s="49"/>
      <c r="F151" s="45"/>
      <c r="G151" s="45"/>
      <c r="H151" s="54"/>
      <c r="I151" s="52"/>
    </row>
    <row r="152" spans="1:9" ht="13.5">
      <c r="A152" s="45"/>
      <c r="B152" s="45"/>
      <c r="C152" s="54"/>
      <c r="D152" s="52"/>
      <c r="E152" s="49"/>
      <c r="F152" s="45"/>
      <c r="G152" s="45"/>
      <c r="H152" s="54"/>
      <c r="I152" s="52"/>
    </row>
    <row r="153" spans="1:9" ht="13.5">
      <c r="A153" s="45"/>
      <c r="B153" s="45"/>
      <c r="C153" s="54"/>
      <c r="D153" s="52"/>
      <c r="E153" s="49"/>
      <c r="F153" s="45"/>
      <c r="G153" s="45"/>
      <c r="H153" s="54"/>
      <c r="I153" s="52"/>
    </row>
    <row r="154" spans="1:9" ht="13.5">
      <c r="A154" s="45"/>
      <c r="B154" s="45"/>
      <c r="C154" s="54"/>
      <c r="D154" s="52"/>
      <c r="E154" s="49"/>
      <c r="F154" s="45"/>
      <c r="G154" s="45"/>
      <c r="H154" s="54"/>
      <c r="I154" s="52"/>
    </row>
    <row r="155" spans="1:9" ht="13.5">
      <c r="A155" s="45"/>
      <c r="B155" s="45"/>
      <c r="C155" s="54"/>
      <c r="D155" s="52"/>
      <c r="E155" s="49"/>
      <c r="F155" s="45"/>
      <c r="G155" s="45"/>
      <c r="H155" s="54"/>
      <c r="I155" s="52"/>
    </row>
    <row r="156" spans="1:9" ht="13.5">
      <c r="A156" s="45"/>
      <c r="B156" s="45"/>
      <c r="C156" s="54"/>
      <c r="D156" s="52"/>
      <c r="E156" s="49"/>
      <c r="F156" s="45"/>
      <c r="G156" s="45"/>
      <c r="H156" s="54"/>
      <c r="I156" s="52"/>
    </row>
    <row r="157" spans="1:9" ht="13.5">
      <c r="A157" s="45"/>
      <c r="B157" s="45"/>
      <c r="C157" s="54"/>
      <c r="D157" s="52"/>
      <c r="E157" s="49"/>
      <c r="F157" s="45"/>
      <c r="G157" s="45"/>
      <c r="H157" s="54"/>
      <c r="I157" s="52"/>
    </row>
    <row r="158" spans="1:9" ht="13.5">
      <c r="A158" s="45"/>
      <c r="B158" s="45"/>
      <c r="C158" s="54"/>
      <c r="D158" s="52"/>
      <c r="E158" s="49"/>
      <c r="F158" s="45"/>
      <c r="G158" s="45"/>
      <c r="H158" s="54"/>
      <c r="I158" s="52"/>
    </row>
    <row r="159" spans="1:9" ht="13.5">
      <c r="A159" s="45"/>
      <c r="B159" s="45"/>
      <c r="C159" s="54"/>
      <c r="D159" s="52"/>
      <c r="E159" s="49"/>
      <c r="F159" s="45"/>
      <c r="G159" s="45"/>
      <c r="H159" s="54"/>
      <c r="I159" s="52"/>
    </row>
    <row r="160" spans="1:9" ht="13.5">
      <c r="A160" s="45"/>
      <c r="B160" s="45"/>
      <c r="C160" s="54"/>
      <c r="D160" s="52"/>
      <c r="E160" s="49"/>
      <c r="F160" s="45"/>
      <c r="G160" s="45"/>
      <c r="H160" s="54"/>
      <c r="I160" s="52"/>
    </row>
    <row r="161" spans="1:9" ht="13.5">
      <c r="A161" s="45"/>
      <c r="B161" s="45"/>
      <c r="C161" s="54"/>
      <c r="D161" s="52"/>
      <c r="E161" s="49"/>
      <c r="F161" s="45"/>
      <c r="G161" s="45"/>
      <c r="H161" s="54"/>
      <c r="I161" s="52"/>
    </row>
    <row r="162" spans="1:9" ht="13.5">
      <c r="A162" s="45"/>
      <c r="B162" s="45"/>
      <c r="C162" s="54"/>
      <c r="D162" s="52"/>
      <c r="E162" s="49"/>
      <c r="F162" s="45"/>
      <c r="G162" s="45"/>
      <c r="H162" s="54"/>
      <c r="I162" s="52"/>
    </row>
    <row r="163" spans="1:9" ht="13.5">
      <c r="A163" s="45"/>
      <c r="B163" s="45"/>
      <c r="C163" s="54"/>
      <c r="D163" s="52"/>
      <c r="E163" s="49"/>
      <c r="F163" s="19"/>
      <c r="G163" s="19"/>
      <c r="H163" s="54"/>
      <c r="I163" s="52"/>
    </row>
    <row r="164" spans="1:9" ht="13.5">
      <c r="A164" s="19"/>
      <c r="B164" s="19"/>
      <c r="C164" s="54"/>
      <c r="D164" s="52"/>
      <c r="E164" s="49"/>
      <c r="F164" s="19"/>
      <c r="G164" s="19"/>
      <c r="H164" s="54"/>
      <c r="I164" s="52"/>
    </row>
    <row r="165" spans="1:9" ht="13.5">
      <c r="A165" s="19"/>
      <c r="B165" s="19"/>
      <c r="C165" s="54"/>
      <c r="D165" s="52"/>
      <c r="E165" s="49"/>
      <c r="F165" s="19"/>
      <c r="G165" s="19"/>
      <c r="H165" s="54"/>
      <c r="I165" s="52"/>
    </row>
    <row r="166" spans="1:9" ht="13.5">
      <c r="A166" s="19"/>
      <c r="B166" s="19"/>
      <c r="C166" s="54"/>
      <c r="D166" s="52"/>
      <c r="E166" s="49"/>
      <c r="F166" s="19"/>
      <c r="G166" s="19"/>
      <c r="H166" s="54"/>
      <c r="I166" s="52"/>
    </row>
    <row r="167" spans="1:9" ht="13.5">
      <c r="A167" s="19"/>
      <c r="B167" s="19"/>
      <c r="C167" s="54"/>
      <c r="D167" s="52"/>
      <c r="E167" s="49"/>
      <c r="F167" s="19"/>
      <c r="G167" s="19"/>
      <c r="H167" s="54"/>
      <c r="I167" s="52"/>
    </row>
    <row r="168" spans="1:9" ht="13.5">
      <c r="A168" s="19"/>
      <c r="B168" s="19"/>
      <c r="C168" s="54"/>
      <c r="D168" s="52"/>
      <c r="E168" s="49"/>
      <c r="F168" s="19"/>
      <c r="G168" s="19"/>
      <c r="H168" s="54"/>
      <c r="I168" s="52"/>
    </row>
    <row r="169" spans="1:9" ht="13.5">
      <c r="A169" s="19"/>
      <c r="B169" s="19"/>
      <c r="C169" s="54"/>
      <c r="D169" s="52"/>
      <c r="E169" s="49"/>
      <c r="F169" s="19"/>
      <c r="G169" s="19"/>
      <c r="H169" s="54"/>
      <c r="I169" s="52"/>
    </row>
    <row r="170" spans="1:9" ht="13.5">
      <c r="A170" s="19"/>
      <c r="B170" s="19"/>
      <c r="C170" s="54"/>
      <c r="D170" s="52"/>
      <c r="E170" s="49"/>
      <c r="F170" s="19"/>
      <c r="G170" s="19"/>
      <c r="H170" s="54"/>
      <c r="I170" s="52"/>
    </row>
    <row r="171" spans="1:9" ht="13.5">
      <c r="A171" s="19"/>
      <c r="B171" s="19"/>
      <c r="C171" s="54"/>
      <c r="D171" s="52"/>
      <c r="E171" s="49"/>
      <c r="F171" s="19"/>
      <c r="G171" s="19"/>
      <c r="H171" s="54"/>
      <c r="I171" s="52"/>
    </row>
    <row r="172" spans="1:9" ht="13.5">
      <c r="A172" s="19"/>
      <c r="B172" s="19"/>
      <c r="C172" s="54"/>
      <c r="D172" s="52"/>
      <c r="E172" s="49"/>
      <c r="F172" s="19"/>
      <c r="G172" s="19"/>
      <c r="H172" s="54"/>
      <c r="I172" s="52"/>
    </row>
    <row r="173" spans="1:9" ht="13.5">
      <c r="A173" s="19"/>
      <c r="B173" s="19"/>
      <c r="C173" s="54"/>
      <c r="D173" s="52"/>
      <c r="E173" s="49"/>
      <c r="F173" s="19"/>
      <c r="G173" s="19"/>
      <c r="H173" s="54"/>
      <c r="I173" s="52"/>
    </row>
    <row r="174" spans="1:9" ht="13.5">
      <c r="A174" s="19"/>
      <c r="B174" s="19"/>
      <c r="C174" s="54"/>
      <c r="D174" s="52"/>
      <c r="E174" s="49"/>
      <c r="F174" s="19"/>
      <c r="G174" s="19"/>
      <c r="H174" s="54"/>
      <c r="I174" s="52"/>
    </row>
    <row r="175" spans="1:9" ht="13.5">
      <c r="A175" s="19"/>
      <c r="B175" s="19"/>
      <c r="C175" s="54"/>
      <c r="D175" s="52"/>
      <c r="E175" s="49"/>
      <c r="F175" s="19"/>
      <c r="G175" s="19"/>
      <c r="H175" s="54"/>
      <c r="I175" s="52"/>
    </row>
    <row r="176" spans="1:9" ht="13.5">
      <c r="A176" s="19"/>
      <c r="B176" s="19"/>
      <c r="C176" s="54"/>
      <c r="D176" s="52"/>
      <c r="E176" s="49"/>
      <c r="F176" s="19"/>
      <c r="G176" s="19"/>
      <c r="H176" s="54"/>
      <c r="I176" s="52"/>
    </row>
    <row r="177" spans="1:9" ht="13.5">
      <c r="A177" s="19"/>
      <c r="B177" s="19"/>
      <c r="C177" s="54"/>
      <c r="D177" s="52"/>
      <c r="E177" s="49"/>
      <c r="F177" s="19"/>
      <c r="G177" s="19"/>
      <c r="H177" s="54"/>
      <c r="I177" s="52"/>
    </row>
    <row r="178" spans="1:9" ht="13.5">
      <c r="A178" s="19"/>
      <c r="B178" s="19"/>
      <c r="C178" s="54"/>
      <c r="D178" s="52"/>
      <c r="E178" s="49"/>
      <c r="F178" s="19"/>
      <c r="G178" s="19"/>
      <c r="H178" s="54"/>
      <c r="I178" s="52"/>
    </row>
    <row r="179" spans="1:9" ht="13.5">
      <c r="A179" s="19"/>
      <c r="B179" s="19"/>
      <c r="C179" s="54"/>
      <c r="D179" s="52"/>
      <c r="E179" s="49"/>
      <c r="H179" s="54"/>
      <c r="I179" s="52"/>
    </row>
    <row r="180" spans="3:9" ht="13.5">
      <c r="C180" s="54"/>
      <c r="D180" s="52"/>
      <c r="E180" s="49"/>
      <c r="H180" s="54"/>
      <c r="I180" s="52"/>
    </row>
    <row r="181" spans="3:9" ht="13.5">
      <c r="C181" s="54"/>
      <c r="D181" s="52"/>
      <c r="E181" s="49"/>
      <c r="H181" s="54"/>
      <c r="I181" s="52"/>
    </row>
    <row r="182" spans="3:9" ht="13.5">
      <c r="C182" s="54"/>
      <c r="D182" s="52"/>
      <c r="E182" s="49"/>
      <c r="H182" s="54"/>
      <c r="I182" s="52"/>
    </row>
    <row r="183" spans="3:9" ht="13.5">
      <c r="C183" s="54"/>
      <c r="D183" s="52"/>
      <c r="E183" s="49"/>
      <c r="H183" s="54"/>
      <c r="I183" s="52"/>
    </row>
    <row r="184" spans="3:9" ht="13.5">
      <c r="C184" s="54"/>
      <c r="D184" s="52"/>
      <c r="E184" s="49"/>
      <c r="H184" s="57"/>
      <c r="I184" s="52"/>
    </row>
    <row r="185" spans="3:9" ht="13.5">
      <c r="C185" s="57"/>
      <c r="D185" s="52"/>
      <c r="E185" s="49"/>
      <c r="H185" s="57"/>
      <c r="I185" s="52"/>
    </row>
    <row r="186" spans="3:9" ht="13.5">
      <c r="C186" s="57"/>
      <c r="D186" s="52"/>
      <c r="E186" s="49"/>
      <c r="H186" s="57"/>
      <c r="I186" s="52"/>
    </row>
    <row r="187" spans="3:9" ht="13.5">
      <c r="C187" s="57"/>
      <c r="D187" s="52"/>
      <c r="E187" s="49"/>
      <c r="H187" s="57"/>
      <c r="I187" s="52"/>
    </row>
    <row r="188" spans="3:9" ht="13.5">
      <c r="C188" s="57"/>
      <c r="D188" s="52"/>
      <c r="E188" s="49"/>
      <c r="H188" s="57"/>
      <c r="I188" s="52"/>
    </row>
    <row r="189" spans="3:9" ht="13.5">
      <c r="C189" s="57"/>
      <c r="D189" s="52"/>
      <c r="E189" s="49"/>
      <c r="H189" s="57"/>
      <c r="I189" s="52"/>
    </row>
    <row r="190" spans="3:9" ht="13.5">
      <c r="C190" s="57"/>
      <c r="D190" s="52"/>
      <c r="E190" s="49"/>
      <c r="H190" s="57"/>
      <c r="I190" s="52"/>
    </row>
    <row r="191" spans="3:9" ht="13.5">
      <c r="C191" s="57"/>
      <c r="D191" s="52"/>
      <c r="E191" s="49"/>
      <c r="H191" s="57"/>
      <c r="I191" s="52"/>
    </row>
    <row r="192" spans="3:9" ht="13.5">
      <c r="C192" s="57"/>
      <c r="D192" s="52"/>
      <c r="E192" s="49"/>
      <c r="H192" s="57"/>
      <c r="I192" s="52"/>
    </row>
    <row r="193" spans="3:9" ht="13.5">
      <c r="C193" s="57"/>
      <c r="D193" s="52"/>
      <c r="E193" s="49"/>
      <c r="H193" s="57"/>
      <c r="I193" s="52"/>
    </row>
    <row r="194" spans="3:9" ht="13.5">
      <c r="C194" s="57"/>
      <c r="D194" s="52"/>
      <c r="E194" s="49"/>
      <c r="H194" s="57"/>
      <c r="I194" s="52"/>
    </row>
    <row r="195" spans="3:9" ht="13.5">
      <c r="C195" s="57"/>
      <c r="D195" s="52"/>
      <c r="E195" s="49"/>
      <c r="H195" s="57"/>
      <c r="I195" s="52"/>
    </row>
    <row r="196" spans="3:9" ht="13.5">
      <c r="C196" s="57"/>
      <c r="D196" s="52"/>
      <c r="E196" s="49"/>
      <c r="H196" s="57"/>
      <c r="I196" s="52"/>
    </row>
    <row r="197" spans="3:9" ht="13.5">
      <c r="C197" s="57"/>
      <c r="D197" s="52"/>
      <c r="E197" s="49"/>
      <c r="H197" s="57"/>
      <c r="I197" s="52"/>
    </row>
    <row r="198" spans="3:9" ht="13.5">
      <c r="C198" s="57"/>
      <c r="D198" s="52"/>
      <c r="E198" s="49"/>
      <c r="H198" s="57"/>
      <c r="I198" s="52"/>
    </row>
    <row r="199" spans="3:9" ht="13.5">
      <c r="C199" s="57"/>
      <c r="D199" s="52"/>
      <c r="E199" s="49"/>
      <c r="H199" s="57"/>
      <c r="I199" s="52"/>
    </row>
    <row r="200" spans="3:9" ht="13.5">
      <c r="C200" s="57"/>
      <c r="D200" s="52"/>
      <c r="E200" s="49"/>
      <c r="H200" s="57"/>
      <c r="I200" s="52"/>
    </row>
    <row r="201" spans="3:9" ht="13.5">
      <c r="C201" s="57"/>
      <c r="D201" s="52"/>
      <c r="E201" s="49"/>
      <c r="H201" s="57"/>
      <c r="I201" s="52"/>
    </row>
    <row r="202" spans="3:9" ht="13.5">
      <c r="C202" s="57"/>
      <c r="D202" s="52"/>
      <c r="E202" s="49"/>
      <c r="H202" s="57"/>
      <c r="I202" s="52"/>
    </row>
    <row r="203" spans="3:9" ht="13.5">
      <c r="C203" s="57"/>
      <c r="D203" s="52"/>
      <c r="E203" s="49"/>
      <c r="H203" s="57"/>
      <c r="I203" s="52"/>
    </row>
    <row r="204" spans="3:9" ht="13.5">
      <c r="C204" s="57"/>
      <c r="D204" s="52"/>
      <c r="E204" s="49"/>
      <c r="H204" s="57"/>
      <c r="I204" s="52"/>
    </row>
    <row r="205" spans="3:9" ht="13.5">
      <c r="C205" s="57"/>
      <c r="D205" s="52"/>
      <c r="E205" s="49"/>
      <c r="H205" s="57"/>
      <c r="I205" s="52"/>
    </row>
    <row r="206" spans="3:9" ht="13.5">
      <c r="C206" s="57"/>
      <c r="D206" s="52"/>
      <c r="E206" s="49"/>
      <c r="H206" s="57"/>
      <c r="I206" s="52"/>
    </row>
    <row r="207" spans="3:9" ht="13.5">
      <c r="C207" s="57"/>
      <c r="D207" s="52"/>
      <c r="E207" s="49"/>
      <c r="H207" s="57"/>
      <c r="I207" s="52"/>
    </row>
    <row r="208" spans="3:9" ht="13.5">
      <c r="C208" s="57"/>
      <c r="D208" s="52"/>
      <c r="E208" s="49"/>
      <c r="H208" s="57"/>
      <c r="I208" s="52"/>
    </row>
    <row r="209" spans="3:9" ht="13.5">
      <c r="C209" s="57"/>
      <c r="D209" s="52"/>
      <c r="E209" s="49"/>
      <c r="H209" s="57"/>
      <c r="I209" s="52"/>
    </row>
    <row r="210" spans="3:9" ht="13.5">
      <c r="C210" s="57"/>
      <c r="D210" s="52"/>
      <c r="E210" s="49"/>
      <c r="H210" s="57"/>
      <c r="I210" s="52"/>
    </row>
    <row r="211" spans="3:9" ht="13.5">
      <c r="C211" s="57"/>
      <c r="D211" s="52"/>
      <c r="E211" s="49"/>
      <c r="H211" s="57"/>
      <c r="I211" s="52"/>
    </row>
    <row r="212" spans="3:9" ht="13.5">
      <c r="C212" s="57"/>
      <c r="D212" s="52"/>
      <c r="E212" s="49"/>
      <c r="H212" s="57"/>
      <c r="I212" s="52"/>
    </row>
    <row r="213" spans="3:9" ht="13.5">
      <c r="C213" s="57"/>
      <c r="D213" s="52"/>
      <c r="E213" s="49"/>
      <c r="H213" s="57"/>
      <c r="I213" s="52"/>
    </row>
    <row r="214" spans="3:9" ht="13.5">
      <c r="C214" s="57"/>
      <c r="D214" s="52"/>
      <c r="E214" s="49"/>
      <c r="H214" s="57"/>
      <c r="I214" s="52"/>
    </row>
    <row r="215" spans="3:9" ht="13.5">
      <c r="C215" s="57"/>
      <c r="D215" s="52"/>
      <c r="E215" s="49"/>
      <c r="H215" s="57"/>
      <c r="I215" s="52"/>
    </row>
    <row r="216" spans="3:9" ht="13.5">
      <c r="C216" s="57"/>
      <c r="D216" s="52"/>
      <c r="E216" s="49"/>
      <c r="H216" s="57"/>
      <c r="I216" s="52"/>
    </row>
    <row r="217" spans="3:9" ht="13.5">
      <c r="C217" s="57"/>
      <c r="D217" s="52"/>
      <c r="E217" s="49"/>
      <c r="H217" s="57"/>
      <c r="I217" s="52"/>
    </row>
    <row r="218" spans="3:9" ht="13.5">
      <c r="C218" s="57"/>
      <c r="D218" s="52"/>
      <c r="E218" s="49"/>
      <c r="H218" s="57"/>
      <c r="I218" s="52"/>
    </row>
    <row r="219" spans="3:9" ht="13.5">
      <c r="C219" s="57"/>
      <c r="D219" s="52"/>
      <c r="E219" s="49"/>
      <c r="H219" s="57"/>
      <c r="I219" s="52"/>
    </row>
    <row r="220" spans="3:9" ht="13.5">
      <c r="C220" s="57"/>
      <c r="D220" s="52"/>
      <c r="E220" s="49"/>
      <c r="H220" s="57"/>
      <c r="I220" s="52"/>
    </row>
    <row r="221" spans="3:9" ht="13.5">
      <c r="C221" s="57"/>
      <c r="D221" s="52"/>
      <c r="E221" s="49"/>
      <c r="H221" s="57"/>
      <c r="I221" s="52"/>
    </row>
    <row r="222" spans="3:9" ht="13.5">
      <c r="C222" s="57"/>
      <c r="D222" s="52"/>
      <c r="E222" s="49"/>
      <c r="H222" s="57"/>
      <c r="I222" s="52"/>
    </row>
    <row r="223" spans="3:9" ht="13.5">
      <c r="C223" s="57"/>
      <c r="D223" s="52"/>
      <c r="E223" s="49"/>
      <c r="H223" s="57"/>
      <c r="I223" s="52"/>
    </row>
    <row r="224" spans="3:9" ht="13.5">
      <c r="C224" s="57"/>
      <c r="D224" s="52"/>
      <c r="E224" s="49"/>
      <c r="H224" s="57"/>
      <c r="I224" s="52"/>
    </row>
    <row r="225" spans="3:9" ht="13.5">
      <c r="C225" s="57"/>
      <c r="D225" s="52"/>
      <c r="E225" s="49"/>
      <c r="H225" s="57"/>
      <c r="I225" s="52"/>
    </row>
    <row r="226" spans="3:9" ht="13.5">
      <c r="C226" s="57"/>
      <c r="D226" s="52"/>
      <c r="E226" s="49"/>
      <c r="H226" s="57"/>
      <c r="I226" s="52"/>
    </row>
    <row r="227" spans="3:9" ht="13.5">
      <c r="C227" s="57"/>
      <c r="D227" s="52"/>
      <c r="E227" s="49"/>
      <c r="H227" s="57"/>
      <c r="I227" s="52"/>
    </row>
    <row r="228" spans="3:9" ht="13.5">
      <c r="C228" s="57"/>
      <c r="D228" s="52"/>
      <c r="E228" s="49"/>
      <c r="H228" s="57"/>
      <c r="I228" s="52"/>
    </row>
    <row r="229" spans="3:9" ht="13.5">
      <c r="C229" s="57"/>
      <c r="D229" s="52"/>
      <c r="E229" s="49"/>
      <c r="H229" s="57"/>
      <c r="I229" s="52"/>
    </row>
    <row r="230" spans="3:9" ht="13.5">
      <c r="C230" s="57"/>
      <c r="D230" s="52"/>
      <c r="E230" s="49"/>
      <c r="H230" s="57"/>
      <c r="I230" s="52"/>
    </row>
    <row r="231" spans="3:9" ht="13.5">
      <c r="C231" s="57"/>
      <c r="D231" s="52"/>
      <c r="E231" s="49"/>
      <c r="H231" s="57"/>
      <c r="I231" s="52"/>
    </row>
    <row r="232" spans="3:9" ht="13.5">
      <c r="C232" s="57"/>
      <c r="D232" s="52"/>
      <c r="E232" s="49"/>
      <c r="H232" s="57"/>
      <c r="I232" s="52"/>
    </row>
    <row r="233" spans="3:9" ht="13.5">
      <c r="C233" s="57"/>
      <c r="D233" s="52"/>
      <c r="E233" s="49"/>
      <c r="H233" s="57"/>
      <c r="I233" s="52"/>
    </row>
    <row r="234" spans="3:9" ht="13.5">
      <c r="C234" s="57"/>
      <c r="D234" s="52"/>
      <c r="E234" s="49"/>
      <c r="H234" s="57"/>
      <c r="I234" s="52"/>
    </row>
    <row r="235" spans="3:9" ht="13.5">
      <c r="C235" s="57"/>
      <c r="D235" s="52"/>
      <c r="E235" s="49"/>
      <c r="H235" s="57"/>
      <c r="I235" s="52"/>
    </row>
    <row r="236" spans="3:9" ht="13.5">
      <c r="C236" s="57"/>
      <c r="D236" s="52"/>
      <c r="E236" s="49"/>
      <c r="H236" s="57"/>
      <c r="I236" s="52"/>
    </row>
    <row r="237" spans="3:9" ht="13.5">
      <c r="C237" s="57"/>
      <c r="D237" s="52"/>
      <c r="E237" s="49"/>
      <c r="H237" s="57"/>
      <c r="I237" s="52"/>
    </row>
    <row r="238" spans="3:9" ht="13.5">
      <c r="C238" s="57"/>
      <c r="D238" s="52"/>
      <c r="E238" s="49"/>
      <c r="H238" s="57"/>
      <c r="I238" s="52"/>
    </row>
    <row r="239" spans="3:9" ht="13.5">
      <c r="C239" s="57"/>
      <c r="D239" s="52"/>
      <c r="E239" s="49"/>
      <c r="H239" s="57"/>
      <c r="I239" s="52"/>
    </row>
    <row r="240" spans="3:9" ht="13.5">
      <c r="C240" s="57"/>
      <c r="D240" s="52"/>
      <c r="E240" s="49"/>
      <c r="H240" s="57"/>
      <c r="I240" s="52"/>
    </row>
    <row r="241" spans="3:9" ht="13.5">
      <c r="C241" s="57"/>
      <c r="D241" s="52"/>
      <c r="E241" s="49"/>
      <c r="H241" s="57"/>
      <c r="I241" s="52"/>
    </row>
    <row r="242" spans="3:9" ht="13.5">
      <c r="C242" s="57"/>
      <c r="D242" s="52"/>
      <c r="E242" s="49"/>
      <c r="H242" s="57"/>
      <c r="I242" s="52"/>
    </row>
    <row r="243" spans="3:9" ht="13.5">
      <c r="C243" s="57"/>
      <c r="D243" s="52"/>
      <c r="E243" s="49"/>
      <c r="H243" s="57"/>
      <c r="I243" s="52"/>
    </row>
    <row r="244" spans="3:9" ht="13.5">
      <c r="C244" s="57"/>
      <c r="D244" s="52"/>
      <c r="E244" s="49"/>
      <c r="H244" s="57"/>
      <c r="I244" s="52"/>
    </row>
    <row r="245" spans="3:9" ht="13.5">
      <c r="C245" s="57"/>
      <c r="D245" s="52"/>
      <c r="E245" s="49"/>
      <c r="H245" s="57"/>
      <c r="I245" s="52"/>
    </row>
    <row r="246" spans="3:9" ht="13.5">
      <c r="C246" s="57"/>
      <c r="D246" s="52"/>
      <c r="E246" s="49"/>
      <c r="H246" s="57"/>
      <c r="I246" s="52"/>
    </row>
    <row r="247" spans="3:9" ht="13.5">
      <c r="C247" s="57"/>
      <c r="D247" s="52"/>
      <c r="E247" s="49"/>
      <c r="H247" s="57"/>
      <c r="I247" s="52"/>
    </row>
    <row r="248" spans="3:9" ht="13.5">
      <c r="C248" s="57"/>
      <c r="D248" s="52"/>
      <c r="E248" s="49"/>
      <c r="H248" s="57"/>
      <c r="I248" s="52"/>
    </row>
    <row r="249" spans="3:9" ht="13.5">
      <c r="C249" s="57"/>
      <c r="D249" s="52"/>
      <c r="E249" s="49"/>
      <c r="H249" s="57"/>
      <c r="I249" s="52"/>
    </row>
    <row r="250" spans="3:9" ht="13.5">
      <c r="C250" s="57"/>
      <c r="D250" s="52"/>
      <c r="E250" s="49"/>
      <c r="H250" s="57"/>
      <c r="I250" s="27"/>
    </row>
    <row r="251" spans="3:9" ht="13.5">
      <c r="C251" s="57"/>
      <c r="D251" s="27"/>
      <c r="H251" s="57"/>
      <c r="I251" s="27"/>
    </row>
    <row r="252" spans="3:9" ht="13.5">
      <c r="C252" s="57"/>
      <c r="D252" s="27"/>
      <c r="H252" s="57"/>
      <c r="I252" s="27"/>
    </row>
    <row r="253" spans="3:9" ht="13.5">
      <c r="C253" s="57"/>
      <c r="D253" s="27"/>
      <c r="H253" s="57"/>
      <c r="I253" s="27"/>
    </row>
    <row r="254" spans="3:9" ht="13.5">
      <c r="C254" s="57"/>
      <c r="D254" s="27"/>
      <c r="H254" s="57"/>
      <c r="I254" s="27"/>
    </row>
    <row r="255" spans="3:9" ht="13.5">
      <c r="C255" s="57"/>
      <c r="D255" s="27"/>
      <c r="H255" s="57"/>
      <c r="I255" s="27"/>
    </row>
    <row r="256" spans="3:9" ht="13.5">
      <c r="C256" s="57"/>
      <c r="D256" s="27"/>
      <c r="H256" s="57"/>
      <c r="I256" s="27"/>
    </row>
    <row r="257" spans="3:9" ht="13.5">
      <c r="C257" s="57"/>
      <c r="D257" s="27"/>
      <c r="H257" s="57"/>
      <c r="I257" s="27"/>
    </row>
    <row r="258" spans="3:9" ht="13.5">
      <c r="C258" s="57"/>
      <c r="D258" s="27"/>
      <c r="H258" s="57"/>
      <c r="I258" s="27"/>
    </row>
    <row r="259" spans="3:9" ht="13.5">
      <c r="C259" s="57"/>
      <c r="D259" s="27"/>
      <c r="H259" s="57"/>
      <c r="I259" s="27"/>
    </row>
    <row r="260" spans="3:9" ht="13.5">
      <c r="C260" s="57"/>
      <c r="D260" s="27"/>
      <c r="H260" s="57"/>
      <c r="I260" s="27"/>
    </row>
    <row r="261" spans="3:9" ht="13.5">
      <c r="C261" s="57"/>
      <c r="D261" s="27"/>
      <c r="H261" s="57"/>
      <c r="I261" s="27"/>
    </row>
    <row r="262" spans="3:9" ht="13.5">
      <c r="C262" s="57"/>
      <c r="D262" s="27"/>
      <c r="H262" s="57"/>
      <c r="I262" s="27"/>
    </row>
    <row r="263" spans="3:9" ht="13.5">
      <c r="C263" s="57"/>
      <c r="D263" s="27"/>
      <c r="H263" s="57"/>
      <c r="I263" s="27"/>
    </row>
    <row r="264" spans="3:9" ht="13.5">
      <c r="C264" s="57"/>
      <c r="D264" s="27"/>
      <c r="I264" s="27"/>
    </row>
    <row r="265" spans="4:9" ht="13.5">
      <c r="D265" s="27"/>
      <c r="I265" s="27"/>
    </row>
    <row r="266" spans="4:9" ht="13.5">
      <c r="D266" s="27"/>
      <c r="I266" s="27"/>
    </row>
    <row r="267" spans="4:9" ht="13.5">
      <c r="D267" s="27"/>
      <c r="I267" s="27"/>
    </row>
    <row r="268" spans="4:9" ht="13.5">
      <c r="D268" s="27"/>
      <c r="I268" s="27"/>
    </row>
    <row r="269" spans="4:9" ht="13.5">
      <c r="D269" s="27"/>
      <c r="I269" s="27"/>
    </row>
    <row r="270" spans="4:9" ht="13.5">
      <c r="D270" s="27"/>
      <c r="I270" s="27"/>
    </row>
    <row r="271" spans="4:9" ht="13.5">
      <c r="D271" s="27"/>
      <c r="I271" s="27"/>
    </row>
    <row r="272" spans="4:9" ht="13.5">
      <c r="D272" s="27"/>
      <c r="I272" s="27"/>
    </row>
    <row r="273" spans="4:9" ht="13.5">
      <c r="D273" s="27"/>
      <c r="I273" s="27"/>
    </row>
    <row r="274" spans="4:9" ht="13.5">
      <c r="D274" s="27"/>
      <c r="I274" s="27"/>
    </row>
    <row r="275" spans="4:9" ht="13.5">
      <c r="D275" s="27"/>
      <c r="I275" s="27"/>
    </row>
    <row r="276" spans="4:9" ht="13.5">
      <c r="D276" s="27"/>
      <c r="I276" s="27"/>
    </row>
    <row r="277" spans="4:9" ht="13.5">
      <c r="D277" s="27"/>
      <c r="I277" s="27"/>
    </row>
    <row r="278" spans="4:9" ht="13.5">
      <c r="D278" s="27"/>
      <c r="I278" s="27"/>
    </row>
    <row r="279" spans="4:9" ht="13.5">
      <c r="D279" s="27"/>
      <c r="I279" s="27"/>
    </row>
    <row r="280" spans="4:9" ht="13.5">
      <c r="D280" s="27"/>
      <c r="I280" s="27"/>
    </row>
    <row r="281" spans="4:9" ht="13.5">
      <c r="D281" s="27"/>
      <c r="I281" s="27"/>
    </row>
    <row r="282" spans="4:9" ht="13.5">
      <c r="D282" s="27"/>
      <c r="I282" s="27"/>
    </row>
    <row r="283" spans="4:9" ht="13.5">
      <c r="D283" s="27"/>
      <c r="I283" s="27"/>
    </row>
    <row r="284" spans="4:9" ht="13.5">
      <c r="D284" s="27"/>
      <c r="I284" s="27"/>
    </row>
    <row r="285" spans="4:9" ht="13.5">
      <c r="D285" s="27"/>
      <c r="I285" s="27"/>
    </row>
    <row r="286" spans="4:9" ht="13.5">
      <c r="D286" s="27"/>
      <c r="I286" s="27"/>
    </row>
    <row r="287" spans="4:9" ht="13.5">
      <c r="D287" s="27"/>
      <c r="I287" s="27"/>
    </row>
    <row r="288" spans="4:9" ht="13.5">
      <c r="D288" s="27"/>
      <c r="I288" s="27"/>
    </row>
    <row r="289" spans="4:9" ht="13.5">
      <c r="D289" s="27"/>
      <c r="I289" s="27"/>
    </row>
    <row r="290" spans="4:9" ht="13.5">
      <c r="D290" s="27"/>
      <c r="I290" s="27"/>
    </row>
    <row r="291" spans="4:9" ht="13.5">
      <c r="D291" s="27"/>
      <c r="I291" s="27"/>
    </row>
    <row r="292" spans="4:9" ht="13.5">
      <c r="D292" s="27"/>
      <c r="I292" s="27"/>
    </row>
    <row r="293" spans="4:9" ht="13.5">
      <c r="D293" s="27"/>
      <c r="I293" s="27"/>
    </row>
    <row r="294" spans="4:9" ht="13.5">
      <c r="D294" s="27"/>
      <c r="I294" s="27"/>
    </row>
    <row r="295" spans="4:9" ht="13.5">
      <c r="D295" s="27"/>
      <c r="I295" s="27"/>
    </row>
    <row r="296" spans="4:9" ht="13.5">
      <c r="D296" s="27"/>
      <c r="I296" s="27"/>
    </row>
    <row r="297" spans="4:9" ht="13.5">
      <c r="D297" s="27"/>
      <c r="I297" s="27"/>
    </row>
    <row r="298" ht="13.5">
      <c r="D298" s="27"/>
    </row>
  </sheetData>
  <mergeCells count="52">
    <mergeCell ref="D41:D42"/>
    <mergeCell ref="C41:C42"/>
    <mergeCell ref="B41:B42"/>
    <mergeCell ref="A41:A42"/>
    <mergeCell ref="D28:D29"/>
    <mergeCell ref="C28:C29"/>
    <mergeCell ref="B28:B29"/>
    <mergeCell ref="A28:A29"/>
    <mergeCell ref="I30:I31"/>
    <mergeCell ref="H30:H31"/>
    <mergeCell ref="G30:G31"/>
    <mergeCell ref="F30:F31"/>
    <mergeCell ref="D35:D36"/>
    <mergeCell ref="C35:C36"/>
    <mergeCell ref="B35:B36"/>
    <mergeCell ref="A35:A36"/>
    <mergeCell ref="D23:D24"/>
    <mergeCell ref="C23:C24"/>
    <mergeCell ref="B23:B24"/>
    <mergeCell ref="A23:A24"/>
    <mergeCell ref="D12:D13"/>
    <mergeCell ref="C12:C13"/>
    <mergeCell ref="B12:B13"/>
    <mergeCell ref="A12:A13"/>
    <mergeCell ref="D2:D3"/>
    <mergeCell ref="A2:A3"/>
    <mergeCell ref="B2:B3"/>
    <mergeCell ref="C2:C3"/>
    <mergeCell ref="F5:F6"/>
    <mergeCell ref="G5:G6"/>
    <mergeCell ref="H5:H6"/>
    <mergeCell ref="I5:I6"/>
    <mergeCell ref="A8:A9"/>
    <mergeCell ref="B8:B9"/>
    <mergeCell ref="C8:C9"/>
    <mergeCell ref="D8:D9"/>
    <mergeCell ref="D14:D15"/>
    <mergeCell ref="C14:C15"/>
    <mergeCell ref="B14:B15"/>
    <mergeCell ref="A14:A15"/>
    <mergeCell ref="I20:I21"/>
    <mergeCell ref="H20:H21"/>
    <mergeCell ref="G20:G21"/>
    <mergeCell ref="F20:F21"/>
    <mergeCell ref="I11:I12"/>
    <mergeCell ref="H11:H12"/>
    <mergeCell ref="G11:G12"/>
    <mergeCell ref="F11:F12"/>
    <mergeCell ref="I27:I28"/>
    <mergeCell ref="H27:H28"/>
    <mergeCell ref="G27:G28"/>
    <mergeCell ref="F27:F28"/>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I505"/>
  <sheetViews>
    <sheetView workbookViewId="0" topLeftCell="A26">
      <selection activeCell="G25" sqref="G25"/>
    </sheetView>
  </sheetViews>
  <sheetFormatPr defaultColWidth="9.00390625" defaultRowHeight="13.5"/>
  <cols>
    <col min="1" max="1" width="3.75390625" style="49" customWidth="1"/>
    <col min="2" max="2" width="2.625" style="49" customWidth="1"/>
    <col min="3" max="3" width="2.125" style="45" customWidth="1"/>
    <col min="4" max="4" width="33.875" style="49" customWidth="1"/>
    <col min="5" max="5" width="2.50390625" style="49" customWidth="1"/>
    <col min="6" max="6" width="4.00390625" style="49" customWidth="1"/>
    <col min="7" max="7" width="3.00390625" style="45" customWidth="1"/>
    <col min="8" max="8" width="2.125" style="45" customWidth="1"/>
    <col min="9" max="9" width="33.875" style="49" customWidth="1"/>
    <col min="10" max="16384" width="9.00390625" style="49" customWidth="1"/>
  </cols>
  <sheetData>
    <row r="1" spans="1:9" ht="15" customHeight="1">
      <c r="A1" s="317" t="s">
        <v>1687</v>
      </c>
      <c r="B1" s="326" t="s">
        <v>1491</v>
      </c>
      <c r="C1" s="317">
        <v>8</v>
      </c>
      <c r="D1" s="322" t="s">
        <v>1815</v>
      </c>
      <c r="E1" s="322"/>
      <c r="F1" s="327" t="s">
        <v>1687</v>
      </c>
      <c r="G1" s="328" t="s">
        <v>1492</v>
      </c>
      <c r="H1" s="327">
        <v>3</v>
      </c>
      <c r="I1" s="320" t="s">
        <v>1200</v>
      </c>
    </row>
    <row r="2" spans="1:9" ht="15" customHeight="1">
      <c r="A2" s="324"/>
      <c r="B2" s="326" t="s">
        <v>1407</v>
      </c>
      <c r="C2" s="317" t="s">
        <v>1398</v>
      </c>
      <c r="D2" s="322" t="s">
        <v>1816</v>
      </c>
      <c r="E2" s="322"/>
      <c r="F2" s="320"/>
      <c r="G2" s="328" t="s">
        <v>1406</v>
      </c>
      <c r="H2" s="327">
        <v>4</v>
      </c>
      <c r="I2" s="320" t="s">
        <v>1201</v>
      </c>
    </row>
    <row r="3" spans="1:9" ht="15" customHeight="1">
      <c r="A3" s="324"/>
      <c r="B3" s="326" t="s">
        <v>1493</v>
      </c>
      <c r="C3" s="317">
        <v>10</v>
      </c>
      <c r="D3" s="322" t="s">
        <v>1817</v>
      </c>
      <c r="E3" s="322"/>
      <c r="F3" s="320"/>
      <c r="G3" s="328" t="s">
        <v>1494</v>
      </c>
      <c r="H3" s="327">
        <v>7</v>
      </c>
      <c r="I3" s="320" t="s">
        <v>1202</v>
      </c>
    </row>
    <row r="4" spans="1:9" ht="15" customHeight="1">
      <c r="A4" s="324"/>
      <c r="B4" s="326" t="s">
        <v>1402</v>
      </c>
      <c r="C4" s="317">
        <v>12</v>
      </c>
      <c r="D4" s="322" t="s">
        <v>1818</v>
      </c>
      <c r="E4" s="322"/>
      <c r="F4" s="320"/>
      <c r="G4" s="328" t="s">
        <v>1407</v>
      </c>
      <c r="H4" s="327">
        <v>11</v>
      </c>
      <c r="I4" s="320" t="s">
        <v>1203</v>
      </c>
    </row>
    <row r="5" spans="1:9" ht="15" customHeight="1">
      <c r="A5" s="324"/>
      <c r="B5" s="326" t="s">
        <v>1495</v>
      </c>
      <c r="C5" s="317">
        <v>3</v>
      </c>
      <c r="D5" s="322" t="s">
        <v>1819</v>
      </c>
      <c r="E5" s="322"/>
      <c r="F5" s="320"/>
      <c r="G5" s="328" t="s">
        <v>1496</v>
      </c>
      <c r="H5" s="327">
        <v>3</v>
      </c>
      <c r="I5" s="320" t="s">
        <v>1204</v>
      </c>
    </row>
    <row r="6" spans="1:9" ht="15" customHeight="1">
      <c r="A6" s="324"/>
      <c r="B6" s="326" t="s">
        <v>1402</v>
      </c>
      <c r="C6" s="317">
        <v>7</v>
      </c>
      <c r="D6" s="322" t="s">
        <v>1820</v>
      </c>
      <c r="E6" s="322"/>
      <c r="F6" s="320"/>
      <c r="G6" s="328" t="s">
        <v>1497</v>
      </c>
      <c r="H6" s="327">
        <v>4</v>
      </c>
      <c r="I6" s="320" t="s">
        <v>1205</v>
      </c>
    </row>
    <row r="7" spans="1:9" ht="15" customHeight="1">
      <c r="A7" s="324"/>
      <c r="B7" s="326" t="s">
        <v>1402</v>
      </c>
      <c r="C7" s="317">
        <v>8</v>
      </c>
      <c r="D7" s="325" t="s">
        <v>1821</v>
      </c>
      <c r="E7" s="322"/>
      <c r="F7" s="320"/>
      <c r="G7" s="328" t="s">
        <v>1498</v>
      </c>
      <c r="H7" s="327">
        <v>7</v>
      </c>
      <c r="I7" s="320" t="s">
        <v>1206</v>
      </c>
    </row>
    <row r="8" spans="1:9" ht="15" customHeight="1">
      <c r="A8" s="324"/>
      <c r="B8" s="326" t="s">
        <v>1402</v>
      </c>
      <c r="C8" s="317" t="s">
        <v>1314</v>
      </c>
      <c r="D8" s="325" t="s">
        <v>1822</v>
      </c>
      <c r="E8" s="322"/>
      <c r="F8" s="320"/>
      <c r="G8" s="328" t="s">
        <v>1499</v>
      </c>
      <c r="H8" s="327">
        <v>9</v>
      </c>
      <c r="I8" s="320" t="s">
        <v>1207</v>
      </c>
    </row>
    <row r="9" spans="1:9" ht="15" customHeight="1">
      <c r="A9" s="324"/>
      <c r="B9" s="326" t="s">
        <v>1416</v>
      </c>
      <c r="C9" s="317">
        <v>12</v>
      </c>
      <c r="D9" s="325" t="s">
        <v>1823</v>
      </c>
      <c r="E9" s="322"/>
      <c r="F9" s="320"/>
      <c r="G9" s="328" t="s">
        <v>1500</v>
      </c>
      <c r="H9" s="327" t="s">
        <v>1501</v>
      </c>
      <c r="I9" s="320" t="s">
        <v>1208</v>
      </c>
    </row>
    <row r="10" spans="1:9" ht="15" customHeight="1">
      <c r="A10" s="324"/>
      <c r="B10" s="326" t="s">
        <v>1502</v>
      </c>
      <c r="C10" s="317">
        <v>4</v>
      </c>
      <c r="D10" s="325" t="s">
        <v>1824</v>
      </c>
      <c r="E10" s="322"/>
      <c r="F10" s="320"/>
      <c r="G10" s="328" t="s">
        <v>1503</v>
      </c>
      <c r="H10" s="327">
        <v>10</v>
      </c>
      <c r="I10" s="320" t="s">
        <v>1240</v>
      </c>
    </row>
    <row r="11" spans="1:9" ht="15" customHeight="1">
      <c r="A11" s="324"/>
      <c r="B11" s="326" t="s">
        <v>1493</v>
      </c>
      <c r="C11" s="317">
        <v>6</v>
      </c>
      <c r="D11" s="325" t="s">
        <v>1825</v>
      </c>
      <c r="E11" s="322"/>
      <c r="F11" s="320"/>
      <c r="G11" s="328" t="s">
        <v>1504</v>
      </c>
      <c r="H11" s="327">
        <v>11</v>
      </c>
      <c r="I11" s="320" t="s">
        <v>1241</v>
      </c>
    </row>
    <row r="12" spans="1:9" ht="15" customHeight="1">
      <c r="A12" s="324"/>
      <c r="B12" s="326" t="s">
        <v>1505</v>
      </c>
      <c r="C12" s="317">
        <v>7</v>
      </c>
      <c r="D12" s="325" t="s">
        <v>1826</v>
      </c>
      <c r="E12" s="322"/>
      <c r="F12" s="320"/>
      <c r="G12" s="328" t="s">
        <v>1506</v>
      </c>
      <c r="H12" s="327">
        <v>3</v>
      </c>
      <c r="I12" s="320" t="s">
        <v>1242</v>
      </c>
    </row>
    <row r="13" spans="1:9" ht="15" customHeight="1">
      <c r="A13" s="324"/>
      <c r="B13" s="326" t="s">
        <v>1402</v>
      </c>
      <c r="C13" s="317">
        <v>9</v>
      </c>
      <c r="D13" s="325" t="s">
        <v>1827</v>
      </c>
      <c r="E13" s="322"/>
      <c r="F13" s="320"/>
      <c r="G13" s="328" t="s">
        <v>1497</v>
      </c>
      <c r="H13" s="327">
        <v>4</v>
      </c>
      <c r="I13" s="320" t="s">
        <v>1243</v>
      </c>
    </row>
    <row r="14" spans="1:9" ht="15" customHeight="1">
      <c r="A14" s="324"/>
      <c r="B14" s="326" t="s">
        <v>1505</v>
      </c>
      <c r="C14" s="317">
        <v>11</v>
      </c>
      <c r="D14" s="325" t="s">
        <v>1828</v>
      </c>
      <c r="E14" s="322"/>
      <c r="F14" s="320"/>
      <c r="G14" s="328" t="s">
        <v>1416</v>
      </c>
      <c r="H14" s="327">
        <v>6</v>
      </c>
      <c r="I14" s="320" t="s">
        <v>1244</v>
      </c>
    </row>
    <row r="15" spans="1:9" ht="15" customHeight="1">
      <c r="A15" s="324"/>
      <c r="B15" s="326" t="s">
        <v>1507</v>
      </c>
      <c r="C15" s="317">
        <v>12</v>
      </c>
      <c r="D15" s="325" t="s">
        <v>1829</v>
      </c>
      <c r="E15" s="322"/>
      <c r="F15" s="320"/>
      <c r="G15" s="328" t="s">
        <v>1508</v>
      </c>
      <c r="H15" s="327">
        <v>4</v>
      </c>
      <c r="I15" s="322" t="s">
        <v>1256</v>
      </c>
    </row>
    <row r="16" spans="1:9" ht="15" customHeight="1">
      <c r="A16" s="324"/>
      <c r="B16" s="326" t="s">
        <v>1498</v>
      </c>
      <c r="C16" s="317" t="s">
        <v>1293</v>
      </c>
      <c r="D16" s="325" t="s">
        <v>1830</v>
      </c>
      <c r="E16" s="322"/>
      <c r="F16" s="320"/>
      <c r="G16" s="328" t="s">
        <v>1498</v>
      </c>
      <c r="H16" s="327">
        <v>5</v>
      </c>
      <c r="I16" s="320" t="s">
        <v>999</v>
      </c>
    </row>
    <row r="17" spans="1:9" ht="15" customHeight="1">
      <c r="A17" s="324"/>
      <c r="B17" s="326" t="s">
        <v>1509</v>
      </c>
      <c r="C17" s="317">
        <v>4</v>
      </c>
      <c r="D17" s="325" t="s">
        <v>1769</v>
      </c>
      <c r="E17" s="322"/>
      <c r="F17" s="320"/>
      <c r="G17" s="328" t="s">
        <v>1494</v>
      </c>
      <c r="H17" s="327">
        <v>8</v>
      </c>
      <c r="I17" s="320" t="s">
        <v>1510</v>
      </c>
    </row>
    <row r="18" spans="1:9" ht="15" customHeight="1">
      <c r="A18" s="324"/>
      <c r="B18" s="326" t="s">
        <v>1494</v>
      </c>
      <c r="C18" s="317">
        <v>7</v>
      </c>
      <c r="D18" s="325" t="s">
        <v>1831</v>
      </c>
      <c r="E18" s="322"/>
      <c r="F18" s="320"/>
      <c r="G18" s="328" t="s">
        <v>1494</v>
      </c>
      <c r="H18" s="327" t="s">
        <v>1511</v>
      </c>
      <c r="I18" s="320" t="s">
        <v>1512</v>
      </c>
    </row>
    <row r="19" spans="1:9" ht="15" customHeight="1">
      <c r="A19" s="324"/>
      <c r="B19" s="326" t="s">
        <v>1494</v>
      </c>
      <c r="C19" s="317">
        <v>11</v>
      </c>
      <c r="D19" s="325" t="s">
        <v>1832</v>
      </c>
      <c r="E19" s="322"/>
      <c r="F19" s="320"/>
      <c r="G19" s="328" t="s">
        <v>1494</v>
      </c>
      <c r="H19" s="327">
        <v>10</v>
      </c>
      <c r="I19" s="320" t="s">
        <v>1257</v>
      </c>
    </row>
    <row r="20" spans="1:9" ht="15" customHeight="1">
      <c r="A20" s="324"/>
      <c r="B20" s="326" t="s">
        <v>1402</v>
      </c>
      <c r="C20" s="317"/>
      <c r="D20" s="325" t="s">
        <v>1833</v>
      </c>
      <c r="E20" s="322"/>
      <c r="F20" s="320"/>
      <c r="G20" s="328" t="s">
        <v>1402</v>
      </c>
      <c r="H20" s="327">
        <v>12</v>
      </c>
      <c r="I20" s="320" t="s">
        <v>1771</v>
      </c>
    </row>
    <row r="21" spans="1:9" ht="15" customHeight="1">
      <c r="A21" s="324"/>
      <c r="B21" s="326" t="s">
        <v>1513</v>
      </c>
      <c r="C21" s="317">
        <v>8</v>
      </c>
      <c r="D21" s="325" t="s">
        <v>1837</v>
      </c>
      <c r="E21" s="322"/>
      <c r="F21" s="320"/>
      <c r="G21" s="328" t="s">
        <v>1402</v>
      </c>
      <c r="H21" s="327" t="s">
        <v>1314</v>
      </c>
      <c r="I21" s="320" t="s">
        <v>1258</v>
      </c>
    </row>
    <row r="22" spans="1:9" ht="15" customHeight="1">
      <c r="A22" s="324"/>
      <c r="B22" s="326" t="s">
        <v>1497</v>
      </c>
      <c r="C22" s="317">
        <v>9</v>
      </c>
      <c r="D22" s="329" t="s">
        <v>1514</v>
      </c>
      <c r="E22" s="322"/>
      <c r="F22" s="320"/>
      <c r="G22" s="328" t="s">
        <v>1515</v>
      </c>
      <c r="H22" s="327">
        <v>1</v>
      </c>
      <c r="I22" s="320" t="s">
        <v>1516</v>
      </c>
    </row>
    <row r="23" spans="1:9" ht="15" customHeight="1">
      <c r="A23" s="324"/>
      <c r="B23" s="326" t="s">
        <v>1497</v>
      </c>
      <c r="C23" s="317">
        <v>10</v>
      </c>
      <c r="D23" s="325" t="s">
        <v>1838</v>
      </c>
      <c r="E23" s="322"/>
      <c r="F23" s="320"/>
      <c r="G23" s="328" t="s">
        <v>1402</v>
      </c>
      <c r="H23" s="327">
        <v>8</v>
      </c>
      <c r="I23" s="320" t="s">
        <v>1517</v>
      </c>
    </row>
    <row r="24" spans="1:9" ht="15" customHeight="1">
      <c r="A24" s="324"/>
      <c r="B24" s="326" t="s">
        <v>1402</v>
      </c>
      <c r="C24" s="317">
        <v>12</v>
      </c>
      <c r="D24" s="325" t="s">
        <v>1518</v>
      </c>
      <c r="E24" s="322"/>
      <c r="F24" s="320"/>
      <c r="G24" s="328" t="s">
        <v>1402</v>
      </c>
      <c r="H24" s="327">
        <v>10</v>
      </c>
      <c r="I24" s="320" t="s">
        <v>1000</v>
      </c>
    </row>
    <row r="25" spans="1:9" ht="15" customHeight="1">
      <c r="A25" s="324"/>
      <c r="B25" s="326">
        <v>42</v>
      </c>
      <c r="C25" s="317">
        <v>4</v>
      </c>
      <c r="D25" s="325" t="s">
        <v>1519</v>
      </c>
      <c r="E25" s="322"/>
      <c r="F25" s="320"/>
      <c r="G25" s="328" t="s">
        <v>1407</v>
      </c>
      <c r="H25" s="327" t="s">
        <v>1398</v>
      </c>
      <c r="I25" s="320" t="s">
        <v>1259</v>
      </c>
    </row>
    <row r="26" spans="1:9" ht="15" customHeight="1">
      <c r="A26" s="324"/>
      <c r="B26" s="326">
        <v>43</v>
      </c>
      <c r="C26" s="317">
        <v>4</v>
      </c>
      <c r="D26" s="325" t="s">
        <v>1839</v>
      </c>
      <c r="E26" s="322"/>
      <c r="F26" s="320"/>
      <c r="G26" s="328" t="s">
        <v>1520</v>
      </c>
      <c r="H26" s="327">
        <v>12</v>
      </c>
      <c r="I26" s="320" t="s">
        <v>1521</v>
      </c>
    </row>
    <row r="27" spans="1:9" ht="15" customHeight="1">
      <c r="A27" s="324"/>
      <c r="B27" s="326" t="s">
        <v>1522</v>
      </c>
      <c r="C27" s="317">
        <v>3</v>
      </c>
      <c r="D27" s="325" t="s">
        <v>1840</v>
      </c>
      <c r="E27" s="322"/>
      <c r="F27" s="320"/>
      <c r="G27" s="328" t="s">
        <v>1523</v>
      </c>
      <c r="H27" s="327">
        <v>4</v>
      </c>
      <c r="I27" s="320" t="s">
        <v>1524</v>
      </c>
    </row>
    <row r="28" spans="1:9" ht="15" customHeight="1">
      <c r="A28" s="324"/>
      <c r="B28" s="326" t="s">
        <v>1408</v>
      </c>
      <c r="C28" s="317">
        <v>4</v>
      </c>
      <c r="D28" s="325" t="s">
        <v>1841</v>
      </c>
      <c r="E28" s="322"/>
      <c r="F28" s="320"/>
      <c r="G28" s="328" t="s">
        <v>1416</v>
      </c>
      <c r="H28" s="327" t="s">
        <v>1525</v>
      </c>
      <c r="I28" s="320" t="s">
        <v>1260</v>
      </c>
    </row>
    <row r="29" spans="1:9" ht="15" customHeight="1">
      <c r="A29" s="324"/>
      <c r="B29" s="326" t="s">
        <v>1402</v>
      </c>
      <c r="C29" s="317">
        <v>7</v>
      </c>
      <c r="D29" s="325" t="s">
        <v>998</v>
      </c>
      <c r="E29" s="322"/>
      <c r="F29" s="320"/>
      <c r="G29" s="328" t="s">
        <v>1526</v>
      </c>
      <c r="H29" s="327">
        <v>7</v>
      </c>
      <c r="I29" s="320" t="s">
        <v>1261</v>
      </c>
    </row>
    <row r="30" spans="1:9" ht="15" customHeight="1">
      <c r="A30" s="324"/>
      <c r="B30" s="326" t="s">
        <v>1402</v>
      </c>
      <c r="C30" s="317">
        <v>11</v>
      </c>
      <c r="D30" s="322" t="s">
        <v>1843</v>
      </c>
      <c r="E30" s="322"/>
      <c r="F30" s="320"/>
      <c r="G30" s="328" t="s">
        <v>1402</v>
      </c>
      <c r="H30" s="327">
        <v>8</v>
      </c>
      <c r="I30" s="320" t="s">
        <v>1772</v>
      </c>
    </row>
    <row r="31" spans="1:9" ht="15" customHeight="1">
      <c r="A31" s="324"/>
      <c r="B31" s="326" t="s">
        <v>1402</v>
      </c>
      <c r="C31" s="317"/>
      <c r="D31" s="322" t="s">
        <v>1844</v>
      </c>
      <c r="E31" s="322"/>
      <c r="F31" s="320"/>
      <c r="G31" s="328" t="s">
        <v>1408</v>
      </c>
      <c r="H31" s="327">
        <v>12</v>
      </c>
      <c r="I31" s="320" t="s">
        <v>1527</v>
      </c>
    </row>
    <row r="32" spans="1:9" ht="15" customHeight="1">
      <c r="A32" s="324"/>
      <c r="B32" s="326" t="s">
        <v>1408</v>
      </c>
      <c r="C32" s="317"/>
      <c r="D32" s="322" t="s">
        <v>1770</v>
      </c>
      <c r="E32" s="322"/>
      <c r="F32" s="320"/>
      <c r="G32" s="328" t="s">
        <v>1408</v>
      </c>
      <c r="H32" s="327"/>
      <c r="I32" s="320" t="s">
        <v>1528</v>
      </c>
    </row>
    <row r="33" spans="1:9" ht="15" customHeight="1">
      <c r="A33" s="324"/>
      <c r="B33" s="326" t="s">
        <v>1529</v>
      </c>
      <c r="C33" s="317"/>
      <c r="D33" s="322" t="s">
        <v>1845</v>
      </c>
      <c r="E33" s="322"/>
      <c r="F33" s="320"/>
      <c r="G33" s="328" t="s">
        <v>1402</v>
      </c>
      <c r="H33" s="327"/>
      <c r="I33" s="320" t="s">
        <v>1262</v>
      </c>
    </row>
    <row r="34" spans="1:9" ht="15" customHeight="1">
      <c r="A34" s="324"/>
      <c r="B34" s="326" t="s">
        <v>1408</v>
      </c>
      <c r="C34" s="317">
        <v>3</v>
      </c>
      <c r="D34" s="322" t="s">
        <v>1846</v>
      </c>
      <c r="E34" s="322"/>
      <c r="F34" s="320"/>
      <c r="G34" s="328" t="s">
        <v>1530</v>
      </c>
      <c r="H34" s="327">
        <v>3</v>
      </c>
      <c r="I34" s="322" t="s">
        <v>1263</v>
      </c>
    </row>
    <row r="35" spans="1:9" ht="15" customHeight="1">
      <c r="A35" s="324"/>
      <c r="B35" s="326" t="s">
        <v>1402</v>
      </c>
      <c r="C35" s="317">
        <v>4</v>
      </c>
      <c r="D35" s="322" t="s">
        <v>1531</v>
      </c>
      <c r="E35" s="322"/>
      <c r="F35" s="320"/>
      <c r="G35" s="328" t="s">
        <v>1402</v>
      </c>
      <c r="H35" s="327" t="s">
        <v>1314</v>
      </c>
      <c r="I35" s="322" t="s">
        <v>1264</v>
      </c>
    </row>
    <row r="36" spans="1:9" ht="15" customHeight="1">
      <c r="A36" s="324"/>
      <c r="B36" s="326" t="s">
        <v>1532</v>
      </c>
      <c r="C36" s="317">
        <v>6</v>
      </c>
      <c r="D36" s="322" t="s">
        <v>1847</v>
      </c>
      <c r="E36" s="322"/>
      <c r="F36" s="928"/>
      <c r="G36" s="932" t="s">
        <v>1402</v>
      </c>
      <c r="H36" s="931" t="s">
        <v>1314</v>
      </c>
      <c r="I36" s="924" t="s">
        <v>1533</v>
      </c>
    </row>
    <row r="37" spans="1:9" ht="15" customHeight="1">
      <c r="A37" s="324"/>
      <c r="B37" s="326" t="s">
        <v>1402</v>
      </c>
      <c r="C37" s="317">
        <v>12</v>
      </c>
      <c r="D37" s="322" t="s">
        <v>1534</v>
      </c>
      <c r="E37" s="322"/>
      <c r="F37" s="928"/>
      <c r="G37" s="932"/>
      <c r="H37" s="931"/>
      <c r="I37" s="924"/>
    </row>
    <row r="38" spans="1:9" ht="15" customHeight="1">
      <c r="A38" s="324"/>
      <c r="B38" s="326" t="s">
        <v>1535</v>
      </c>
      <c r="C38" s="317">
        <v>4</v>
      </c>
      <c r="D38" s="325" t="s">
        <v>1848</v>
      </c>
      <c r="E38" s="322"/>
      <c r="F38" s="320"/>
      <c r="G38" s="328" t="s">
        <v>1536</v>
      </c>
      <c r="H38" s="327">
        <v>11</v>
      </c>
      <c r="I38" s="320" t="s">
        <v>1537</v>
      </c>
    </row>
    <row r="39" spans="1:9" ht="15" customHeight="1">
      <c r="A39" s="324"/>
      <c r="B39" s="326" t="s">
        <v>1536</v>
      </c>
      <c r="C39" s="317">
        <v>7</v>
      </c>
      <c r="D39" s="322" t="s">
        <v>1849</v>
      </c>
      <c r="E39" s="322"/>
      <c r="F39" s="320"/>
      <c r="G39" s="328" t="s">
        <v>1499</v>
      </c>
      <c r="H39" s="327" t="s">
        <v>1538</v>
      </c>
      <c r="I39" s="320" t="s">
        <v>1842</v>
      </c>
    </row>
    <row r="40" spans="1:9" ht="15" customHeight="1">
      <c r="A40" s="324"/>
      <c r="B40" s="326" t="s">
        <v>1499</v>
      </c>
      <c r="C40" s="317">
        <v>9</v>
      </c>
      <c r="D40" s="322" t="s">
        <v>1850</v>
      </c>
      <c r="E40" s="322"/>
      <c r="F40" s="320"/>
      <c r="G40" s="328" t="s">
        <v>1498</v>
      </c>
      <c r="H40" s="327" t="s">
        <v>1293</v>
      </c>
      <c r="I40" s="322" t="s">
        <v>1539</v>
      </c>
    </row>
    <row r="41" spans="1:9" ht="15" customHeight="1">
      <c r="A41" s="324"/>
      <c r="B41" s="326" t="s">
        <v>1498</v>
      </c>
      <c r="C41" s="317" t="s">
        <v>1293</v>
      </c>
      <c r="D41" s="322" t="s">
        <v>1851</v>
      </c>
      <c r="E41" s="322"/>
      <c r="F41" s="320"/>
      <c r="G41" s="328" t="s">
        <v>1408</v>
      </c>
      <c r="H41" s="327">
        <v>12</v>
      </c>
      <c r="I41" s="322" t="s">
        <v>1540</v>
      </c>
    </row>
    <row r="42" spans="1:9" ht="15" customHeight="1">
      <c r="A42" s="324"/>
      <c r="B42" s="326" t="s">
        <v>1541</v>
      </c>
      <c r="C42" s="317">
        <v>4</v>
      </c>
      <c r="D42" s="322" t="s">
        <v>1194</v>
      </c>
      <c r="E42" s="322"/>
      <c r="F42" s="320"/>
      <c r="G42" s="328" t="s">
        <v>1402</v>
      </c>
      <c r="H42" s="327"/>
      <c r="I42" s="320" t="s">
        <v>1265</v>
      </c>
    </row>
    <row r="43" spans="1:9" ht="15" customHeight="1">
      <c r="A43" s="324"/>
      <c r="B43" s="326" t="s">
        <v>1414</v>
      </c>
      <c r="C43" s="317" t="s">
        <v>1376</v>
      </c>
      <c r="D43" s="325" t="s">
        <v>1195</v>
      </c>
      <c r="E43" s="322"/>
      <c r="F43" s="320"/>
      <c r="G43" s="328" t="s">
        <v>1406</v>
      </c>
      <c r="H43" s="327"/>
      <c r="I43" s="322" t="s">
        <v>1266</v>
      </c>
    </row>
    <row r="44" spans="1:9" ht="15" customHeight="1">
      <c r="A44" s="324"/>
      <c r="B44" s="326" t="s">
        <v>1408</v>
      </c>
      <c r="C44" s="317" t="s">
        <v>1303</v>
      </c>
      <c r="D44" s="322" t="s">
        <v>1196</v>
      </c>
      <c r="E44" s="322"/>
      <c r="F44" s="320"/>
      <c r="G44" s="328" t="s">
        <v>1542</v>
      </c>
      <c r="H44" s="327">
        <v>6</v>
      </c>
      <c r="I44" s="322" t="s">
        <v>1267</v>
      </c>
    </row>
    <row r="45" spans="1:9" ht="15" customHeight="1">
      <c r="A45" s="324"/>
      <c r="B45" s="326" t="s">
        <v>1543</v>
      </c>
      <c r="C45" s="317">
        <v>7</v>
      </c>
      <c r="D45" s="322" t="s">
        <v>1197</v>
      </c>
      <c r="E45" s="322"/>
      <c r="F45" s="320"/>
      <c r="G45" s="328" t="s">
        <v>1544</v>
      </c>
      <c r="H45" s="327"/>
      <c r="I45" s="322" t="s">
        <v>1545</v>
      </c>
    </row>
    <row r="46" spans="1:9" ht="15" customHeight="1">
      <c r="A46" s="324"/>
      <c r="B46" s="326" t="s">
        <v>1544</v>
      </c>
      <c r="C46" s="317">
        <v>9</v>
      </c>
      <c r="D46" s="322" t="s">
        <v>1546</v>
      </c>
      <c r="E46" s="322"/>
      <c r="F46" s="320"/>
      <c r="G46" s="328" t="s">
        <v>1544</v>
      </c>
      <c r="H46" s="327"/>
      <c r="I46" s="322" t="s">
        <v>1268</v>
      </c>
    </row>
    <row r="47" spans="1:9" ht="15" customHeight="1">
      <c r="A47" s="324"/>
      <c r="B47" s="326" t="s">
        <v>1408</v>
      </c>
      <c r="C47" s="317">
        <v>10</v>
      </c>
      <c r="D47" s="322" t="s">
        <v>1547</v>
      </c>
      <c r="E47" s="322"/>
      <c r="F47" s="320"/>
      <c r="G47" s="328" t="s">
        <v>1408</v>
      </c>
      <c r="H47" s="327"/>
      <c r="I47" s="322" t="s">
        <v>1548</v>
      </c>
    </row>
    <row r="48" spans="1:9" ht="15" customHeight="1">
      <c r="A48" s="324"/>
      <c r="B48" s="326" t="s">
        <v>1408</v>
      </c>
      <c r="C48" s="317"/>
      <c r="D48" s="322" t="s">
        <v>1198</v>
      </c>
      <c r="E48" s="322"/>
      <c r="F48" s="320"/>
      <c r="G48" s="328" t="s">
        <v>1549</v>
      </c>
      <c r="H48" s="327">
        <v>4</v>
      </c>
      <c r="I48" s="322" t="s">
        <v>1550</v>
      </c>
    </row>
    <row r="49" spans="1:9" ht="15" customHeight="1">
      <c r="A49" s="324"/>
      <c r="B49" s="326" t="s">
        <v>1551</v>
      </c>
      <c r="C49" s="317"/>
      <c r="D49" s="322" t="s">
        <v>1199</v>
      </c>
      <c r="E49" s="322"/>
      <c r="F49" s="320"/>
      <c r="G49" s="328" t="s">
        <v>1414</v>
      </c>
      <c r="H49" s="327">
        <v>5</v>
      </c>
      <c r="I49" s="320" t="s">
        <v>1647</v>
      </c>
    </row>
    <row r="50" spans="1:9" ht="11.25">
      <c r="A50" s="69"/>
      <c r="B50" s="57"/>
      <c r="C50" s="53"/>
      <c r="E50" s="58"/>
      <c r="F50" s="68"/>
      <c r="G50" s="72"/>
      <c r="H50" s="73"/>
      <c r="I50" s="68"/>
    </row>
    <row r="51" spans="1:9" ht="11.25">
      <c r="A51" s="69"/>
      <c r="B51" s="69"/>
      <c r="C51" s="53"/>
      <c r="D51" s="58"/>
      <c r="E51" s="58"/>
      <c r="F51" s="68"/>
      <c r="G51" s="72"/>
      <c r="H51" s="73"/>
      <c r="I51" s="68"/>
    </row>
    <row r="52" spans="1:9" ht="11.25">
      <c r="A52" s="69"/>
      <c r="B52" s="69"/>
      <c r="C52" s="53"/>
      <c r="E52" s="58"/>
      <c r="F52" s="68"/>
      <c r="G52" s="72"/>
      <c r="H52" s="73"/>
      <c r="I52" s="68"/>
    </row>
    <row r="53" spans="1:9" ht="11.25">
      <c r="A53" s="69"/>
      <c r="B53" s="69"/>
      <c r="C53" s="53"/>
      <c r="D53" s="58"/>
      <c r="E53" s="58"/>
      <c r="F53" s="68"/>
      <c r="G53" s="72"/>
      <c r="H53" s="73"/>
      <c r="I53" s="68"/>
    </row>
    <row r="54" spans="1:9" ht="11.25">
      <c r="A54" s="69"/>
      <c r="B54" s="69"/>
      <c r="C54" s="53"/>
      <c r="E54" s="58"/>
      <c r="F54" s="68"/>
      <c r="G54" s="72"/>
      <c r="H54" s="73"/>
      <c r="I54" s="68"/>
    </row>
    <row r="55" spans="1:9" ht="11.25">
      <c r="A55" s="69"/>
      <c r="B55" s="69"/>
      <c r="C55" s="53"/>
      <c r="E55" s="58"/>
      <c r="F55" s="68"/>
      <c r="G55" s="72"/>
      <c r="H55" s="73"/>
      <c r="I55" s="68"/>
    </row>
    <row r="56" spans="1:9" ht="11.25">
      <c r="A56" s="69"/>
      <c r="B56" s="69"/>
      <c r="C56" s="53"/>
      <c r="E56" s="58"/>
      <c r="F56" s="68"/>
      <c r="G56" s="72"/>
      <c r="H56" s="73"/>
      <c r="I56" s="68"/>
    </row>
    <row r="57" spans="1:9" ht="11.25">
      <c r="A57" s="69"/>
      <c r="B57" s="69"/>
      <c r="C57" s="53"/>
      <c r="E57" s="58"/>
      <c r="F57" s="68"/>
      <c r="G57" s="72"/>
      <c r="H57" s="73"/>
      <c r="I57" s="68"/>
    </row>
    <row r="58" spans="1:9" ht="11.25">
      <c r="A58" s="69"/>
      <c r="B58" s="69"/>
      <c r="C58" s="53"/>
      <c r="E58" s="58"/>
      <c r="F58" s="68"/>
      <c r="G58" s="72"/>
      <c r="H58" s="73"/>
      <c r="I58" s="68"/>
    </row>
    <row r="59" spans="1:9" ht="11.25">
      <c r="A59" s="69"/>
      <c r="B59" s="69"/>
      <c r="C59" s="53"/>
      <c r="E59" s="58"/>
      <c r="F59" s="68"/>
      <c r="G59" s="72"/>
      <c r="H59" s="73"/>
      <c r="I59" s="68"/>
    </row>
    <row r="60" spans="1:9" ht="11.25">
      <c r="A60" s="69"/>
      <c r="B60" s="69"/>
      <c r="C60" s="53"/>
      <c r="D60" s="58"/>
      <c r="E60" s="58"/>
      <c r="F60" s="68"/>
      <c r="G60" s="72"/>
      <c r="H60" s="73"/>
      <c r="I60" s="68"/>
    </row>
    <row r="61" spans="1:9" ht="11.25">
      <c r="A61" s="69"/>
      <c r="B61" s="69"/>
      <c r="C61" s="53"/>
      <c r="D61" s="58"/>
      <c r="E61" s="58"/>
      <c r="F61" s="68"/>
      <c r="G61" s="72"/>
      <c r="H61" s="73"/>
      <c r="I61" s="68"/>
    </row>
    <row r="62" spans="1:9" ht="11.25">
      <c r="A62" s="69"/>
      <c r="B62" s="69"/>
      <c r="C62" s="53"/>
      <c r="D62" s="58"/>
      <c r="E62" s="58"/>
      <c r="F62" s="68"/>
      <c r="G62" s="72"/>
      <c r="H62" s="73"/>
      <c r="I62" s="68"/>
    </row>
    <row r="63" spans="1:9" ht="11.25">
      <c r="A63" s="69"/>
      <c r="B63" s="69"/>
      <c r="C63" s="53"/>
      <c r="D63" s="58"/>
      <c r="E63" s="58"/>
      <c r="F63" s="68"/>
      <c r="G63" s="72"/>
      <c r="H63" s="73"/>
      <c r="I63" s="68"/>
    </row>
    <row r="64" spans="1:9" ht="11.25">
      <c r="A64" s="69"/>
      <c r="B64" s="69"/>
      <c r="C64" s="53"/>
      <c r="D64" s="58"/>
      <c r="E64" s="58"/>
      <c r="F64" s="68"/>
      <c r="G64" s="72"/>
      <c r="H64" s="73"/>
      <c r="I64" s="68"/>
    </row>
    <row r="65" spans="1:9" ht="11.25">
      <c r="A65" s="69"/>
      <c r="B65" s="69"/>
      <c r="C65" s="53"/>
      <c r="D65" s="58"/>
      <c r="E65" s="58"/>
      <c r="F65" s="68"/>
      <c r="G65" s="72"/>
      <c r="H65" s="73"/>
      <c r="I65" s="68"/>
    </row>
    <row r="66" spans="1:9" ht="11.25">
      <c r="A66" s="69"/>
      <c r="B66" s="69"/>
      <c r="C66" s="53"/>
      <c r="D66" s="58"/>
      <c r="E66" s="58"/>
      <c r="F66" s="68"/>
      <c r="G66" s="72"/>
      <c r="H66" s="73"/>
      <c r="I66" s="68"/>
    </row>
    <row r="67" spans="1:9" ht="11.25">
      <c r="A67" s="69"/>
      <c r="B67" s="69"/>
      <c r="C67" s="53"/>
      <c r="D67" s="58"/>
      <c r="E67" s="58"/>
      <c r="F67" s="68"/>
      <c r="G67" s="72"/>
      <c r="H67" s="73"/>
      <c r="I67" s="68"/>
    </row>
    <row r="68" spans="1:9" ht="11.25">
      <c r="A68" s="69"/>
      <c r="B68" s="69"/>
      <c r="C68" s="53"/>
      <c r="D68" s="58"/>
      <c r="E68" s="58"/>
      <c r="F68" s="68"/>
      <c r="G68" s="72"/>
      <c r="H68" s="73"/>
      <c r="I68" s="68"/>
    </row>
    <row r="69" spans="1:9" ht="11.25">
      <c r="A69" s="69"/>
      <c r="B69" s="69"/>
      <c r="C69" s="53"/>
      <c r="D69" s="58"/>
      <c r="E69" s="58"/>
      <c r="F69" s="68"/>
      <c r="G69" s="72"/>
      <c r="H69" s="73"/>
      <c r="I69" s="68"/>
    </row>
    <row r="70" spans="1:9" ht="11.25">
      <c r="A70" s="69"/>
      <c r="B70" s="69"/>
      <c r="C70" s="53"/>
      <c r="D70" s="58"/>
      <c r="E70" s="58"/>
      <c r="F70" s="68"/>
      <c r="G70" s="72"/>
      <c r="H70" s="73"/>
      <c r="I70" s="68"/>
    </row>
    <row r="71" spans="1:9" ht="11.25">
      <c r="A71" s="69"/>
      <c r="B71" s="69"/>
      <c r="C71" s="53"/>
      <c r="D71" s="58"/>
      <c r="E71" s="58"/>
      <c r="F71" s="68"/>
      <c r="G71" s="72"/>
      <c r="H71" s="73"/>
      <c r="I71" s="68"/>
    </row>
    <row r="72" spans="1:9" ht="11.25">
      <c r="A72" s="69"/>
      <c r="B72" s="69"/>
      <c r="C72" s="53"/>
      <c r="D72" s="58"/>
      <c r="E72" s="58"/>
      <c r="F72" s="68"/>
      <c r="G72" s="72"/>
      <c r="H72" s="73"/>
      <c r="I72" s="68"/>
    </row>
    <row r="73" spans="1:9" ht="11.25">
      <c r="A73" s="69"/>
      <c r="B73" s="69"/>
      <c r="C73" s="53"/>
      <c r="D73" s="58"/>
      <c r="E73" s="58"/>
      <c r="F73" s="68"/>
      <c r="G73" s="72"/>
      <c r="H73" s="73"/>
      <c r="I73" s="68"/>
    </row>
    <row r="74" spans="1:9" ht="11.25">
      <c r="A74" s="69"/>
      <c r="B74" s="69"/>
      <c r="C74" s="53"/>
      <c r="D74" s="58"/>
      <c r="E74" s="58"/>
      <c r="F74" s="68"/>
      <c r="G74" s="72"/>
      <c r="H74" s="73"/>
      <c r="I74" s="68"/>
    </row>
    <row r="75" spans="1:9" ht="11.25">
      <c r="A75" s="69"/>
      <c r="B75" s="69"/>
      <c r="C75" s="53"/>
      <c r="D75" s="58"/>
      <c r="E75" s="58"/>
      <c r="F75" s="68"/>
      <c r="G75" s="72"/>
      <c r="H75" s="73"/>
      <c r="I75" s="68"/>
    </row>
    <row r="76" spans="1:9" ht="11.25">
      <c r="A76" s="69"/>
      <c r="B76" s="69"/>
      <c r="C76" s="53"/>
      <c r="D76" s="58"/>
      <c r="E76" s="58"/>
      <c r="F76" s="68"/>
      <c r="G76" s="72"/>
      <c r="H76" s="73"/>
      <c r="I76" s="68"/>
    </row>
    <row r="77" spans="1:9" ht="11.25">
      <c r="A77" s="69"/>
      <c r="B77" s="69"/>
      <c r="C77" s="53"/>
      <c r="D77" s="58"/>
      <c r="E77" s="58"/>
      <c r="F77" s="68"/>
      <c r="G77" s="72"/>
      <c r="H77" s="73"/>
      <c r="I77" s="68"/>
    </row>
    <row r="78" spans="1:9" ht="11.25">
      <c r="A78" s="69"/>
      <c r="B78" s="69"/>
      <c r="C78" s="53"/>
      <c r="D78" s="58"/>
      <c r="E78" s="58"/>
      <c r="F78" s="68"/>
      <c r="G78" s="72"/>
      <c r="H78" s="73"/>
      <c r="I78" s="68"/>
    </row>
    <row r="79" spans="1:9" ht="11.25">
      <c r="A79" s="69"/>
      <c r="B79" s="69"/>
      <c r="C79" s="53"/>
      <c r="D79" s="58"/>
      <c r="E79" s="58"/>
      <c r="F79" s="68"/>
      <c r="G79" s="72"/>
      <c r="H79" s="73"/>
      <c r="I79" s="68"/>
    </row>
    <row r="80" spans="1:9" ht="11.25">
      <c r="A80" s="69"/>
      <c r="B80" s="69"/>
      <c r="C80" s="53"/>
      <c r="D80" s="58"/>
      <c r="E80" s="58"/>
      <c r="F80" s="68"/>
      <c r="G80" s="72"/>
      <c r="H80" s="73"/>
      <c r="I80" s="68"/>
    </row>
    <row r="81" spans="1:9" ht="11.25">
      <c r="A81" s="69"/>
      <c r="B81" s="69"/>
      <c r="C81" s="53"/>
      <c r="D81" s="58"/>
      <c r="E81" s="58"/>
      <c r="F81" s="68"/>
      <c r="G81" s="72"/>
      <c r="H81" s="73"/>
      <c r="I81" s="68"/>
    </row>
    <row r="82" spans="1:9" ht="11.25">
      <c r="A82" s="69"/>
      <c r="B82" s="69"/>
      <c r="C82" s="53"/>
      <c r="D82" s="58"/>
      <c r="E82" s="58"/>
      <c r="F82" s="68"/>
      <c r="G82" s="72"/>
      <c r="H82" s="73"/>
      <c r="I82" s="68"/>
    </row>
    <row r="83" spans="1:9" ht="11.25">
      <c r="A83" s="69"/>
      <c r="B83" s="69"/>
      <c r="C83" s="53"/>
      <c r="D83" s="58"/>
      <c r="E83" s="58"/>
      <c r="F83" s="68"/>
      <c r="G83" s="72"/>
      <c r="H83" s="73"/>
      <c r="I83" s="68"/>
    </row>
    <row r="84" spans="1:9" ht="11.25">
      <c r="A84" s="69"/>
      <c r="B84" s="69"/>
      <c r="C84" s="53"/>
      <c r="D84" s="58"/>
      <c r="E84" s="58"/>
      <c r="F84" s="68"/>
      <c r="G84" s="72"/>
      <c r="H84" s="73"/>
      <c r="I84" s="68"/>
    </row>
    <row r="85" spans="1:9" ht="11.25">
      <c r="A85" s="69"/>
      <c r="B85" s="69"/>
      <c r="C85" s="53"/>
      <c r="D85" s="58"/>
      <c r="E85" s="58"/>
      <c r="F85" s="68"/>
      <c r="G85" s="72"/>
      <c r="H85" s="73"/>
      <c r="I85" s="68"/>
    </row>
    <row r="86" spans="1:9" ht="11.25">
      <c r="A86" s="69"/>
      <c r="B86" s="69"/>
      <c r="C86" s="53"/>
      <c r="D86" s="58"/>
      <c r="E86" s="58"/>
      <c r="F86" s="68"/>
      <c r="G86" s="72"/>
      <c r="H86" s="73"/>
      <c r="I86" s="68"/>
    </row>
    <row r="87" spans="1:9" ht="11.25">
      <c r="A87" s="69"/>
      <c r="B87" s="69"/>
      <c r="C87" s="53"/>
      <c r="D87" s="58"/>
      <c r="E87" s="58"/>
      <c r="F87" s="68"/>
      <c r="G87" s="72"/>
      <c r="H87" s="73"/>
      <c r="I87" s="68"/>
    </row>
    <row r="88" spans="1:9" ht="11.25">
      <c r="A88" s="69"/>
      <c r="B88" s="69"/>
      <c r="C88" s="53"/>
      <c r="D88" s="58"/>
      <c r="E88" s="58"/>
      <c r="F88" s="68"/>
      <c r="G88" s="72"/>
      <c r="H88" s="73"/>
      <c r="I88" s="68"/>
    </row>
    <row r="89" spans="1:9" ht="11.25">
      <c r="A89" s="69"/>
      <c r="B89" s="69"/>
      <c r="C89" s="53"/>
      <c r="D89" s="58"/>
      <c r="E89" s="58"/>
      <c r="F89" s="68"/>
      <c r="G89" s="73"/>
      <c r="H89" s="73"/>
      <c r="I89" s="68"/>
    </row>
    <row r="90" spans="1:9" ht="11.25">
      <c r="A90" s="69"/>
      <c r="B90" s="69"/>
      <c r="C90" s="53"/>
      <c r="D90" s="58"/>
      <c r="E90" s="58"/>
      <c r="F90" s="68"/>
      <c r="G90" s="73"/>
      <c r="H90" s="73"/>
      <c r="I90" s="68"/>
    </row>
    <row r="91" spans="1:9" ht="11.25">
      <c r="A91" s="69"/>
      <c r="B91" s="69"/>
      <c r="C91" s="53"/>
      <c r="D91" s="58"/>
      <c r="E91" s="58"/>
      <c r="F91" s="68"/>
      <c r="G91" s="73"/>
      <c r="H91" s="73"/>
      <c r="I91" s="68"/>
    </row>
    <row r="92" spans="1:9" ht="11.25">
      <c r="A92" s="69"/>
      <c r="B92" s="69"/>
      <c r="C92" s="53"/>
      <c r="D92" s="58"/>
      <c r="E92" s="58"/>
      <c r="F92" s="68"/>
      <c r="G92" s="73"/>
      <c r="H92" s="73"/>
      <c r="I92" s="68"/>
    </row>
    <row r="93" spans="1:9" ht="11.25">
      <c r="A93" s="69"/>
      <c r="B93" s="69"/>
      <c r="C93" s="53"/>
      <c r="D93" s="58"/>
      <c r="E93" s="58"/>
      <c r="F93" s="68"/>
      <c r="G93" s="73"/>
      <c r="H93" s="73"/>
      <c r="I93" s="68"/>
    </row>
    <row r="94" spans="1:9" ht="11.25">
      <c r="A94" s="69"/>
      <c r="B94" s="69"/>
      <c r="C94" s="53"/>
      <c r="D94" s="58"/>
      <c r="E94" s="58"/>
      <c r="F94" s="68"/>
      <c r="G94" s="73"/>
      <c r="H94" s="73"/>
      <c r="I94" s="68"/>
    </row>
    <row r="95" spans="1:9" ht="11.25">
      <c r="A95" s="69"/>
      <c r="B95" s="69"/>
      <c r="C95" s="53"/>
      <c r="D95" s="58"/>
      <c r="E95" s="58"/>
      <c r="F95" s="68"/>
      <c r="G95" s="73"/>
      <c r="H95" s="73"/>
      <c r="I95" s="68"/>
    </row>
    <row r="96" spans="1:9" ht="11.25">
      <c r="A96" s="69"/>
      <c r="B96" s="69"/>
      <c r="C96" s="53"/>
      <c r="D96" s="58"/>
      <c r="E96" s="58"/>
      <c r="F96" s="68"/>
      <c r="G96" s="73"/>
      <c r="H96" s="73"/>
      <c r="I96" s="68"/>
    </row>
    <row r="97" spans="1:9" ht="11.25">
      <c r="A97" s="69"/>
      <c r="B97" s="69"/>
      <c r="C97" s="53"/>
      <c r="D97" s="58"/>
      <c r="E97" s="58"/>
      <c r="F97" s="68"/>
      <c r="G97" s="73"/>
      <c r="H97" s="73"/>
      <c r="I97" s="68"/>
    </row>
    <row r="98" spans="1:9" ht="11.25">
      <c r="A98" s="69"/>
      <c r="B98" s="69"/>
      <c r="C98" s="53"/>
      <c r="D98" s="58"/>
      <c r="E98" s="58"/>
      <c r="F98" s="68"/>
      <c r="G98" s="73"/>
      <c r="H98" s="73"/>
      <c r="I98" s="68"/>
    </row>
    <row r="99" spans="1:9" ht="11.25">
      <c r="A99" s="69"/>
      <c r="B99" s="69"/>
      <c r="C99" s="53"/>
      <c r="D99" s="58"/>
      <c r="E99" s="58"/>
      <c r="F99" s="68"/>
      <c r="G99" s="73"/>
      <c r="H99" s="73"/>
      <c r="I99" s="68"/>
    </row>
    <row r="100" spans="1:9" ht="11.25">
      <c r="A100" s="69"/>
      <c r="B100" s="69"/>
      <c r="C100" s="53"/>
      <c r="D100" s="58"/>
      <c r="E100" s="58"/>
      <c r="F100" s="68"/>
      <c r="G100" s="73"/>
      <c r="H100" s="73"/>
      <c r="I100" s="68"/>
    </row>
    <row r="101" spans="1:9" ht="11.25">
      <c r="A101" s="69"/>
      <c r="B101" s="69"/>
      <c r="C101" s="53"/>
      <c r="D101" s="58"/>
      <c r="E101" s="58"/>
      <c r="F101" s="68"/>
      <c r="G101" s="73"/>
      <c r="H101" s="73"/>
      <c r="I101" s="68"/>
    </row>
    <row r="102" spans="1:9" ht="11.25">
      <c r="A102" s="69"/>
      <c r="B102" s="69"/>
      <c r="C102" s="53"/>
      <c r="D102" s="58"/>
      <c r="E102" s="58"/>
      <c r="F102" s="68"/>
      <c r="G102" s="73"/>
      <c r="H102" s="73"/>
      <c r="I102" s="68"/>
    </row>
    <row r="103" spans="1:9" ht="11.25">
      <c r="A103" s="69"/>
      <c r="B103" s="69"/>
      <c r="C103" s="53"/>
      <c r="D103" s="58"/>
      <c r="E103" s="58"/>
      <c r="F103" s="68"/>
      <c r="G103" s="73"/>
      <c r="H103" s="73"/>
      <c r="I103" s="68"/>
    </row>
    <row r="104" spans="1:9" ht="11.25">
      <c r="A104" s="69"/>
      <c r="B104" s="69"/>
      <c r="C104" s="53"/>
      <c r="D104" s="58"/>
      <c r="E104" s="58"/>
      <c r="F104" s="68"/>
      <c r="G104" s="73"/>
      <c r="H104" s="73"/>
      <c r="I104" s="68"/>
    </row>
    <row r="105" spans="1:9" ht="11.25">
      <c r="A105" s="69"/>
      <c r="B105" s="69"/>
      <c r="C105" s="53"/>
      <c r="D105" s="58"/>
      <c r="E105" s="58"/>
      <c r="F105" s="68"/>
      <c r="G105" s="73"/>
      <c r="H105" s="73"/>
      <c r="I105" s="68"/>
    </row>
    <row r="106" spans="1:9" ht="11.25">
      <c r="A106" s="69"/>
      <c r="B106" s="69"/>
      <c r="C106" s="53"/>
      <c r="D106" s="58"/>
      <c r="E106" s="58"/>
      <c r="F106" s="68"/>
      <c r="G106" s="73"/>
      <c r="H106" s="73"/>
      <c r="I106" s="68"/>
    </row>
    <row r="107" spans="1:9" ht="11.25">
      <c r="A107" s="69"/>
      <c r="B107" s="69"/>
      <c r="C107" s="53"/>
      <c r="D107" s="58"/>
      <c r="E107" s="58"/>
      <c r="F107" s="68"/>
      <c r="G107" s="73"/>
      <c r="H107" s="73"/>
      <c r="I107" s="68"/>
    </row>
    <row r="108" spans="1:9" ht="11.25">
      <c r="A108" s="69"/>
      <c r="B108" s="69"/>
      <c r="C108" s="53"/>
      <c r="D108" s="58"/>
      <c r="E108" s="58"/>
      <c r="F108" s="68"/>
      <c r="G108" s="73"/>
      <c r="H108" s="73"/>
      <c r="I108" s="68"/>
    </row>
    <row r="109" spans="1:9" ht="11.25">
      <c r="A109" s="69"/>
      <c r="B109" s="69"/>
      <c r="C109" s="53"/>
      <c r="D109" s="58"/>
      <c r="E109" s="58"/>
      <c r="F109" s="68"/>
      <c r="G109" s="73"/>
      <c r="H109" s="73"/>
      <c r="I109" s="68"/>
    </row>
    <row r="110" spans="1:9" ht="11.25">
      <c r="A110" s="69"/>
      <c r="B110" s="69"/>
      <c r="C110" s="53"/>
      <c r="D110" s="58"/>
      <c r="E110" s="58"/>
      <c r="F110" s="68"/>
      <c r="G110" s="73"/>
      <c r="H110" s="73"/>
      <c r="I110" s="68"/>
    </row>
    <row r="111" spans="1:9" ht="11.25">
      <c r="A111" s="69"/>
      <c r="B111" s="69"/>
      <c r="C111" s="53"/>
      <c r="D111" s="58"/>
      <c r="E111" s="58"/>
      <c r="F111" s="68"/>
      <c r="G111" s="73"/>
      <c r="H111" s="73"/>
      <c r="I111" s="68"/>
    </row>
    <row r="112" spans="1:9" ht="11.25">
      <c r="A112" s="69"/>
      <c r="B112" s="69"/>
      <c r="C112" s="53"/>
      <c r="D112" s="58"/>
      <c r="E112" s="58"/>
      <c r="F112" s="68"/>
      <c r="G112" s="73"/>
      <c r="H112" s="73"/>
      <c r="I112" s="68"/>
    </row>
    <row r="113" spans="1:9" ht="11.25">
      <c r="A113" s="69"/>
      <c r="B113" s="69"/>
      <c r="C113" s="53"/>
      <c r="D113" s="58"/>
      <c r="E113" s="58"/>
      <c r="F113" s="68"/>
      <c r="G113" s="73"/>
      <c r="H113" s="73"/>
      <c r="I113" s="68"/>
    </row>
    <row r="114" spans="1:9" ht="11.25">
      <c r="A114" s="69"/>
      <c r="B114" s="69"/>
      <c r="C114" s="53"/>
      <c r="D114" s="58"/>
      <c r="E114" s="58"/>
      <c r="F114" s="68"/>
      <c r="G114" s="73"/>
      <c r="H114" s="73"/>
      <c r="I114" s="68"/>
    </row>
    <row r="115" spans="1:9" ht="11.25">
      <c r="A115" s="69"/>
      <c r="B115" s="69"/>
      <c r="C115" s="53"/>
      <c r="D115" s="58"/>
      <c r="E115" s="58"/>
      <c r="F115" s="68"/>
      <c r="G115" s="73"/>
      <c r="H115" s="73"/>
      <c r="I115" s="68"/>
    </row>
    <row r="116" spans="1:9" ht="11.25">
      <c r="A116" s="69"/>
      <c r="B116" s="69"/>
      <c r="C116" s="53"/>
      <c r="D116" s="58"/>
      <c r="E116" s="58"/>
      <c r="F116" s="68"/>
      <c r="G116" s="73"/>
      <c r="H116" s="73"/>
      <c r="I116" s="68"/>
    </row>
    <row r="117" spans="1:9" ht="11.25">
      <c r="A117" s="69"/>
      <c r="B117" s="69"/>
      <c r="C117" s="53"/>
      <c r="D117" s="58"/>
      <c r="E117" s="58"/>
      <c r="F117" s="68"/>
      <c r="G117" s="73"/>
      <c r="H117" s="73"/>
      <c r="I117" s="68"/>
    </row>
    <row r="118" spans="1:9" ht="11.25">
      <c r="A118" s="69"/>
      <c r="B118" s="69"/>
      <c r="C118" s="53"/>
      <c r="D118" s="58"/>
      <c r="E118" s="58"/>
      <c r="F118" s="68"/>
      <c r="G118" s="73"/>
      <c r="H118" s="73"/>
      <c r="I118" s="68"/>
    </row>
    <row r="119" spans="1:9" ht="11.25">
      <c r="A119" s="69"/>
      <c r="B119" s="69"/>
      <c r="C119" s="53"/>
      <c r="D119" s="58"/>
      <c r="E119" s="58"/>
      <c r="F119" s="68"/>
      <c r="G119" s="73"/>
      <c r="H119" s="73"/>
      <c r="I119" s="68"/>
    </row>
    <row r="120" spans="1:9" ht="11.25">
      <c r="A120" s="69"/>
      <c r="B120" s="69"/>
      <c r="C120" s="53"/>
      <c r="D120" s="58"/>
      <c r="E120" s="58"/>
      <c r="F120" s="68"/>
      <c r="G120" s="73"/>
      <c r="H120" s="73"/>
      <c r="I120" s="68"/>
    </row>
    <row r="121" spans="1:9" ht="11.25">
      <c r="A121" s="69"/>
      <c r="B121" s="69"/>
      <c r="C121" s="53"/>
      <c r="D121" s="58"/>
      <c r="E121" s="58"/>
      <c r="F121" s="68"/>
      <c r="G121" s="73"/>
      <c r="H121" s="73"/>
      <c r="I121" s="68"/>
    </row>
    <row r="122" spans="1:9" ht="11.25">
      <c r="A122" s="69"/>
      <c r="B122" s="69"/>
      <c r="C122" s="53"/>
      <c r="D122" s="58"/>
      <c r="E122" s="58"/>
      <c r="F122" s="68"/>
      <c r="G122" s="73"/>
      <c r="H122" s="73"/>
      <c r="I122" s="68"/>
    </row>
    <row r="123" spans="1:9" ht="11.25">
      <c r="A123" s="69"/>
      <c r="B123" s="69"/>
      <c r="C123" s="53"/>
      <c r="D123" s="58"/>
      <c r="E123" s="58"/>
      <c r="F123" s="68"/>
      <c r="G123" s="73"/>
      <c r="H123" s="73"/>
      <c r="I123" s="68"/>
    </row>
    <row r="124" spans="1:9" ht="11.25">
      <c r="A124" s="69"/>
      <c r="B124" s="69"/>
      <c r="C124" s="53"/>
      <c r="D124" s="58"/>
      <c r="E124" s="58"/>
      <c r="F124" s="68"/>
      <c r="G124" s="73"/>
      <c r="H124" s="73"/>
      <c r="I124" s="68"/>
    </row>
    <row r="125" spans="1:9" ht="11.25">
      <c r="A125" s="69"/>
      <c r="B125" s="69"/>
      <c r="C125" s="53"/>
      <c r="D125" s="58"/>
      <c r="E125" s="58"/>
      <c r="F125" s="68"/>
      <c r="G125" s="73"/>
      <c r="H125" s="73"/>
      <c r="I125" s="68"/>
    </row>
    <row r="126" spans="1:9" ht="11.25">
      <c r="A126" s="69"/>
      <c r="B126" s="69"/>
      <c r="C126" s="53"/>
      <c r="D126" s="58"/>
      <c r="E126" s="58"/>
      <c r="F126" s="68"/>
      <c r="G126" s="73"/>
      <c r="H126" s="73"/>
      <c r="I126" s="68"/>
    </row>
    <row r="127" spans="1:9" ht="11.25">
      <c r="A127" s="69"/>
      <c r="B127" s="69"/>
      <c r="C127" s="53"/>
      <c r="D127" s="58"/>
      <c r="E127" s="58"/>
      <c r="F127" s="68"/>
      <c r="G127" s="73"/>
      <c r="H127" s="73"/>
      <c r="I127" s="68"/>
    </row>
    <row r="128" spans="1:9" ht="11.25">
      <c r="A128" s="69"/>
      <c r="B128" s="69"/>
      <c r="C128" s="53"/>
      <c r="D128" s="58"/>
      <c r="E128" s="58"/>
      <c r="F128" s="68"/>
      <c r="G128" s="73"/>
      <c r="H128" s="73"/>
      <c r="I128" s="68"/>
    </row>
    <row r="129" spans="1:9" ht="11.25">
      <c r="A129" s="69"/>
      <c r="B129" s="69"/>
      <c r="C129" s="53"/>
      <c r="D129" s="58"/>
      <c r="E129" s="58"/>
      <c r="F129" s="68"/>
      <c r="G129" s="73"/>
      <c r="H129" s="73"/>
      <c r="I129" s="68"/>
    </row>
    <row r="130" spans="1:9" ht="11.25">
      <c r="A130" s="69"/>
      <c r="B130" s="69"/>
      <c r="C130" s="53"/>
      <c r="D130" s="58"/>
      <c r="E130" s="58"/>
      <c r="F130" s="68"/>
      <c r="G130" s="73"/>
      <c r="H130" s="73"/>
      <c r="I130" s="68"/>
    </row>
    <row r="131" spans="1:9" ht="11.25">
      <c r="A131" s="69"/>
      <c r="B131" s="69"/>
      <c r="C131" s="53"/>
      <c r="D131" s="58"/>
      <c r="E131" s="58"/>
      <c r="F131" s="68"/>
      <c r="G131" s="73"/>
      <c r="H131" s="73"/>
      <c r="I131" s="68"/>
    </row>
    <row r="132" spans="1:9" ht="11.25">
      <c r="A132" s="69"/>
      <c r="B132" s="69"/>
      <c r="C132" s="53"/>
      <c r="D132" s="58"/>
      <c r="E132" s="58"/>
      <c r="F132" s="68"/>
      <c r="G132" s="73"/>
      <c r="H132" s="73"/>
      <c r="I132" s="68"/>
    </row>
    <row r="133" spans="1:9" ht="11.25">
      <c r="A133" s="69"/>
      <c r="B133" s="69"/>
      <c r="C133" s="53"/>
      <c r="D133" s="58"/>
      <c r="E133" s="58"/>
      <c r="F133" s="68"/>
      <c r="G133" s="73"/>
      <c r="H133" s="73"/>
      <c r="I133" s="68"/>
    </row>
    <row r="134" spans="1:9" ht="11.25">
      <c r="A134" s="69"/>
      <c r="B134" s="69"/>
      <c r="C134" s="53"/>
      <c r="D134" s="58"/>
      <c r="E134" s="58"/>
      <c r="F134" s="68"/>
      <c r="G134" s="73"/>
      <c r="H134" s="73"/>
      <c r="I134" s="68"/>
    </row>
    <row r="135" spans="1:9" ht="11.25">
      <c r="A135" s="69"/>
      <c r="B135" s="69"/>
      <c r="C135" s="53"/>
      <c r="D135" s="58"/>
      <c r="E135" s="58"/>
      <c r="F135" s="68"/>
      <c r="G135" s="73"/>
      <c r="H135" s="73"/>
      <c r="I135" s="68"/>
    </row>
    <row r="136" spans="1:9" ht="11.25">
      <c r="A136" s="69"/>
      <c r="B136" s="69"/>
      <c r="C136" s="53"/>
      <c r="D136" s="58"/>
      <c r="E136" s="58"/>
      <c r="F136" s="68"/>
      <c r="G136" s="73"/>
      <c r="H136" s="73"/>
      <c r="I136" s="68"/>
    </row>
    <row r="137" spans="1:9" ht="11.25">
      <c r="A137" s="69"/>
      <c r="B137" s="69"/>
      <c r="C137" s="53"/>
      <c r="D137" s="58"/>
      <c r="E137" s="58"/>
      <c r="F137" s="68"/>
      <c r="G137" s="73"/>
      <c r="H137" s="73"/>
      <c r="I137" s="68"/>
    </row>
    <row r="138" spans="1:9" ht="11.25">
      <c r="A138" s="69"/>
      <c r="B138" s="69"/>
      <c r="C138" s="53"/>
      <c r="D138" s="58"/>
      <c r="E138" s="58"/>
      <c r="F138" s="68"/>
      <c r="G138" s="73"/>
      <c r="H138" s="73"/>
      <c r="I138" s="68"/>
    </row>
    <row r="139" spans="1:9" ht="11.25">
      <c r="A139" s="69"/>
      <c r="B139" s="69"/>
      <c r="C139" s="53"/>
      <c r="D139" s="58"/>
      <c r="E139" s="58"/>
      <c r="F139" s="68"/>
      <c r="G139" s="73"/>
      <c r="H139" s="73"/>
      <c r="I139" s="68"/>
    </row>
    <row r="140" spans="1:9" ht="11.25">
      <c r="A140" s="69"/>
      <c r="B140" s="69"/>
      <c r="C140" s="53"/>
      <c r="D140" s="58"/>
      <c r="E140" s="58"/>
      <c r="F140" s="68"/>
      <c r="G140" s="73"/>
      <c r="H140" s="73"/>
      <c r="I140" s="68"/>
    </row>
    <row r="141" spans="1:9" ht="11.25">
      <c r="A141" s="69"/>
      <c r="B141" s="69"/>
      <c r="C141" s="53"/>
      <c r="D141" s="58"/>
      <c r="E141" s="58"/>
      <c r="F141" s="68"/>
      <c r="G141" s="73"/>
      <c r="H141" s="73"/>
      <c r="I141" s="68"/>
    </row>
    <row r="142" spans="1:9" ht="11.25">
      <c r="A142" s="69"/>
      <c r="B142" s="69"/>
      <c r="C142" s="53"/>
      <c r="D142" s="58"/>
      <c r="E142" s="58"/>
      <c r="F142" s="68"/>
      <c r="G142" s="73"/>
      <c r="H142" s="73"/>
      <c r="I142" s="68"/>
    </row>
    <row r="143" spans="1:9" ht="11.25">
      <c r="A143" s="69"/>
      <c r="B143" s="69"/>
      <c r="C143" s="53"/>
      <c r="D143" s="58"/>
      <c r="E143" s="58"/>
      <c r="F143" s="68"/>
      <c r="G143" s="73"/>
      <c r="H143" s="73"/>
      <c r="I143" s="68"/>
    </row>
    <row r="144" spans="1:9" ht="11.25">
      <c r="A144" s="69"/>
      <c r="B144" s="69"/>
      <c r="C144" s="53"/>
      <c r="D144" s="58"/>
      <c r="E144" s="58"/>
      <c r="F144" s="68"/>
      <c r="G144" s="73"/>
      <c r="H144" s="73"/>
      <c r="I144" s="68"/>
    </row>
    <row r="145" spans="1:9" ht="11.25">
      <c r="A145" s="69"/>
      <c r="B145" s="69"/>
      <c r="C145" s="53"/>
      <c r="D145" s="58"/>
      <c r="E145" s="58"/>
      <c r="F145" s="68"/>
      <c r="G145" s="73"/>
      <c r="H145" s="73"/>
      <c r="I145" s="68"/>
    </row>
    <row r="146" spans="1:9" ht="11.25">
      <c r="A146" s="69"/>
      <c r="B146" s="69"/>
      <c r="C146" s="53"/>
      <c r="D146" s="58"/>
      <c r="E146" s="58"/>
      <c r="F146" s="68"/>
      <c r="G146" s="73"/>
      <c r="H146" s="73"/>
      <c r="I146" s="68"/>
    </row>
    <row r="147" spans="1:9" ht="11.25">
      <c r="A147" s="69"/>
      <c r="B147" s="69"/>
      <c r="C147" s="53"/>
      <c r="D147" s="58"/>
      <c r="E147" s="58"/>
      <c r="F147" s="68"/>
      <c r="G147" s="73"/>
      <c r="H147" s="73"/>
      <c r="I147" s="68"/>
    </row>
    <row r="148" spans="1:9" ht="11.25">
      <c r="A148" s="69"/>
      <c r="B148" s="69"/>
      <c r="C148" s="53"/>
      <c r="D148" s="58"/>
      <c r="E148" s="58"/>
      <c r="F148" s="68"/>
      <c r="G148" s="73"/>
      <c r="H148" s="73"/>
      <c r="I148" s="68"/>
    </row>
    <row r="149" spans="1:9" ht="11.25">
      <c r="A149" s="69"/>
      <c r="B149" s="69"/>
      <c r="C149" s="53"/>
      <c r="D149" s="58"/>
      <c r="E149" s="58"/>
      <c r="F149" s="68"/>
      <c r="G149" s="73"/>
      <c r="H149" s="73"/>
      <c r="I149" s="68"/>
    </row>
    <row r="150" spans="1:9" ht="11.25">
      <c r="A150" s="69"/>
      <c r="B150" s="69"/>
      <c r="C150" s="53"/>
      <c r="D150" s="58"/>
      <c r="E150" s="58"/>
      <c r="F150" s="68"/>
      <c r="G150" s="73"/>
      <c r="H150" s="73"/>
      <c r="I150" s="68"/>
    </row>
    <row r="151" spans="1:9" ht="11.25">
      <c r="A151" s="69"/>
      <c r="B151" s="69"/>
      <c r="C151" s="53"/>
      <c r="D151" s="58"/>
      <c r="E151" s="58"/>
      <c r="F151" s="68"/>
      <c r="G151" s="73"/>
      <c r="H151" s="73"/>
      <c r="I151" s="68"/>
    </row>
    <row r="152" spans="1:9" ht="11.25">
      <c r="A152" s="69"/>
      <c r="B152" s="69"/>
      <c r="C152" s="53"/>
      <c r="D152" s="58"/>
      <c r="E152" s="58"/>
      <c r="F152" s="68"/>
      <c r="G152" s="73"/>
      <c r="H152" s="73"/>
      <c r="I152" s="68"/>
    </row>
    <row r="153" spans="1:9" ht="11.25">
      <c r="A153" s="69"/>
      <c r="B153" s="69"/>
      <c r="C153" s="53"/>
      <c r="D153" s="58"/>
      <c r="E153" s="58"/>
      <c r="F153" s="68"/>
      <c r="G153" s="73"/>
      <c r="H153" s="73"/>
      <c r="I153" s="68"/>
    </row>
    <row r="154" spans="1:9" ht="11.25">
      <c r="A154" s="69"/>
      <c r="B154" s="69"/>
      <c r="C154" s="53"/>
      <c r="D154" s="58"/>
      <c r="E154" s="58"/>
      <c r="F154" s="68"/>
      <c r="G154" s="73"/>
      <c r="H154" s="73"/>
      <c r="I154" s="68"/>
    </row>
    <row r="155" spans="1:9" ht="11.25">
      <c r="A155" s="69"/>
      <c r="B155" s="69"/>
      <c r="C155" s="53"/>
      <c r="D155" s="58"/>
      <c r="E155" s="58"/>
      <c r="F155" s="68"/>
      <c r="G155" s="73"/>
      <c r="H155" s="73"/>
      <c r="I155" s="68"/>
    </row>
    <row r="156" spans="1:9" ht="11.25">
      <c r="A156" s="69"/>
      <c r="B156" s="69"/>
      <c r="C156" s="53"/>
      <c r="D156" s="58"/>
      <c r="E156" s="58"/>
      <c r="F156" s="68"/>
      <c r="G156" s="73"/>
      <c r="H156" s="73"/>
      <c r="I156" s="68"/>
    </row>
    <row r="157" spans="1:9" ht="11.25">
      <c r="A157" s="69"/>
      <c r="B157" s="69"/>
      <c r="C157" s="53"/>
      <c r="D157" s="58"/>
      <c r="E157" s="58"/>
      <c r="F157" s="68"/>
      <c r="G157" s="73"/>
      <c r="H157" s="73"/>
      <c r="I157" s="68"/>
    </row>
    <row r="158" spans="1:9" ht="11.25">
      <c r="A158" s="69"/>
      <c r="B158" s="69"/>
      <c r="C158" s="53"/>
      <c r="D158" s="58"/>
      <c r="E158" s="58"/>
      <c r="F158" s="68"/>
      <c r="G158" s="73"/>
      <c r="H158" s="73"/>
      <c r="I158" s="68"/>
    </row>
    <row r="159" spans="1:9" ht="11.25">
      <c r="A159" s="69"/>
      <c r="B159" s="69"/>
      <c r="C159" s="53"/>
      <c r="D159" s="70"/>
      <c r="E159" s="58"/>
      <c r="F159" s="68"/>
      <c r="G159" s="73"/>
      <c r="H159" s="73"/>
      <c r="I159" s="68"/>
    </row>
    <row r="160" spans="1:9" ht="11.25">
      <c r="A160" s="69"/>
      <c r="B160" s="69"/>
      <c r="C160" s="53"/>
      <c r="D160" s="70"/>
      <c r="E160" s="70"/>
      <c r="F160" s="69"/>
      <c r="G160" s="53"/>
      <c r="H160" s="53"/>
      <c r="I160" s="69"/>
    </row>
    <row r="161" spans="1:9" ht="11.25">
      <c r="A161" s="69"/>
      <c r="B161" s="69"/>
      <c r="C161" s="53"/>
      <c r="D161" s="70"/>
      <c r="E161" s="70"/>
      <c r="F161" s="69"/>
      <c r="G161" s="53"/>
      <c r="H161" s="53"/>
      <c r="I161" s="69"/>
    </row>
    <row r="162" spans="1:9" ht="11.25">
      <c r="A162" s="69"/>
      <c r="B162" s="69"/>
      <c r="C162" s="53"/>
      <c r="D162" s="70"/>
      <c r="E162" s="70"/>
      <c r="F162" s="69"/>
      <c r="G162" s="53"/>
      <c r="H162" s="53"/>
      <c r="I162" s="69"/>
    </row>
    <row r="163" spans="1:9" ht="11.25">
      <c r="A163" s="69"/>
      <c r="B163" s="69"/>
      <c r="C163" s="53"/>
      <c r="D163" s="70"/>
      <c r="E163" s="70"/>
      <c r="F163" s="69"/>
      <c r="G163" s="53"/>
      <c r="H163" s="53"/>
      <c r="I163" s="69"/>
    </row>
    <row r="164" spans="1:9" ht="11.25">
      <c r="A164" s="69"/>
      <c r="B164" s="69"/>
      <c r="C164" s="53"/>
      <c r="D164" s="70"/>
      <c r="E164" s="70"/>
      <c r="F164" s="69"/>
      <c r="G164" s="53"/>
      <c r="H164" s="53"/>
      <c r="I164" s="69"/>
    </row>
    <row r="165" spans="1:9" ht="11.25">
      <c r="A165" s="69"/>
      <c r="B165" s="69"/>
      <c r="C165" s="53"/>
      <c r="D165" s="70"/>
      <c r="E165" s="70"/>
      <c r="F165" s="69"/>
      <c r="G165" s="53"/>
      <c r="H165" s="53"/>
      <c r="I165" s="69"/>
    </row>
    <row r="166" spans="1:9" ht="11.25">
      <c r="A166" s="69"/>
      <c r="B166" s="69"/>
      <c r="C166" s="53"/>
      <c r="D166" s="70"/>
      <c r="E166" s="70"/>
      <c r="F166" s="69"/>
      <c r="G166" s="53"/>
      <c r="H166" s="53"/>
      <c r="I166" s="69"/>
    </row>
    <row r="167" spans="1:9" ht="11.25">
      <c r="A167" s="69"/>
      <c r="B167" s="69"/>
      <c r="C167" s="53"/>
      <c r="D167" s="70"/>
      <c r="E167" s="70"/>
      <c r="F167" s="69"/>
      <c r="G167" s="53"/>
      <c r="H167" s="53"/>
      <c r="I167" s="69"/>
    </row>
    <row r="168" spans="1:9" ht="11.25">
      <c r="A168" s="69"/>
      <c r="B168" s="69"/>
      <c r="C168" s="53"/>
      <c r="D168" s="70"/>
      <c r="E168" s="70"/>
      <c r="F168" s="69"/>
      <c r="G168" s="53"/>
      <c r="H168" s="53"/>
      <c r="I168" s="69"/>
    </row>
    <row r="169" spans="1:9" ht="11.25">
      <c r="A169" s="69"/>
      <c r="B169" s="69"/>
      <c r="C169" s="53"/>
      <c r="D169" s="70"/>
      <c r="E169" s="70"/>
      <c r="F169" s="69"/>
      <c r="G169" s="53"/>
      <c r="H169" s="53"/>
      <c r="I169" s="69"/>
    </row>
    <row r="170" spans="1:9" ht="11.25">
      <c r="A170" s="69"/>
      <c r="B170" s="69"/>
      <c r="C170" s="53"/>
      <c r="D170" s="70"/>
      <c r="E170" s="70"/>
      <c r="F170" s="69"/>
      <c r="G170" s="53"/>
      <c r="H170" s="53"/>
      <c r="I170" s="69"/>
    </row>
    <row r="171" spans="1:9" ht="11.25">
      <c r="A171" s="69"/>
      <c r="B171" s="69"/>
      <c r="C171" s="53"/>
      <c r="D171" s="70"/>
      <c r="E171" s="70"/>
      <c r="F171" s="69"/>
      <c r="G171" s="53"/>
      <c r="H171" s="53"/>
      <c r="I171" s="69"/>
    </row>
    <row r="172" spans="1:9" ht="11.25">
      <c r="A172" s="69"/>
      <c r="B172" s="69"/>
      <c r="C172" s="53"/>
      <c r="D172" s="70"/>
      <c r="E172" s="70"/>
      <c r="F172" s="69"/>
      <c r="G172" s="53"/>
      <c r="H172" s="53"/>
      <c r="I172" s="69"/>
    </row>
    <row r="173" spans="1:9" ht="11.25">
      <c r="A173" s="69"/>
      <c r="B173" s="69"/>
      <c r="C173" s="53"/>
      <c r="D173" s="70"/>
      <c r="E173" s="70"/>
      <c r="F173" s="69"/>
      <c r="G173" s="53"/>
      <c r="H173" s="53"/>
      <c r="I173" s="69"/>
    </row>
    <row r="174" spans="1:9" ht="11.25">
      <c r="A174" s="69"/>
      <c r="B174" s="69"/>
      <c r="C174" s="53"/>
      <c r="D174" s="70"/>
      <c r="E174" s="70"/>
      <c r="F174" s="69"/>
      <c r="G174" s="53"/>
      <c r="H174" s="53"/>
      <c r="I174" s="69"/>
    </row>
    <row r="175" spans="1:9" ht="11.25">
      <c r="A175" s="69"/>
      <c r="B175" s="69"/>
      <c r="C175" s="53"/>
      <c r="D175" s="70"/>
      <c r="E175" s="70"/>
      <c r="F175" s="69"/>
      <c r="G175" s="53"/>
      <c r="H175" s="53"/>
      <c r="I175" s="69"/>
    </row>
    <row r="176" spans="1:9" ht="11.25">
      <c r="A176" s="69"/>
      <c r="B176" s="69"/>
      <c r="C176" s="53"/>
      <c r="D176" s="70"/>
      <c r="E176" s="70"/>
      <c r="F176" s="69"/>
      <c r="G176" s="53"/>
      <c r="H176" s="53"/>
      <c r="I176" s="69"/>
    </row>
    <row r="177" spans="1:9" ht="11.25">
      <c r="A177" s="69"/>
      <c r="B177" s="69"/>
      <c r="C177" s="53"/>
      <c r="D177" s="70"/>
      <c r="E177" s="70"/>
      <c r="F177" s="69"/>
      <c r="G177" s="53"/>
      <c r="H177" s="53"/>
      <c r="I177" s="69"/>
    </row>
    <row r="178" spans="1:9" ht="11.25">
      <c r="A178" s="69"/>
      <c r="B178" s="69"/>
      <c r="C178" s="53"/>
      <c r="D178" s="70"/>
      <c r="E178" s="70"/>
      <c r="F178" s="69"/>
      <c r="G178" s="53"/>
      <c r="H178" s="53"/>
      <c r="I178" s="69"/>
    </row>
    <row r="179" spans="1:9" ht="11.25">
      <c r="A179" s="69"/>
      <c r="B179" s="69"/>
      <c r="C179" s="53"/>
      <c r="D179" s="70"/>
      <c r="E179" s="70"/>
      <c r="F179" s="69"/>
      <c r="G179" s="53"/>
      <c r="H179" s="53"/>
      <c r="I179" s="69"/>
    </row>
    <row r="180" spans="1:9" ht="11.25">
      <c r="A180" s="69"/>
      <c r="B180" s="69"/>
      <c r="C180" s="53"/>
      <c r="D180" s="70"/>
      <c r="E180" s="70"/>
      <c r="F180" s="69"/>
      <c r="G180" s="53"/>
      <c r="H180" s="53"/>
      <c r="I180" s="69"/>
    </row>
    <row r="181" spans="1:9" ht="11.25">
      <c r="A181" s="69"/>
      <c r="B181" s="69"/>
      <c r="C181" s="53"/>
      <c r="D181" s="70"/>
      <c r="E181" s="70"/>
      <c r="F181" s="69"/>
      <c r="G181" s="53"/>
      <c r="H181" s="53"/>
      <c r="I181" s="69"/>
    </row>
    <row r="182" spans="1:9" ht="11.25">
      <c r="A182" s="69"/>
      <c r="B182" s="69"/>
      <c r="C182" s="53"/>
      <c r="D182" s="70"/>
      <c r="E182" s="70"/>
      <c r="F182" s="69"/>
      <c r="G182" s="53"/>
      <c r="H182" s="53"/>
      <c r="I182" s="69"/>
    </row>
    <row r="183" spans="1:9" ht="11.25">
      <c r="A183" s="69"/>
      <c r="B183" s="69"/>
      <c r="C183" s="53"/>
      <c r="D183" s="70"/>
      <c r="E183" s="70"/>
      <c r="F183" s="69"/>
      <c r="G183" s="53"/>
      <c r="H183" s="53"/>
      <c r="I183" s="69"/>
    </row>
    <row r="184" spans="1:9" ht="11.25">
      <c r="A184" s="69"/>
      <c r="B184" s="69"/>
      <c r="C184" s="53"/>
      <c r="D184" s="70"/>
      <c r="E184" s="70"/>
      <c r="F184" s="69"/>
      <c r="G184" s="53"/>
      <c r="H184" s="53"/>
      <c r="I184" s="69"/>
    </row>
    <row r="185" spans="1:9" ht="11.25">
      <c r="A185" s="69"/>
      <c r="B185" s="69"/>
      <c r="C185" s="53"/>
      <c r="D185" s="70"/>
      <c r="E185" s="70"/>
      <c r="F185" s="69"/>
      <c r="G185" s="53"/>
      <c r="H185" s="53"/>
      <c r="I185" s="69"/>
    </row>
    <row r="186" spans="1:9" ht="11.25">
      <c r="A186" s="69"/>
      <c r="B186" s="69"/>
      <c r="C186" s="53"/>
      <c r="D186" s="70"/>
      <c r="E186" s="70"/>
      <c r="F186" s="69"/>
      <c r="G186" s="53"/>
      <c r="H186" s="53"/>
      <c r="I186" s="69"/>
    </row>
    <row r="187" spans="1:9" ht="11.25">
      <c r="A187" s="69"/>
      <c r="B187" s="69"/>
      <c r="C187" s="53"/>
      <c r="D187" s="70"/>
      <c r="E187" s="70"/>
      <c r="F187" s="69"/>
      <c r="G187" s="53"/>
      <c r="H187" s="53"/>
      <c r="I187" s="69"/>
    </row>
    <row r="188" spans="1:9" ht="11.25">
      <c r="A188" s="69"/>
      <c r="B188" s="69"/>
      <c r="C188" s="53"/>
      <c r="D188" s="70"/>
      <c r="E188" s="70"/>
      <c r="F188" s="69"/>
      <c r="G188" s="53"/>
      <c r="H188" s="53"/>
      <c r="I188" s="69"/>
    </row>
    <row r="189" spans="1:9" ht="11.25">
      <c r="A189" s="69"/>
      <c r="B189" s="69"/>
      <c r="C189" s="53"/>
      <c r="D189" s="70"/>
      <c r="E189" s="70"/>
      <c r="F189" s="69"/>
      <c r="G189" s="53"/>
      <c r="H189" s="53"/>
      <c r="I189" s="69"/>
    </row>
    <row r="190" spans="1:9" ht="11.25">
      <c r="A190" s="69"/>
      <c r="B190" s="69"/>
      <c r="C190" s="53"/>
      <c r="D190" s="70"/>
      <c r="E190" s="70"/>
      <c r="F190" s="69"/>
      <c r="G190" s="53"/>
      <c r="H190" s="53"/>
      <c r="I190" s="69"/>
    </row>
    <row r="191" spans="1:9" ht="11.25">
      <c r="A191" s="69"/>
      <c r="B191" s="69"/>
      <c r="C191" s="53"/>
      <c r="D191" s="70"/>
      <c r="E191" s="70"/>
      <c r="F191" s="69"/>
      <c r="G191" s="53"/>
      <c r="H191" s="53"/>
      <c r="I191" s="69"/>
    </row>
    <row r="192" spans="1:9" ht="11.25">
      <c r="A192" s="69"/>
      <c r="B192" s="69"/>
      <c r="C192" s="53"/>
      <c r="D192" s="70"/>
      <c r="E192" s="70"/>
      <c r="F192" s="69"/>
      <c r="G192" s="53"/>
      <c r="H192" s="53"/>
      <c r="I192" s="69"/>
    </row>
    <row r="193" spans="1:9" ht="11.25">
      <c r="A193" s="69"/>
      <c r="B193" s="69"/>
      <c r="C193" s="53"/>
      <c r="D193" s="70"/>
      <c r="E193" s="70"/>
      <c r="F193" s="69"/>
      <c r="G193" s="53"/>
      <c r="H193" s="53"/>
      <c r="I193" s="69"/>
    </row>
    <row r="194" spans="1:9" ht="11.25">
      <c r="A194" s="69"/>
      <c r="B194" s="69"/>
      <c r="C194" s="53"/>
      <c r="D194" s="70"/>
      <c r="E194" s="70"/>
      <c r="F194" s="69"/>
      <c r="G194" s="53"/>
      <c r="H194" s="53"/>
      <c r="I194" s="69"/>
    </row>
    <row r="195" spans="1:9" ht="11.25">
      <c r="A195" s="69"/>
      <c r="B195" s="69"/>
      <c r="C195" s="53"/>
      <c r="D195" s="70"/>
      <c r="E195" s="70"/>
      <c r="F195" s="69"/>
      <c r="G195" s="53"/>
      <c r="H195" s="53"/>
      <c r="I195" s="69"/>
    </row>
    <row r="196" spans="1:9" ht="11.25">
      <c r="A196" s="69"/>
      <c r="B196" s="69"/>
      <c r="C196" s="53"/>
      <c r="D196" s="70"/>
      <c r="E196" s="70"/>
      <c r="F196" s="69"/>
      <c r="G196" s="53"/>
      <c r="H196" s="53"/>
      <c r="I196" s="69"/>
    </row>
    <row r="197" spans="1:9" ht="11.25">
      <c r="A197" s="69"/>
      <c r="B197" s="69"/>
      <c r="C197" s="53"/>
      <c r="D197" s="70"/>
      <c r="E197" s="70"/>
      <c r="F197" s="69"/>
      <c r="G197" s="53"/>
      <c r="H197" s="53"/>
      <c r="I197" s="69"/>
    </row>
    <row r="198" spans="1:9" ht="11.25">
      <c r="A198" s="69"/>
      <c r="B198" s="69"/>
      <c r="C198" s="53"/>
      <c r="D198" s="70"/>
      <c r="E198" s="70"/>
      <c r="F198" s="69"/>
      <c r="G198" s="53"/>
      <c r="H198" s="53"/>
      <c r="I198" s="69"/>
    </row>
    <row r="199" spans="1:9" ht="11.25">
      <c r="A199" s="69"/>
      <c r="B199" s="69"/>
      <c r="C199" s="53"/>
      <c r="D199" s="70"/>
      <c r="E199" s="70"/>
      <c r="F199" s="69"/>
      <c r="G199" s="53"/>
      <c r="H199" s="53"/>
      <c r="I199" s="69"/>
    </row>
    <row r="200" spans="1:9" ht="11.25">
      <c r="A200" s="69"/>
      <c r="B200" s="69"/>
      <c r="C200" s="53"/>
      <c r="D200" s="70"/>
      <c r="E200" s="70"/>
      <c r="F200" s="69"/>
      <c r="G200" s="53"/>
      <c r="H200" s="53"/>
      <c r="I200" s="69"/>
    </row>
    <row r="201" spans="1:9" ht="11.25">
      <c r="A201" s="69"/>
      <c r="B201" s="69"/>
      <c r="C201" s="53"/>
      <c r="D201" s="70"/>
      <c r="E201" s="70"/>
      <c r="F201" s="69"/>
      <c r="G201" s="53"/>
      <c r="H201" s="53"/>
      <c r="I201" s="69"/>
    </row>
    <row r="202" spans="1:9" ht="11.25">
      <c r="A202" s="69"/>
      <c r="B202" s="69"/>
      <c r="C202" s="53"/>
      <c r="D202" s="70"/>
      <c r="E202" s="70"/>
      <c r="F202" s="69"/>
      <c r="G202" s="53"/>
      <c r="H202" s="53"/>
      <c r="I202" s="69"/>
    </row>
    <row r="203" spans="1:9" ht="11.25">
      <c r="A203" s="69"/>
      <c r="B203" s="69"/>
      <c r="C203" s="53"/>
      <c r="D203" s="70"/>
      <c r="E203" s="70"/>
      <c r="F203" s="69"/>
      <c r="G203" s="53"/>
      <c r="H203" s="53"/>
      <c r="I203" s="69"/>
    </row>
    <row r="204" spans="1:9" ht="11.25">
      <c r="A204" s="69"/>
      <c r="B204" s="69"/>
      <c r="C204" s="53"/>
      <c r="D204" s="70"/>
      <c r="E204" s="70"/>
      <c r="F204" s="69"/>
      <c r="G204" s="53"/>
      <c r="H204" s="53"/>
      <c r="I204" s="69"/>
    </row>
    <row r="205" spans="1:9" ht="11.25">
      <c r="A205" s="69"/>
      <c r="B205" s="69"/>
      <c r="C205" s="53"/>
      <c r="D205" s="70"/>
      <c r="E205" s="70"/>
      <c r="F205" s="69"/>
      <c r="G205" s="53"/>
      <c r="H205" s="53"/>
      <c r="I205" s="69"/>
    </row>
    <row r="206" spans="1:9" ht="11.25">
      <c r="A206" s="69"/>
      <c r="B206" s="69"/>
      <c r="C206" s="53"/>
      <c r="D206" s="70"/>
      <c r="E206" s="70"/>
      <c r="F206" s="69"/>
      <c r="G206" s="53"/>
      <c r="H206" s="53"/>
      <c r="I206" s="69"/>
    </row>
    <row r="207" spans="1:9" ht="11.25">
      <c r="A207" s="69"/>
      <c r="B207" s="69"/>
      <c r="C207" s="53"/>
      <c r="D207" s="70"/>
      <c r="E207" s="70"/>
      <c r="F207" s="69"/>
      <c r="G207" s="53"/>
      <c r="H207" s="53"/>
      <c r="I207" s="69"/>
    </row>
    <row r="208" spans="1:9" ht="11.25">
      <c r="A208" s="69"/>
      <c r="B208" s="69"/>
      <c r="C208" s="53"/>
      <c r="D208" s="70"/>
      <c r="E208" s="70"/>
      <c r="F208" s="69"/>
      <c r="G208" s="53"/>
      <c r="H208" s="53"/>
      <c r="I208" s="69"/>
    </row>
    <row r="209" spans="1:9" ht="11.25">
      <c r="A209" s="69"/>
      <c r="B209" s="69"/>
      <c r="C209" s="53"/>
      <c r="D209" s="70"/>
      <c r="E209" s="70"/>
      <c r="F209" s="69"/>
      <c r="G209" s="53"/>
      <c r="H209" s="53"/>
      <c r="I209" s="69"/>
    </row>
    <row r="210" spans="1:9" ht="11.25">
      <c r="A210" s="69"/>
      <c r="B210" s="69"/>
      <c r="C210" s="53"/>
      <c r="D210" s="70"/>
      <c r="E210" s="70"/>
      <c r="F210" s="69"/>
      <c r="G210" s="53"/>
      <c r="H210" s="53"/>
      <c r="I210" s="69"/>
    </row>
    <row r="211" spans="1:9" ht="11.25">
      <c r="A211" s="69"/>
      <c r="B211" s="69"/>
      <c r="C211" s="53"/>
      <c r="D211" s="70"/>
      <c r="E211" s="70"/>
      <c r="F211" s="69"/>
      <c r="G211" s="53"/>
      <c r="H211" s="53"/>
      <c r="I211" s="69"/>
    </row>
    <row r="212" spans="1:9" ht="11.25">
      <c r="A212" s="69"/>
      <c r="B212" s="69"/>
      <c r="C212" s="53"/>
      <c r="D212" s="70"/>
      <c r="E212" s="70"/>
      <c r="F212" s="69"/>
      <c r="G212" s="53"/>
      <c r="H212" s="53"/>
      <c r="I212" s="69"/>
    </row>
    <row r="213" spans="1:9" ht="11.25">
      <c r="A213" s="69"/>
      <c r="B213" s="69"/>
      <c r="C213" s="53"/>
      <c r="D213" s="70"/>
      <c r="E213" s="70"/>
      <c r="F213" s="69"/>
      <c r="G213" s="53"/>
      <c r="H213" s="53"/>
      <c r="I213" s="69"/>
    </row>
    <row r="214" spans="1:9" ht="11.25">
      <c r="A214" s="69"/>
      <c r="B214" s="69"/>
      <c r="C214" s="53"/>
      <c r="D214" s="70"/>
      <c r="E214" s="70"/>
      <c r="F214" s="69"/>
      <c r="G214" s="53"/>
      <c r="H214" s="53"/>
      <c r="I214" s="69"/>
    </row>
    <row r="215" spans="1:9" ht="11.25">
      <c r="A215" s="69"/>
      <c r="B215" s="69"/>
      <c r="C215" s="53"/>
      <c r="D215" s="70"/>
      <c r="E215" s="70"/>
      <c r="F215" s="69"/>
      <c r="G215" s="53"/>
      <c r="H215" s="53"/>
      <c r="I215" s="69"/>
    </row>
    <row r="216" spans="1:9" ht="11.25">
      <c r="A216" s="69"/>
      <c r="B216" s="69"/>
      <c r="C216" s="53"/>
      <c r="D216" s="70"/>
      <c r="E216" s="70"/>
      <c r="F216" s="69"/>
      <c r="G216" s="53"/>
      <c r="H216" s="53"/>
      <c r="I216" s="69"/>
    </row>
    <row r="217" spans="1:9" ht="11.25">
      <c r="A217" s="69"/>
      <c r="B217" s="69"/>
      <c r="C217" s="53"/>
      <c r="D217" s="70"/>
      <c r="E217" s="70"/>
      <c r="F217" s="69"/>
      <c r="G217" s="53"/>
      <c r="H217" s="53"/>
      <c r="I217" s="69"/>
    </row>
    <row r="218" spans="1:9" ht="11.25">
      <c r="A218" s="69"/>
      <c r="B218" s="69"/>
      <c r="C218" s="53"/>
      <c r="D218" s="70"/>
      <c r="E218" s="70"/>
      <c r="F218" s="69"/>
      <c r="G218" s="53"/>
      <c r="H218" s="53"/>
      <c r="I218" s="69"/>
    </row>
    <row r="219" spans="1:9" ht="11.25">
      <c r="A219" s="69"/>
      <c r="B219" s="69"/>
      <c r="C219" s="53"/>
      <c r="D219" s="70"/>
      <c r="E219" s="70"/>
      <c r="F219" s="69"/>
      <c r="G219" s="53"/>
      <c r="H219" s="53"/>
      <c r="I219" s="69"/>
    </row>
    <row r="220" spans="1:9" ht="11.25">
      <c r="A220" s="69"/>
      <c r="B220" s="69"/>
      <c r="C220" s="53"/>
      <c r="D220" s="70"/>
      <c r="E220" s="70"/>
      <c r="F220" s="69"/>
      <c r="G220" s="53"/>
      <c r="H220" s="53"/>
      <c r="I220" s="69"/>
    </row>
    <row r="221" spans="1:9" ht="11.25">
      <c r="A221" s="69"/>
      <c r="B221" s="69"/>
      <c r="C221" s="53"/>
      <c r="D221" s="70"/>
      <c r="E221" s="70"/>
      <c r="F221" s="69"/>
      <c r="G221" s="53"/>
      <c r="H221" s="53"/>
      <c r="I221" s="69"/>
    </row>
    <row r="222" spans="1:9" ht="11.25">
      <c r="A222" s="69"/>
      <c r="B222" s="69"/>
      <c r="C222" s="53"/>
      <c r="D222" s="70"/>
      <c r="E222" s="70"/>
      <c r="F222" s="69"/>
      <c r="G222" s="53"/>
      <c r="H222" s="53"/>
      <c r="I222" s="69"/>
    </row>
    <row r="223" spans="1:9" ht="11.25">
      <c r="A223" s="69"/>
      <c r="B223" s="69"/>
      <c r="C223" s="53"/>
      <c r="D223" s="70"/>
      <c r="E223" s="70"/>
      <c r="F223" s="69"/>
      <c r="G223" s="53"/>
      <c r="H223" s="53"/>
      <c r="I223" s="69"/>
    </row>
    <row r="224" spans="1:9" ht="11.25">
      <c r="A224" s="69"/>
      <c r="B224" s="69"/>
      <c r="C224" s="53"/>
      <c r="D224" s="70"/>
      <c r="E224" s="70"/>
      <c r="F224" s="69"/>
      <c r="G224" s="53"/>
      <c r="H224" s="53"/>
      <c r="I224" s="69"/>
    </row>
    <row r="225" spans="1:9" ht="11.25">
      <c r="A225" s="69"/>
      <c r="B225" s="69"/>
      <c r="C225" s="53"/>
      <c r="D225" s="70"/>
      <c r="E225" s="70"/>
      <c r="F225" s="69"/>
      <c r="G225" s="53"/>
      <c r="H225" s="53"/>
      <c r="I225" s="69"/>
    </row>
    <row r="226" spans="1:9" ht="11.25">
      <c r="A226" s="69"/>
      <c r="B226" s="69"/>
      <c r="C226" s="53"/>
      <c r="D226" s="70"/>
      <c r="E226" s="70"/>
      <c r="F226" s="69"/>
      <c r="G226" s="53"/>
      <c r="H226" s="53"/>
      <c r="I226" s="69"/>
    </row>
    <row r="227" spans="1:9" ht="11.25">
      <c r="A227" s="69"/>
      <c r="B227" s="69"/>
      <c r="C227" s="53"/>
      <c r="D227" s="70"/>
      <c r="E227" s="70"/>
      <c r="F227" s="69"/>
      <c r="G227" s="53"/>
      <c r="H227" s="53"/>
      <c r="I227" s="69"/>
    </row>
    <row r="228" spans="1:9" ht="11.25">
      <c r="A228" s="69"/>
      <c r="B228" s="69"/>
      <c r="C228" s="53"/>
      <c r="D228" s="70"/>
      <c r="E228" s="70"/>
      <c r="F228" s="69"/>
      <c r="G228" s="53"/>
      <c r="H228" s="53"/>
      <c r="I228" s="69"/>
    </row>
    <row r="229" spans="1:9" ht="11.25">
      <c r="A229" s="69"/>
      <c r="B229" s="69"/>
      <c r="C229" s="53"/>
      <c r="D229" s="70"/>
      <c r="E229" s="70"/>
      <c r="F229" s="69"/>
      <c r="G229" s="53"/>
      <c r="H229" s="53"/>
      <c r="I229" s="69"/>
    </row>
    <row r="230" spans="1:9" ht="11.25">
      <c r="A230" s="69"/>
      <c r="B230" s="69"/>
      <c r="C230" s="53"/>
      <c r="D230" s="70"/>
      <c r="E230" s="70"/>
      <c r="F230" s="69"/>
      <c r="G230" s="53"/>
      <c r="H230" s="53"/>
      <c r="I230" s="69"/>
    </row>
    <row r="231" spans="1:9" ht="11.25">
      <c r="A231" s="69"/>
      <c r="B231" s="69"/>
      <c r="C231" s="53"/>
      <c r="D231" s="70"/>
      <c r="E231" s="70"/>
      <c r="F231" s="69"/>
      <c r="G231" s="53"/>
      <c r="H231" s="53"/>
      <c r="I231" s="69"/>
    </row>
    <row r="232" spans="1:9" ht="11.25">
      <c r="A232" s="69"/>
      <c r="B232" s="69"/>
      <c r="C232" s="53"/>
      <c r="D232" s="70"/>
      <c r="E232" s="70"/>
      <c r="F232" s="69"/>
      <c r="G232" s="53"/>
      <c r="H232" s="53"/>
      <c r="I232" s="69"/>
    </row>
    <row r="233" spans="1:9" ht="11.25">
      <c r="A233" s="69"/>
      <c r="B233" s="69"/>
      <c r="C233" s="53"/>
      <c r="D233" s="70"/>
      <c r="E233" s="70"/>
      <c r="F233" s="69"/>
      <c r="G233" s="53"/>
      <c r="H233" s="53"/>
      <c r="I233" s="69"/>
    </row>
    <row r="234" spans="1:9" ht="11.25">
      <c r="A234" s="69"/>
      <c r="B234" s="69"/>
      <c r="C234" s="53"/>
      <c r="D234" s="70"/>
      <c r="E234" s="70"/>
      <c r="F234" s="69"/>
      <c r="G234" s="53"/>
      <c r="H234" s="53"/>
      <c r="I234" s="69"/>
    </row>
    <row r="235" spans="1:9" ht="11.25">
      <c r="A235" s="69"/>
      <c r="B235" s="69"/>
      <c r="C235" s="53"/>
      <c r="D235" s="70"/>
      <c r="E235" s="70"/>
      <c r="F235" s="69"/>
      <c r="G235" s="53"/>
      <c r="H235" s="53"/>
      <c r="I235" s="69"/>
    </row>
    <row r="236" spans="1:9" ht="11.25">
      <c r="A236" s="69"/>
      <c r="B236" s="69"/>
      <c r="C236" s="53"/>
      <c r="D236" s="70"/>
      <c r="E236" s="70"/>
      <c r="F236" s="69"/>
      <c r="G236" s="53"/>
      <c r="H236" s="53"/>
      <c r="I236" s="69"/>
    </row>
    <row r="237" spans="1:9" ht="11.25">
      <c r="A237" s="69"/>
      <c r="B237" s="69"/>
      <c r="C237" s="53"/>
      <c r="D237" s="70"/>
      <c r="E237" s="70"/>
      <c r="F237" s="69"/>
      <c r="G237" s="53"/>
      <c r="H237" s="53"/>
      <c r="I237" s="69"/>
    </row>
    <row r="238" spans="1:9" ht="11.25">
      <c r="A238" s="69"/>
      <c r="B238" s="69"/>
      <c r="C238" s="53"/>
      <c r="D238" s="70"/>
      <c r="E238" s="70"/>
      <c r="F238" s="69"/>
      <c r="G238" s="53"/>
      <c r="H238" s="53"/>
      <c r="I238" s="69"/>
    </row>
    <row r="239" spans="1:9" ht="11.25">
      <c r="A239" s="69"/>
      <c r="B239" s="69"/>
      <c r="C239" s="53"/>
      <c r="D239" s="70"/>
      <c r="E239" s="70"/>
      <c r="F239" s="69"/>
      <c r="G239" s="53"/>
      <c r="H239" s="53"/>
      <c r="I239" s="69"/>
    </row>
    <row r="240" spans="1:9" ht="11.25">
      <c r="A240" s="69"/>
      <c r="B240" s="69"/>
      <c r="C240" s="53"/>
      <c r="D240" s="70"/>
      <c r="E240" s="70"/>
      <c r="F240" s="69"/>
      <c r="G240" s="53"/>
      <c r="H240" s="53"/>
      <c r="I240" s="69"/>
    </row>
    <row r="241" spans="1:9" ht="11.25">
      <c r="A241" s="69"/>
      <c r="B241" s="69"/>
      <c r="C241" s="53"/>
      <c r="D241" s="70"/>
      <c r="E241" s="70"/>
      <c r="F241" s="69"/>
      <c r="G241" s="53"/>
      <c r="H241" s="53"/>
      <c r="I241" s="69"/>
    </row>
    <row r="242" spans="1:9" ht="11.25">
      <c r="A242" s="69"/>
      <c r="B242" s="69"/>
      <c r="C242" s="53"/>
      <c r="D242" s="70"/>
      <c r="E242" s="70"/>
      <c r="F242" s="69"/>
      <c r="G242" s="53"/>
      <c r="H242" s="53"/>
      <c r="I242" s="69"/>
    </row>
    <row r="243" spans="1:9" ht="11.25">
      <c r="A243" s="69"/>
      <c r="B243" s="69"/>
      <c r="C243" s="53"/>
      <c r="D243" s="70"/>
      <c r="E243" s="70"/>
      <c r="F243" s="69"/>
      <c r="G243" s="53"/>
      <c r="H243" s="53"/>
      <c r="I243" s="69"/>
    </row>
    <row r="244" spans="1:9" ht="11.25">
      <c r="A244" s="69"/>
      <c r="B244" s="69"/>
      <c r="C244" s="53"/>
      <c r="D244" s="70"/>
      <c r="E244" s="70"/>
      <c r="F244" s="69"/>
      <c r="G244" s="53"/>
      <c r="H244" s="53"/>
      <c r="I244" s="69"/>
    </row>
    <row r="245" spans="1:9" ht="11.25">
      <c r="A245" s="69"/>
      <c r="B245" s="69"/>
      <c r="C245" s="53"/>
      <c r="D245" s="70"/>
      <c r="E245" s="70"/>
      <c r="F245" s="69"/>
      <c r="G245" s="53"/>
      <c r="H245" s="53"/>
      <c r="I245" s="69"/>
    </row>
    <row r="246" spans="1:9" ht="11.25">
      <c r="A246" s="69"/>
      <c r="B246" s="69"/>
      <c r="C246" s="53"/>
      <c r="D246" s="70"/>
      <c r="E246" s="70"/>
      <c r="F246" s="69"/>
      <c r="G246" s="53"/>
      <c r="H246" s="53"/>
      <c r="I246" s="69"/>
    </row>
    <row r="247" spans="1:9" ht="11.25">
      <c r="A247" s="69"/>
      <c r="B247" s="69"/>
      <c r="C247" s="53"/>
      <c r="D247" s="70"/>
      <c r="E247" s="70"/>
      <c r="F247" s="69"/>
      <c r="G247" s="53"/>
      <c r="H247" s="53"/>
      <c r="I247" s="69"/>
    </row>
    <row r="248" spans="1:9" ht="11.25">
      <c r="A248" s="69"/>
      <c r="B248" s="69"/>
      <c r="C248" s="53"/>
      <c r="D248" s="70"/>
      <c r="E248" s="70"/>
      <c r="F248" s="69"/>
      <c r="G248" s="53"/>
      <c r="H248" s="53"/>
      <c r="I248" s="69"/>
    </row>
    <row r="249" spans="1:9" ht="11.25">
      <c r="A249" s="69"/>
      <c r="B249" s="69"/>
      <c r="C249" s="53"/>
      <c r="D249" s="70"/>
      <c r="E249" s="70"/>
      <c r="F249" s="69"/>
      <c r="G249" s="53"/>
      <c r="H249" s="53"/>
      <c r="I249" s="69"/>
    </row>
    <row r="250" spans="1:9" ht="11.25">
      <c r="A250" s="69"/>
      <c r="B250" s="69"/>
      <c r="C250" s="53"/>
      <c r="D250" s="70"/>
      <c r="E250" s="70"/>
      <c r="F250" s="69"/>
      <c r="G250" s="53"/>
      <c r="H250" s="53"/>
      <c r="I250" s="69"/>
    </row>
    <row r="251" spans="1:9" ht="11.25">
      <c r="A251" s="69"/>
      <c r="B251" s="69"/>
      <c r="C251" s="53"/>
      <c r="D251" s="70"/>
      <c r="E251" s="70"/>
      <c r="F251" s="69"/>
      <c r="G251" s="53"/>
      <c r="H251" s="53"/>
      <c r="I251" s="69"/>
    </row>
    <row r="252" spans="1:9" ht="11.25">
      <c r="A252" s="69"/>
      <c r="B252" s="69"/>
      <c r="C252" s="53"/>
      <c r="D252" s="70"/>
      <c r="E252" s="70"/>
      <c r="F252" s="69"/>
      <c r="G252" s="53"/>
      <c r="H252" s="53"/>
      <c r="I252" s="69"/>
    </row>
    <row r="253" spans="1:9" ht="11.25">
      <c r="A253" s="69"/>
      <c r="B253" s="69"/>
      <c r="C253" s="53"/>
      <c r="D253" s="70"/>
      <c r="E253" s="70"/>
      <c r="F253" s="69"/>
      <c r="G253" s="53"/>
      <c r="H253" s="53"/>
      <c r="I253" s="69"/>
    </row>
    <row r="254" spans="1:9" ht="11.25">
      <c r="A254" s="69"/>
      <c r="B254" s="69"/>
      <c r="C254" s="53"/>
      <c r="D254" s="70"/>
      <c r="E254" s="70"/>
      <c r="F254" s="69"/>
      <c r="G254" s="53"/>
      <c r="H254" s="53"/>
      <c r="I254" s="69"/>
    </row>
    <row r="255" spans="1:9" ht="11.25">
      <c r="A255" s="69"/>
      <c r="B255" s="69"/>
      <c r="C255" s="53"/>
      <c r="D255" s="70"/>
      <c r="E255" s="70"/>
      <c r="F255" s="69"/>
      <c r="G255" s="53"/>
      <c r="H255" s="53"/>
      <c r="I255" s="69"/>
    </row>
    <row r="256" spans="1:9" ht="11.25">
      <c r="A256" s="69"/>
      <c r="B256" s="69"/>
      <c r="C256" s="53"/>
      <c r="D256" s="70"/>
      <c r="E256" s="70"/>
      <c r="F256" s="69"/>
      <c r="G256" s="53"/>
      <c r="H256" s="53"/>
      <c r="I256" s="69"/>
    </row>
    <row r="257" spans="1:9" ht="11.25">
      <c r="A257" s="69"/>
      <c r="B257" s="69"/>
      <c r="C257" s="53"/>
      <c r="D257" s="70"/>
      <c r="E257" s="70"/>
      <c r="F257" s="69"/>
      <c r="G257" s="53"/>
      <c r="H257" s="53"/>
      <c r="I257" s="69"/>
    </row>
    <row r="258" spans="1:9" ht="11.25">
      <c r="A258" s="69"/>
      <c r="B258" s="69"/>
      <c r="C258" s="53"/>
      <c r="D258" s="70"/>
      <c r="E258" s="70"/>
      <c r="F258" s="69"/>
      <c r="G258" s="53"/>
      <c r="H258" s="53"/>
      <c r="I258" s="69"/>
    </row>
    <row r="259" spans="1:9" ht="11.25">
      <c r="A259" s="69"/>
      <c r="B259" s="69"/>
      <c r="C259" s="53"/>
      <c r="D259" s="70"/>
      <c r="E259" s="70"/>
      <c r="F259" s="69"/>
      <c r="G259" s="53"/>
      <c r="H259" s="53"/>
      <c r="I259" s="69"/>
    </row>
    <row r="260" spans="1:9" ht="11.25">
      <c r="A260" s="69"/>
      <c r="B260" s="69"/>
      <c r="C260" s="53"/>
      <c r="D260" s="70"/>
      <c r="E260" s="70"/>
      <c r="F260" s="69"/>
      <c r="G260" s="53"/>
      <c r="H260" s="53"/>
      <c r="I260" s="69"/>
    </row>
    <row r="261" spans="1:9" ht="11.25">
      <c r="A261" s="69"/>
      <c r="B261" s="69"/>
      <c r="C261" s="53"/>
      <c r="D261" s="70"/>
      <c r="E261" s="70"/>
      <c r="F261" s="69"/>
      <c r="G261" s="53"/>
      <c r="H261" s="53"/>
      <c r="I261" s="69"/>
    </row>
    <row r="262" spans="1:9" ht="11.25">
      <c r="A262" s="69"/>
      <c r="B262" s="69"/>
      <c r="C262" s="53"/>
      <c r="D262" s="70"/>
      <c r="E262" s="70"/>
      <c r="F262" s="69"/>
      <c r="G262" s="53"/>
      <c r="H262" s="53"/>
      <c r="I262" s="69"/>
    </row>
    <row r="263" spans="1:9" ht="11.25">
      <c r="A263" s="69"/>
      <c r="B263" s="69"/>
      <c r="C263" s="53"/>
      <c r="D263" s="70"/>
      <c r="E263" s="70"/>
      <c r="F263" s="69"/>
      <c r="G263" s="53"/>
      <c r="H263" s="53"/>
      <c r="I263" s="69"/>
    </row>
    <row r="264" spans="1:9" ht="11.25">
      <c r="A264" s="69"/>
      <c r="B264" s="69"/>
      <c r="C264" s="53"/>
      <c r="D264" s="70"/>
      <c r="E264" s="70"/>
      <c r="F264" s="69"/>
      <c r="G264" s="53"/>
      <c r="H264" s="53"/>
      <c r="I264" s="69"/>
    </row>
    <row r="265" spans="1:9" ht="11.25">
      <c r="A265" s="69"/>
      <c r="B265" s="69"/>
      <c r="C265" s="53"/>
      <c r="D265" s="70"/>
      <c r="E265" s="70"/>
      <c r="F265" s="69"/>
      <c r="G265" s="53"/>
      <c r="H265" s="53"/>
      <c r="I265" s="69"/>
    </row>
    <row r="266" spans="1:9" ht="11.25">
      <c r="A266" s="69"/>
      <c r="B266" s="69"/>
      <c r="C266" s="53"/>
      <c r="D266" s="70"/>
      <c r="E266" s="70"/>
      <c r="F266" s="69"/>
      <c r="G266" s="53"/>
      <c r="H266" s="53"/>
      <c r="I266" s="69"/>
    </row>
    <row r="267" spans="1:9" ht="11.25">
      <c r="A267" s="69"/>
      <c r="B267" s="69"/>
      <c r="C267" s="53"/>
      <c r="D267" s="70"/>
      <c r="E267" s="70"/>
      <c r="F267" s="69"/>
      <c r="G267" s="53"/>
      <c r="H267" s="53"/>
      <c r="I267" s="69"/>
    </row>
    <row r="268" spans="1:9" ht="11.25">
      <c r="A268" s="69"/>
      <c r="B268" s="69"/>
      <c r="C268" s="53"/>
      <c r="D268" s="70"/>
      <c r="E268" s="70"/>
      <c r="F268" s="69"/>
      <c r="G268" s="53"/>
      <c r="H268" s="53"/>
      <c r="I268" s="69"/>
    </row>
    <row r="269" spans="1:9" ht="11.25">
      <c r="A269" s="69"/>
      <c r="B269" s="69"/>
      <c r="C269" s="53"/>
      <c r="D269" s="70"/>
      <c r="E269" s="70"/>
      <c r="F269" s="69"/>
      <c r="G269" s="53"/>
      <c r="H269" s="53"/>
      <c r="I269" s="69"/>
    </row>
    <row r="270" spans="1:9" ht="11.25">
      <c r="A270" s="69"/>
      <c r="B270" s="69"/>
      <c r="C270" s="53"/>
      <c r="D270" s="70"/>
      <c r="E270" s="70"/>
      <c r="F270" s="69"/>
      <c r="G270" s="53"/>
      <c r="H270" s="53"/>
      <c r="I270" s="69"/>
    </row>
    <row r="271" spans="1:9" ht="11.25">
      <c r="A271" s="69"/>
      <c r="B271" s="69"/>
      <c r="C271" s="53"/>
      <c r="D271" s="70"/>
      <c r="E271" s="70"/>
      <c r="F271" s="69"/>
      <c r="G271" s="53"/>
      <c r="H271" s="53"/>
      <c r="I271" s="69"/>
    </row>
    <row r="272" spans="1:9" ht="11.25">
      <c r="A272" s="69"/>
      <c r="B272" s="69"/>
      <c r="C272" s="53"/>
      <c r="D272" s="70"/>
      <c r="E272" s="70"/>
      <c r="F272" s="69"/>
      <c r="G272" s="53"/>
      <c r="H272" s="53"/>
      <c r="I272" s="69"/>
    </row>
    <row r="273" spans="1:9" ht="11.25">
      <c r="A273" s="69"/>
      <c r="B273" s="69"/>
      <c r="C273" s="53"/>
      <c r="D273" s="70"/>
      <c r="E273" s="70"/>
      <c r="F273" s="69"/>
      <c r="G273" s="53"/>
      <c r="H273" s="53"/>
      <c r="I273" s="69"/>
    </row>
    <row r="274" spans="1:9" ht="11.25">
      <c r="A274" s="69"/>
      <c r="B274" s="69"/>
      <c r="C274" s="53"/>
      <c r="D274" s="70"/>
      <c r="E274" s="70"/>
      <c r="F274" s="69"/>
      <c r="G274" s="53"/>
      <c r="H274" s="53"/>
      <c r="I274" s="69"/>
    </row>
    <row r="275" spans="1:9" ht="11.25">
      <c r="A275" s="69"/>
      <c r="B275" s="69"/>
      <c r="C275" s="53"/>
      <c r="D275" s="70"/>
      <c r="E275" s="70"/>
      <c r="F275" s="69"/>
      <c r="G275" s="53"/>
      <c r="H275" s="53"/>
      <c r="I275" s="69"/>
    </row>
    <row r="276" spans="1:9" ht="11.25">
      <c r="A276" s="69"/>
      <c r="B276" s="69"/>
      <c r="C276" s="53"/>
      <c r="D276" s="70"/>
      <c r="E276" s="70"/>
      <c r="F276" s="69"/>
      <c r="G276" s="53"/>
      <c r="H276" s="53"/>
      <c r="I276" s="69"/>
    </row>
    <row r="277" spans="1:9" ht="11.25">
      <c r="A277" s="69"/>
      <c r="B277" s="69"/>
      <c r="C277" s="53"/>
      <c r="D277" s="70"/>
      <c r="E277" s="70"/>
      <c r="F277" s="69"/>
      <c r="G277" s="53"/>
      <c r="H277" s="53"/>
      <c r="I277" s="69"/>
    </row>
    <row r="278" spans="1:9" ht="11.25">
      <c r="A278" s="69"/>
      <c r="B278" s="69"/>
      <c r="C278" s="53"/>
      <c r="D278" s="70"/>
      <c r="E278" s="70"/>
      <c r="F278" s="69"/>
      <c r="G278" s="53"/>
      <c r="H278" s="53"/>
      <c r="I278" s="69"/>
    </row>
    <row r="279" spans="1:9" ht="11.25">
      <c r="A279" s="69"/>
      <c r="B279" s="69"/>
      <c r="C279" s="53"/>
      <c r="D279" s="70"/>
      <c r="E279" s="70"/>
      <c r="F279" s="69"/>
      <c r="G279" s="53"/>
      <c r="H279" s="53"/>
      <c r="I279" s="69"/>
    </row>
    <row r="280" spans="1:9" ht="11.25">
      <c r="A280" s="69"/>
      <c r="B280" s="69"/>
      <c r="C280" s="53"/>
      <c r="D280" s="70"/>
      <c r="E280" s="70"/>
      <c r="F280" s="69"/>
      <c r="G280" s="53"/>
      <c r="H280" s="53"/>
      <c r="I280" s="69"/>
    </row>
    <row r="281" spans="1:9" ht="11.25">
      <c r="A281" s="69"/>
      <c r="B281" s="69"/>
      <c r="C281" s="53"/>
      <c r="D281" s="70"/>
      <c r="E281" s="70"/>
      <c r="F281" s="69"/>
      <c r="G281" s="53"/>
      <c r="H281" s="53"/>
      <c r="I281" s="69"/>
    </row>
    <row r="282" spans="1:9" ht="11.25">
      <c r="A282" s="69"/>
      <c r="B282" s="69"/>
      <c r="C282" s="53"/>
      <c r="D282" s="70"/>
      <c r="E282" s="70"/>
      <c r="F282" s="69"/>
      <c r="G282" s="53"/>
      <c r="H282" s="53"/>
      <c r="I282" s="69"/>
    </row>
    <row r="283" spans="1:9" ht="11.25">
      <c r="A283" s="69"/>
      <c r="B283" s="69"/>
      <c r="C283" s="53"/>
      <c r="D283" s="70"/>
      <c r="E283" s="70"/>
      <c r="F283" s="69"/>
      <c r="G283" s="53"/>
      <c r="H283" s="53"/>
      <c r="I283" s="69"/>
    </row>
    <row r="284" spans="1:9" ht="11.25">
      <c r="A284" s="69"/>
      <c r="B284" s="69"/>
      <c r="C284" s="53"/>
      <c r="D284" s="70"/>
      <c r="E284" s="70"/>
      <c r="F284" s="69"/>
      <c r="G284" s="53"/>
      <c r="H284" s="53"/>
      <c r="I284" s="69"/>
    </row>
    <row r="285" spans="1:9" ht="11.25">
      <c r="A285" s="69"/>
      <c r="B285" s="69"/>
      <c r="C285" s="53"/>
      <c r="D285" s="70"/>
      <c r="E285" s="70"/>
      <c r="F285" s="69"/>
      <c r="G285" s="53"/>
      <c r="H285" s="53"/>
      <c r="I285" s="69"/>
    </row>
    <row r="286" spans="1:9" ht="11.25">
      <c r="A286" s="69"/>
      <c r="B286" s="69"/>
      <c r="C286" s="53"/>
      <c r="D286" s="70"/>
      <c r="E286" s="70"/>
      <c r="F286" s="69"/>
      <c r="G286" s="53"/>
      <c r="H286" s="53"/>
      <c r="I286" s="69"/>
    </row>
    <row r="287" spans="1:9" ht="11.25">
      <c r="A287" s="69"/>
      <c r="B287" s="69"/>
      <c r="C287" s="53"/>
      <c r="D287" s="70"/>
      <c r="E287" s="70"/>
      <c r="F287" s="69"/>
      <c r="G287" s="53"/>
      <c r="H287" s="53"/>
      <c r="I287" s="69"/>
    </row>
    <row r="288" spans="1:9" ht="11.25">
      <c r="A288" s="69"/>
      <c r="B288" s="69"/>
      <c r="C288" s="53"/>
      <c r="D288" s="70"/>
      <c r="E288" s="70"/>
      <c r="F288" s="69"/>
      <c r="G288" s="53"/>
      <c r="H288" s="53"/>
      <c r="I288" s="69"/>
    </row>
    <row r="289" spans="1:9" ht="11.25">
      <c r="A289" s="69"/>
      <c r="B289" s="69"/>
      <c r="C289" s="53"/>
      <c r="D289" s="70"/>
      <c r="E289" s="70"/>
      <c r="F289" s="69"/>
      <c r="G289" s="53"/>
      <c r="H289" s="53"/>
      <c r="I289" s="69"/>
    </row>
    <row r="290" spans="1:9" ht="11.25">
      <c r="A290" s="69"/>
      <c r="B290" s="69"/>
      <c r="C290" s="53"/>
      <c r="D290" s="70"/>
      <c r="E290" s="70"/>
      <c r="F290" s="69"/>
      <c r="G290" s="53"/>
      <c r="H290" s="53"/>
      <c r="I290" s="69"/>
    </row>
    <row r="291" spans="1:9" ht="11.25">
      <c r="A291" s="69"/>
      <c r="B291" s="69"/>
      <c r="C291" s="53"/>
      <c r="D291" s="70"/>
      <c r="E291" s="70"/>
      <c r="F291" s="69"/>
      <c r="G291" s="53"/>
      <c r="H291" s="53"/>
      <c r="I291" s="69"/>
    </row>
    <row r="292" spans="1:9" ht="11.25">
      <c r="A292" s="69"/>
      <c r="B292" s="69"/>
      <c r="C292" s="53"/>
      <c r="D292" s="70"/>
      <c r="E292" s="70"/>
      <c r="F292" s="69"/>
      <c r="G292" s="53"/>
      <c r="H292" s="53"/>
      <c r="I292" s="69"/>
    </row>
    <row r="293" spans="1:9" ht="11.25">
      <c r="A293" s="69"/>
      <c r="B293" s="69"/>
      <c r="C293" s="53"/>
      <c r="D293" s="70"/>
      <c r="E293" s="70"/>
      <c r="F293" s="69"/>
      <c r="G293" s="53"/>
      <c r="H293" s="53"/>
      <c r="I293" s="69"/>
    </row>
    <row r="294" spans="1:9" ht="11.25">
      <c r="A294" s="69"/>
      <c r="B294" s="69"/>
      <c r="C294" s="53"/>
      <c r="D294" s="70"/>
      <c r="E294" s="70"/>
      <c r="F294" s="69"/>
      <c r="G294" s="53"/>
      <c r="H294" s="53"/>
      <c r="I294" s="69"/>
    </row>
    <row r="295" spans="1:9" ht="11.25">
      <c r="A295" s="69"/>
      <c r="B295" s="69"/>
      <c r="C295" s="53"/>
      <c r="D295" s="70"/>
      <c r="E295" s="70"/>
      <c r="F295" s="69"/>
      <c r="G295" s="53"/>
      <c r="H295" s="53"/>
      <c r="I295" s="69"/>
    </row>
    <row r="296" spans="1:9" ht="11.25">
      <c r="A296" s="69"/>
      <c r="B296" s="69"/>
      <c r="C296" s="53"/>
      <c r="D296" s="70"/>
      <c r="E296" s="70"/>
      <c r="F296" s="69"/>
      <c r="G296" s="53"/>
      <c r="H296" s="53"/>
      <c r="I296" s="69"/>
    </row>
    <row r="297" spans="1:9" ht="11.25">
      <c r="A297" s="69"/>
      <c r="B297" s="69"/>
      <c r="C297" s="53"/>
      <c r="D297" s="70"/>
      <c r="E297" s="70"/>
      <c r="F297" s="69"/>
      <c r="G297" s="53"/>
      <c r="H297" s="53"/>
      <c r="I297" s="69"/>
    </row>
    <row r="298" spans="1:9" ht="11.25">
      <c r="A298" s="69"/>
      <c r="B298" s="69"/>
      <c r="C298" s="53"/>
      <c r="D298" s="70"/>
      <c r="E298" s="70"/>
      <c r="F298" s="69"/>
      <c r="G298" s="53"/>
      <c r="H298" s="53"/>
      <c r="I298" s="69"/>
    </row>
    <row r="299" spans="1:9" ht="11.25">
      <c r="A299" s="69"/>
      <c r="B299" s="69"/>
      <c r="C299" s="53"/>
      <c r="D299" s="70"/>
      <c r="E299" s="70"/>
      <c r="F299" s="69"/>
      <c r="G299" s="53"/>
      <c r="H299" s="53"/>
      <c r="I299" s="69"/>
    </row>
    <row r="300" spans="1:9" ht="11.25">
      <c r="A300" s="69"/>
      <c r="B300" s="69"/>
      <c r="C300" s="53"/>
      <c r="D300" s="70"/>
      <c r="E300" s="70"/>
      <c r="F300" s="69"/>
      <c r="G300" s="53"/>
      <c r="H300" s="53"/>
      <c r="I300" s="69"/>
    </row>
    <row r="301" spans="1:9" ht="11.25">
      <c r="A301" s="69"/>
      <c r="B301" s="69"/>
      <c r="C301" s="53"/>
      <c r="D301" s="70"/>
      <c r="E301" s="70"/>
      <c r="F301" s="69"/>
      <c r="G301" s="53"/>
      <c r="H301" s="53"/>
      <c r="I301" s="69"/>
    </row>
    <row r="302" spans="1:9" ht="11.25">
      <c r="A302" s="69"/>
      <c r="B302" s="69"/>
      <c r="C302" s="53"/>
      <c r="D302" s="70"/>
      <c r="E302" s="70"/>
      <c r="F302" s="69"/>
      <c r="G302" s="53"/>
      <c r="H302" s="53"/>
      <c r="I302" s="69"/>
    </row>
    <row r="303" spans="1:9" ht="11.25">
      <c r="A303" s="69"/>
      <c r="B303" s="69"/>
      <c r="C303" s="53"/>
      <c r="D303" s="70"/>
      <c r="E303" s="70"/>
      <c r="F303" s="69"/>
      <c r="G303" s="53"/>
      <c r="H303" s="53"/>
      <c r="I303" s="69"/>
    </row>
    <row r="304" spans="1:9" ht="11.25">
      <c r="A304" s="69"/>
      <c r="B304" s="69"/>
      <c r="C304" s="53"/>
      <c r="D304" s="70"/>
      <c r="E304" s="70"/>
      <c r="F304" s="69"/>
      <c r="G304" s="53"/>
      <c r="H304" s="53"/>
      <c r="I304" s="69"/>
    </row>
    <row r="305" spans="1:9" ht="11.25">
      <c r="A305" s="69"/>
      <c r="B305" s="69"/>
      <c r="C305" s="53"/>
      <c r="D305" s="70"/>
      <c r="E305" s="70"/>
      <c r="F305" s="69"/>
      <c r="G305" s="53"/>
      <c r="H305" s="53"/>
      <c r="I305" s="69"/>
    </row>
    <row r="306" spans="1:9" ht="11.25">
      <c r="A306" s="69"/>
      <c r="B306" s="69"/>
      <c r="C306" s="53"/>
      <c r="D306" s="70"/>
      <c r="E306" s="70"/>
      <c r="F306" s="69"/>
      <c r="G306" s="53"/>
      <c r="H306" s="53"/>
      <c r="I306" s="69"/>
    </row>
    <row r="307" spans="1:9" ht="11.25">
      <c r="A307" s="69"/>
      <c r="B307" s="69"/>
      <c r="C307" s="53"/>
      <c r="D307" s="70"/>
      <c r="E307" s="70"/>
      <c r="F307" s="69"/>
      <c r="G307" s="53"/>
      <c r="H307" s="53"/>
      <c r="I307" s="69"/>
    </row>
    <row r="308" spans="1:9" ht="11.25">
      <c r="A308" s="69"/>
      <c r="B308" s="69"/>
      <c r="C308" s="53"/>
      <c r="D308" s="70"/>
      <c r="E308" s="70"/>
      <c r="F308" s="69"/>
      <c r="G308" s="53"/>
      <c r="H308" s="53"/>
      <c r="I308" s="69"/>
    </row>
    <row r="309" spans="1:9" ht="11.25">
      <c r="A309" s="69"/>
      <c r="B309" s="69"/>
      <c r="C309" s="53"/>
      <c r="D309" s="70"/>
      <c r="E309" s="70"/>
      <c r="F309" s="69"/>
      <c r="G309" s="53"/>
      <c r="H309" s="53"/>
      <c r="I309" s="69"/>
    </row>
    <row r="310" spans="1:9" ht="11.25">
      <c r="A310" s="69"/>
      <c r="B310" s="69"/>
      <c r="C310" s="53"/>
      <c r="D310" s="70"/>
      <c r="E310" s="70"/>
      <c r="F310" s="69"/>
      <c r="G310" s="53"/>
      <c r="H310" s="53"/>
      <c r="I310" s="69"/>
    </row>
    <row r="311" spans="1:9" ht="11.25">
      <c r="A311" s="69"/>
      <c r="B311" s="69"/>
      <c r="C311" s="53"/>
      <c r="D311" s="70"/>
      <c r="E311" s="70"/>
      <c r="F311" s="69"/>
      <c r="G311" s="53"/>
      <c r="H311" s="53"/>
      <c r="I311" s="69"/>
    </row>
    <row r="312" spans="1:9" ht="11.25">
      <c r="A312" s="69"/>
      <c r="B312" s="69"/>
      <c r="C312" s="53"/>
      <c r="D312" s="70"/>
      <c r="E312" s="70"/>
      <c r="F312" s="69"/>
      <c r="G312" s="53"/>
      <c r="H312" s="53"/>
      <c r="I312" s="69"/>
    </row>
    <row r="313" spans="1:9" ht="11.25">
      <c r="A313" s="69"/>
      <c r="B313" s="69"/>
      <c r="C313" s="53"/>
      <c r="D313" s="70"/>
      <c r="E313" s="70"/>
      <c r="F313" s="69"/>
      <c r="G313" s="53"/>
      <c r="H313" s="53"/>
      <c r="I313" s="69"/>
    </row>
    <row r="314" spans="1:9" ht="11.25">
      <c r="A314" s="69"/>
      <c r="B314" s="69"/>
      <c r="C314" s="53"/>
      <c r="D314" s="70"/>
      <c r="E314" s="70"/>
      <c r="F314" s="69"/>
      <c r="G314" s="53"/>
      <c r="H314" s="53"/>
      <c r="I314" s="69"/>
    </row>
    <row r="315" spans="1:9" ht="11.25">
      <c r="A315" s="69"/>
      <c r="B315" s="69"/>
      <c r="C315" s="53"/>
      <c r="D315" s="70"/>
      <c r="E315" s="70"/>
      <c r="F315" s="69"/>
      <c r="G315" s="53"/>
      <c r="H315" s="53"/>
      <c r="I315" s="69"/>
    </row>
    <row r="316" spans="1:9" ht="11.25">
      <c r="A316" s="69"/>
      <c r="B316" s="69"/>
      <c r="C316" s="53"/>
      <c r="D316" s="70"/>
      <c r="E316" s="70"/>
      <c r="F316" s="69"/>
      <c r="G316" s="53"/>
      <c r="H316" s="53"/>
      <c r="I316" s="69"/>
    </row>
    <row r="317" spans="1:9" ht="11.25">
      <c r="A317" s="69"/>
      <c r="B317" s="69"/>
      <c r="C317" s="53"/>
      <c r="D317" s="70"/>
      <c r="E317" s="70"/>
      <c r="F317" s="69"/>
      <c r="G317" s="53"/>
      <c r="H317" s="53"/>
      <c r="I317" s="69"/>
    </row>
    <row r="318" spans="1:9" ht="11.25">
      <c r="A318" s="69"/>
      <c r="B318" s="69"/>
      <c r="C318" s="53"/>
      <c r="D318" s="70"/>
      <c r="E318" s="70"/>
      <c r="F318" s="69"/>
      <c r="G318" s="53"/>
      <c r="H318" s="53"/>
      <c r="I318" s="69"/>
    </row>
    <row r="319" spans="1:9" ht="11.25">
      <c r="A319" s="69"/>
      <c r="B319" s="69"/>
      <c r="C319" s="53"/>
      <c r="D319" s="70"/>
      <c r="E319" s="70"/>
      <c r="F319" s="69"/>
      <c r="G319" s="53"/>
      <c r="H319" s="53"/>
      <c r="I319" s="69"/>
    </row>
    <row r="320" spans="1:9" ht="11.25">
      <c r="A320" s="69"/>
      <c r="B320" s="69"/>
      <c r="C320" s="53"/>
      <c r="D320" s="70"/>
      <c r="E320" s="70"/>
      <c r="F320" s="69"/>
      <c r="G320" s="53"/>
      <c r="H320" s="53"/>
      <c r="I320" s="69"/>
    </row>
    <row r="321" spans="1:9" ht="11.25">
      <c r="A321" s="69"/>
      <c r="B321" s="69"/>
      <c r="C321" s="53"/>
      <c r="D321" s="70"/>
      <c r="E321" s="70"/>
      <c r="F321" s="69"/>
      <c r="G321" s="53"/>
      <c r="H321" s="53"/>
      <c r="I321" s="69"/>
    </row>
    <row r="322" spans="1:9" ht="11.25">
      <c r="A322" s="69"/>
      <c r="B322" s="69"/>
      <c r="C322" s="53"/>
      <c r="D322" s="70"/>
      <c r="E322" s="70"/>
      <c r="F322" s="69"/>
      <c r="G322" s="53"/>
      <c r="H322" s="53"/>
      <c r="I322" s="69"/>
    </row>
    <row r="323" spans="1:9" ht="11.25">
      <c r="A323" s="69"/>
      <c r="B323" s="69"/>
      <c r="C323" s="53"/>
      <c r="D323" s="70"/>
      <c r="E323" s="70"/>
      <c r="F323" s="69"/>
      <c r="G323" s="53"/>
      <c r="H323" s="53"/>
      <c r="I323" s="69"/>
    </row>
    <row r="324" spans="1:9" ht="11.25">
      <c r="A324" s="69"/>
      <c r="B324" s="69"/>
      <c r="C324" s="53"/>
      <c r="D324" s="70"/>
      <c r="E324" s="70"/>
      <c r="F324" s="69"/>
      <c r="G324" s="53"/>
      <c r="H324" s="53"/>
      <c r="I324" s="69"/>
    </row>
    <row r="325" spans="1:9" ht="11.25">
      <c r="A325" s="69"/>
      <c r="B325" s="69"/>
      <c r="C325" s="53"/>
      <c r="D325" s="70"/>
      <c r="E325" s="70"/>
      <c r="F325" s="69"/>
      <c r="G325" s="53"/>
      <c r="H325" s="53"/>
      <c r="I325" s="69"/>
    </row>
    <row r="326" spans="1:9" ht="11.25">
      <c r="A326" s="69"/>
      <c r="B326" s="69"/>
      <c r="C326" s="53"/>
      <c r="D326" s="70"/>
      <c r="E326" s="70"/>
      <c r="F326" s="69"/>
      <c r="G326" s="53"/>
      <c r="H326" s="53"/>
      <c r="I326" s="69"/>
    </row>
    <row r="327" spans="1:9" ht="11.25">
      <c r="A327" s="69"/>
      <c r="B327" s="69"/>
      <c r="C327" s="53"/>
      <c r="D327" s="70"/>
      <c r="E327" s="70"/>
      <c r="F327" s="69"/>
      <c r="G327" s="53"/>
      <c r="H327" s="53"/>
      <c r="I327" s="69"/>
    </row>
    <row r="328" spans="1:9" ht="11.25">
      <c r="A328" s="69"/>
      <c r="B328" s="69"/>
      <c r="C328" s="53"/>
      <c r="D328" s="70"/>
      <c r="E328" s="70"/>
      <c r="F328" s="69"/>
      <c r="G328" s="53"/>
      <c r="H328" s="53"/>
      <c r="I328" s="69"/>
    </row>
    <row r="329" spans="1:9" ht="11.25">
      <c r="A329" s="69"/>
      <c r="B329" s="69"/>
      <c r="C329" s="53"/>
      <c r="D329" s="70"/>
      <c r="E329" s="70"/>
      <c r="F329" s="69"/>
      <c r="G329" s="53"/>
      <c r="H329" s="53"/>
      <c r="I329" s="69"/>
    </row>
    <row r="330" spans="1:9" ht="11.25">
      <c r="A330" s="69"/>
      <c r="B330" s="69"/>
      <c r="C330" s="53"/>
      <c r="D330" s="70"/>
      <c r="E330" s="70"/>
      <c r="F330" s="69"/>
      <c r="G330" s="53"/>
      <c r="H330" s="53"/>
      <c r="I330" s="69"/>
    </row>
    <row r="331" spans="1:9" ht="11.25">
      <c r="A331" s="69"/>
      <c r="B331" s="69"/>
      <c r="C331" s="53"/>
      <c r="D331" s="70"/>
      <c r="E331" s="70"/>
      <c r="F331" s="69"/>
      <c r="G331" s="53"/>
      <c r="H331" s="53"/>
      <c r="I331" s="69"/>
    </row>
    <row r="332" spans="1:9" ht="11.25">
      <c r="A332" s="69"/>
      <c r="B332" s="69"/>
      <c r="C332" s="53"/>
      <c r="D332" s="70"/>
      <c r="E332" s="70"/>
      <c r="F332" s="69"/>
      <c r="G332" s="53"/>
      <c r="H332" s="53"/>
      <c r="I332" s="69"/>
    </row>
    <row r="333" spans="1:9" ht="11.25">
      <c r="A333" s="69"/>
      <c r="B333" s="69"/>
      <c r="C333" s="53"/>
      <c r="D333" s="70"/>
      <c r="E333" s="70"/>
      <c r="F333" s="69"/>
      <c r="G333" s="53"/>
      <c r="H333" s="53"/>
      <c r="I333" s="69"/>
    </row>
    <row r="334" spans="1:9" ht="11.25">
      <c r="A334" s="69"/>
      <c r="B334" s="69"/>
      <c r="C334" s="53"/>
      <c r="D334" s="70"/>
      <c r="E334" s="70"/>
      <c r="F334" s="69"/>
      <c r="G334" s="53"/>
      <c r="H334" s="53"/>
      <c r="I334" s="69"/>
    </row>
    <row r="335" spans="1:9" ht="11.25">
      <c r="A335" s="69"/>
      <c r="B335" s="69"/>
      <c r="C335" s="53"/>
      <c r="D335" s="70"/>
      <c r="E335" s="70"/>
      <c r="F335" s="69"/>
      <c r="G335" s="53"/>
      <c r="H335" s="53"/>
      <c r="I335" s="69"/>
    </row>
    <row r="336" spans="1:9" ht="11.25">
      <c r="A336" s="69"/>
      <c r="B336" s="69"/>
      <c r="C336" s="53"/>
      <c r="D336" s="70"/>
      <c r="E336" s="70"/>
      <c r="F336" s="69"/>
      <c r="G336" s="53"/>
      <c r="H336" s="53"/>
      <c r="I336" s="69"/>
    </row>
    <row r="337" spans="1:9" ht="11.25">
      <c r="A337" s="69"/>
      <c r="B337" s="69"/>
      <c r="C337" s="53"/>
      <c r="D337" s="70"/>
      <c r="E337" s="70"/>
      <c r="F337" s="69"/>
      <c r="G337" s="53"/>
      <c r="H337" s="53"/>
      <c r="I337" s="69"/>
    </row>
    <row r="338" spans="1:9" ht="11.25">
      <c r="A338" s="69"/>
      <c r="B338" s="69"/>
      <c r="C338" s="53"/>
      <c r="D338" s="70"/>
      <c r="E338" s="70"/>
      <c r="F338" s="69"/>
      <c r="G338" s="53"/>
      <c r="H338" s="53"/>
      <c r="I338" s="69"/>
    </row>
    <row r="339" spans="1:9" ht="11.25">
      <c r="A339" s="69"/>
      <c r="B339" s="69"/>
      <c r="C339" s="53"/>
      <c r="D339" s="70"/>
      <c r="E339" s="70"/>
      <c r="F339" s="69"/>
      <c r="G339" s="53"/>
      <c r="H339" s="53"/>
      <c r="I339" s="69"/>
    </row>
    <row r="340" spans="1:9" ht="11.25">
      <c r="A340" s="69"/>
      <c r="B340" s="69"/>
      <c r="C340" s="53"/>
      <c r="D340" s="70"/>
      <c r="E340" s="70"/>
      <c r="F340" s="69"/>
      <c r="G340" s="53"/>
      <c r="H340" s="53"/>
      <c r="I340" s="69"/>
    </row>
    <row r="341" spans="1:9" ht="11.25">
      <c r="A341" s="69"/>
      <c r="B341" s="69"/>
      <c r="C341" s="53"/>
      <c r="D341" s="70"/>
      <c r="E341" s="70"/>
      <c r="F341" s="69"/>
      <c r="G341" s="53"/>
      <c r="H341" s="53"/>
      <c r="I341" s="69"/>
    </row>
    <row r="342" spans="1:9" ht="11.25">
      <c r="A342" s="69"/>
      <c r="B342" s="69"/>
      <c r="C342" s="53"/>
      <c r="D342" s="70"/>
      <c r="E342" s="70"/>
      <c r="F342" s="69"/>
      <c r="G342" s="53"/>
      <c r="H342" s="53"/>
      <c r="I342" s="69"/>
    </row>
    <row r="343" spans="1:9" ht="11.25">
      <c r="A343" s="69"/>
      <c r="B343" s="69"/>
      <c r="C343" s="53"/>
      <c r="D343" s="70"/>
      <c r="E343" s="70"/>
      <c r="F343" s="69"/>
      <c r="G343" s="53"/>
      <c r="H343" s="53"/>
      <c r="I343" s="69"/>
    </row>
    <row r="344" spans="1:9" ht="11.25">
      <c r="A344" s="69"/>
      <c r="B344" s="69"/>
      <c r="C344" s="53"/>
      <c r="D344" s="70"/>
      <c r="E344" s="70"/>
      <c r="F344" s="69"/>
      <c r="G344" s="53"/>
      <c r="H344" s="53"/>
      <c r="I344" s="69"/>
    </row>
    <row r="345" spans="1:9" ht="11.25">
      <c r="A345" s="69"/>
      <c r="B345" s="69"/>
      <c r="C345" s="53"/>
      <c r="D345" s="70"/>
      <c r="E345" s="70"/>
      <c r="F345" s="69"/>
      <c r="G345" s="53"/>
      <c r="H345" s="53"/>
      <c r="I345" s="69"/>
    </row>
    <row r="346" spans="1:9" ht="11.25">
      <c r="A346" s="69"/>
      <c r="B346" s="69"/>
      <c r="C346" s="53"/>
      <c r="D346" s="70"/>
      <c r="E346" s="70"/>
      <c r="F346" s="69"/>
      <c r="G346" s="53"/>
      <c r="H346" s="53"/>
      <c r="I346" s="69"/>
    </row>
    <row r="347" spans="1:9" ht="11.25">
      <c r="A347" s="69"/>
      <c r="B347" s="69"/>
      <c r="C347" s="53"/>
      <c r="D347" s="70"/>
      <c r="E347" s="70"/>
      <c r="F347" s="69"/>
      <c r="G347" s="53"/>
      <c r="H347" s="53"/>
      <c r="I347" s="69"/>
    </row>
    <row r="348" spans="1:9" ht="11.25">
      <c r="A348" s="69"/>
      <c r="B348" s="69"/>
      <c r="C348" s="53"/>
      <c r="D348" s="70"/>
      <c r="E348" s="70"/>
      <c r="F348" s="69"/>
      <c r="G348" s="53"/>
      <c r="H348" s="53"/>
      <c r="I348" s="69"/>
    </row>
    <row r="349" spans="1:9" ht="11.25">
      <c r="A349" s="69"/>
      <c r="B349" s="69"/>
      <c r="C349" s="53"/>
      <c r="D349" s="70"/>
      <c r="E349" s="70"/>
      <c r="F349" s="69"/>
      <c r="G349" s="53"/>
      <c r="H349" s="53"/>
      <c r="I349" s="69"/>
    </row>
    <row r="350" spans="1:9" ht="11.25">
      <c r="A350" s="69"/>
      <c r="B350" s="69"/>
      <c r="C350" s="53"/>
      <c r="D350" s="70"/>
      <c r="E350" s="70"/>
      <c r="F350" s="69"/>
      <c r="G350" s="53"/>
      <c r="H350" s="53"/>
      <c r="I350" s="69"/>
    </row>
    <row r="351" spans="1:9" ht="11.25">
      <c r="A351" s="69"/>
      <c r="B351" s="69"/>
      <c r="C351" s="53"/>
      <c r="D351" s="70"/>
      <c r="E351" s="70"/>
      <c r="F351" s="69"/>
      <c r="G351" s="53"/>
      <c r="H351" s="53"/>
      <c r="I351" s="69"/>
    </row>
    <row r="352" spans="1:9" ht="11.25">
      <c r="A352" s="69"/>
      <c r="B352" s="69"/>
      <c r="C352" s="53"/>
      <c r="D352" s="70"/>
      <c r="E352" s="70"/>
      <c r="F352" s="69"/>
      <c r="G352" s="53"/>
      <c r="H352" s="53"/>
      <c r="I352" s="69"/>
    </row>
    <row r="353" spans="1:9" ht="11.25">
      <c r="A353" s="69"/>
      <c r="B353" s="69"/>
      <c r="C353" s="53"/>
      <c r="D353" s="70"/>
      <c r="E353" s="70"/>
      <c r="F353" s="69"/>
      <c r="G353" s="53"/>
      <c r="H353" s="53"/>
      <c r="I353" s="69"/>
    </row>
    <row r="354" spans="1:9" ht="11.25">
      <c r="A354" s="69"/>
      <c r="B354" s="69"/>
      <c r="C354" s="53"/>
      <c r="D354" s="70"/>
      <c r="E354" s="70"/>
      <c r="F354" s="69"/>
      <c r="G354" s="53"/>
      <c r="H354" s="53"/>
      <c r="I354" s="69"/>
    </row>
    <row r="355" spans="1:9" ht="11.25">
      <c r="A355" s="69"/>
      <c r="B355" s="69"/>
      <c r="C355" s="53"/>
      <c r="D355" s="70"/>
      <c r="E355" s="70"/>
      <c r="F355" s="69"/>
      <c r="G355" s="53"/>
      <c r="H355" s="53"/>
      <c r="I355" s="69"/>
    </row>
    <row r="356" spans="1:9" ht="11.25">
      <c r="A356" s="69"/>
      <c r="B356" s="69"/>
      <c r="C356" s="53"/>
      <c r="D356" s="70"/>
      <c r="E356" s="70"/>
      <c r="F356" s="69"/>
      <c r="G356" s="53"/>
      <c r="H356" s="53"/>
      <c r="I356" s="69"/>
    </row>
    <row r="357" spans="1:9" ht="11.25">
      <c r="A357" s="69"/>
      <c r="B357" s="69"/>
      <c r="C357" s="53"/>
      <c r="D357" s="70"/>
      <c r="E357" s="70"/>
      <c r="F357" s="69"/>
      <c r="G357" s="53"/>
      <c r="H357" s="53"/>
      <c r="I357" s="69"/>
    </row>
    <row r="358" spans="1:9" ht="11.25">
      <c r="A358" s="69"/>
      <c r="B358" s="69"/>
      <c r="C358" s="53"/>
      <c r="D358" s="70"/>
      <c r="E358" s="70"/>
      <c r="F358" s="69"/>
      <c r="G358" s="53"/>
      <c r="H358" s="53"/>
      <c r="I358" s="69"/>
    </row>
    <row r="359" spans="1:9" ht="11.25">
      <c r="A359" s="69"/>
      <c r="B359" s="69"/>
      <c r="C359" s="53"/>
      <c r="D359" s="70"/>
      <c r="E359" s="70"/>
      <c r="F359" s="69"/>
      <c r="G359" s="53"/>
      <c r="H359" s="53"/>
      <c r="I359" s="69"/>
    </row>
    <row r="360" spans="1:9" ht="11.25">
      <c r="A360" s="69"/>
      <c r="B360" s="69"/>
      <c r="C360" s="53"/>
      <c r="D360" s="70"/>
      <c r="E360" s="70"/>
      <c r="F360" s="69"/>
      <c r="G360" s="53"/>
      <c r="H360" s="53"/>
      <c r="I360" s="69"/>
    </row>
    <row r="361" spans="1:9" ht="11.25">
      <c r="A361" s="69"/>
      <c r="B361" s="69"/>
      <c r="C361" s="53"/>
      <c r="D361" s="70"/>
      <c r="E361" s="70"/>
      <c r="F361" s="69"/>
      <c r="G361" s="53"/>
      <c r="H361" s="53"/>
      <c r="I361" s="69"/>
    </row>
    <row r="362" spans="1:9" ht="11.25">
      <c r="A362" s="69"/>
      <c r="B362" s="69"/>
      <c r="C362" s="53"/>
      <c r="D362" s="70"/>
      <c r="E362" s="70"/>
      <c r="F362" s="69"/>
      <c r="G362" s="53"/>
      <c r="H362" s="53"/>
      <c r="I362" s="69"/>
    </row>
    <row r="363" spans="1:9" ht="11.25">
      <c r="A363" s="69"/>
      <c r="B363" s="69"/>
      <c r="C363" s="53"/>
      <c r="D363" s="70"/>
      <c r="E363" s="70"/>
      <c r="F363" s="69"/>
      <c r="G363" s="53"/>
      <c r="H363" s="53"/>
      <c r="I363" s="69"/>
    </row>
    <row r="364" spans="1:9" ht="11.25">
      <c r="A364" s="69"/>
      <c r="B364" s="69"/>
      <c r="C364" s="53"/>
      <c r="D364" s="70"/>
      <c r="E364" s="70"/>
      <c r="F364" s="69"/>
      <c r="G364" s="53"/>
      <c r="H364" s="53"/>
      <c r="I364" s="69"/>
    </row>
    <row r="365" spans="1:9" ht="11.25">
      <c r="A365" s="69"/>
      <c r="B365" s="69"/>
      <c r="C365" s="53"/>
      <c r="D365" s="70"/>
      <c r="E365" s="70"/>
      <c r="F365" s="69"/>
      <c r="G365" s="53"/>
      <c r="H365" s="53"/>
      <c r="I365" s="69"/>
    </row>
    <row r="366" spans="1:9" ht="11.25">
      <c r="A366" s="69"/>
      <c r="B366" s="69"/>
      <c r="C366" s="53"/>
      <c r="D366" s="70"/>
      <c r="E366" s="70"/>
      <c r="F366" s="69"/>
      <c r="G366" s="53"/>
      <c r="H366" s="53"/>
      <c r="I366" s="69"/>
    </row>
    <row r="367" spans="1:9" ht="11.25">
      <c r="A367" s="69"/>
      <c r="B367" s="69"/>
      <c r="C367" s="53"/>
      <c r="D367" s="70"/>
      <c r="E367" s="70"/>
      <c r="F367" s="69"/>
      <c r="G367" s="53"/>
      <c r="H367" s="53"/>
      <c r="I367" s="69"/>
    </row>
    <row r="368" spans="1:9" ht="11.25">
      <c r="A368" s="69"/>
      <c r="B368" s="69"/>
      <c r="C368" s="53"/>
      <c r="D368" s="70"/>
      <c r="E368" s="70"/>
      <c r="F368" s="69"/>
      <c r="G368" s="53"/>
      <c r="H368" s="53"/>
      <c r="I368" s="69"/>
    </row>
    <row r="369" spans="1:9" ht="11.25">
      <c r="A369" s="69"/>
      <c r="B369" s="69"/>
      <c r="C369" s="53"/>
      <c r="D369" s="70"/>
      <c r="E369" s="70"/>
      <c r="F369" s="69"/>
      <c r="G369" s="53"/>
      <c r="H369" s="53"/>
      <c r="I369" s="69"/>
    </row>
    <row r="370" spans="1:9" ht="11.25">
      <c r="A370" s="69"/>
      <c r="B370" s="69"/>
      <c r="C370" s="53"/>
      <c r="D370" s="70"/>
      <c r="E370" s="70"/>
      <c r="F370" s="69"/>
      <c r="G370" s="53"/>
      <c r="H370" s="53"/>
      <c r="I370" s="69"/>
    </row>
    <row r="371" spans="1:9" ht="11.25">
      <c r="A371" s="69"/>
      <c r="B371" s="69"/>
      <c r="C371" s="53"/>
      <c r="D371" s="70"/>
      <c r="E371" s="70"/>
      <c r="F371" s="69"/>
      <c r="G371" s="53"/>
      <c r="H371" s="53"/>
      <c r="I371" s="69"/>
    </row>
    <row r="372" spans="1:9" ht="11.25">
      <c r="A372" s="69"/>
      <c r="B372" s="69"/>
      <c r="C372" s="53"/>
      <c r="D372" s="70"/>
      <c r="E372" s="70"/>
      <c r="F372" s="69"/>
      <c r="G372" s="53"/>
      <c r="H372" s="53"/>
      <c r="I372" s="69"/>
    </row>
    <row r="373" spans="1:9" ht="11.25">
      <c r="A373" s="69"/>
      <c r="B373" s="69"/>
      <c r="C373" s="53"/>
      <c r="D373" s="70"/>
      <c r="E373" s="70"/>
      <c r="F373" s="69"/>
      <c r="G373" s="53"/>
      <c r="H373" s="53"/>
      <c r="I373" s="69"/>
    </row>
    <row r="374" spans="1:9" ht="11.25">
      <c r="A374" s="69"/>
      <c r="B374" s="69"/>
      <c r="C374" s="53"/>
      <c r="D374" s="70"/>
      <c r="E374" s="70"/>
      <c r="F374" s="69"/>
      <c r="G374" s="53"/>
      <c r="H374" s="53"/>
      <c r="I374" s="69"/>
    </row>
    <row r="375" spans="1:9" ht="11.25">
      <c r="A375" s="69"/>
      <c r="B375" s="69"/>
      <c r="C375" s="53"/>
      <c r="D375" s="70"/>
      <c r="E375" s="70"/>
      <c r="F375" s="69"/>
      <c r="G375" s="53"/>
      <c r="H375" s="53"/>
      <c r="I375" s="69"/>
    </row>
    <row r="376" spans="1:9" ht="11.25">
      <c r="A376" s="69"/>
      <c r="B376" s="69"/>
      <c r="C376" s="53"/>
      <c r="D376" s="70"/>
      <c r="E376" s="70"/>
      <c r="F376" s="69"/>
      <c r="G376" s="53"/>
      <c r="H376" s="53"/>
      <c r="I376" s="69"/>
    </row>
    <row r="377" spans="1:9" ht="11.25">
      <c r="A377" s="69"/>
      <c r="B377" s="69"/>
      <c r="C377" s="53"/>
      <c r="D377" s="70"/>
      <c r="E377" s="70"/>
      <c r="F377" s="69"/>
      <c r="G377" s="53"/>
      <c r="H377" s="53"/>
      <c r="I377" s="69"/>
    </row>
    <row r="378" spans="1:9" ht="11.25">
      <c r="A378" s="69"/>
      <c r="B378" s="69"/>
      <c r="C378" s="53"/>
      <c r="D378" s="70"/>
      <c r="E378" s="70"/>
      <c r="F378" s="69"/>
      <c r="G378" s="53"/>
      <c r="H378" s="53"/>
      <c r="I378" s="69"/>
    </row>
    <row r="379" spans="1:9" ht="11.25">
      <c r="A379" s="69"/>
      <c r="D379" s="52"/>
      <c r="E379" s="70"/>
      <c r="F379" s="69"/>
      <c r="G379" s="53"/>
      <c r="H379" s="53"/>
      <c r="I379" s="69"/>
    </row>
    <row r="380" spans="4:5" ht="11.25">
      <c r="D380" s="52"/>
      <c r="E380" s="52"/>
    </row>
    <row r="381" spans="4:5" ht="11.25">
      <c r="D381" s="52"/>
      <c r="E381" s="52"/>
    </row>
    <row r="382" spans="4:5" ht="11.25">
      <c r="D382" s="52"/>
      <c r="E382" s="52"/>
    </row>
    <row r="383" spans="4:5" ht="11.25">
      <c r="D383" s="52"/>
      <c r="E383" s="52"/>
    </row>
    <row r="384" spans="4:5" ht="11.25">
      <c r="D384" s="52"/>
      <c r="E384" s="52"/>
    </row>
    <row r="385" spans="4:5" ht="11.25">
      <c r="D385" s="52"/>
      <c r="E385" s="52"/>
    </row>
    <row r="386" spans="4:5" ht="11.25">
      <c r="D386" s="52"/>
      <c r="E386" s="52"/>
    </row>
    <row r="387" spans="4:5" ht="11.25">
      <c r="D387" s="52"/>
      <c r="E387" s="52"/>
    </row>
    <row r="388" spans="4:5" ht="11.25">
      <c r="D388" s="52"/>
      <c r="E388" s="52"/>
    </row>
    <row r="389" spans="4:5" ht="11.25">
      <c r="D389" s="52"/>
      <c r="E389" s="52"/>
    </row>
    <row r="390" spans="4:5" ht="11.25">
      <c r="D390" s="52"/>
      <c r="E390" s="52"/>
    </row>
    <row r="391" spans="4:5" ht="11.25">
      <c r="D391" s="52"/>
      <c r="E391" s="52"/>
    </row>
    <row r="392" spans="4:5" ht="11.25">
      <c r="D392" s="52"/>
      <c r="E392" s="52"/>
    </row>
    <row r="393" spans="4:5" ht="11.25">
      <c r="D393" s="52"/>
      <c r="E393" s="52"/>
    </row>
    <row r="394" spans="4:5" ht="11.25">
      <c r="D394" s="52"/>
      <c r="E394" s="52"/>
    </row>
    <row r="395" spans="4:5" ht="11.25">
      <c r="D395" s="52"/>
      <c r="E395" s="52"/>
    </row>
    <row r="396" spans="4:5" ht="11.25">
      <c r="D396" s="52"/>
      <c r="E396" s="52"/>
    </row>
    <row r="397" spans="4:5" ht="11.25">
      <c r="D397" s="52"/>
      <c r="E397" s="52"/>
    </row>
    <row r="398" spans="4:5" ht="11.25">
      <c r="D398" s="52"/>
      <c r="E398" s="52"/>
    </row>
    <row r="399" spans="4:5" ht="11.25">
      <c r="D399" s="52"/>
      <c r="E399" s="52"/>
    </row>
    <row r="400" spans="4:5" ht="11.25">
      <c r="D400" s="52"/>
      <c r="E400" s="52"/>
    </row>
    <row r="401" spans="4:5" ht="11.25">
      <c r="D401" s="52"/>
      <c r="E401" s="52"/>
    </row>
    <row r="402" spans="4:5" ht="11.25">
      <c r="D402" s="52"/>
      <c r="E402" s="52"/>
    </row>
    <row r="403" spans="4:5" ht="11.25">
      <c r="D403" s="52"/>
      <c r="E403" s="52"/>
    </row>
    <row r="404" spans="4:5" ht="11.25">
      <c r="D404" s="52"/>
      <c r="E404" s="52"/>
    </row>
    <row r="405" spans="4:5" ht="11.25">
      <c r="D405" s="52"/>
      <c r="E405" s="52"/>
    </row>
    <row r="406" spans="4:5" ht="11.25">
      <c r="D406" s="52"/>
      <c r="E406" s="52"/>
    </row>
    <row r="407" spans="4:5" ht="11.25">
      <c r="D407" s="52"/>
      <c r="E407" s="52"/>
    </row>
    <row r="408" spans="4:5" ht="11.25">
      <c r="D408" s="52"/>
      <c r="E408" s="52"/>
    </row>
    <row r="409" spans="4:5" ht="11.25">
      <c r="D409" s="52"/>
      <c r="E409" s="52"/>
    </row>
    <row r="410" spans="4:5" ht="11.25">
      <c r="D410" s="52"/>
      <c r="E410" s="52"/>
    </row>
    <row r="411" spans="4:5" ht="11.25">
      <c r="D411" s="52"/>
      <c r="E411" s="52"/>
    </row>
    <row r="412" spans="4:5" ht="11.25">
      <c r="D412" s="52"/>
      <c r="E412" s="52"/>
    </row>
    <row r="413" spans="4:5" ht="11.25">
      <c r="D413" s="52"/>
      <c r="E413" s="52"/>
    </row>
    <row r="414" spans="4:5" ht="11.25">
      <c r="D414" s="52"/>
      <c r="E414" s="52"/>
    </row>
    <row r="415" spans="4:5" ht="11.25">
      <c r="D415" s="52"/>
      <c r="E415" s="52"/>
    </row>
    <row r="416" spans="4:5" ht="11.25">
      <c r="D416" s="52"/>
      <c r="E416" s="52"/>
    </row>
    <row r="417" spans="4:5" ht="11.25">
      <c r="D417" s="52"/>
      <c r="E417" s="52"/>
    </row>
    <row r="418" spans="4:5" ht="11.25">
      <c r="D418" s="52"/>
      <c r="E418" s="52"/>
    </row>
    <row r="419" spans="4:5" ht="11.25">
      <c r="D419" s="52"/>
      <c r="E419" s="52"/>
    </row>
    <row r="420" spans="4:5" ht="11.25">
      <c r="D420" s="52"/>
      <c r="E420" s="52"/>
    </row>
    <row r="421" spans="4:5" ht="11.25">
      <c r="D421" s="52"/>
      <c r="E421" s="52"/>
    </row>
    <row r="422" spans="4:5" ht="11.25">
      <c r="D422" s="52"/>
      <c r="E422" s="52"/>
    </row>
    <row r="423" spans="4:5" ht="11.25">
      <c r="D423" s="52"/>
      <c r="E423" s="52"/>
    </row>
    <row r="424" spans="4:5" ht="11.25">
      <c r="D424" s="52"/>
      <c r="E424" s="52"/>
    </row>
    <row r="425" spans="4:5" ht="11.25">
      <c r="D425" s="52"/>
      <c r="E425" s="52"/>
    </row>
    <row r="426" spans="4:5" ht="11.25">
      <c r="D426" s="52"/>
      <c r="E426" s="52"/>
    </row>
    <row r="427" spans="4:5" ht="11.25">
      <c r="D427" s="52"/>
      <c r="E427" s="52"/>
    </row>
    <row r="428" spans="4:5" ht="11.25">
      <c r="D428" s="52"/>
      <c r="E428" s="52"/>
    </row>
    <row r="429" spans="4:5" ht="11.25">
      <c r="D429" s="52"/>
      <c r="E429" s="52"/>
    </row>
    <row r="430" spans="4:5" ht="11.25">
      <c r="D430" s="52"/>
      <c r="E430" s="52"/>
    </row>
    <row r="431" spans="4:5" ht="11.25">
      <c r="D431" s="52"/>
      <c r="E431" s="52"/>
    </row>
    <row r="432" spans="4:5" ht="11.25">
      <c r="D432" s="52"/>
      <c r="E432" s="52"/>
    </row>
    <row r="433" spans="4:5" ht="11.25">
      <c r="D433" s="52"/>
      <c r="E433" s="52"/>
    </row>
    <row r="434" spans="4:5" ht="11.25">
      <c r="D434" s="52"/>
      <c r="E434" s="52"/>
    </row>
    <row r="435" spans="4:5" ht="11.25">
      <c r="D435" s="52"/>
      <c r="E435" s="52"/>
    </row>
    <row r="436" spans="4:5" ht="11.25">
      <c r="D436" s="52"/>
      <c r="E436" s="52"/>
    </row>
    <row r="437" spans="4:5" ht="11.25">
      <c r="D437" s="52"/>
      <c r="E437" s="52"/>
    </row>
    <row r="438" spans="4:5" ht="11.25">
      <c r="D438" s="52"/>
      <c r="E438" s="52"/>
    </row>
    <row r="439" spans="4:5" ht="11.25">
      <c r="D439" s="52"/>
      <c r="E439" s="52"/>
    </row>
    <row r="440" spans="4:5" ht="11.25">
      <c r="D440" s="52"/>
      <c r="E440" s="52"/>
    </row>
    <row r="441" spans="4:5" ht="11.25">
      <c r="D441" s="52"/>
      <c r="E441" s="52"/>
    </row>
    <row r="442" spans="4:5" ht="11.25">
      <c r="D442" s="52"/>
      <c r="E442" s="52"/>
    </row>
    <row r="443" spans="4:5" ht="11.25">
      <c r="D443" s="52"/>
      <c r="E443" s="52"/>
    </row>
    <row r="444" spans="4:5" ht="11.25">
      <c r="D444" s="52"/>
      <c r="E444" s="52"/>
    </row>
    <row r="445" spans="4:5" ht="11.25">
      <c r="D445" s="52"/>
      <c r="E445" s="52"/>
    </row>
    <row r="446" spans="4:5" ht="11.25">
      <c r="D446" s="52"/>
      <c r="E446" s="52"/>
    </row>
    <row r="447" spans="4:5" ht="11.25">
      <c r="D447" s="52"/>
      <c r="E447" s="52"/>
    </row>
    <row r="448" spans="4:5" ht="11.25">
      <c r="D448" s="52"/>
      <c r="E448" s="52"/>
    </row>
    <row r="449" spans="4:5" ht="11.25">
      <c r="D449" s="52"/>
      <c r="E449" s="52"/>
    </row>
    <row r="450" spans="4:5" ht="11.25">
      <c r="D450" s="52"/>
      <c r="E450" s="52"/>
    </row>
    <row r="451" spans="4:5" ht="11.25">
      <c r="D451" s="52"/>
      <c r="E451" s="52"/>
    </row>
    <row r="452" spans="4:5" ht="11.25">
      <c r="D452" s="52"/>
      <c r="E452" s="52"/>
    </row>
    <row r="453" spans="4:5" ht="11.25">
      <c r="D453" s="52"/>
      <c r="E453" s="52"/>
    </row>
    <row r="454" spans="4:5" ht="11.25">
      <c r="D454" s="52"/>
      <c r="E454" s="52"/>
    </row>
    <row r="455" spans="4:5" ht="11.25">
      <c r="D455" s="52"/>
      <c r="E455" s="52"/>
    </row>
    <row r="456" spans="4:5" ht="11.25">
      <c r="D456" s="52"/>
      <c r="E456" s="52"/>
    </row>
    <row r="457" spans="4:5" ht="11.25">
      <c r="D457" s="52"/>
      <c r="E457" s="52"/>
    </row>
    <row r="458" spans="4:5" ht="11.25">
      <c r="D458" s="52"/>
      <c r="E458" s="52"/>
    </row>
    <row r="459" spans="4:5" ht="11.25">
      <c r="D459" s="52"/>
      <c r="E459" s="52"/>
    </row>
    <row r="460" spans="4:5" ht="11.25">
      <c r="D460" s="52"/>
      <c r="E460" s="52"/>
    </row>
    <row r="461" spans="4:5" ht="11.25">
      <c r="D461" s="52"/>
      <c r="E461" s="52"/>
    </row>
    <row r="462" spans="4:5" ht="11.25">
      <c r="D462" s="52"/>
      <c r="E462" s="52"/>
    </row>
    <row r="463" spans="4:5" ht="11.25">
      <c r="D463" s="52"/>
      <c r="E463" s="52"/>
    </row>
    <row r="464" spans="4:5" ht="11.25">
      <c r="D464" s="52"/>
      <c r="E464" s="52"/>
    </row>
    <row r="465" spans="4:5" ht="11.25">
      <c r="D465" s="52"/>
      <c r="E465" s="52"/>
    </row>
    <row r="466" spans="4:5" ht="11.25">
      <c r="D466" s="52"/>
      <c r="E466" s="52"/>
    </row>
    <row r="467" spans="4:5" ht="11.25">
      <c r="D467" s="52"/>
      <c r="E467" s="52"/>
    </row>
    <row r="468" spans="4:5" ht="11.25">
      <c r="D468" s="52"/>
      <c r="E468" s="52"/>
    </row>
    <row r="469" spans="4:5" ht="11.25">
      <c r="D469" s="52"/>
      <c r="E469" s="52"/>
    </row>
    <row r="470" spans="4:5" ht="11.25">
      <c r="D470" s="52"/>
      <c r="E470" s="52"/>
    </row>
    <row r="471" spans="4:5" ht="11.25">
      <c r="D471" s="52"/>
      <c r="E471" s="52"/>
    </row>
    <row r="472" spans="4:5" ht="11.25">
      <c r="D472" s="52"/>
      <c r="E472" s="52"/>
    </row>
    <row r="473" spans="4:5" ht="11.25">
      <c r="D473" s="52"/>
      <c r="E473" s="52"/>
    </row>
    <row r="474" spans="4:5" ht="11.25">
      <c r="D474" s="52"/>
      <c r="E474" s="52"/>
    </row>
    <row r="475" spans="4:5" ht="11.25">
      <c r="D475" s="52"/>
      <c r="E475" s="52"/>
    </row>
    <row r="476" spans="4:5" ht="11.25">
      <c r="D476" s="52"/>
      <c r="E476" s="52"/>
    </row>
    <row r="477" spans="4:5" ht="11.25">
      <c r="D477" s="52"/>
      <c r="E477" s="52"/>
    </row>
    <row r="478" spans="4:5" ht="11.25">
      <c r="D478" s="52"/>
      <c r="E478" s="52"/>
    </row>
    <row r="479" spans="4:5" ht="11.25">
      <c r="D479" s="52"/>
      <c r="E479" s="52"/>
    </row>
    <row r="480" spans="4:5" ht="11.25">
      <c r="D480" s="52"/>
      <c r="E480" s="52"/>
    </row>
    <row r="481" spans="4:5" ht="11.25">
      <c r="D481" s="52"/>
      <c r="E481" s="52"/>
    </row>
    <row r="482" spans="4:5" ht="11.25">
      <c r="D482" s="52"/>
      <c r="E482" s="52"/>
    </row>
    <row r="483" spans="4:5" ht="11.25">
      <c r="D483" s="52"/>
      <c r="E483" s="52"/>
    </row>
    <row r="484" spans="4:5" ht="11.25">
      <c r="D484" s="52"/>
      <c r="E484" s="52"/>
    </row>
    <row r="485" spans="4:5" ht="11.25">
      <c r="D485" s="52"/>
      <c r="E485" s="52"/>
    </row>
    <row r="486" spans="4:5" ht="11.25">
      <c r="D486" s="52"/>
      <c r="E486" s="52"/>
    </row>
    <row r="487" spans="4:5" ht="11.25">
      <c r="D487" s="52"/>
      <c r="E487" s="52"/>
    </row>
    <row r="488" spans="4:5" ht="11.25">
      <c r="D488" s="52"/>
      <c r="E488" s="52"/>
    </row>
    <row r="489" spans="4:5" ht="11.25">
      <c r="D489" s="52"/>
      <c r="E489" s="52"/>
    </row>
    <row r="490" spans="4:5" ht="11.25">
      <c r="D490" s="52"/>
      <c r="E490" s="52"/>
    </row>
    <row r="491" spans="4:5" ht="11.25">
      <c r="D491" s="52"/>
      <c r="E491" s="52"/>
    </row>
    <row r="492" spans="4:5" ht="11.25">
      <c r="D492" s="52"/>
      <c r="E492" s="52"/>
    </row>
    <row r="493" spans="4:5" ht="11.25">
      <c r="D493" s="52"/>
      <c r="E493" s="52"/>
    </row>
    <row r="494" spans="4:5" ht="11.25">
      <c r="D494" s="52"/>
      <c r="E494" s="52"/>
    </row>
    <row r="495" spans="4:5" ht="11.25">
      <c r="D495" s="52"/>
      <c r="E495" s="52"/>
    </row>
    <row r="496" spans="4:5" ht="11.25">
      <c r="D496" s="52"/>
      <c r="E496" s="52"/>
    </row>
    <row r="497" spans="4:5" ht="11.25">
      <c r="D497" s="52"/>
      <c r="E497" s="52"/>
    </row>
    <row r="498" spans="4:5" ht="11.25">
      <c r="D498" s="52"/>
      <c r="E498" s="52"/>
    </row>
    <row r="499" spans="4:5" ht="11.25">
      <c r="D499" s="52"/>
      <c r="E499" s="52"/>
    </row>
    <row r="500" spans="4:5" ht="11.25">
      <c r="D500" s="52"/>
      <c r="E500" s="52"/>
    </row>
    <row r="501" spans="4:5" ht="11.25">
      <c r="D501" s="52"/>
      <c r="E501" s="52"/>
    </row>
    <row r="502" spans="4:5" ht="11.25">
      <c r="D502" s="52"/>
      <c r="E502" s="52"/>
    </row>
    <row r="503" spans="4:5" ht="11.25">
      <c r="D503" s="52"/>
      <c r="E503" s="52"/>
    </row>
    <row r="504" spans="4:5" ht="11.25">
      <c r="D504" s="52"/>
      <c r="E504" s="52"/>
    </row>
    <row r="505" ht="11.25">
      <c r="E505" s="52"/>
    </row>
  </sheetData>
  <mergeCells count="4">
    <mergeCell ref="I36:I37"/>
    <mergeCell ref="H36:H37"/>
    <mergeCell ref="G36:G37"/>
    <mergeCell ref="F36:F37"/>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dimension ref="A1:I527"/>
  <sheetViews>
    <sheetView workbookViewId="0" topLeftCell="A13">
      <selection activeCell="I26" sqref="I26:I27"/>
    </sheetView>
  </sheetViews>
  <sheetFormatPr defaultColWidth="9.00390625" defaultRowHeight="13.5"/>
  <cols>
    <col min="1" max="1" width="4.00390625" style="69" customWidth="1"/>
    <col min="2" max="2" width="2.875" style="69" customWidth="1"/>
    <col min="3" max="3" width="2.125" style="53" customWidth="1"/>
    <col min="4" max="4" width="33.875" style="69" customWidth="1"/>
    <col min="5" max="5" width="2.375" style="69" customWidth="1"/>
    <col min="6" max="6" width="4.125" style="69" customWidth="1"/>
    <col min="7" max="7" width="2.875" style="53" customWidth="1"/>
    <col min="8" max="8" width="2.125" style="53" customWidth="1"/>
    <col min="9" max="9" width="33.875" style="69" customWidth="1"/>
    <col min="10" max="16384" width="9.00390625" style="69" customWidth="1"/>
  </cols>
  <sheetData>
    <row r="1" spans="1:9" ht="15" customHeight="1">
      <c r="A1" s="327" t="s">
        <v>1687</v>
      </c>
      <c r="B1" s="328" t="s">
        <v>1552</v>
      </c>
      <c r="C1" s="327">
        <v>8</v>
      </c>
      <c r="D1" s="322" t="s">
        <v>1001</v>
      </c>
      <c r="E1" s="322"/>
      <c r="F1" s="327" t="s">
        <v>762</v>
      </c>
      <c r="G1" s="328" t="s">
        <v>763</v>
      </c>
      <c r="H1" s="327">
        <v>8</v>
      </c>
      <c r="I1" s="322" t="s">
        <v>887</v>
      </c>
    </row>
    <row r="2" spans="1:9" ht="15" customHeight="1">
      <c r="A2" s="322"/>
      <c r="B2" s="328" t="s">
        <v>1402</v>
      </c>
      <c r="C2" s="327">
        <v>11</v>
      </c>
      <c r="D2" s="322" t="s">
        <v>1002</v>
      </c>
      <c r="E2" s="322"/>
      <c r="F2" s="322"/>
      <c r="G2" s="328" t="s">
        <v>1494</v>
      </c>
      <c r="H2" s="327">
        <v>11</v>
      </c>
      <c r="I2" s="322" t="s">
        <v>888</v>
      </c>
    </row>
    <row r="3" spans="1:9" ht="15" customHeight="1">
      <c r="A3" s="322"/>
      <c r="B3" s="328" t="s">
        <v>1544</v>
      </c>
      <c r="C3" s="327">
        <v>12</v>
      </c>
      <c r="D3" s="322" t="s">
        <v>764</v>
      </c>
      <c r="E3" s="322"/>
      <c r="F3" s="322"/>
      <c r="G3" s="328" t="s">
        <v>1420</v>
      </c>
      <c r="H3" s="327">
        <v>12</v>
      </c>
      <c r="I3" s="322" t="s">
        <v>1553</v>
      </c>
    </row>
    <row r="4" spans="1:9" ht="15" customHeight="1">
      <c r="A4" s="322"/>
      <c r="B4" s="328" t="s">
        <v>1420</v>
      </c>
      <c r="C4" s="327"/>
      <c r="D4" s="322" t="s">
        <v>765</v>
      </c>
      <c r="E4" s="322"/>
      <c r="F4" s="322"/>
      <c r="G4" s="328" t="s">
        <v>1554</v>
      </c>
      <c r="H4" s="327">
        <v>3</v>
      </c>
      <c r="I4" s="322" t="s">
        <v>889</v>
      </c>
    </row>
    <row r="5" spans="1:9" ht="15" customHeight="1">
      <c r="A5" s="924"/>
      <c r="B5" s="932" t="s">
        <v>1555</v>
      </c>
      <c r="C5" s="931">
        <v>3</v>
      </c>
      <c r="D5" s="924" t="s">
        <v>766</v>
      </c>
      <c r="E5" s="322"/>
      <c r="F5" s="322"/>
      <c r="G5" s="328" t="s">
        <v>1507</v>
      </c>
      <c r="H5" s="327">
        <v>4</v>
      </c>
      <c r="I5" s="322" t="s">
        <v>1556</v>
      </c>
    </row>
    <row r="6" spans="1:9" ht="15" customHeight="1">
      <c r="A6" s="924"/>
      <c r="B6" s="932"/>
      <c r="C6" s="931"/>
      <c r="D6" s="924"/>
      <c r="E6" s="322"/>
      <c r="F6" s="322"/>
      <c r="G6" s="328" t="s">
        <v>1507</v>
      </c>
      <c r="H6" s="327">
        <v>5</v>
      </c>
      <c r="I6" s="322" t="s">
        <v>1557</v>
      </c>
    </row>
    <row r="7" spans="1:9" ht="15" customHeight="1">
      <c r="A7" s="322"/>
      <c r="B7" s="328" t="s">
        <v>1507</v>
      </c>
      <c r="C7" s="327">
        <v>9</v>
      </c>
      <c r="D7" s="322" t="s">
        <v>767</v>
      </c>
      <c r="E7" s="322"/>
      <c r="F7" s="322"/>
      <c r="G7" s="328" t="s">
        <v>1558</v>
      </c>
      <c r="H7" s="327">
        <v>9</v>
      </c>
      <c r="I7" s="322" t="s">
        <v>890</v>
      </c>
    </row>
    <row r="8" spans="1:9" ht="15" customHeight="1">
      <c r="A8" s="924"/>
      <c r="B8" s="932" t="s">
        <v>1559</v>
      </c>
      <c r="C8" s="931">
        <v>10</v>
      </c>
      <c r="D8" s="924" t="s">
        <v>1003</v>
      </c>
      <c r="E8" s="322"/>
      <c r="F8" s="322"/>
      <c r="G8" s="328" t="s">
        <v>1560</v>
      </c>
      <c r="H8" s="327">
        <v>10</v>
      </c>
      <c r="I8" s="322" t="s">
        <v>1561</v>
      </c>
    </row>
    <row r="9" spans="1:9" ht="15" customHeight="1">
      <c r="A9" s="924"/>
      <c r="B9" s="932"/>
      <c r="C9" s="931"/>
      <c r="D9" s="924"/>
      <c r="E9" s="322"/>
      <c r="F9" s="322"/>
      <c r="G9" s="328" t="s">
        <v>1560</v>
      </c>
      <c r="H9" s="327">
        <v>11</v>
      </c>
      <c r="I9" s="322" t="s">
        <v>891</v>
      </c>
    </row>
    <row r="10" spans="1:9" ht="15" customHeight="1">
      <c r="A10" s="322"/>
      <c r="B10" s="328" t="s">
        <v>1494</v>
      </c>
      <c r="C10" s="327"/>
      <c r="D10" s="322" t="s">
        <v>1562</v>
      </c>
      <c r="E10" s="322"/>
      <c r="F10" s="322"/>
      <c r="G10" s="328" t="s">
        <v>1563</v>
      </c>
      <c r="H10" s="327">
        <v>7</v>
      </c>
      <c r="I10" s="322" t="s">
        <v>1564</v>
      </c>
    </row>
    <row r="11" spans="1:9" ht="15" customHeight="1">
      <c r="A11" s="322"/>
      <c r="B11" s="328" t="s">
        <v>1494</v>
      </c>
      <c r="C11" s="327"/>
      <c r="D11" s="322" t="s">
        <v>768</v>
      </c>
      <c r="E11" s="322"/>
      <c r="F11" s="924"/>
      <c r="G11" s="932" t="s">
        <v>1425</v>
      </c>
      <c r="H11" s="931">
        <v>9</v>
      </c>
      <c r="I11" s="924" t="s">
        <v>1565</v>
      </c>
    </row>
    <row r="12" spans="1:9" ht="15" customHeight="1">
      <c r="A12" s="322"/>
      <c r="B12" s="328" t="s">
        <v>1566</v>
      </c>
      <c r="C12" s="327">
        <v>5</v>
      </c>
      <c r="D12" s="322" t="s">
        <v>769</v>
      </c>
      <c r="E12" s="322"/>
      <c r="F12" s="924"/>
      <c r="G12" s="932"/>
      <c r="H12" s="931"/>
      <c r="I12" s="924"/>
    </row>
    <row r="13" spans="1:9" ht="15" customHeight="1">
      <c r="A13" s="322"/>
      <c r="B13" s="328" t="s">
        <v>1567</v>
      </c>
      <c r="C13" s="327">
        <v>7</v>
      </c>
      <c r="D13" s="322" t="s">
        <v>827</v>
      </c>
      <c r="E13" s="322"/>
      <c r="F13" s="322"/>
      <c r="G13" s="328" t="s">
        <v>1407</v>
      </c>
      <c r="H13" s="327" t="s">
        <v>1398</v>
      </c>
      <c r="I13" s="322" t="s">
        <v>892</v>
      </c>
    </row>
    <row r="14" spans="1:9" ht="15" customHeight="1">
      <c r="A14" s="322"/>
      <c r="B14" s="328" t="s">
        <v>1568</v>
      </c>
      <c r="C14" s="327" t="s">
        <v>1569</v>
      </c>
      <c r="D14" s="322" t="s">
        <v>1570</v>
      </c>
      <c r="E14" s="322"/>
      <c r="F14" s="322"/>
      <c r="G14" s="328" t="s">
        <v>1568</v>
      </c>
      <c r="H14" s="327" t="s">
        <v>1569</v>
      </c>
      <c r="I14" s="322" t="s">
        <v>1774</v>
      </c>
    </row>
    <row r="15" spans="1:9" ht="15" customHeight="1">
      <c r="A15" s="322"/>
      <c r="B15" s="328" t="s">
        <v>1425</v>
      </c>
      <c r="C15" s="327" t="s">
        <v>1571</v>
      </c>
      <c r="D15" s="322" t="s">
        <v>1572</v>
      </c>
      <c r="E15" s="322"/>
      <c r="F15" s="322"/>
      <c r="G15" s="328" t="s">
        <v>1425</v>
      </c>
      <c r="H15" s="327">
        <v>10</v>
      </c>
      <c r="I15" s="322" t="s">
        <v>1573</v>
      </c>
    </row>
    <row r="16" spans="1:9" ht="15" customHeight="1">
      <c r="A16" s="322"/>
      <c r="B16" s="328" t="s">
        <v>1425</v>
      </c>
      <c r="C16" s="327">
        <v>11</v>
      </c>
      <c r="D16" s="322" t="s">
        <v>1574</v>
      </c>
      <c r="E16" s="322"/>
      <c r="F16" s="322"/>
      <c r="G16" s="328" t="s">
        <v>1425</v>
      </c>
      <c r="H16" s="327">
        <v>11</v>
      </c>
      <c r="I16" s="322" t="s">
        <v>1059</v>
      </c>
    </row>
    <row r="17" spans="1:9" ht="15" customHeight="1">
      <c r="A17" s="322"/>
      <c r="B17" s="328" t="s">
        <v>1575</v>
      </c>
      <c r="C17" s="327">
        <v>2</v>
      </c>
      <c r="D17" s="322" t="s">
        <v>1576</v>
      </c>
      <c r="E17" s="322"/>
      <c r="F17" s="322"/>
      <c r="G17" s="328" t="s">
        <v>1579</v>
      </c>
      <c r="H17" s="327">
        <v>3</v>
      </c>
      <c r="I17" s="322" t="s">
        <v>1580</v>
      </c>
    </row>
    <row r="18" spans="1:9" ht="15" customHeight="1">
      <c r="A18" s="322"/>
      <c r="B18" s="328" t="s">
        <v>1544</v>
      </c>
      <c r="C18" s="327" t="s">
        <v>1581</v>
      </c>
      <c r="D18" s="322" t="s">
        <v>840</v>
      </c>
      <c r="E18" s="322"/>
      <c r="F18" s="322"/>
      <c r="G18" s="328" t="s">
        <v>1560</v>
      </c>
      <c r="H18" s="327" t="s">
        <v>1582</v>
      </c>
      <c r="I18" s="322" t="s">
        <v>1583</v>
      </c>
    </row>
    <row r="19" spans="1:9" ht="15" customHeight="1">
      <c r="A19" s="322"/>
      <c r="B19" s="328" t="s">
        <v>1560</v>
      </c>
      <c r="C19" s="327" t="s">
        <v>1582</v>
      </c>
      <c r="D19" s="322" t="s">
        <v>1584</v>
      </c>
      <c r="E19" s="322"/>
      <c r="F19" s="322"/>
      <c r="G19" s="328" t="s">
        <v>1560</v>
      </c>
      <c r="H19" s="327">
        <v>7</v>
      </c>
      <c r="I19" s="322" t="s">
        <v>1060</v>
      </c>
    </row>
    <row r="20" spans="1:9" ht="15" customHeight="1">
      <c r="A20" s="322"/>
      <c r="B20" s="328" t="s">
        <v>1408</v>
      </c>
      <c r="C20" s="327">
        <v>6</v>
      </c>
      <c r="D20" s="322" t="s">
        <v>1585</v>
      </c>
      <c r="E20" s="322"/>
      <c r="F20" s="322"/>
      <c r="G20" s="328" t="s">
        <v>1408</v>
      </c>
      <c r="H20" s="327">
        <v>10</v>
      </c>
      <c r="I20" s="322" t="s">
        <v>1061</v>
      </c>
    </row>
    <row r="21" spans="1:9" ht="15" customHeight="1">
      <c r="A21" s="924"/>
      <c r="B21" s="932" t="s">
        <v>1402</v>
      </c>
      <c r="C21" s="931" t="s">
        <v>1314</v>
      </c>
      <c r="D21" s="924" t="s">
        <v>1004</v>
      </c>
      <c r="E21" s="322"/>
      <c r="F21" s="322"/>
      <c r="G21" s="328" t="s">
        <v>1425</v>
      </c>
      <c r="H21" s="327">
        <v>11</v>
      </c>
      <c r="I21" s="323" t="s">
        <v>1062</v>
      </c>
    </row>
    <row r="22" spans="1:9" ht="15" customHeight="1">
      <c r="A22" s="924"/>
      <c r="B22" s="932"/>
      <c r="C22" s="931"/>
      <c r="D22" s="924"/>
      <c r="E22" s="322"/>
      <c r="F22" s="322"/>
      <c r="G22" s="328" t="s">
        <v>1586</v>
      </c>
      <c r="H22" s="327">
        <v>2</v>
      </c>
      <c r="I22" s="323" t="s">
        <v>953</v>
      </c>
    </row>
    <row r="23" spans="1:9" ht="15" customHeight="1">
      <c r="A23" s="924"/>
      <c r="B23" s="932" t="s">
        <v>1414</v>
      </c>
      <c r="C23" s="931" t="s">
        <v>1376</v>
      </c>
      <c r="D23" s="924" t="s">
        <v>841</v>
      </c>
      <c r="E23" s="322"/>
      <c r="F23" s="322"/>
      <c r="G23" s="328" t="s">
        <v>952</v>
      </c>
      <c r="H23" s="327">
        <v>3</v>
      </c>
      <c r="I23" s="323" t="s">
        <v>1587</v>
      </c>
    </row>
    <row r="24" spans="1:9" ht="15" customHeight="1">
      <c r="A24" s="924"/>
      <c r="B24" s="932"/>
      <c r="C24" s="931"/>
      <c r="D24" s="924"/>
      <c r="E24" s="322"/>
      <c r="F24" s="322"/>
      <c r="G24" s="328" t="s">
        <v>1411</v>
      </c>
      <c r="H24" s="327">
        <v>4</v>
      </c>
      <c r="I24" s="322" t="s">
        <v>1588</v>
      </c>
    </row>
    <row r="25" spans="1:9" ht="15" customHeight="1">
      <c r="A25" s="924"/>
      <c r="B25" s="932" t="s">
        <v>1411</v>
      </c>
      <c r="C25" s="931">
        <v>7</v>
      </c>
      <c r="D25" s="924" t="s">
        <v>842</v>
      </c>
      <c r="E25" s="322"/>
      <c r="F25" s="322"/>
      <c r="G25" s="328" t="s">
        <v>1411</v>
      </c>
      <c r="H25" s="327">
        <v>6</v>
      </c>
      <c r="I25" s="322" t="s">
        <v>1589</v>
      </c>
    </row>
    <row r="26" spans="1:9" ht="15" customHeight="1">
      <c r="A26" s="924"/>
      <c r="B26" s="932"/>
      <c r="C26" s="931"/>
      <c r="D26" s="924"/>
      <c r="E26" s="322"/>
      <c r="F26" s="322"/>
      <c r="G26" s="932" t="s">
        <v>1407</v>
      </c>
      <c r="H26" s="931">
        <v>8</v>
      </c>
      <c r="I26" s="924" t="s">
        <v>1590</v>
      </c>
    </row>
    <row r="27" spans="1:9" ht="15" customHeight="1">
      <c r="A27" s="322"/>
      <c r="B27" s="328" t="s">
        <v>1407</v>
      </c>
      <c r="C27" s="327">
        <v>8</v>
      </c>
      <c r="D27" s="322" t="s">
        <v>843</v>
      </c>
      <c r="E27" s="322"/>
      <c r="F27" s="322"/>
      <c r="G27" s="932"/>
      <c r="H27" s="931"/>
      <c r="I27" s="924"/>
    </row>
    <row r="28" spans="1:9" ht="15" customHeight="1">
      <c r="A28" s="322"/>
      <c r="B28" s="328" t="s">
        <v>1505</v>
      </c>
      <c r="C28" s="327" t="s">
        <v>1592</v>
      </c>
      <c r="D28" s="322" t="s">
        <v>1593</v>
      </c>
      <c r="E28" s="322"/>
      <c r="F28" s="322"/>
      <c r="G28" s="328" t="s">
        <v>1505</v>
      </c>
      <c r="H28" s="327">
        <v>9</v>
      </c>
      <c r="I28" s="322" t="s">
        <v>1591</v>
      </c>
    </row>
    <row r="29" spans="1:9" ht="15" customHeight="1">
      <c r="A29" s="322"/>
      <c r="B29" s="328" t="s">
        <v>1407</v>
      </c>
      <c r="C29" s="327">
        <v>9</v>
      </c>
      <c r="D29" s="322" t="s">
        <v>1005</v>
      </c>
      <c r="E29" s="322"/>
      <c r="F29" s="322"/>
      <c r="G29" s="328" t="s">
        <v>1505</v>
      </c>
      <c r="H29" s="327" t="s">
        <v>1592</v>
      </c>
      <c r="I29" s="322" t="s">
        <v>1063</v>
      </c>
    </row>
    <row r="30" spans="1:9" ht="15" customHeight="1">
      <c r="A30" s="322"/>
      <c r="B30" s="328" t="s">
        <v>1402</v>
      </c>
      <c r="C30" s="327">
        <v>12</v>
      </c>
      <c r="D30" s="322" t="s">
        <v>1595</v>
      </c>
      <c r="E30" s="322"/>
      <c r="F30" s="322"/>
      <c r="G30" s="328" t="s">
        <v>1594</v>
      </c>
      <c r="H30" s="327">
        <v>6</v>
      </c>
      <c r="I30" s="322" t="s">
        <v>1064</v>
      </c>
    </row>
    <row r="31" spans="1:9" ht="15" customHeight="1">
      <c r="A31" s="322"/>
      <c r="B31" s="328" t="s">
        <v>1411</v>
      </c>
      <c r="C31" s="327" t="s">
        <v>1596</v>
      </c>
      <c r="D31" s="322" t="s">
        <v>1597</v>
      </c>
      <c r="E31" s="322"/>
      <c r="F31" s="322"/>
      <c r="G31" s="328" t="s">
        <v>1402</v>
      </c>
      <c r="H31" s="327">
        <v>8</v>
      </c>
      <c r="I31" s="322" t="s">
        <v>1065</v>
      </c>
    </row>
    <row r="32" spans="1:9" ht="15" customHeight="1">
      <c r="A32" s="322"/>
      <c r="B32" s="328" t="s">
        <v>1598</v>
      </c>
      <c r="C32" s="327">
        <v>3</v>
      </c>
      <c r="D32" s="322" t="s">
        <v>844</v>
      </c>
      <c r="E32" s="322"/>
      <c r="F32" s="322"/>
      <c r="G32" s="328" t="s">
        <v>1411</v>
      </c>
      <c r="H32" s="327">
        <v>9</v>
      </c>
      <c r="I32" s="322" t="s">
        <v>1008</v>
      </c>
    </row>
    <row r="33" spans="1:9" ht="15" customHeight="1">
      <c r="A33" s="322"/>
      <c r="B33" s="328" t="s">
        <v>1402</v>
      </c>
      <c r="C33" s="327">
        <v>5</v>
      </c>
      <c r="D33" s="322" t="s">
        <v>1006</v>
      </c>
      <c r="E33" s="322"/>
      <c r="F33" s="924"/>
      <c r="G33" s="328" t="s">
        <v>1402</v>
      </c>
      <c r="H33" s="327">
        <v>12</v>
      </c>
      <c r="I33" s="322" t="s">
        <v>1599</v>
      </c>
    </row>
    <row r="34" spans="1:9" ht="15" customHeight="1">
      <c r="A34" s="322"/>
      <c r="B34" s="328" t="s">
        <v>1408</v>
      </c>
      <c r="C34" s="327">
        <v>10</v>
      </c>
      <c r="D34" s="322" t="s">
        <v>1601</v>
      </c>
      <c r="E34" s="322"/>
      <c r="F34" s="924"/>
      <c r="G34" s="328" t="s">
        <v>1600</v>
      </c>
      <c r="H34" s="327">
        <v>3</v>
      </c>
      <c r="I34" s="322" t="s">
        <v>1066</v>
      </c>
    </row>
    <row r="35" spans="1:9" ht="15" customHeight="1">
      <c r="A35" s="322"/>
      <c r="B35" s="328" t="s">
        <v>1602</v>
      </c>
      <c r="C35" s="327"/>
      <c r="D35" s="322" t="s">
        <v>845</v>
      </c>
      <c r="E35" s="322"/>
      <c r="F35" s="322"/>
      <c r="G35" s="932" t="s">
        <v>1408</v>
      </c>
      <c r="H35" s="931">
        <v>4</v>
      </c>
      <c r="I35" s="924" t="s">
        <v>1067</v>
      </c>
    </row>
    <row r="36" spans="1:9" ht="15" customHeight="1">
      <c r="A36" s="924"/>
      <c r="B36" s="932" t="s">
        <v>1500</v>
      </c>
      <c r="C36" s="931">
        <v>7</v>
      </c>
      <c r="D36" s="924" t="s">
        <v>1773</v>
      </c>
      <c r="E36" s="322"/>
      <c r="F36" s="322"/>
      <c r="G36" s="932"/>
      <c r="H36" s="931"/>
      <c r="I36" s="924"/>
    </row>
    <row r="37" spans="1:9" ht="15" customHeight="1">
      <c r="A37" s="924"/>
      <c r="B37" s="932"/>
      <c r="C37" s="931"/>
      <c r="D37" s="924"/>
      <c r="E37" s="322"/>
      <c r="F37" s="322"/>
      <c r="G37" s="328" t="s">
        <v>1417</v>
      </c>
      <c r="H37" s="327" t="s">
        <v>1603</v>
      </c>
      <c r="I37" s="322" t="s">
        <v>1775</v>
      </c>
    </row>
    <row r="38" spans="1:9" ht="15" customHeight="1">
      <c r="A38" s="322"/>
      <c r="B38" s="328" t="s">
        <v>1604</v>
      </c>
      <c r="C38" s="327">
        <v>7</v>
      </c>
      <c r="D38" s="322" t="s">
        <v>1605</v>
      </c>
      <c r="E38" s="322"/>
      <c r="F38" s="322"/>
      <c r="G38" s="328" t="s">
        <v>1417</v>
      </c>
      <c r="H38" s="327" t="s">
        <v>1603</v>
      </c>
      <c r="I38" s="322" t="s">
        <v>1068</v>
      </c>
    </row>
    <row r="39" spans="1:9" ht="15" customHeight="1">
      <c r="A39" s="322"/>
      <c r="B39" s="328" t="s">
        <v>1408</v>
      </c>
      <c r="C39" s="327" t="s">
        <v>1303</v>
      </c>
      <c r="D39" s="322" t="s">
        <v>846</v>
      </c>
      <c r="E39" s="322"/>
      <c r="F39" s="322"/>
      <c r="G39" s="328" t="s">
        <v>1408</v>
      </c>
      <c r="H39" s="327">
        <v>7</v>
      </c>
      <c r="I39" s="322" t="s">
        <v>1606</v>
      </c>
    </row>
    <row r="40" spans="1:9" ht="15" customHeight="1">
      <c r="A40" s="322"/>
      <c r="B40" s="328" t="s">
        <v>1607</v>
      </c>
      <c r="C40" s="327">
        <v>10</v>
      </c>
      <c r="D40" s="322" t="s">
        <v>847</v>
      </c>
      <c r="E40" s="322"/>
      <c r="F40" s="322"/>
      <c r="G40" s="328" t="s">
        <v>1507</v>
      </c>
      <c r="H40" s="327">
        <v>8</v>
      </c>
      <c r="I40" s="322" t="s">
        <v>1069</v>
      </c>
    </row>
    <row r="41" spans="1:9" ht="15" customHeight="1">
      <c r="A41" s="322"/>
      <c r="B41" s="328" t="s">
        <v>1425</v>
      </c>
      <c r="C41" s="327">
        <v>11</v>
      </c>
      <c r="D41" s="322" t="s">
        <v>1823</v>
      </c>
      <c r="E41" s="322"/>
      <c r="F41" s="322"/>
      <c r="G41" s="328" t="s">
        <v>1425</v>
      </c>
      <c r="H41" s="327">
        <v>11</v>
      </c>
      <c r="I41" s="322" t="s">
        <v>1608</v>
      </c>
    </row>
    <row r="42" spans="1:9" ht="15" customHeight="1">
      <c r="A42" s="322"/>
      <c r="B42" s="328" t="s">
        <v>1544</v>
      </c>
      <c r="C42" s="327" t="s">
        <v>1581</v>
      </c>
      <c r="D42" s="322" t="s">
        <v>1609</v>
      </c>
      <c r="E42" s="322"/>
      <c r="F42" s="322"/>
      <c r="G42" s="932" t="s">
        <v>1500</v>
      </c>
      <c r="H42" s="931">
        <v>12</v>
      </c>
      <c r="I42" s="924" t="s">
        <v>1009</v>
      </c>
    </row>
    <row r="43" spans="1:9" ht="15" customHeight="1">
      <c r="A43" s="322"/>
      <c r="B43" s="328" t="s">
        <v>1610</v>
      </c>
      <c r="C43" s="327">
        <v>3</v>
      </c>
      <c r="D43" s="322" t="s">
        <v>848</v>
      </c>
      <c r="E43" s="322"/>
      <c r="F43" s="322"/>
      <c r="G43" s="932"/>
      <c r="H43" s="931"/>
      <c r="I43" s="924"/>
    </row>
    <row r="44" spans="1:9" ht="15" customHeight="1">
      <c r="A44" s="924"/>
      <c r="B44" s="932" t="s">
        <v>1520</v>
      </c>
      <c r="C44" s="931" t="s">
        <v>1611</v>
      </c>
      <c r="D44" s="924" t="s">
        <v>849</v>
      </c>
      <c r="E44" s="322"/>
      <c r="F44" s="322"/>
      <c r="G44" s="328" t="s">
        <v>1408</v>
      </c>
      <c r="H44" s="327" t="s">
        <v>1303</v>
      </c>
      <c r="I44" s="322" t="s">
        <v>1070</v>
      </c>
    </row>
    <row r="45" spans="1:9" ht="15" customHeight="1">
      <c r="A45" s="924"/>
      <c r="B45" s="932"/>
      <c r="C45" s="931"/>
      <c r="D45" s="924"/>
      <c r="E45" s="322"/>
      <c r="F45" s="322"/>
      <c r="G45" s="328" t="s">
        <v>1612</v>
      </c>
      <c r="H45" s="327">
        <v>4</v>
      </c>
      <c r="I45" s="322" t="s">
        <v>1071</v>
      </c>
    </row>
    <row r="46" spans="1:9" ht="15" customHeight="1">
      <c r="A46" s="322"/>
      <c r="B46" s="328" t="s">
        <v>1568</v>
      </c>
      <c r="C46" s="327">
        <v>4</v>
      </c>
      <c r="D46" s="322" t="s">
        <v>850</v>
      </c>
      <c r="E46" s="322"/>
      <c r="F46" s="322"/>
      <c r="G46" s="328" t="s">
        <v>1503</v>
      </c>
      <c r="H46" s="327">
        <v>4</v>
      </c>
      <c r="I46" s="322" t="s">
        <v>1072</v>
      </c>
    </row>
    <row r="47" spans="2:9" ht="15" customHeight="1">
      <c r="B47" s="328" t="s">
        <v>1614</v>
      </c>
      <c r="C47" s="327"/>
      <c r="D47" s="322" t="s">
        <v>851</v>
      </c>
      <c r="E47" s="322"/>
      <c r="F47" s="322"/>
      <c r="G47" s="328" t="s">
        <v>1500</v>
      </c>
      <c r="H47" s="327">
        <v>6</v>
      </c>
      <c r="I47" s="322" t="s">
        <v>1613</v>
      </c>
    </row>
    <row r="48" spans="1:9" ht="15" customHeight="1">
      <c r="A48" s="327" t="s">
        <v>762</v>
      </c>
      <c r="B48" s="328" t="s">
        <v>763</v>
      </c>
      <c r="C48" s="327">
        <v>5</v>
      </c>
      <c r="D48" s="322" t="s">
        <v>885</v>
      </c>
      <c r="E48" s="322"/>
      <c r="F48" s="322"/>
      <c r="G48" s="328" t="s">
        <v>1425</v>
      </c>
      <c r="H48" s="327">
        <v>10</v>
      </c>
      <c r="I48" s="322" t="s">
        <v>1073</v>
      </c>
    </row>
    <row r="49" spans="1:9" ht="15" customHeight="1">
      <c r="A49" s="322"/>
      <c r="B49" s="328" t="s">
        <v>1402</v>
      </c>
      <c r="C49" s="327" t="s">
        <v>1007</v>
      </c>
      <c r="D49" s="322" t="s">
        <v>886</v>
      </c>
      <c r="E49" s="58"/>
      <c r="F49" s="68"/>
      <c r="G49" s="328" t="s">
        <v>1402</v>
      </c>
      <c r="H49" s="327" t="s">
        <v>1314</v>
      </c>
      <c r="I49" s="322" t="s">
        <v>1615</v>
      </c>
    </row>
    <row r="50" spans="1:9" ht="11.25">
      <c r="A50" s="68"/>
      <c r="B50" s="74"/>
      <c r="C50" s="73"/>
      <c r="D50" s="68"/>
      <c r="E50" s="58"/>
      <c r="F50" s="68"/>
      <c r="G50" s="328"/>
      <c r="H50" s="327"/>
      <c r="I50" s="322"/>
    </row>
    <row r="51" spans="1:9" ht="11.25">
      <c r="A51" s="68"/>
      <c r="B51" s="74"/>
      <c r="C51" s="73"/>
      <c r="D51" s="68"/>
      <c r="E51" s="58"/>
      <c r="F51" s="68"/>
      <c r="G51" s="72"/>
      <c r="H51" s="73"/>
      <c r="I51" s="58"/>
    </row>
    <row r="52" spans="1:9" ht="11.25">
      <c r="A52" s="68"/>
      <c r="B52" s="74"/>
      <c r="C52" s="73"/>
      <c r="D52" s="58"/>
      <c r="E52" s="58"/>
      <c r="F52" s="68"/>
      <c r="G52" s="72"/>
      <c r="H52" s="73"/>
      <c r="I52" s="58"/>
    </row>
    <row r="53" spans="1:9" ht="11.25">
      <c r="A53" s="68"/>
      <c r="B53" s="74"/>
      <c r="C53" s="73"/>
      <c r="E53" s="58"/>
      <c r="F53" s="68"/>
      <c r="G53" s="72"/>
      <c r="H53" s="73"/>
      <c r="I53" s="58"/>
    </row>
    <row r="54" spans="1:9" ht="11.25">
      <c r="A54" s="68"/>
      <c r="B54" s="74"/>
      <c r="C54" s="73"/>
      <c r="E54" s="58"/>
      <c r="F54" s="68"/>
      <c r="G54" s="72"/>
      <c r="H54" s="73"/>
      <c r="I54" s="68"/>
    </row>
    <row r="55" spans="1:9" ht="11.25">
      <c r="A55" s="68"/>
      <c r="B55" s="74"/>
      <c r="C55" s="73"/>
      <c r="E55" s="58"/>
      <c r="F55" s="68"/>
      <c r="G55" s="72"/>
      <c r="H55" s="73"/>
      <c r="I55" s="68"/>
    </row>
    <row r="56" spans="1:9" ht="11.25">
      <c r="A56" s="68"/>
      <c r="B56" s="74"/>
      <c r="C56" s="73"/>
      <c r="D56" s="58"/>
      <c r="E56" s="58"/>
      <c r="F56" s="68"/>
      <c r="G56" s="72"/>
      <c r="H56" s="73"/>
      <c r="I56" s="68"/>
    </row>
    <row r="57" spans="1:9" ht="11.25">
      <c r="A57" s="68"/>
      <c r="B57" s="74"/>
      <c r="C57" s="73"/>
      <c r="D57" s="58"/>
      <c r="E57" s="58"/>
      <c r="F57" s="68"/>
      <c r="G57" s="72"/>
      <c r="H57" s="73"/>
      <c r="I57" s="68"/>
    </row>
    <row r="58" spans="1:9" ht="11.25">
      <c r="A58" s="68"/>
      <c r="B58" s="74"/>
      <c r="C58" s="73"/>
      <c r="E58" s="58"/>
      <c r="F58" s="68"/>
      <c r="G58" s="72"/>
      <c r="H58" s="73"/>
      <c r="I58" s="68"/>
    </row>
    <row r="59" spans="1:9" ht="11.25">
      <c r="A59" s="68"/>
      <c r="B59" s="74"/>
      <c r="C59" s="73"/>
      <c r="E59" s="58"/>
      <c r="F59" s="68"/>
      <c r="G59" s="72"/>
      <c r="H59" s="73"/>
      <c r="I59" s="68"/>
    </row>
    <row r="60" spans="1:9" ht="11.25">
      <c r="A60" s="68"/>
      <c r="B60" s="74"/>
      <c r="C60" s="73"/>
      <c r="E60" s="58"/>
      <c r="F60" s="68"/>
      <c r="G60" s="72"/>
      <c r="H60" s="73"/>
      <c r="I60" s="68"/>
    </row>
    <row r="61" spans="1:9" ht="11.25">
      <c r="A61" s="68"/>
      <c r="B61" s="74"/>
      <c r="C61" s="73"/>
      <c r="E61" s="58"/>
      <c r="F61" s="68"/>
      <c r="G61" s="72"/>
      <c r="H61" s="73"/>
      <c r="I61" s="68"/>
    </row>
    <row r="62" spans="1:9" ht="11.25">
      <c r="A62" s="68"/>
      <c r="B62" s="74"/>
      <c r="C62" s="73"/>
      <c r="E62" s="58"/>
      <c r="F62" s="68"/>
      <c r="G62" s="72"/>
      <c r="H62" s="73"/>
      <c r="I62" s="68"/>
    </row>
    <row r="63" spans="1:9" ht="11.25">
      <c r="A63" s="68"/>
      <c r="B63" s="74"/>
      <c r="C63" s="73"/>
      <c r="E63" s="58"/>
      <c r="F63" s="68"/>
      <c r="G63" s="72"/>
      <c r="H63" s="73"/>
      <c r="I63" s="68"/>
    </row>
    <row r="64" spans="1:9" ht="11.25">
      <c r="A64" s="68"/>
      <c r="B64" s="74"/>
      <c r="C64" s="73"/>
      <c r="E64" s="58"/>
      <c r="F64" s="68"/>
      <c r="G64" s="72"/>
      <c r="H64" s="73"/>
      <c r="I64" s="68"/>
    </row>
    <row r="65" spans="1:9" ht="11.25">
      <c r="A65" s="68"/>
      <c r="B65" s="74"/>
      <c r="C65" s="73"/>
      <c r="E65" s="58"/>
      <c r="F65" s="68"/>
      <c r="G65" s="72"/>
      <c r="H65" s="73"/>
      <c r="I65" s="68"/>
    </row>
    <row r="66" spans="1:9" ht="11.25">
      <c r="A66" s="68"/>
      <c r="B66" s="74"/>
      <c r="C66" s="73"/>
      <c r="E66" s="58"/>
      <c r="F66" s="68"/>
      <c r="G66" s="72"/>
      <c r="H66" s="73"/>
      <c r="I66" s="68"/>
    </row>
    <row r="67" spans="1:9" ht="11.25">
      <c r="A67" s="68"/>
      <c r="B67" s="74"/>
      <c r="C67" s="73"/>
      <c r="E67" s="58"/>
      <c r="F67" s="68"/>
      <c r="G67" s="72"/>
      <c r="H67" s="73"/>
      <c r="I67" s="68"/>
    </row>
    <row r="68" spans="1:9" ht="11.25">
      <c r="A68" s="68"/>
      <c r="B68" s="74"/>
      <c r="C68" s="73"/>
      <c r="E68" s="58"/>
      <c r="F68" s="68"/>
      <c r="G68" s="72"/>
      <c r="H68" s="73"/>
      <c r="I68" s="68"/>
    </row>
    <row r="69" spans="1:9" ht="11.25">
      <c r="A69" s="68"/>
      <c r="B69" s="74"/>
      <c r="C69" s="73"/>
      <c r="E69" s="58"/>
      <c r="F69" s="68"/>
      <c r="G69" s="72"/>
      <c r="H69" s="73"/>
      <c r="I69" s="68"/>
    </row>
    <row r="70" spans="1:9" ht="11.25">
      <c r="A70" s="68"/>
      <c r="B70" s="74"/>
      <c r="C70" s="73"/>
      <c r="E70" s="58"/>
      <c r="F70" s="68"/>
      <c r="G70" s="72"/>
      <c r="H70" s="73"/>
      <c r="I70" s="68"/>
    </row>
    <row r="71" spans="1:9" ht="11.25">
      <c r="A71" s="68"/>
      <c r="B71" s="74"/>
      <c r="C71" s="73"/>
      <c r="E71" s="58"/>
      <c r="F71" s="68"/>
      <c r="G71" s="72"/>
      <c r="H71" s="73"/>
      <c r="I71" s="68"/>
    </row>
    <row r="72" spans="1:9" ht="11.25">
      <c r="A72" s="68"/>
      <c r="B72" s="74"/>
      <c r="C72" s="73"/>
      <c r="E72" s="58"/>
      <c r="F72" s="68"/>
      <c r="G72" s="72"/>
      <c r="H72" s="73"/>
      <c r="I72" s="68"/>
    </row>
    <row r="73" spans="1:9" ht="11.25">
      <c r="A73" s="68"/>
      <c r="B73" s="74"/>
      <c r="C73" s="73"/>
      <c r="E73" s="58"/>
      <c r="F73" s="68"/>
      <c r="G73" s="72"/>
      <c r="H73" s="73"/>
      <c r="I73" s="68"/>
    </row>
    <row r="74" spans="1:9" ht="11.25">
      <c r="A74" s="68"/>
      <c r="B74" s="74"/>
      <c r="C74" s="73"/>
      <c r="E74" s="58"/>
      <c r="F74" s="68"/>
      <c r="G74" s="72"/>
      <c r="H74" s="73"/>
      <c r="I74" s="68"/>
    </row>
    <row r="75" spans="1:9" ht="11.25">
      <c r="A75" s="68"/>
      <c r="B75" s="74"/>
      <c r="C75" s="73"/>
      <c r="E75" s="58"/>
      <c r="F75" s="68"/>
      <c r="G75" s="72"/>
      <c r="H75" s="73"/>
      <c r="I75" s="68"/>
    </row>
    <row r="76" spans="1:9" ht="11.25">
      <c r="A76" s="68"/>
      <c r="B76" s="74"/>
      <c r="C76" s="73"/>
      <c r="E76" s="58"/>
      <c r="F76" s="68"/>
      <c r="G76" s="72"/>
      <c r="H76" s="73"/>
      <c r="I76" s="68"/>
    </row>
    <row r="77" spans="1:9" ht="11.25">
      <c r="A77" s="68"/>
      <c r="B77" s="74"/>
      <c r="C77" s="73"/>
      <c r="E77" s="58"/>
      <c r="F77" s="68"/>
      <c r="G77" s="72"/>
      <c r="H77" s="73"/>
      <c r="I77" s="68"/>
    </row>
    <row r="78" spans="1:9" ht="11.25">
      <c r="A78" s="68"/>
      <c r="B78" s="74"/>
      <c r="C78" s="73"/>
      <c r="E78" s="58"/>
      <c r="F78" s="68"/>
      <c r="G78" s="72"/>
      <c r="H78" s="73"/>
      <c r="I78" s="68"/>
    </row>
    <row r="79" spans="1:9" ht="11.25">
      <c r="A79" s="68"/>
      <c r="B79" s="68"/>
      <c r="C79" s="73"/>
      <c r="E79" s="58"/>
      <c r="F79" s="68"/>
      <c r="G79" s="72"/>
      <c r="H79" s="73"/>
      <c r="I79" s="68"/>
    </row>
    <row r="80" spans="1:9" ht="11.25">
      <c r="A80" s="68"/>
      <c r="B80" s="68"/>
      <c r="C80" s="73"/>
      <c r="E80" s="58"/>
      <c r="F80" s="68"/>
      <c r="G80" s="72"/>
      <c r="H80" s="73"/>
      <c r="I80" s="68"/>
    </row>
    <row r="81" spans="1:9" ht="11.25">
      <c r="A81" s="68"/>
      <c r="B81" s="68"/>
      <c r="C81" s="73"/>
      <c r="E81" s="58"/>
      <c r="F81" s="68"/>
      <c r="G81" s="72"/>
      <c r="H81" s="73"/>
      <c r="I81" s="68"/>
    </row>
    <row r="82" spans="1:9" ht="11.25">
      <c r="A82" s="68"/>
      <c r="B82" s="68"/>
      <c r="C82" s="73"/>
      <c r="E82" s="58"/>
      <c r="F82" s="68"/>
      <c r="G82" s="72"/>
      <c r="H82" s="73"/>
      <c r="I82" s="68"/>
    </row>
    <row r="83" spans="1:9" ht="11.25">
      <c r="A83" s="68"/>
      <c r="B83" s="68"/>
      <c r="C83" s="73"/>
      <c r="D83" s="58"/>
      <c r="E83" s="58"/>
      <c r="F83" s="68"/>
      <c r="G83" s="72"/>
      <c r="H83" s="73"/>
      <c r="I83" s="68"/>
    </row>
    <row r="84" spans="1:9" ht="11.25">
      <c r="A84" s="68"/>
      <c r="B84" s="68"/>
      <c r="C84" s="73"/>
      <c r="D84" s="58"/>
      <c r="E84" s="58"/>
      <c r="F84" s="68"/>
      <c r="G84" s="72"/>
      <c r="H84" s="73"/>
      <c r="I84" s="68"/>
    </row>
    <row r="85" spans="1:9" ht="11.25">
      <c r="A85" s="68"/>
      <c r="B85" s="68"/>
      <c r="C85" s="73"/>
      <c r="D85" s="58"/>
      <c r="E85" s="58"/>
      <c r="F85" s="68"/>
      <c r="G85" s="72"/>
      <c r="H85" s="73"/>
      <c r="I85" s="68"/>
    </row>
    <row r="86" spans="1:9" ht="11.25">
      <c r="A86" s="68"/>
      <c r="B86" s="68"/>
      <c r="C86" s="73"/>
      <c r="D86" s="58"/>
      <c r="E86" s="58"/>
      <c r="F86" s="68"/>
      <c r="G86" s="72"/>
      <c r="H86" s="73"/>
      <c r="I86" s="68"/>
    </row>
    <row r="87" spans="1:9" ht="11.25">
      <c r="A87" s="68"/>
      <c r="B87" s="68"/>
      <c r="C87" s="73"/>
      <c r="D87" s="58"/>
      <c r="E87" s="58"/>
      <c r="F87" s="68"/>
      <c r="G87" s="72"/>
      <c r="H87" s="73"/>
      <c r="I87" s="68"/>
    </row>
    <row r="88" spans="1:9" ht="11.25">
      <c r="A88" s="68"/>
      <c r="B88" s="68"/>
      <c r="C88" s="73"/>
      <c r="D88" s="58"/>
      <c r="E88" s="58"/>
      <c r="F88" s="68"/>
      <c r="G88" s="72"/>
      <c r="H88" s="73"/>
      <c r="I88" s="68"/>
    </row>
    <row r="89" spans="1:9" ht="11.25">
      <c r="A89" s="68"/>
      <c r="B89" s="68"/>
      <c r="C89" s="73"/>
      <c r="D89" s="58"/>
      <c r="E89" s="58"/>
      <c r="F89" s="68"/>
      <c r="G89" s="72"/>
      <c r="H89" s="73"/>
      <c r="I89" s="68"/>
    </row>
    <row r="90" spans="1:9" ht="11.25">
      <c r="A90" s="68"/>
      <c r="B90" s="68"/>
      <c r="C90" s="73"/>
      <c r="D90" s="58"/>
      <c r="E90" s="58"/>
      <c r="F90" s="68"/>
      <c r="G90" s="72"/>
      <c r="H90" s="73"/>
      <c r="I90" s="68"/>
    </row>
    <row r="91" spans="1:9" ht="11.25">
      <c r="A91" s="68"/>
      <c r="B91" s="68"/>
      <c r="C91" s="73"/>
      <c r="D91" s="58"/>
      <c r="E91" s="58"/>
      <c r="F91" s="68"/>
      <c r="G91" s="72"/>
      <c r="H91" s="73"/>
      <c r="I91" s="68"/>
    </row>
    <row r="92" spans="1:9" ht="11.25">
      <c r="A92" s="68"/>
      <c r="B92" s="68"/>
      <c r="C92" s="73"/>
      <c r="D92" s="58"/>
      <c r="E92" s="58"/>
      <c r="F92" s="68"/>
      <c r="G92" s="72"/>
      <c r="H92" s="73"/>
      <c r="I92" s="68"/>
    </row>
    <row r="93" spans="1:9" ht="11.25">
      <c r="A93" s="68"/>
      <c r="B93" s="68"/>
      <c r="C93" s="73"/>
      <c r="D93" s="58"/>
      <c r="E93" s="58"/>
      <c r="F93" s="68"/>
      <c r="G93" s="72"/>
      <c r="H93" s="73"/>
      <c r="I93" s="68"/>
    </row>
    <row r="94" spans="1:9" ht="11.25">
      <c r="A94" s="68"/>
      <c r="B94" s="68"/>
      <c r="C94" s="73"/>
      <c r="D94" s="58"/>
      <c r="E94" s="58"/>
      <c r="F94" s="68"/>
      <c r="G94" s="73"/>
      <c r="H94" s="73"/>
      <c r="I94" s="68"/>
    </row>
    <row r="95" spans="1:9" ht="11.25">
      <c r="A95" s="68"/>
      <c r="B95" s="68"/>
      <c r="C95" s="73"/>
      <c r="D95" s="58"/>
      <c r="E95" s="58"/>
      <c r="F95" s="68"/>
      <c r="G95" s="73"/>
      <c r="H95" s="73"/>
      <c r="I95" s="68"/>
    </row>
    <row r="96" spans="1:9" ht="11.25">
      <c r="A96" s="68"/>
      <c r="B96" s="68"/>
      <c r="C96" s="73"/>
      <c r="D96" s="58"/>
      <c r="E96" s="58"/>
      <c r="F96" s="68"/>
      <c r="G96" s="73"/>
      <c r="H96" s="73"/>
      <c r="I96" s="68"/>
    </row>
    <row r="97" spans="1:9" ht="11.25">
      <c r="A97" s="68"/>
      <c r="B97" s="68"/>
      <c r="C97" s="73"/>
      <c r="D97" s="58"/>
      <c r="E97" s="58"/>
      <c r="F97" s="68"/>
      <c r="G97" s="73"/>
      <c r="H97" s="73"/>
      <c r="I97" s="68"/>
    </row>
    <row r="98" spans="1:9" ht="11.25">
      <c r="A98" s="68"/>
      <c r="B98" s="68"/>
      <c r="C98" s="73"/>
      <c r="D98" s="58"/>
      <c r="E98" s="58"/>
      <c r="F98" s="68"/>
      <c r="G98" s="73"/>
      <c r="H98" s="73"/>
      <c r="I98" s="68"/>
    </row>
    <row r="99" spans="1:9" ht="11.25">
      <c r="A99" s="68"/>
      <c r="B99" s="68"/>
      <c r="C99" s="73"/>
      <c r="D99" s="58"/>
      <c r="E99" s="58"/>
      <c r="F99" s="68"/>
      <c r="G99" s="73"/>
      <c r="H99" s="73"/>
      <c r="I99" s="68"/>
    </row>
    <row r="100" spans="1:9" ht="11.25">
      <c r="A100" s="68"/>
      <c r="B100" s="68"/>
      <c r="C100" s="73"/>
      <c r="D100" s="58"/>
      <c r="E100" s="58"/>
      <c r="F100" s="68"/>
      <c r="G100" s="73"/>
      <c r="H100" s="73"/>
      <c r="I100" s="68"/>
    </row>
    <row r="101" spans="1:9" ht="11.25">
      <c r="A101" s="68"/>
      <c r="B101" s="68"/>
      <c r="C101" s="73"/>
      <c r="D101" s="58"/>
      <c r="E101" s="58"/>
      <c r="F101" s="68"/>
      <c r="G101" s="73"/>
      <c r="H101" s="73"/>
      <c r="I101" s="68"/>
    </row>
    <row r="102" spans="1:9" ht="11.25">
      <c r="A102" s="68"/>
      <c r="B102" s="68"/>
      <c r="C102" s="73"/>
      <c r="D102" s="58"/>
      <c r="E102" s="58"/>
      <c r="F102" s="68"/>
      <c r="G102" s="73"/>
      <c r="H102" s="73"/>
      <c r="I102" s="68"/>
    </row>
    <row r="103" spans="1:9" ht="11.25">
      <c r="A103" s="68"/>
      <c r="B103" s="68"/>
      <c r="C103" s="73"/>
      <c r="D103" s="58"/>
      <c r="E103" s="58"/>
      <c r="F103" s="68"/>
      <c r="G103" s="73"/>
      <c r="H103" s="73"/>
      <c r="I103" s="68"/>
    </row>
    <row r="104" spans="1:9" ht="11.25">
      <c r="A104" s="68"/>
      <c r="B104" s="68"/>
      <c r="C104" s="73"/>
      <c r="D104" s="58"/>
      <c r="E104" s="58"/>
      <c r="F104" s="68"/>
      <c r="G104" s="73"/>
      <c r="H104" s="73"/>
      <c r="I104" s="68"/>
    </row>
    <row r="105" spans="1:9" ht="11.25">
      <c r="A105" s="68"/>
      <c r="B105" s="68"/>
      <c r="C105" s="73"/>
      <c r="D105" s="58"/>
      <c r="E105" s="58"/>
      <c r="F105" s="68"/>
      <c r="G105" s="73"/>
      <c r="H105" s="73"/>
      <c r="I105" s="68"/>
    </row>
    <row r="106" spans="1:9" ht="11.25">
      <c r="A106" s="68"/>
      <c r="B106" s="68"/>
      <c r="C106" s="73"/>
      <c r="D106" s="58"/>
      <c r="E106" s="58"/>
      <c r="F106" s="68"/>
      <c r="G106" s="73"/>
      <c r="H106" s="73"/>
      <c r="I106" s="68"/>
    </row>
    <row r="107" spans="1:9" ht="11.25">
      <c r="A107" s="68"/>
      <c r="B107" s="68"/>
      <c r="C107" s="73"/>
      <c r="D107" s="58"/>
      <c r="E107" s="58"/>
      <c r="F107" s="68"/>
      <c r="G107" s="73"/>
      <c r="H107" s="73"/>
      <c r="I107" s="68"/>
    </row>
    <row r="108" spans="1:9" ht="11.25">
      <c r="A108" s="68"/>
      <c r="B108" s="68"/>
      <c r="C108" s="73"/>
      <c r="D108" s="58"/>
      <c r="E108" s="58"/>
      <c r="F108" s="68"/>
      <c r="G108" s="73"/>
      <c r="H108" s="73"/>
      <c r="I108" s="68"/>
    </row>
    <row r="109" spans="1:9" ht="11.25">
      <c r="A109" s="68"/>
      <c r="B109" s="68"/>
      <c r="C109" s="73"/>
      <c r="D109" s="58"/>
      <c r="E109" s="58"/>
      <c r="F109" s="68"/>
      <c r="G109" s="73"/>
      <c r="H109" s="73"/>
      <c r="I109" s="68"/>
    </row>
    <row r="110" spans="1:9" ht="11.25">
      <c r="A110" s="68"/>
      <c r="B110" s="68"/>
      <c r="C110" s="73"/>
      <c r="D110" s="58"/>
      <c r="E110" s="58"/>
      <c r="F110" s="68"/>
      <c r="G110" s="73"/>
      <c r="H110" s="73"/>
      <c r="I110" s="68"/>
    </row>
    <row r="111" spans="1:9" ht="11.25">
      <c r="A111" s="68"/>
      <c r="B111" s="68"/>
      <c r="C111" s="73"/>
      <c r="D111" s="58"/>
      <c r="E111" s="58"/>
      <c r="F111" s="68"/>
      <c r="G111" s="73"/>
      <c r="H111" s="73"/>
      <c r="I111" s="68"/>
    </row>
    <row r="112" spans="1:9" ht="11.25">
      <c r="A112" s="68"/>
      <c r="B112" s="68"/>
      <c r="C112" s="73"/>
      <c r="D112" s="58"/>
      <c r="E112" s="58"/>
      <c r="F112" s="68"/>
      <c r="G112" s="73"/>
      <c r="H112" s="73"/>
      <c r="I112" s="68"/>
    </row>
    <row r="113" spans="1:9" ht="11.25">
      <c r="A113" s="68"/>
      <c r="B113" s="68"/>
      <c r="C113" s="73"/>
      <c r="D113" s="58"/>
      <c r="E113" s="58"/>
      <c r="F113" s="68"/>
      <c r="G113" s="73"/>
      <c r="H113" s="73"/>
      <c r="I113" s="68"/>
    </row>
    <row r="114" spans="1:9" ht="11.25">
      <c r="A114" s="68"/>
      <c r="B114" s="68"/>
      <c r="C114" s="73"/>
      <c r="D114" s="58"/>
      <c r="E114" s="58"/>
      <c r="F114" s="68"/>
      <c r="G114" s="73"/>
      <c r="H114" s="73"/>
      <c r="I114" s="68"/>
    </row>
    <row r="115" spans="1:9" ht="11.25">
      <c r="A115" s="68"/>
      <c r="B115" s="68"/>
      <c r="C115" s="73"/>
      <c r="D115" s="58"/>
      <c r="E115" s="58"/>
      <c r="F115" s="68"/>
      <c r="G115" s="73"/>
      <c r="H115" s="73"/>
      <c r="I115" s="68"/>
    </row>
    <row r="116" spans="1:9" ht="11.25">
      <c r="A116" s="68"/>
      <c r="B116" s="68"/>
      <c r="C116" s="73"/>
      <c r="D116" s="58"/>
      <c r="E116" s="58"/>
      <c r="F116" s="68"/>
      <c r="G116" s="73"/>
      <c r="H116" s="73"/>
      <c r="I116" s="68"/>
    </row>
    <row r="117" spans="1:9" ht="11.25">
      <c r="A117" s="68"/>
      <c r="B117" s="68"/>
      <c r="C117" s="73"/>
      <c r="D117" s="58"/>
      <c r="E117" s="58"/>
      <c r="F117" s="68"/>
      <c r="G117" s="73"/>
      <c r="H117" s="73"/>
      <c r="I117" s="68"/>
    </row>
    <row r="118" spans="1:9" ht="11.25">
      <c r="A118" s="68"/>
      <c r="B118" s="68"/>
      <c r="C118" s="73"/>
      <c r="D118" s="58"/>
      <c r="E118" s="58"/>
      <c r="F118" s="68"/>
      <c r="G118" s="73"/>
      <c r="H118" s="73"/>
      <c r="I118" s="68"/>
    </row>
    <row r="119" spans="1:9" ht="11.25">
      <c r="A119" s="68"/>
      <c r="B119" s="68"/>
      <c r="C119" s="73"/>
      <c r="D119" s="58"/>
      <c r="E119" s="58"/>
      <c r="F119" s="68"/>
      <c r="G119" s="73"/>
      <c r="H119" s="73"/>
      <c r="I119" s="68"/>
    </row>
    <row r="120" spans="1:9" ht="11.25">
      <c r="A120" s="68"/>
      <c r="B120" s="68"/>
      <c r="C120" s="73"/>
      <c r="D120" s="58"/>
      <c r="E120" s="58"/>
      <c r="F120" s="68"/>
      <c r="G120" s="73"/>
      <c r="H120" s="73"/>
      <c r="I120" s="68"/>
    </row>
    <row r="121" spans="1:9" ht="11.25">
      <c r="A121" s="68"/>
      <c r="B121" s="68"/>
      <c r="C121" s="73"/>
      <c r="D121" s="58"/>
      <c r="E121" s="58"/>
      <c r="F121" s="68"/>
      <c r="G121" s="73"/>
      <c r="H121" s="73"/>
      <c r="I121" s="68"/>
    </row>
    <row r="122" spans="1:9" ht="11.25">
      <c r="A122" s="68"/>
      <c r="B122" s="68"/>
      <c r="C122" s="73"/>
      <c r="D122" s="58"/>
      <c r="E122" s="58"/>
      <c r="F122" s="68"/>
      <c r="G122" s="73"/>
      <c r="H122" s="73"/>
      <c r="I122" s="68"/>
    </row>
    <row r="123" spans="1:9" ht="11.25">
      <c r="A123" s="68"/>
      <c r="B123" s="68"/>
      <c r="C123" s="73"/>
      <c r="D123" s="58"/>
      <c r="E123" s="58"/>
      <c r="F123" s="68"/>
      <c r="G123" s="73"/>
      <c r="H123" s="73"/>
      <c r="I123" s="68"/>
    </row>
    <row r="124" spans="1:9" ht="11.25">
      <c r="A124" s="68"/>
      <c r="B124" s="68"/>
      <c r="C124" s="73"/>
      <c r="D124" s="58"/>
      <c r="E124" s="58"/>
      <c r="F124" s="68"/>
      <c r="G124" s="73"/>
      <c r="H124" s="73"/>
      <c r="I124" s="68"/>
    </row>
    <row r="125" spans="1:9" ht="11.25">
      <c r="A125" s="68"/>
      <c r="B125" s="68"/>
      <c r="C125" s="73"/>
      <c r="D125" s="58"/>
      <c r="E125" s="58"/>
      <c r="F125" s="68"/>
      <c r="G125" s="73"/>
      <c r="H125" s="73"/>
      <c r="I125" s="68"/>
    </row>
    <row r="126" spans="1:9" ht="11.25">
      <c r="A126" s="68"/>
      <c r="B126" s="68"/>
      <c r="C126" s="73"/>
      <c r="D126" s="58"/>
      <c r="E126" s="58"/>
      <c r="F126" s="68"/>
      <c r="G126" s="73"/>
      <c r="H126" s="73"/>
      <c r="I126" s="68"/>
    </row>
    <row r="127" spans="1:9" ht="11.25">
      <c r="A127" s="68"/>
      <c r="B127" s="68"/>
      <c r="C127" s="73"/>
      <c r="D127" s="58"/>
      <c r="E127" s="58"/>
      <c r="F127" s="68"/>
      <c r="G127" s="73"/>
      <c r="H127" s="73"/>
      <c r="I127" s="68"/>
    </row>
    <row r="128" spans="1:9" ht="11.25">
      <c r="A128" s="68"/>
      <c r="B128" s="68"/>
      <c r="C128" s="73"/>
      <c r="D128" s="58"/>
      <c r="E128" s="58"/>
      <c r="F128" s="68"/>
      <c r="G128" s="73"/>
      <c r="H128" s="73"/>
      <c r="I128" s="68"/>
    </row>
    <row r="129" spans="1:9" ht="11.25">
      <c r="A129" s="68"/>
      <c r="B129" s="68"/>
      <c r="C129" s="73"/>
      <c r="D129" s="58"/>
      <c r="E129" s="58"/>
      <c r="F129" s="68"/>
      <c r="G129" s="73"/>
      <c r="H129" s="73"/>
      <c r="I129" s="68"/>
    </row>
    <row r="130" spans="1:9" ht="11.25">
      <c r="A130" s="68"/>
      <c r="B130" s="68"/>
      <c r="C130" s="73"/>
      <c r="D130" s="58"/>
      <c r="E130" s="58"/>
      <c r="F130" s="68"/>
      <c r="G130" s="73"/>
      <c r="H130" s="73"/>
      <c r="I130" s="68"/>
    </row>
    <row r="131" spans="1:9" ht="11.25">
      <c r="A131" s="68"/>
      <c r="B131" s="68"/>
      <c r="C131" s="73"/>
      <c r="D131" s="58"/>
      <c r="E131" s="58"/>
      <c r="F131" s="68"/>
      <c r="G131" s="73"/>
      <c r="H131" s="73"/>
      <c r="I131" s="68"/>
    </row>
    <row r="132" spans="1:9" ht="11.25">
      <c r="A132" s="68"/>
      <c r="B132" s="68"/>
      <c r="C132" s="73"/>
      <c r="D132" s="58"/>
      <c r="E132" s="58"/>
      <c r="F132" s="68"/>
      <c r="G132" s="73"/>
      <c r="H132" s="73"/>
      <c r="I132" s="68"/>
    </row>
    <row r="133" spans="1:9" ht="11.25">
      <c r="A133" s="68"/>
      <c r="B133" s="68"/>
      <c r="C133" s="73"/>
      <c r="D133" s="58"/>
      <c r="E133" s="58"/>
      <c r="F133" s="68"/>
      <c r="G133" s="73"/>
      <c r="H133" s="73"/>
      <c r="I133" s="68"/>
    </row>
    <row r="134" spans="1:9" ht="11.25">
      <c r="A134" s="68"/>
      <c r="B134" s="68"/>
      <c r="C134" s="73"/>
      <c r="D134" s="58"/>
      <c r="E134" s="58"/>
      <c r="F134" s="68"/>
      <c r="G134" s="73"/>
      <c r="H134" s="73"/>
      <c r="I134" s="68"/>
    </row>
    <row r="135" spans="1:9" ht="11.25">
      <c r="A135" s="68"/>
      <c r="B135" s="68"/>
      <c r="C135" s="73"/>
      <c r="D135" s="58"/>
      <c r="E135" s="58"/>
      <c r="F135" s="68"/>
      <c r="G135" s="73"/>
      <c r="H135" s="73"/>
      <c r="I135" s="68"/>
    </row>
    <row r="136" spans="1:9" ht="11.25">
      <c r="A136" s="68"/>
      <c r="B136" s="68"/>
      <c r="C136" s="73"/>
      <c r="D136" s="58"/>
      <c r="E136" s="58"/>
      <c r="F136" s="68"/>
      <c r="G136" s="73"/>
      <c r="H136" s="73"/>
      <c r="I136" s="68"/>
    </row>
    <row r="137" spans="1:9" ht="11.25">
      <c r="A137" s="68"/>
      <c r="B137" s="68"/>
      <c r="C137" s="73"/>
      <c r="D137" s="58"/>
      <c r="E137" s="58"/>
      <c r="F137" s="68"/>
      <c r="G137" s="73"/>
      <c r="H137" s="73"/>
      <c r="I137" s="68"/>
    </row>
    <row r="138" spans="1:9" ht="11.25">
      <c r="A138" s="68"/>
      <c r="B138" s="68"/>
      <c r="C138" s="73"/>
      <c r="D138" s="58"/>
      <c r="E138" s="58"/>
      <c r="F138" s="68"/>
      <c r="G138" s="73"/>
      <c r="H138" s="73"/>
      <c r="I138" s="68"/>
    </row>
    <row r="139" spans="1:9" ht="11.25">
      <c r="A139" s="68"/>
      <c r="B139" s="68"/>
      <c r="C139" s="73"/>
      <c r="D139" s="58"/>
      <c r="E139" s="58"/>
      <c r="F139" s="68"/>
      <c r="G139" s="73"/>
      <c r="H139" s="73"/>
      <c r="I139" s="68"/>
    </row>
    <row r="140" spans="1:9" ht="11.25">
      <c r="A140" s="68"/>
      <c r="B140" s="68"/>
      <c r="C140" s="73"/>
      <c r="D140" s="58"/>
      <c r="E140" s="58"/>
      <c r="F140" s="68"/>
      <c r="G140" s="73"/>
      <c r="H140" s="73"/>
      <c r="I140" s="68"/>
    </row>
    <row r="141" spans="1:9" ht="11.25">
      <c r="A141" s="68"/>
      <c r="B141" s="68"/>
      <c r="C141" s="73"/>
      <c r="D141" s="58"/>
      <c r="E141" s="58"/>
      <c r="F141" s="68"/>
      <c r="G141" s="73"/>
      <c r="H141" s="73"/>
      <c r="I141" s="68"/>
    </row>
    <row r="142" spans="1:9" ht="11.25">
      <c r="A142" s="68"/>
      <c r="B142" s="68"/>
      <c r="C142" s="73"/>
      <c r="D142" s="58"/>
      <c r="E142" s="58"/>
      <c r="F142" s="68"/>
      <c r="G142" s="73"/>
      <c r="H142" s="73"/>
      <c r="I142" s="68"/>
    </row>
    <row r="143" spans="1:9" ht="11.25">
      <c r="A143" s="68"/>
      <c r="B143" s="68"/>
      <c r="C143" s="73"/>
      <c r="D143" s="58"/>
      <c r="E143" s="58"/>
      <c r="F143" s="68"/>
      <c r="G143" s="73"/>
      <c r="H143" s="73"/>
      <c r="I143" s="68"/>
    </row>
    <row r="144" spans="1:9" ht="11.25">
      <c r="A144" s="68"/>
      <c r="B144" s="68"/>
      <c r="C144" s="73"/>
      <c r="D144" s="58"/>
      <c r="E144" s="58"/>
      <c r="F144" s="68"/>
      <c r="G144" s="73"/>
      <c r="H144" s="73"/>
      <c r="I144" s="68"/>
    </row>
    <row r="145" spans="1:9" ht="11.25">
      <c r="A145" s="68"/>
      <c r="B145" s="68"/>
      <c r="C145" s="73"/>
      <c r="D145" s="58"/>
      <c r="E145" s="58"/>
      <c r="F145" s="68"/>
      <c r="G145" s="73"/>
      <c r="H145" s="73"/>
      <c r="I145" s="68"/>
    </row>
    <row r="146" spans="1:9" ht="11.25">
      <c r="A146" s="68"/>
      <c r="B146" s="68"/>
      <c r="C146" s="73"/>
      <c r="D146" s="58"/>
      <c r="E146" s="58"/>
      <c r="F146" s="68"/>
      <c r="G146" s="73"/>
      <c r="H146" s="73"/>
      <c r="I146" s="68"/>
    </row>
    <row r="147" spans="1:9" ht="11.25">
      <c r="A147" s="68"/>
      <c r="B147" s="68"/>
      <c r="C147" s="73"/>
      <c r="D147" s="58"/>
      <c r="E147" s="58"/>
      <c r="F147" s="68"/>
      <c r="G147" s="73"/>
      <c r="H147" s="73"/>
      <c r="I147" s="68"/>
    </row>
    <row r="148" spans="1:9" ht="11.25">
      <c r="A148" s="68"/>
      <c r="B148" s="68"/>
      <c r="C148" s="73"/>
      <c r="D148" s="58"/>
      <c r="E148" s="58"/>
      <c r="F148" s="68"/>
      <c r="G148" s="73"/>
      <c r="H148" s="73"/>
      <c r="I148" s="68"/>
    </row>
    <row r="149" spans="1:9" ht="11.25">
      <c r="A149" s="68"/>
      <c r="B149" s="68"/>
      <c r="C149" s="73"/>
      <c r="D149" s="58"/>
      <c r="E149" s="58"/>
      <c r="F149" s="68"/>
      <c r="G149" s="73"/>
      <c r="H149" s="73"/>
      <c r="I149" s="68"/>
    </row>
    <row r="150" spans="1:9" ht="11.25">
      <c r="A150" s="68"/>
      <c r="B150" s="68"/>
      <c r="C150" s="73"/>
      <c r="D150" s="58"/>
      <c r="E150" s="58"/>
      <c r="F150" s="68"/>
      <c r="G150" s="73"/>
      <c r="H150" s="73"/>
      <c r="I150" s="68"/>
    </row>
    <row r="151" spans="1:9" ht="11.25">
      <c r="A151" s="68"/>
      <c r="B151" s="68"/>
      <c r="C151" s="73"/>
      <c r="D151" s="58"/>
      <c r="E151" s="58"/>
      <c r="F151" s="68"/>
      <c r="G151" s="73"/>
      <c r="H151" s="73"/>
      <c r="I151" s="68"/>
    </row>
    <row r="152" spans="1:9" ht="11.25">
      <c r="A152" s="68"/>
      <c r="B152" s="68"/>
      <c r="C152" s="73"/>
      <c r="D152" s="58"/>
      <c r="E152" s="58"/>
      <c r="F152" s="68"/>
      <c r="G152" s="73"/>
      <c r="H152" s="73"/>
      <c r="I152" s="68"/>
    </row>
    <row r="153" spans="1:9" ht="11.25">
      <c r="A153" s="68"/>
      <c r="B153" s="68"/>
      <c r="C153" s="73"/>
      <c r="D153" s="58"/>
      <c r="E153" s="58"/>
      <c r="F153" s="68"/>
      <c r="G153" s="73"/>
      <c r="H153" s="73"/>
      <c r="I153" s="68"/>
    </row>
    <row r="154" spans="1:9" ht="11.25">
      <c r="A154" s="68"/>
      <c r="B154" s="68"/>
      <c r="C154" s="73"/>
      <c r="D154" s="58"/>
      <c r="E154" s="58"/>
      <c r="F154" s="68"/>
      <c r="G154" s="73"/>
      <c r="H154" s="73"/>
      <c r="I154" s="68"/>
    </row>
    <row r="155" spans="1:9" ht="11.25">
      <c r="A155" s="68"/>
      <c r="B155" s="68"/>
      <c r="C155" s="73"/>
      <c r="D155" s="58"/>
      <c r="E155" s="58"/>
      <c r="F155" s="68"/>
      <c r="G155" s="73"/>
      <c r="H155" s="73"/>
      <c r="I155" s="68"/>
    </row>
    <row r="156" spans="1:9" ht="11.25">
      <c r="A156" s="68"/>
      <c r="B156" s="68"/>
      <c r="C156" s="73"/>
      <c r="D156" s="58"/>
      <c r="E156" s="58"/>
      <c r="F156" s="68"/>
      <c r="G156" s="73"/>
      <c r="H156" s="73"/>
      <c r="I156" s="68"/>
    </row>
    <row r="157" spans="1:9" ht="11.25">
      <c r="A157" s="68"/>
      <c r="B157" s="68"/>
      <c r="C157" s="73"/>
      <c r="D157" s="58"/>
      <c r="E157" s="58"/>
      <c r="F157" s="68"/>
      <c r="G157" s="73"/>
      <c r="H157" s="73"/>
      <c r="I157" s="68"/>
    </row>
    <row r="158" spans="1:9" ht="11.25">
      <c r="A158" s="68"/>
      <c r="B158" s="68"/>
      <c r="C158" s="73"/>
      <c r="D158" s="58"/>
      <c r="E158" s="58"/>
      <c r="F158" s="68"/>
      <c r="G158" s="73"/>
      <c r="H158" s="73"/>
      <c r="I158" s="68"/>
    </row>
    <row r="159" spans="1:9" ht="11.25">
      <c r="A159" s="68"/>
      <c r="B159" s="68"/>
      <c r="C159" s="73"/>
      <c r="D159" s="58"/>
      <c r="E159" s="58"/>
      <c r="F159" s="68"/>
      <c r="G159" s="73"/>
      <c r="H159" s="73"/>
      <c r="I159" s="68"/>
    </row>
    <row r="160" spans="1:9" ht="11.25">
      <c r="A160" s="68"/>
      <c r="B160" s="68"/>
      <c r="C160" s="73"/>
      <c r="D160" s="58"/>
      <c r="E160" s="58"/>
      <c r="F160" s="68"/>
      <c r="G160" s="73"/>
      <c r="H160" s="73"/>
      <c r="I160" s="68"/>
    </row>
    <row r="161" spans="1:9" ht="11.25">
      <c r="A161" s="68"/>
      <c r="B161" s="68"/>
      <c r="C161" s="73"/>
      <c r="D161" s="58"/>
      <c r="E161" s="58"/>
      <c r="F161" s="68"/>
      <c r="G161" s="73"/>
      <c r="H161" s="73"/>
      <c r="I161" s="68"/>
    </row>
    <row r="162" spans="1:9" ht="11.25">
      <c r="A162" s="68"/>
      <c r="B162" s="68"/>
      <c r="C162" s="73"/>
      <c r="D162" s="58"/>
      <c r="E162" s="58"/>
      <c r="F162" s="68"/>
      <c r="G162" s="73"/>
      <c r="H162" s="73"/>
      <c r="I162" s="68"/>
    </row>
    <row r="163" spans="1:9" ht="11.25">
      <c r="A163" s="68"/>
      <c r="B163" s="68"/>
      <c r="C163" s="73"/>
      <c r="D163" s="58"/>
      <c r="E163" s="58"/>
      <c r="F163" s="68"/>
      <c r="G163" s="73"/>
      <c r="H163" s="73"/>
      <c r="I163" s="68"/>
    </row>
    <row r="164" spans="1:9" ht="11.25">
      <c r="A164" s="68"/>
      <c r="B164" s="68"/>
      <c r="C164" s="73"/>
      <c r="D164" s="58"/>
      <c r="E164" s="58"/>
      <c r="F164" s="68"/>
      <c r="G164" s="73"/>
      <c r="H164" s="73"/>
      <c r="I164" s="68"/>
    </row>
    <row r="165" spans="1:9" ht="11.25">
      <c r="A165" s="68"/>
      <c r="B165" s="68"/>
      <c r="C165" s="73"/>
      <c r="D165" s="58"/>
      <c r="E165" s="58"/>
      <c r="F165" s="68"/>
      <c r="G165" s="73"/>
      <c r="H165" s="73"/>
      <c r="I165" s="68"/>
    </row>
    <row r="166" spans="1:9" ht="11.25">
      <c r="A166" s="68"/>
      <c r="B166" s="68"/>
      <c r="C166" s="73"/>
      <c r="D166" s="58"/>
      <c r="E166" s="58"/>
      <c r="F166" s="68"/>
      <c r="G166" s="73"/>
      <c r="H166" s="73"/>
      <c r="I166" s="68"/>
    </row>
    <row r="167" spans="1:9" ht="11.25">
      <c r="A167" s="68"/>
      <c r="B167" s="68"/>
      <c r="C167" s="73"/>
      <c r="D167" s="58"/>
      <c r="E167" s="58"/>
      <c r="F167" s="68"/>
      <c r="G167" s="73"/>
      <c r="H167" s="73"/>
      <c r="I167" s="68"/>
    </row>
    <row r="168" spans="1:9" ht="11.25">
      <c r="A168" s="68"/>
      <c r="B168" s="68"/>
      <c r="C168" s="73"/>
      <c r="D168" s="58"/>
      <c r="E168" s="58"/>
      <c r="F168" s="68"/>
      <c r="G168" s="73"/>
      <c r="H168" s="73"/>
      <c r="I168" s="68"/>
    </row>
    <row r="169" spans="1:9" ht="11.25">
      <c r="A169" s="68"/>
      <c r="B169" s="68"/>
      <c r="C169" s="73"/>
      <c r="D169" s="58"/>
      <c r="E169" s="58"/>
      <c r="F169" s="68"/>
      <c r="G169" s="73"/>
      <c r="H169" s="73"/>
      <c r="I169" s="68"/>
    </row>
    <row r="170" spans="1:9" ht="11.25">
      <c r="A170" s="68"/>
      <c r="B170" s="68"/>
      <c r="C170" s="73"/>
      <c r="D170" s="58"/>
      <c r="E170" s="58"/>
      <c r="F170" s="68"/>
      <c r="G170" s="73"/>
      <c r="H170" s="73"/>
      <c r="I170" s="68"/>
    </row>
    <row r="171" spans="1:9" ht="11.25">
      <c r="A171" s="68"/>
      <c r="B171" s="68"/>
      <c r="C171" s="73"/>
      <c r="D171" s="58"/>
      <c r="E171" s="58"/>
      <c r="F171" s="68"/>
      <c r="G171" s="73"/>
      <c r="H171" s="73"/>
      <c r="I171" s="68"/>
    </row>
    <row r="172" spans="1:9" ht="11.25">
      <c r="A172" s="68"/>
      <c r="B172" s="68"/>
      <c r="C172" s="73"/>
      <c r="D172" s="58"/>
      <c r="E172" s="58"/>
      <c r="F172" s="68"/>
      <c r="G172" s="73"/>
      <c r="H172" s="73"/>
      <c r="I172" s="68"/>
    </row>
    <row r="173" spans="1:9" ht="11.25">
      <c r="A173" s="68"/>
      <c r="B173" s="68"/>
      <c r="C173" s="73"/>
      <c r="D173" s="58"/>
      <c r="E173" s="58"/>
      <c r="F173" s="68"/>
      <c r="G173" s="73"/>
      <c r="H173" s="73"/>
      <c r="I173" s="68"/>
    </row>
    <row r="174" spans="1:9" ht="11.25">
      <c r="A174" s="68"/>
      <c r="B174" s="68"/>
      <c r="C174" s="73"/>
      <c r="D174" s="58"/>
      <c r="E174" s="58"/>
      <c r="F174" s="68"/>
      <c r="G174" s="73"/>
      <c r="H174" s="73"/>
      <c r="I174" s="68"/>
    </row>
    <row r="175" spans="1:9" ht="11.25">
      <c r="A175" s="68"/>
      <c r="B175" s="68"/>
      <c r="C175" s="73"/>
      <c r="D175" s="58"/>
      <c r="E175" s="58"/>
      <c r="F175" s="68"/>
      <c r="G175" s="73"/>
      <c r="H175" s="73"/>
      <c r="I175" s="68"/>
    </row>
    <row r="176" spans="1:9" ht="11.25">
      <c r="A176" s="68"/>
      <c r="B176" s="68"/>
      <c r="C176" s="73"/>
      <c r="D176" s="58"/>
      <c r="E176" s="58"/>
      <c r="F176" s="68"/>
      <c r="G176" s="73"/>
      <c r="H176" s="73"/>
      <c r="I176" s="68"/>
    </row>
    <row r="177" spans="1:9" ht="11.25">
      <c r="A177" s="68"/>
      <c r="B177" s="68"/>
      <c r="C177" s="73"/>
      <c r="D177" s="58"/>
      <c r="E177" s="58"/>
      <c r="F177" s="68"/>
      <c r="G177" s="73"/>
      <c r="H177" s="73"/>
      <c r="I177" s="68"/>
    </row>
    <row r="178" spans="1:9" ht="11.25">
      <c r="A178" s="68"/>
      <c r="B178" s="68"/>
      <c r="C178" s="73"/>
      <c r="D178" s="58"/>
      <c r="E178" s="58"/>
      <c r="F178" s="68"/>
      <c r="G178" s="73"/>
      <c r="H178" s="73"/>
      <c r="I178" s="68"/>
    </row>
    <row r="179" spans="1:9" ht="11.25">
      <c r="A179" s="68"/>
      <c r="B179" s="68"/>
      <c r="C179" s="73"/>
      <c r="D179" s="58"/>
      <c r="E179" s="58"/>
      <c r="F179" s="68"/>
      <c r="G179" s="73"/>
      <c r="H179" s="73"/>
      <c r="I179" s="68"/>
    </row>
    <row r="180" spans="1:9" ht="11.25">
      <c r="A180" s="68"/>
      <c r="B180" s="68"/>
      <c r="C180" s="73"/>
      <c r="D180" s="58"/>
      <c r="E180" s="58"/>
      <c r="F180" s="68"/>
      <c r="G180" s="73"/>
      <c r="H180" s="73"/>
      <c r="I180" s="68"/>
    </row>
    <row r="181" spans="1:9" ht="11.25">
      <c r="A181" s="68"/>
      <c r="B181" s="68"/>
      <c r="C181" s="73"/>
      <c r="D181" s="58"/>
      <c r="E181" s="58"/>
      <c r="F181" s="68"/>
      <c r="G181" s="73"/>
      <c r="H181" s="73"/>
      <c r="I181" s="68"/>
    </row>
    <row r="182" spans="1:9" ht="11.25">
      <c r="A182" s="68"/>
      <c r="B182" s="68"/>
      <c r="C182" s="73"/>
      <c r="D182" s="58"/>
      <c r="E182" s="58"/>
      <c r="F182" s="68"/>
      <c r="G182" s="73"/>
      <c r="H182" s="73"/>
      <c r="I182" s="68"/>
    </row>
    <row r="183" spans="1:9" ht="11.25">
      <c r="A183" s="68"/>
      <c r="B183" s="68"/>
      <c r="C183" s="73"/>
      <c r="D183" s="58"/>
      <c r="E183" s="58"/>
      <c r="F183" s="68"/>
      <c r="G183" s="73"/>
      <c r="H183" s="73"/>
      <c r="I183" s="68"/>
    </row>
    <row r="184" spans="1:9" ht="11.25">
      <c r="A184" s="68"/>
      <c r="B184" s="68"/>
      <c r="C184" s="73"/>
      <c r="D184" s="58"/>
      <c r="E184" s="58"/>
      <c r="F184" s="68"/>
      <c r="G184" s="73"/>
      <c r="H184" s="73"/>
      <c r="I184" s="68"/>
    </row>
    <row r="185" spans="1:9" ht="11.25">
      <c r="A185" s="68"/>
      <c r="B185" s="68"/>
      <c r="C185" s="73"/>
      <c r="D185" s="58"/>
      <c r="E185" s="58"/>
      <c r="F185" s="68"/>
      <c r="G185" s="73"/>
      <c r="H185" s="73"/>
      <c r="I185" s="68"/>
    </row>
    <row r="186" spans="1:9" ht="11.25">
      <c r="A186" s="68"/>
      <c r="B186" s="68"/>
      <c r="C186" s="73"/>
      <c r="D186" s="58"/>
      <c r="E186" s="58"/>
      <c r="F186" s="68"/>
      <c r="G186" s="73"/>
      <c r="H186" s="73"/>
      <c r="I186" s="68"/>
    </row>
    <row r="187" spans="1:9" ht="11.25">
      <c r="A187" s="68"/>
      <c r="B187" s="68"/>
      <c r="C187" s="73"/>
      <c r="D187" s="58"/>
      <c r="E187" s="58"/>
      <c r="F187" s="68"/>
      <c r="G187" s="73"/>
      <c r="H187" s="73"/>
      <c r="I187" s="68"/>
    </row>
    <row r="188" spans="1:9" ht="11.25">
      <c r="A188" s="68"/>
      <c r="B188" s="68"/>
      <c r="C188" s="73"/>
      <c r="D188" s="58"/>
      <c r="E188" s="58"/>
      <c r="F188" s="68"/>
      <c r="G188" s="73"/>
      <c r="H188" s="73"/>
      <c r="I188" s="68"/>
    </row>
    <row r="189" spans="1:9" ht="11.25">
      <c r="A189" s="68"/>
      <c r="B189" s="68"/>
      <c r="C189" s="73"/>
      <c r="D189" s="58"/>
      <c r="E189" s="58"/>
      <c r="F189" s="68"/>
      <c r="G189" s="73"/>
      <c r="H189" s="73"/>
      <c r="I189" s="68"/>
    </row>
    <row r="190" spans="1:9" ht="11.25">
      <c r="A190" s="68"/>
      <c r="B190" s="68"/>
      <c r="C190" s="73"/>
      <c r="D190" s="58"/>
      <c r="E190" s="58"/>
      <c r="F190" s="68"/>
      <c r="G190" s="73"/>
      <c r="H190" s="73"/>
      <c r="I190" s="68"/>
    </row>
    <row r="191" spans="1:9" ht="11.25">
      <c r="A191" s="68"/>
      <c r="B191" s="68"/>
      <c r="C191" s="73"/>
      <c r="D191" s="58"/>
      <c r="E191" s="58"/>
      <c r="F191" s="68"/>
      <c r="G191" s="73"/>
      <c r="H191" s="73"/>
      <c r="I191" s="68"/>
    </row>
    <row r="192" spans="1:9" ht="11.25">
      <c r="A192" s="68"/>
      <c r="B192" s="68"/>
      <c r="C192" s="73"/>
      <c r="D192" s="58"/>
      <c r="E192" s="58"/>
      <c r="F192" s="68"/>
      <c r="G192" s="73"/>
      <c r="H192" s="73"/>
      <c r="I192" s="68"/>
    </row>
    <row r="193" spans="1:9" ht="11.25">
      <c r="A193" s="68"/>
      <c r="B193" s="68"/>
      <c r="C193" s="73"/>
      <c r="D193" s="58"/>
      <c r="E193" s="58"/>
      <c r="F193" s="68"/>
      <c r="G193" s="73"/>
      <c r="H193" s="73"/>
      <c r="I193" s="68"/>
    </row>
    <row r="194" spans="1:9" ht="11.25">
      <c r="A194" s="68"/>
      <c r="B194" s="68"/>
      <c r="C194" s="73"/>
      <c r="D194" s="58"/>
      <c r="E194" s="58"/>
      <c r="F194" s="68"/>
      <c r="G194" s="73"/>
      <c r="H194" s="73"/>
      <c r="I194" s="68"/>
    </row>
    <row r="195" spans="1:9" ht="11.25">
      <c r="A195" s="68"/>
      <c r="B195" s="68"/>
      <c r="C195" s="73"/>
      <c r="D195" s="58"/>
      <c r="E195" s="58"/>
      <c r="F195" s="68"/>
      <c r="G195" s="73"/>
      <c r="H195" s="73"/>
      <c r="I195" s="68"/>
    </row>
    <row r="196" spans="1:9" ht="11.25">
      <c r="A196" s="68"/>
      <c r="B196" s="68"/>
      <c r="C196" s="73"/>
      <c r="D196" s="58"/>
      <c r="E196" s="58"/>
      <c r="F196" s="68"/>
      <c r="G196" s="73"/>
      <c r="H196" s="73"/>
      <c r="I196" s="68"/>
    </row>
    <row r="197" spans="1:9" ht="11.25">
      <c r="A197" s="68"/>
      <c r="B197" s="68"/>
      <c r="C197" s="73"/>
      <c r="D197" s="58"/>
      <c r="E197" s="58"/>
      <c r="F197" s="68"/>
      <c r="G197" s="73"/>
      <c r="H197" s="73"/>
      <c r="I197" s="68"/>
    </row>
    <row r="198" spans="1:9" ht="11.25">
      <c r="A198" s="68"/>
      <c r="B198" s="68"/>
      <c r="C198" s="73"/>
      <c r="D198" s="58"/>
      <c r="E198" s="58"/>
      <c r="F198" s="68"/>
      <c r="G198" s="73"/>
      <c r="H198" s="73"/>
      <c r="I198" s="68"/>
    </row>
    <row r="199" spans="1:9" ht="11.25">
      <c r="A199" s="68"/>
      <c r="B199" s="68"/>
      <c r="C199" s="73"/>
      <c r="D199" s="58"/>
      <c r="E199" s="58"/>
      <c r="F199" s="68"/>
      <c r="G199" s="73"/>
      <c r="H199" s="73"/>
      <c r="I199" s="68"/>
    </row>
    <row r="200" spans="1:9" ht="11.25">
      <c r="A200" s="68"/>
      <c r="B200" s="68"/>
      <c r="C200" s="73"/>
      <c r="D200" s="58"/>
      <c r="E200" s="58"/>
      <c r="F200" s="68"/>
      <c r="G200" s="73"/>
      <c r="H200" s="73"/>
      <c r="I200" s="68"/>
    </row>
    <row r="201" spans="1:9" ht="11.25">
      <c r="A201" s="68"/>
      <c r="B201" s="68"/>
      <c r="C201" s="73"/>
      <c r="D201" s="58"/>
      <c r="E201" s="58"/>
      <c r="F201" s="68"/>
      <c r="G201" s="73"/>
      <c r="H201" s="73"/>
      <c r="I201" s="68"/>
    </row>
    <row r="202" spans="1:9" ht="11.25">
      <c r="A202" s="68"/>
      <c r="B202" s="68"/>
      <c r="C202" s="73"/>
      <c r="D202" s="58"/>
      <c r="E202" s="58"/>
      <c r="F202" s="68"/>
      <c r="G202" s="73"/>
      <c r="H202" s="73"/>
      <c r="I202" s="68"/>
    </row>
    <row r="203" spans="1:9" ht="11.25">
      <c r="A203" s="68"/>
      <c r="B203" s="68"/>
      <c r="C203" s="73"/>
      <c r="D203" s="58"/>
      <c r="E203" s="58"/>
      <c r="F203" s="68"/>
      <c r="G203" s="73"/>
      <c r="H203" s="73"/>
      <c r="I203" s="68"/>
    </row>
    <row r="204" spans="1:9" ht="11.25">
      <c r="A204" s="68"/>
      <c r="B204" s="68"/>
      <c r="C204" s="73"/>
      <c r="D204" s="58"/>
      <c r="E204" s="58"/>
      <c r="F204" s="68"/>
      <c r="G204" s="73"/>
      <c r="H204" s="73"/>
      <c r="I204" s="68"/>
    </row>
    <row r="205" spans="1:9" ht="11.25">
      <c r="A205" s="68"/>
      <c r="B205" s="68"/>
      <c r="C205" s="73"/>
      <c r="D205" s="58"/>
      <c r="E205" s="58"/>
      <c r="F205" s="68"/>
      <c r="G205" s="73"/>
      <c r="H205" s="73"/>
      <c r="I205" s="68"/>
    </row>
    <row r="206" spans="1:9" ht="11.25">
      <c r="A206" s="68"/>
      <c r="B206" s="68"/>
      <c r="C206" s="73"/>
      <c r="D206" s="58"/>
      <c r="E206" s="58"/>
      <c r="F206" s="68"/>
      <c r="G206" s="73"/>
      <c r="H206" s="73"/>
      <c r="I206" s="68"/>
    </row>
    <row r="207" spans="1:9" ht="11.25">
      <c r="A207" s="68"/>
      <c r="B207" s="68"/>
      <c r="C207" s="73"/>
      <c r="D207" s="58"/>
      <c r="E207" s="58"/>
      <c r="F207" s="68"/>
      <c r="G207" s="73"/>
      <c r="H207" s="73"/>
      <c r="I207" s="68"/>
    </row>
    <row r="208" spans="1:9" ht="11.25">
      <c r="A208" s="68"/>
      <c r="B208" s="68"/>
      <c r="C208" s="73"/>
      <c r="D208" s="58"/>
      <c r="E208" s="58"/>
      <c r="F208" s="68"/>
      <c r="G208" s="73"/>
      <c r="H208" s="73"/>
      <c r="I208" s="68"/>
    </row>
    <row r="209" spans="1:9" ht="11.25">
      <c r="A209" s="68"/>
      <c r="B209" s="68"/>
      <c r="C209" s="73"/>
      <c r="D209" s="58"/>
      <c r="E209" s="58"/>
      <c r="F209" s="68"/>
      <c r="G209" s="73"/>
      <c r="H209" s="73"/>
      <c r="I209" s="68"/>
    </row>
    <row r="210" spans="1:9" ht="11.25">
      <c r="A210" s="68"/>
      <c r="B210" s="68"/>
      <c r="C210" s="73"/>
      <c r="D210" s="58"/>
      <c r="E210" s="58"/>
      <c r="F210" s="68"/>
      <c r="G210" s="73"/>
      <c r="H210" s="73"/>
      <c r="I210" s="68"/>
    </row>
    <row r="211" spans="1:9" ht="11.25">
      <c r="A211" s="68"/>
      <c r="B211" s="68"/>
      <c r="C211" s="73"/>
      <c r="D211" s="58"/>
      <c r="E211" s="58"/>
      <c r="F211" s="68"/>
      <c r="G211" s="73"/>
      <c r="H211" s="73"/>
      <c r="I211" s="68"/>
    </row>
    <row r="212" spans="1:9" ht="11.25">
      <c r="A212" s="68"/>
      <c r="B212" s="68"/>
      <c r="C212" s="73"/>
      <c r="D212" s="58"/>
      <c r="E212" s="58"/>
      <c r="F212" s="68"/>
      <c r="G212" s="73"/>
      <c r="H212" s="73"/>
      <c r="I212" s="68"/>
    </row>
    <row r="213" spans="1:9" ht="11.25">
      <c r="A213" s="68"/>
      <c r="B213" s="68"/>
      <c r="C213" s="73"/>
      <c r="D213" s="58"/>
      <c r="E213" s="58"/>
      <c r="F213" s="68"/>
      <c r="G213" s="73"/>
      <c r="H213" s="73"/>
      <c r="I213" s="68"/>
    </row>
    <row r="214" spans="1:9" ht="11.25">
      <c r="A214" s="68"/>
      <c r="B214" s="68"/>
      <c r="C214" s="73"/>
      <c r="D214" s="58"/>
      <c r="E214" s="58"/>
      <c r="F214" s="68"/>
      <c r="G214" s="73"/>
      <c r="H214" s="73"/>
      <c r="I214" s="68"/>
    </row>
    <row r="215" spans="1:9" ht="11.25">
      <c r="A215" s="68"/>
      <c r="B215" s="68"/>
      <c r="C215" s="73"/>
      <c r="D215" s="58"/>
      <c r="E215" s="58"/>
      <c r="F215" s="68"/>
      <c r="G215" s="73"/>
      <c r="H215" s="73"/>
      <c r="I215" s="68"/>
    </row>
    <row r="216" spans="1:9" ht="11.25">
      <c r="A216" s="68"/>
      <c r="B216" s="68"/>
      <c r="C216" s="73"/>
      <c r="D216" s="58"/>
      <c r="E216" s="58"/>
      <c r="F216" s="68"/>
      <c r="G216" s="73"/>
      <c r="H216" s="73"/>
      <c r="I216" s="68"/>
    </row>
    <row r="217" spans="1:9" ht="11.25">
      <c r="A217" s="68"/>
      <c r="B217" s="68"/>
      <c r="C217" s="73"/>
      <c r="D217" s="58"/>
      <c r="E217" s="58"/>
      <c r="F217" s="68"/>
      <c r="G217" s="73"/>
      <c r="H217" s="73"/>
      <c r="I217" s="68"/>
    </row>
    <row r="218" spans="1:9" ht="11.25">
      <c r="A218" s="68"/>
      <c r="B218" s="68"/>
      <c r="C218" s="73"/>
      <c r="D218" s="58"/>
      <c r="E218" s="58"/>
      <c r="F218" s="68"/>
      <c r="G218" s="73"/>
      <c r="H218" s="73"/>
      <c r="I218" s="68"/>
    </row>
    <row r="219" spans="1:9" ht="11.25">
      <c r="A219" s="68"/>
      <c r="B219" s="68"/>
      <c r="C219" s="73"/>
      <c r="D219" s="58"/>
      <c r="E219" s="58"/>
      <c r="F219" s="68"/>
      <c r="G219" s="73"/>
      <c r="H219" s="73"/>
      <c r="I219" s="68"/>
    </row>
    <row r="220" spans="1:9" ht="11.25">
      <c r="A220" s="68"/>
      <c r="B220" s="68"/>
      <c r="C220" s="73"/>
      <c r="D220" s="58"/>
      <c r="E220" s="58"/>
      <c r="F220" s="68"/>
      <c r="G220" s="73"/>
      <c r="H220" s="73"/>
      <c r="I220" s="68"/>
    </row>
    <row r="221" spans="1:9" ht="11.25">
      <c r="A221" s="68"/>
      <c r="B221" s="68"/>
      <c r="C221" s="73"/>
      <c r="D221" s="58"/>
      <c r="E221" s="58"/>
      <c r="F221" s="68"/>
      <c r="G221" s="73"/>
      <c r="H221" s="73"/>
      <c r="I221" s="68"/>
    </row>
    <row r="222" spans="1:9" ht="11.25">
      <c r="A222" s="68"/>
      <c r="B222" s="68"/>
      <c r="C222" s="73"/>
      <c r="D222" s="58"/>
      <c r="E222" s="58"/>
      <c r="F222" s="68"/>
      <c r="G222" s="73"/>
      <c r="H222" s="73"/>
      <c r="I222" s="68"/>
    </row>
    <row r="223" spans="1:9" ht="11.25">
      <c r="A223" s="68"/>
      <c r="B223" s="68"/>
      <c r="C223" s="73"/>
      <c r="D223" s="58"/>
      <c r="E223" s="58"/>
      <c r="F223" s="68"/>
      <c r="G223" s="73"/>
      <c r="H223" s="73"/>
      <c r="I223" s="68"/>
    </row>
    <row r="224" spans="1:9" ht="11.25">
      <c r="A224" s="68"/>
      <c r="B224" s="68"/>
      <c r="C224" s="73"/>
      <c r="D224" s="58"/>
      <c r="E224" s="58"/>
      <c r="F224" s="68"/>
      <c r="G224" s="73"/>
      <c r="H224" s="73"/>
      <c r="I224" s="68"/>
    </row>
    <row r="225" spans="1:9" ht="11.25">
      <c r="A225" s="68"/>
      <c r="B225" s="68"/>
      <c r="C225" s="73"/>
      <c r="D225" s="58"/>
      <c r="E225" s="58"/>
      <c r="F225" s="68"/>
      <c r="G225" s="73"/>
      <c r="H225" s="73"/>
      <c r="I225" s="68"/>
    </row>
    <row r="226" spans="1:9" ht="11.25">
      <c r="A226" s="68"/>
      <c r="B226" s="68"/>
      <c r="C226" s="73"/>
      <c r="D226" s="58"/>
      <c r="E226" s="58"/>
      <c r="F226" s="68"/>
      <c r="G226" s="73"/>
      <c r="H226" s="73"/>
      <c r="I226" s="68"/>
    </row>
    <row r="227" spans="1:9" ht="11.25">
      <c r="A227" s="68"/>
      <c r="B227" s="68"/>
      <c r="C227" s="73"/>
      <c r="D227" s="58"/>
      <c r="E227" s="58"/>
      <c r="F227" s="68"/>
      <c r="G227" s="73"/>
      <c r="H227" s="73"/>
      <c r="I227" s="68"/>
    </row>
    <row r="228" spans="1:9" ht="11.25">
      <c r="A228" s="68"/>
      <c r="B228" s="68"/>
      <c r="C228" s="73"/>
      <c r="D228" s="58"/>
      <c r="E228" s="58"/>
      <c r="F228" s="68"/>
      <c r="G228" s="73"/>
      <c r="H228" s="73"/>
      <c r="I228" s="68"/>
    </row>
    <row r="229" spans="1:9" ht="11.25">
      <c r="A229" s="68"/>
      <c r="B229" s="68"/>
      <c r="C229" s="73"/>
      <c r="D229" s="58"/>
      <c r="E229" s="58"/>
      <c r="F229" s="68"/>
      <c r="G229" s="73"/>
      <c r="H229" s="73"/>
      <c r="I229" s="68"/>
    </row>
    <row r="230" spans="1:9" ht="11.25">
      <c r="A230" s="68"/>
      <c r="B230" s="68"/>
      <c r="C230" s="73"/>
      <c r="D230" s="58"/>
      <c r="E230" s="58"/>
      <c r="F230" s="68"/>
      <c r="G230" s="73"/>
      <c r="H230" s="73"/>
      <c r="I230" s="68"/>
    </row>
    <row r="231" spans="1:9" ht="11.25">
      <c r="A231" s="68"/>
      <c r="B231" s="68"/>
      <c r="C231" s="73"/>
      <c r="D231" s="58"/>
      <c r="E231" s="58"/>
      <c r="F231" s="68"/>
      <c r="G231" s="73"/>
      <c r="H231" s="73"/>
      <c r="I231" s="68"/>
    </row>
    <row r="232" spans="1:9" ht="11.25">
      <c r="A232" s="68"/>
      <c r="B232" s="68"/>
      <c r="C232" s="73"/>
      <c r="D232" s="58"/>
      <c r="E232" s="58"/>
      <c r="F232" s="68"/>
      <c r="G232" s="73"/>
      <c r="H232" s="73"/>
      <c r="I232" s="68"/>
    </row>
    <row r="233" spans="1:9" ht="11.25">
      <c r="A233" s="68"/>
      <c r="B233" s="68"/>
      <c r="C233" s="73"/>
      <c r="D233" s="58"/>
      <c r="E233" s="58"/>
      <c r="F233" s="68"/>
      <c r="G233" s="73"/>
      <c r="H233" s="73"/>
      <c r="I233" s="68"/>
    </row>
    <row r="234" spans="1:9" ht="11.25">
      <c r="A234" s="68"/>
      <c r="B234" s="68"/>
      <c r="C234" s="73"/>
      <c r="D234" s="58"/>
      <c r="E234" s="58"/>
      <c r="F234" s="68"/>
      <c r="G234" s="73"/>
      <c r="H234" s="73"/>
      <c r="I234" s="68"/>
    </row>
    <row r="235" spans="1:9" ht="11.25">
      <c r="A235" s="68"/>
      <c r="B235" s="68"/>
      <c r="C235" s="73"/>
      <c r="D235" s="58"/>
      <c r="E235" s="58"/>
      <c r="F235" s="68"/>
      <c r="G235" s="73"/>
      <c r="H235" s="73"/>
      <c r="I235" s="68"/>
    </row>
    <row r="236" spans="1:9" ht="11.25">
      <c r="A236" s="68"/>
      <c r="B236" s="68"/>
      <c r="C236" s="73"/>
      <c r="D236" s="58"/>
      <c r="E236" s="58"/>
      <c r="F236" s="68"/>
      <c r="G236" s="73"/>
      <c r="H236" s="73"/>
      <c r="I236" s="68"/>
    </row>
    <row r="237" spans="1:9" ht="11.25">
      <c r="A237" s="68"/>
      <c r="B237" s="68"/>
      <c r="C237" s="73"/>
      <c r="D237" s="58"/>
      <c r="E237" s="58"/>
      <c r="F237" s="68"/>
      <c r="G237" s="73"/>
      <c r="H237" s="73"/>
      <c r="I237" s="68"/>
    </row>
    <row r="238" spans="1:9" ht="11.25">
      <c r="A238" s="68"/>
      <c r="B238" s="68"/>
      <c r="C238" s="73"/>
      <c r="D238" s="58"/>
      <c r="E238" s="58"/>
      <c r="F238" s="68"/>
      <c r="G238" s="73"/>
      <c r="H238" s="73"/>
      <c r="I238" s="68"/>
    </row>
    <row r="239" spans="1:9" ht="11.25">
      <c r="A239" s="68"/>
      <c r="B239" s="68"/>
      <c r="C239" s="73"/>
      <c r="D239" s="58"/>
      <c r="E239" s="58"/>
      <c r="F239" s="68"/>
      <c r="G239" s="73"/>
      <c r="H239" s="73"/>
      <c r="I239" s="68"/>
    </row>
    <row r="240" spans="1:9" ht="11.25">
      <c r="A240" s="68"/>
      <c r="B240" s="68"/>
      <c r="C240" s="73"/>
      <c r="D240" s="58"/>
      <c r="E240" s="58"/>
      <c r="F240" s="68"/>
      <c r="G240" s="73"/>
      <c r="H240" s="73"/>
      <c r="I240" s="68"/>
    </row>
    <row r="241" spans="1:9" ht="11.25">
      <c r="A241" s="68"/>
      <c r="B241" s="68"/>
      <c r="C241" s="73"/>
      <c r="D241" s="58"/>
      <c r="E241" s="58"/>
      <c r="F241" s="68"/>
      <c r="G241" s="73"/>
      <c r="H241" s="73"/>
      <c r="I241" s="68"/>
    </row>
    <row r="242" spans="1:9" ht="11.25">
      <c r="A242" s="68"/>
      <c r="B242" s="68"/>
      <c r="C242" s="73"/>
      <c r="D242" s="58"/>
      <c r="E242" s="58"/>
      <c r="F242" s="68"/>
      <c r="G242" s="73"/>
      <c r="H242" s="73"/>
      <c r="I242" s="68"/>
    </row>
    <row r="243" spans="1:9" ht="11.25">
      <c r="A243" s="68"/>
      <c r="B243" s="68"/>
      <c r="C243" s="73"/>
      <c r="D243" s="58"/>
      <c r="E243" s="58"/>
      <c r="F243" s="68"/>
      <c r="G243" s="73"/>
      <c r="H243" s="73"/>
      <c r="I243" s="68"/>
    </row>
    <row r="244" spans="1:9" ht="11.25">
      <c r="A244" s="68"/>
      <c r="B244" s="68"/>
      <c r="C244" s="73"/>
      <c r="D244" s="58"/>
      <c r="E244" s="58"/>
      <c r="F244" s="68"/>
      <c r="G244" s="73"/>
      <c r="H244" s="73"/>
      <c r="I244" s="68"/>
    </row>
    <row r="245" spans="1:9" ht="11.25">
      <c r="A245" s="68"/>
      <c r="B245" s="68"/>
      <c r="C245" s="73"/>
      <c r="D245" s="58"/>
      <c r="E245" s="58"/>
      <c r="F245" s="68"/>
      <c r="G245" s="73"/>
      <c r="H245" s="73"/>
      <c r="I245" s="68"/>
    </row>
    <row r="246" spans="1:9" ht="11.25">
      <c r="A246" s="68"/>
      <c r="B246" s="68"/>
      <c r="C246" s="73"/>
      <c r="D246" s="58"/>
      <c r="E246" s="58"/>
      <c r="F246" s="68"/>
      <c r="G246" s="73"/>
      <c r="H246" s="73"/>
      <c r="I246" s="68"/>
    </row>
    <row r="247" spans="1:9" ht="11.25">
      <c r="A247" s="68"/>
      <c r="B247" s="68"/>
      <c r="C247" s="73"/>
      <c r="D247" s="58"/>
      <c r="E247" s="58"/>
      <c r="F247" s="68"/>
      <c r="G247" s="73"/>
      <c r="H247" s="73"/>
      <c r="I247" s="68"/>
    </row>
    <row r="248" spans="1:9" ht="11.25">
      <c r="A248" s="68"/>
      <c r="B248" s="68"/>
      <c r="C248" s="73"/>
      <c r="D248" s="58"/>
      <c r="E248" s="58"/>
      <c r="F248" s="68"/>
      <c r="G248" s="73"/>
      <c r="H248" s="73"/>
      <c r="I248" s="68"/>
    </row>
    <row r="249" spans="1:9" ht="11.25">
      <c r="A249" s="68"/>
      <c r="B249" s="68"/>
      <c r="C249" s="73"/>
      <c r="D249" s="58"/>
      <c r="E249" s="58"/>
      <c r="F249" s="68"/>
      <c r="G249" s="73"/>
      <c r="H249" s="73"/>
      <c r="I249" s="68"/>
    </row>
    <row r="250" spans="1:9" ht="11.25">
      <c r="A250" s="68"/>
      <c r="B250" s="68"/>
      <c r="C250" s="73"/>
      <c r="D250" s="58"/>
      <c r="E250" s="58"/>
      <c r="F250" s="68"/>
      <c r="G250" s="73"/>
      <c r="H250" s="73"/>
      <c r="I250" s="68"/>
    </row>
    <row r="251" spans="1:9" ht="11.25">
      <c r="A251" s="68"/>
      <c r="B251" s="68"/>
      <c r="C251" s="73"/>
      <c r="D251" s="58"/>
      <c r="E251" s="58"/>
      <c r="F251" s="68"/>
      <c r="G251" s="73"/>
      <c r="H251" s="73"/>
      <c r="I251" s="68"/>
    </row>
    <row r="252" spans="1:9" ht="11.25">
      <c r="A252" s="68"/>
      <c r="B252" s="68"/>
      <c r="C252" s="73"/>
      <c r="D252" s="58"/>
      <c r="E252" s="58"/>
      <c r="F252" s="68"/>
      <c r="G252" s="73"/>
      <c r="H252" s="73"/>
      <c r="I252" s="68"/>
    </row>
    <row r="253" spans="1:9" ht="11.25">
      <c r="A253" s="68"/>
      <c r="B253" s="68"/>
      <c r="C253" s="73"/>
      <c r="D253" s="58"/>
      <c r="E253" s="58"/>
      <c r="F253" s="68"/>
      <c r="G253" s="73"/>
      <c r="H253" s="73"/>
      <c r="I253" s="68"/>
    </row>
    <row r="254" spans="1:9" ht="11.25">
      <c r="A254" s="68"/>
      <c r="B254" s="68"/>
      <c r="C254" s="73"/>
      <c r="D254" s="58"/>
      <c r="E254" s="58"/>
      <c r="F254" s="68"/>
      <c r="G254" s="73"/>
      <c r="H254" s="73"/>
      <c r="I254" s="68"/>
    </row>
    <row r="255" spans="1:9" ht="11.25">
      <c r="A255" s="68"/>
      <c r="B255" s="68"/>
      <c r="C255" s="73"/>
      <c r="D255" s="58"/>
      <c r="E255" s="58"/>
      <c r="F255" s="68"/>
      <c r="G255" s="73"/>
      <c r="H255" s="73"/>
      <c r="I255" s="68"/>
    </row>
    <row r="256" spans="1:9" ht="11.25">
      <c r="A256" s="68"/>
      <c r="B256" s="68"/>
      <c r="C256" s="73"/>
      <c r="D256" s="58"/>
      <c r="E256" s="58"/>
      <c r="F256" s="68"/>
      <c r="G256" s="73"/>
      <c r="H256" s="73"/>
      <c r="I256" s="68"/>
    </row>
    <row r="257" spans="1:9" ht="11.25">
      <c r="A257" s="68"/>
      <c r="B257" s="68"/>
      <c r="C257" s="73"/>
      <c r="D257" s="58"/>
      <c r="E257" s="58"/>
      <c r="F257" s="68"/>
      <c r="G257" s="73"/>
      <c r="H257" s="73"/>
      <c r="I257" s="68"/>
    </row>
    <row r="258" spans="1:9" ht="11.25">
      <c r="A258" s="68"/>
      <c r="B258" s="68"/>
      <c r="C258" s="73"/>
      <c r="D258" s="58"/>
      <c r="E258" s="58"/>
      <c r="F258" s="68"/>
      <c r="G258" s="73"/>
      <c r="H258" s="73"/>
      <c r="I258" s="68"/>
    </row>
    <row r="259" spans="1:9" ht="11.25">
      <c r="A259" s="68"/>
      <c r="B259" s="68"/>
      <c r="C259" s="73"/>
      <c r="D259" s="58"/>
      <c r="E259" s="58"/>
      <c r="F259" s="68"/>
      <c r="G259" s="73"/>
      <c r="H259" s="73"/>
      <c r="I259" s="68"/>
    </row>
    <row r="260" spans="1:9" ht="11.25">
      <c r="A260" s="68"/>
      <c r="B260" s="68"/>
      <c r="C260" s="73"/>
      <c r="D260" s="58"/>
      <c r="E260" s="58"/>
      <c r="F260" s="68"/>
      <c r="G260" s="73"/>
      <c r="H260" s="73"/>
      <c r="I260" s="68"/>
    </row>
    <row r="261" spans="1:9" ht="11.25">
      <c r="A261" s="68"/>
      <c r="B261" s="68"/>
      <c r="C261" s="73"/>
      <c r="D261" s="58"/>
      <c r="E261" s="58"/>
      <c r="F261" s="68"/>
      <c r="G261" s="73"/>
      <c r="H261" s="73"/>
      <c r="I261" s="68"/>
    </row>
    <row r="262" spans="1:9" ht="11.25">
      <c r="A262" s="68"/>
      <c r="B262" s="68"/>
      <c r="C262" s="73"/>
      <c r="D262" s="58"/>
      <c r="E262" s="58"/>
      <c r="F262" s="68"/>
      <c r="G262" s="73"/>
      <c r="H262" s="73"/>
      <c r="I262" s="68"/>
    </row>
    <row r="263" spans="1:9" ht="11.25">
      <c r="A263" s="68"/>
      <c r="B263" s="68"/>
      <c r="C263" s="73"/>
      <c r="D263" s="58"/>
      <c r="E263" s="58"/>
      <c r="F263" s="68"/>
      <c r="G263" s="73"/>
      <c r="H263" s="73"/>
      <c r="I263" s="68"/>
    </row>
    <row r="264" spans="1:9" ht="11.25">
      <c r="A264" s="68"/>
      <c r="B264" s="68"/>
      <c r="C264" s="73"/>
      <c r="D264" s="58"/>
      <c r="E264" s="58"/>
      <c r="F264" s="68"/>
      <c r="G264" s="73"/>
      <c r="H264" s="73"/>
      <c r="I264" s="68"/>
    </row>
    <row r="265" spans="1:9" ht="11.25">
      <c r="A265" s="68"/>
      <c r="B265" s="68"/>
      <c r="C265" s="73"/>
      <c r="D265" s="58"/>
      <c r="E265" s="58"/>
      <c r="F265" s="68"/>
      <c r="G265" s="73"/>
      <c r="H265" s="73"/>
      <c r="I265" s="68"/>
    </row>
    <row r="266" spans="1:9" ht="11.25">
      <c r="A266" s="68"/>
      <c r="B266" s="68"/>
      <c r="C266" s="73"/>
      <c r="D266" s="58"/>
      <c r="E266" s="58"/>
      <c r="F266" s="68"/>
      <c r="G266" s="73"/>
      <c r="H266" s="73"/>
      <c r="I266" s="68"/>
    </row>
    <row r="267" spans="1:9" ht="11.25">
      <c r="A267" s="68"/>
      <c r="B267" s="68"/>
      <c r="C267" s="73"/>
      <c r="D267" s="58"/>
      <c r="E267" s="58"/>
      <c r="F267" s="68"/>
      <c r="G267" s="73"/>
      <c r="H267" s="73"/>
      <c r="I267" s="68"/>
    </row>
    <row r="268" spans="1:9" ht="11.25">
      <c r="A268" s="68"/>
      <c r="B268" s="68"/>
      <c r="C268" s="73"/>
      <c r="D268" s="58"/>
      <c r="E268" s="58"/>
      <c r="F268" s="68"/>
      <c r="G268" s="73"/>
      <c r="H268" s="73"/>
      <c r="I268" s="68"/>
    </row>
    <row r="269" spans="1:9" ht="11.25">
      <c r="A269" s="68"/>
      <c r="B269" s="68"/>
      <c r="C269" s="73"/>
      <c r="D269" s="58"/>
      <c r="E269" s="58"/>
      <c r="F269" s="68"/>
      <c r="G269" s="73"/>
      <c r="H269" s="73"/>
      <c r="I269" s="68"/>
    </row>
    <row r="270" spans="1:9" ht="11.25">
      <c r="A270" s="68"/>
      <c r="B270" s="68"/>
      <c r="C270" s="73"/>
      <c r="D270" s="58"/>
      <c r="E270" s="58"/>
      <c r="F270" s="68"/>
      <c r="G270" s="73"/>
      <c r="H270" s="73"/>
      <c r="I270" s="68"/>
    </row>
    <row r="271" spans="1:9" ht="11.25">
      <c r="A271" s="68"/>
      <c r="B271" s="68"/>
      <c r="C271" s="73"/>
      <c r="D271" s="58"/>
      <c r="E271" s="58"/>
      <c r="F271" s="68"/>
      <c r="G271" s="73"/>
      <c r="H271" s="73"/>
      <c r="I271" s="68"/>
    </row>
    <row r="272" spans="1:9" ht="11.25">
      <c r="A272" s="68"/>
      <c r="B272" s="68"/>
      <c r="C272" s="73"/>
      <c r="D272" s="58"/>
      <c r="E272" s="58"/>
      <c r="F272" s="68"/>
      <c r="G272" s="73"/>
      <c r="H272" s="73"/>
      <c r="I272" s="68"/>
    </row>
    <row r="273" spans="1:9" ht="11.25">
      <c r="A273" s="68"/>
      <c r="B273" s="68"/>
      <c r="C273" s="73"/>
      <c r="D273" s="58"/>
      <c r="E273" s="58"/>
      <c r="F273" s="68"/>
      <c r="G273" s="73"/>
      <c r="H273" s="73"/>
      <c r="I273" s="68"/>
    </row>
    <row r="274" spans="1:9" ht="11.25">
      <c r="A274" s="68"/>
      <c r="B274" s="68"/>
      <c r="C274" s="73"/>
      <c r="D274" s="58"/>
      <c r="E274" s="58"/>
      <c r="F274" s="68"/>
      <c r="G274" s="73"/>
      <c r="H274" s="73"/>
      <c r="I274" s="68"/>
    </row>
    <row r="275" spans="1:9" ht="11.25">
      <c r="A275" s="68"/>
      <c r="B275" s="68"/>
      <c r="C275" s="73"/>
      <c r="D275" s="58"/>
      <c r="E275" s="58"/>
      <c r="F275" s="68"/>
      <c r="G275" s="73"/>
      <c r="H275" s="73"/>
      <c r="I275" s="68"/>
    </row>
    <row r="276" spans="1:9" ht="11.25">
      <c r="A276" s="68"/>
      <c r="B276" s="68"/>
      <c r="C276" s="73"/>
      <c r="D276" s="58"/>
      <c r="E276" s="58"/>
      <c r="F276" s="68"/>
      <c r="G276" s="73"/>
      <c r="H276" s="73"/>
      <c r="I276" s="68"/>
    </row>
    <row r="277" spans="1:9" ht="11.25">
      <c r="A277" s="68"/>
      <c r="B277" s="68"/>
      <c r="C277" s="73"/>
      <c r="D277" s="58"/>
      <c r="E277" s="58"/>
      <c r="F277" s="68"/>
      <c r="G277" s="73"/>
      <c r="H277" s="73"/>
      <c r="I277" s="68"/>
    </row>
    <row r="278" spans="1:9" ht="11.25">
      <c r="A278" s="68"/>
      <c r="B278" s="68"/>
      <c r="C278" s="73"/>
      <c r="D278" s="58"/>
      <c r="E278" s="58"/>
      <c r="F278" s="68"/>
      <c r="G278" s="73"/>
      <c r="H278" s="73"/>
      <c r="I278" s="68"/>
    </row>
    <row r="279" spans="1:9" ht="11.25">
      <c r="A279" s="68"/>
      <c r="B279" s="68"/>
      <c r="C279" s="73"/>
      <c r="D279" s="58"/>
      <c r="E279" s="58"/>
      <c r="F279" s="68"/>
      <c r="G279" s="73"/>
      <c r="H279" s="73"/>
      <c r="I279" s="68"/>
    </row>
    <row r="280" spans="1:9" ht="11.25">
      <c r="A280" s="68"/>
      <c r="B280" s="68"/>
      <c r="C280" s="73"/>
      <c r="D280" s="58"/>
      <c r="E280" s="58"/>
      <c r="F280" s="68"/>
      <c r="G280" s="73"/>
      <c r="H280" s="73"/>
      <c r="I280" s="68"/>
    </row>
    <row r="281" spans="1:9" ht="11.25">
      <c r="A281" s="68"/>
      <c r="B281" s="68"/>
      <c r="C281" s="73"/>
      <c r="D281" s="58"/>
      <c r="E281" s="58"/>
      <c r="F281" s="68"/>
      <c r="G281" s="73"/>
      <c r="H281" s="73"/>
      <c r="I281" s="68"/>
    </row>
    <row r="282" spans="1:9" ht="11.25">
      <c r="A282" s="68"/>
      <c r="B282" s="68"/>
      <c r="C282" s="73"/>
      <c r="D282" s="58"/>
      <c r="E282" s="58"/>
      <c r="F282" s="68"/>
      <c r="G282" s="73"/>
      <c r="H282" s="73"/>
      <c r="I282" s="68"/>
    </row>
    <row r="283" spans="1:9" ht="11.25">
      <c r="A283" s="68"/>
      <c r="B283" s="68"/>
      <c r="C283" s="73"/>
      <c r="D283" s="58"/>
      <c r="E283" s="58"/>
      <c r="F283" s="68"/>
      <c r="G283" s="73"/>
      <c r="H283" s="73"/>
      <c r="I283" s="68"/>
    </row>
    <row r="284" spans="1:9" ht="11.25">
      <c r="A284" s="68"/>
      <c r="B284" s="68"/>
      <c r="C284" s="73"/>
      <c r="D284" s="58"/>
      <c r="E284" s="58"/>
      <c r="F284" s="68"/>
      <c r="G284" s="73"/>
      <c r="H284" s="73"/>
      <c r="I284" s="68"/>
    </row>
    <row r="285" spans="1:9" ht="11.25">
      <c r="A285" s="68"/>
      <c r="B285" s="68"/>
      <c r="C285" s="73"/>
      <c r="D285" s="58"/>
      <c r="E285" s="58"/>
      <c r="F285" s="68"/>
      <c r="G285" s="73"/>
      <c r="H285" s="73"/>
      <c r="I285" s="68"/>
    </row>
    <row r="286" spans="1:9" ht="11.25">
      <c r="A286" s="68"/>
      <c r="B286" s="68"/>
      <c r="C286" s="73"/>
      <c r="D286" s="58"/>
      <c r="E286" s="58"/>
      <c r="F286" s="68"/>
      <c r="G286" s="73"/>
      <c r="H286" s="73"/>
      <c r="I286" s="68"/>
    </row>
    <row r="287" spans="1:9" ht="11.25">
      <c r="A287" s="68"/>
      <c r="B287" s="68"/>
      <c r="C287" s="73"/>
      <c r="D287" s="58"/>
      <c r="E287" s="58"/>
      <c r="F287" s="68"/>
      <c r="G287" s="73"/>
      <c r="H287" s="73"/>
      <c r="I287" s="68"/>
    </row>
    <row r="288" spans="1:9" ht="11.25">
      <c r="A288" s="68"/>
      <c r="B288" s="68"/>
      <c r="C288" s="73"/>
      <c r="D288" s="58"/>
      <c r="E288" s="58"/>
      <c r="F288" s="68"/>
      <c r="G288" s="73"/>
      <c r="H288" s="73"/>
      <c r="I288" s="68"/>
    </row>
    <row r="289" spans="1:9" ht="11.25">
      <c r="A289" s="68"/>
      <c r="B289" s="68"/>
      <c r="C289" s="73"/>
      <c r="D289" s="58"/>
      <c r="E289" s="58"/>
      <c r="F289" s="68"/>
      <c r="G289" s="73"/>
      <c r="H289" s="73"/>
      <c r="I289" s="68"/>
    </row>
    <row r="290" spans="1:9" ht="11.25">
      <c r="A290" s="68"/>
      <c r="B290" s="68"/>
      <c r="C290" s="73"/>
      <c r="D290" s="58"/>
      <c r="E290" s="58"/>
      <c r="F290" s="68"/>
      <c r="G290" s="73"/>
      <c r="H290" s="73"/>
      <c r="I290" s="68"/>
    </row>
    <row r="291" spans="1:9" ht="11.25">
      <c r="A291" s="68"/>
      <c r="B291" s="68"/>
      <c r="C291" s="73"/>
      <c r="D291" s="58"/>
      <c r="E291" s="58"/>
      <c r="F291" s="68"/>
      <c r="G291" s="73"/>
      <c r="H291" s="73"/>
      <c r="I291" s="68"/>
    </row>
    <row r="292" spans="1:9" ht="11.25">
      <c r="A292" s="68"/>
      <c r="B292" s="68"/>
      <c r="C292" s="73"/>
      <c r="D292" s="58"/>
      <c r="E292" s="58"/>
      <c r="F292" s="68"/>
      <c r="G292" s="73"/>
      <c r="H292" s="73"/>
      <c r="I292" s="68"/>
    </row>
    <row r="293" spans="1:9" ht="11.25">
      <c r="A293" s="68"/>
      <c r="B293" s="68"/>
      <c r="C293" s="73"/>
      <c r="D293" s="58"/>
      <c r="E293" s="58"/>
      <c r="F293" s="68"/>
      <c r="G293" s="73"/>
      <c r="H293" s="73"/>
      <c r="I293" s="68"/>
    </row>
    <row r="294" spans="1:9" ht="11.25">
      <c r="A294" s="68"/>
      <c r="B294" s="68"/>
      <c r="C294" s="73"/>
      <c r="D294" s="58"/>
      <c r="E294" s="58"/>
      <c r="F294" s="68"/>
      <c r="G294" s="73"/>
      <c r="H294" s="73"/>
      <c r="I294" s="68"/>
    </row>
    <row r="295" spans="1:9" ht="11.25">
      <c r="A295" s="68"/>
      <c r="B295" s="68"/>
      <c r="C295" s="73"/>
      <c r="D295" s="58"/>
      <c r="E295" s="58"/>
      <c r="F295" s="68"/>
      <c r="G295" s="73"/>
      <c r="H295" s="73"/>
      <c r="I295" s="68"/>
    </row>
    <row r="296" spans="1:9" ht="11.25">
      <c r="A296" s="68"/>
      <c r="B296" s="68"/>
      <c r="C296" s="73"/>
      <c r="D296" s="58"/>
      <c r="E296" s="58"/>
      <c r="F296" s="68"/>
      <c r="G296" s="73"/>
      <c r="H296" s="73"/>
      <c r="I296" s="68"/>
    </row>
    <row r="297" spans="1:9" ht="11.25">
      <c r="A297" s="68"/>
      <c r="B297" s="68"/>
      <c r="C297" s="73"/>
      <c r="D297" s="58"/>
      <c r="E297" s="58"/>
      <c r="F297" s="68"/>
      <c r="G297" s="73"/>
      <c r="H297" s="73"/>
      <c r="I297" s="68"/>
    </row>
    <row r="298" spans="1:9" ht="11.25">
      <c r="A298" s="68"/>
      <c r="B298" s="68"/>
      <c r="C298" s="73"/>
      <c r="D298" s="58"/>
      <c r="E298" s="58"/>
      <c r="F298" s="68"/>
      <c r="G298" s="73"/>
      <c r="H298" s="73"/>
      <c r="I298" s="68"/>
    </row>
    <row r="299" spans="1:9" ht="11.25">
      <c r="A299" s="68"/>
      <c r="B299" s="68"/>
      <c r="C299" s="73"/>
      <c r="D299" s="58"/>
      <c r="E299" s="58"/>
      <c r="F299" s="68"/>
      <c r="G299" s="73"/>
      <c r="H299" s="73"/>
      <c r="I299" s="68"/>
    </row>
    <row r="300" spans="1:9" ht="11.25">
      <c r="A300" s="68"/>
      <c r="B300" s="68"/>
      <c r="C300" s="73"/>
      <c r="D300" s="58"/>
      <c r="E300" s="58"/>
      <c r="F300" s="68"/>
      <c r="G300" s="73"/>
      <c r="H300" s="73"/>
      <c r="I300" s="68"/>
    </row>
    <row r="301" spans="1:9" ht="11.25">
      <c r="A301" s="68"/>
      <c r="B301" s="68"/>
      <c r="C301" s="73"/>
      <c r="D301" s="58"/>
      <c r="E301" s="58"/>
      <c r="F301" s="68"/>
      <c r="G301" s="73"/>
      <c r="H301" s="73"/>
      <c r="I301" s="68"/>
    </row>
    <row r="302" spans="1:9" ht="11.25">
      <c r="A302" s="68"/>
      <c r="B302" s="68"/>
      <c r="C302" s="73"/>
      <c r="D302" s="58"/>
      <c r="E302" s="58"/>
      <c r="F302" s="68"/>
      <c r="G302" s="73"/>
      <c r="H302" s="73"/>
      <c r="I302" s="68"/>
    </row>
    <row r="303" spans="1:9" ht="11.25">
      <c r="A303" s="68"/>
      <c r="B303" s="68"/>
      <c r="C303" s="73"/>
      <c r="D303" s="58"/>
      <c r="E303" s="58"/>
      <c r="F303" s="68"/>
      <c r="G303" s="73"/>
      <c r="H303" s="73"/>
      <c r="I303" s="68"/>
    </row>
    <row r="304" spans="1:9" ht="11.25">
      <c r="A304" s="68"/>
      <c r="B304" s="68"/>
      <c r="C304" s="73"/>
      <c r="D304" s="58"/>
      <c r="E304" s="58"/>
      <c r="F304" s="68"/>
      <c r="G304" s="73"/>
      <c r="H304" s="73"/>
      <c r="I304" s="68"/>
    </row>
    <row r="305" spans="1:9" ht="11.25">
      <c r="A305" s="68"/>
      <c r="B305" s="68"/>
      <c r="C305" s="73"/>
      <c r="D305" s="58"/>
      <c r="E305" s="58"/>
      <c r="F305" s="68"/>
      <c r="G305" s="73"/>
      <c r="H305" s="73"/>
      <c r="I305" s="68"/>
    </row>
    <row r="306" spans="1:9" ht="11.25">
      <c r="A306" s="68"/>
      <c r="B306" s="68"/>
      <c r="C306" s="73"/>
      <c r="D306" s="58"/>
      <c r="E306" s="58"/>
      <c r="F306" s="68"/>
      <c r="G306" s="73"/>
      <c r="H306" s="73"/>
      <c r="I306" s="68"/>
    </row>
    <row r="307" spans="1:9" ht="11.25">
      <c r="A307" s="68"/>
      <c r="B307" s="68"/>
      <c r="C307" s="73"/>
      <c r="D307" s="58"/>
      <c r="E307" s="58"/>
      <c r="F307" s="68"/>
      <c r="G307" s="73"/>
      <c r="H307" s="73"/>
      <c r="I307" s="68"/>
    </row>
    <row r="308" spans="1:9" ht="11.25">
      <c r="A308" s="68"/>
      <c r="B308" s="68"/>
      <c r="C308" s="73"/>
      <c r="D308" s="58"/>
      <c r="E308" s="58"/>
      <c r="F308" s="68"/>
      <c r="G308" s="73"/>
      <c r="H308" s="73"/>
      <c r="I308" s="68"/>
    </row>
    <row r="309" spans="1:9" ht="11.25">
      <c r="A309" s="68"/>
      <c r="B309" s="68"/>
      <c r="C309" s="73"/>
      <c r="D309" s="58"/>
      <c r="E309" s="58"/>
      <c r="F309" s="68"/>
      <c r="G309" s="73"/>
      <c r="H309" s="73"/>
      <c r="I309" s="68"/>
    </row>
    <row r="310" spans="1:9" ht="11.25">
      <c r="A310" s="68"/>
      <c r="B310" s="68"/>
      <c r="C310" s="73"/>
      <c r="D310" s="58"/>
      <c r="E310" s="58"/>
      <c r="F310" s="68"/>
      <c r="G310" s="73"/>
      <c r="H310" s="73"/>
      <c r="I310" s="68"/>
    </row>
    <row r="311" spans="1:9" ht="11.25">
      <c r="A311" s="68"/>
      <c r="B311" s="68"/>
      <c r="C311" s="73"/>
      <c r="D311" s="58"/>
      <c r="E311" s="58"/>
      <c r="F311" s="68"/>
      <c r="G311" s="73"/>
      <c r="H311" s="73"/>
      <c r="I311" s="68"/>
    </row>
    <row r="312" spans="1:9" ht="11.25">
      <c r="A312" s="68"/>
      <c r="B312" s="68"/>
      <c r="C312" s="73"/>
      <c r="D312" s="58"/>
      <c r="E312" s="58"/>
      <c r="F312" s="68"/>
      <c r="G312" s="73"/>
      <c r="H312" s="73"/>
      <c r="I312" s="68"/>
    </row>
    <row r="313" spans="1:9" ht="11.25">
      <c r="A313" s="68"/>
      <c r="B313" s="68"/>
      <c r="C313" s="73"/>
      <c r="D313" s="58"/>
      <c r="E313" s="58"/>
      <c r="F313" s="68"/>
      <c r="G313" s="73"/>
      <c r="H313" s="73"/>
      <c r="I313" s="68"/>
    </row>
    <row r="314" spans="1:9" ht="11.25">
      <c r="A314" s="68"/>
      <c r="B314" s="68"/>
      <c r="C314" s="73"/>
      <c r="D314" s="58"/>
      <c r="E314" s="58"/>
      <c r="F314" s="68"/>
      <c r="G314" s="73"/>
      <c r="H314" s="73"/>
      <c r="I314" s="68"/>
    </row>
    <row r="315" spans="1:9" ht="11.25">
      <c r="A315" s="68"/>
      <c r="B315" s="68"/>
      <c r="C315" s="73"/>
      <c r="D315" s="58"/>
      <c r="E315" s="58"/>
      <c r="F315" s="68"/>
      <c r="G315" s="73"/>
      <c r="H315" s="73"/>
      <c r="I315" s="68"/>
    </row>
    <row r="316" spans="1:9" ht="11.25">
      <c r="A316" s="68"/>
      <c r="B316" s="68"/>
      <c r="C316" s="73"/>
      <c r="D316" s="58"/>
      <c r="E316" s="58"/>
      <c r="F316" s="68"/>
      <c r="G316" s="73"/>
      <c r="H316" s="73"/>
      <c r="I316" s="68"/>
    </row>
    <row r="317" spans="1:9" ht="11.25">
      <c r="A317" s="68"/>
      <c r="B317" s="68"/>
      <c r="C317" s="73"/>
      <c r="D317" s="58"/>
      <c r="E317" s="58"/>
      <c r="F317" s="68"/>
      <c r="G317" s="73"/>
      <c r="H317" s="73"/>
      <c r="I317" s="68"/>
    </row>
    <row r="318" spans="1:9" ht="11.25">
      <c r="A318" s="68"/>
      <c r="B318" s="68"/>
      <c r="C318" s="73"/>
      <c r="D318" s="58"/>
      <c r="E318" s="58"/>
      <c r="F318" s="68"/>
      <c r="G318" s="73"/>
      <c r="H318" s="73"/>
      <c r="I318" s="68"/>
    </row>
    <row r="319" spans="1:9" ht="11.25">
      <c r="A319" s="68"/>
      <c r="B319" s="68"/>
      <c r="C319" s="73"/>
      <c r="D319" s="58"/>
      <c r="E319" s="58"/>
      <c r="F319" s="68"/>
      <c r="G319" s="73"/>
      <c r="H319" s="73"/>
      <c r="I319" s="68"/>
    </row>
    <row r="320" spans="1:9" ht="11.25">
      <c r="A320" s="68"/>
      <c r="B320" s="68"/>
      <c r="C320" s="73"/>
      <c r="D320" s="58"/>
      <c r="E320" s="58"/>
      <c r="F320" s="68"/>
      <c r="G320" s="73"/>
      <c r="H320" s="73"/>
      <c r="I320" s="68"/>
    </row>
    <row r="321" spans="1:9" ht="11.25">
      <c r="A321" s="68"/>
      <c r="B321" s="68"/>
      <c r="C321" s="73"/>
      <c r="D321" s="58"/>
      <c r="E321" s="58"/>
      <c r="F321" s="68"/>
      <c r="G321" s="73"/>
      <c r="H321" s="73"/>
      <c r="I321" s="68"/>
    </row>
    <row r="322" spans="1:9" ht="11.25">
      <c r="A322" s="68"/>
      <c r="B322" s="68"/>
      <c r="C322" s="73"/>
      <c r="D322" s="58"/>
      <c r="E322" s="58"/>
      <c r="F322" s="68"/>
      <c r="G322" s="73"/>
      <c r="H322" s="73"/>
      <c r="I322" s="68"/>
    </row>
    <row r="323" spans="1:9" ht="11.25">
      <c r="A323" s="68"/>
      <c r="B323" s="68"/>
      <c r="C323" s="73"/>
      <c r="D323" s="58"/>
      <c r="E323" s="58"/>
      <c r="F323" s="68"/>
      <c r="G323" s="73"/>
      <c r="H323" s="73"/>
      <c r="I323" s="68"/>
    </row>
    <row r="324" spans="1:9" ht="11.25">
      <c r="A324" s="68"/>
      <c r="B324" s="68"/>
      <c r="C324" s="73"/>
      <c r="D324" s="58"/>
      <c r="E324" s="58"/>
      <c r="F324" s="68"/>
      <c r="G324" s="73"/>
      <c r="H324" s="73"/>
      <c r="I324" s="68"/>
    </row>
    <row r="325" spans="1:9" ht="11.25">
      <c r="A325" s="68"/>
      <c r="B325" s="68"/>
      <c r="C325" s="73"/>
      <c r="D325" s="58"/>
      <c r="E325" s="58"/>
      <c r="F325" s="68"/>
      <c r="G325" s="73"/>
      <c r="H325" s="73"/>
      <c r="I325" s="68"/>
    </row>
    <row r="326" spans="1:9" ht="11.25">
      <c r="A326" s="68"/>
      <c r="B326" s="68"/>
      <c r="C326" s="73"/>
      <c r="D326" s="58"/>
      <c r="E326" s="58"/>
      <c r="F326" s="68"/>
      <c r="G326" s="73"/>
      <c r="H326" s="73"/>
      <c r="I326" s="68"/>
    </row>
    <row r="327" spans="1:9" ht="11.25">
      <c r="A327" s="68"/>
      <c r="B327" s="68"/>
      <c r="C327" s="73"/>
      <c r="D327" s="58"/>
      <c r="E327" s="58"/>
      <c r="F327" s="68"/>
      <c r="G327" s="73"/>
      <c r="H327" s="73"/>
      <c r="I327" s="68"/>
    </row>
    <row r="328" spans="1:9" ht="11.25">
      <c r="A328" s="68"/>
      <c r="B328" s="68"/>
      <c r="C328" s="73"/>
      <c r="D328" s="58"/>
      <c r="E328" s="58"/>
      <c r="F328" s="68"/>
      <c r="G328" s="73"/>
      <c r="H328" s="73"/>
      <c r="I328" s="68"/>
    </row>
    <row r="329" spans="1:9" ht="11.25">
      <c r="A329" s="68"/>
      <c r="B329" s="68"/>
      <c r="C329" s="73"/>
      <c r="D329" s="58"/>
      <c r="E329" s="58"/>
      <c r="F329" s="68"/>
      <c r="G329" s="73"/>
      <c r="H329" s="73"/>
      <c r="I329" s="68"/>
    </row>
    <row r="330" spans="1:9" ht="11.25">
      <c r="A330" s="68"/>
      <c r="B330" s="68"/>
      <c r="C330" s="73"/>
      <c r="D330" s="58"/>
      <c r="E330" s="58"/>
      <c r="F330" s="68"/>
      <c r="G330" s="73"/>
      <c r="H330" s="73"/>
      <c r="I330" s="68"/>
    </row>
    <row r="331" spans="1:9" ht="11.25">
      <c r="A331" s="68"/>
      <c r="B331" s="68"/>
      <c r="C331" s="73"/>
      <c r="D331" s="58"/>
      <c r="E331" s="58"/>
      <c r="F331" s="68"/>
      <c r="G331" s="73"/>
      <c r="H331" s="73"/>
      <c r="I331" s="68"/>
    </row>
    <row r="332" spans="1:9" ht="11.25">
      <c r="A332" s="68"/>
      <c r="B332" s="68"/>
      <c r="C332" s="73"/>
      <c r="D332" s="58"/>
      <c r="E332" s="58"/>
      <c r="F332" s="68"/>
      <c r="G332" s="73"/>
      <c r="H332" s="73"/>
      <c r="I332" s="68"/>
    </row>
    <row r="333" spans="1:9" ht="11.25">
      <c r="A333" s="68"/>
      <c r="B333" s="68"/>
      <c r="C333" s="73"/>
      <c r="D333" s="58"/>
      <c r="E333" s="58"/>
      <c r="F333" s="68"/>
      <c r="G333" s="73"/>
      <c r="H333" s="73"/>
      <c r="I333" s="68"/>
    </row>
    <row r="334" spans="1:9" ht="11.25">
      <c r="A334" s="68"/>
      <c r="B334" s="68"/>
      <c r="C334" s="73"/>
      <c r="D334" s="58"/>
      <c r="E334" s="58"/>
      <c r="F334" s="68"/>
      <c r="G334" s="73"/>
      <c r="H334" s="73"/>
      <c r="I334" s="68"/>
    </row>
    <row r="335" spans="1:9" ht="11.25">
      <c r="A335" s="68"/>
      <c r="B335" s="68"/>
      <c r="C335" s="73"/>
      <c r="D335" s="58"/>
      <c r="E335" s="58"/>
      <c r="F335" s="68"/>
      <c r="G335" s="73"/>
      <c r="H335" s="73"/>
      <c r="I335" s="68"/>
    </row>
    <row r="336" spans="1:9" ht="11.25">
      <c r="A336" s="68"/>
      <c r="B336" s="68"/>
      <c r="C336" s="73"/>
      <c r="D336" s="58"/>
      <c r="E336" s="58"/>
      <c r="F336" s="68"/>
      <c r="G336" s="73"/>
      <c r="H336" s="73"/>
      <c r="I336" s="68"/>
    </row>
    <row r="337" spans="1:9" ht="11.25">
      <c r="A337" s="68"/>
      <c r="B337" s="68"/>
      <c r="C337" s="73"/>
      <c r="D337" s="58"/>
      <c r="E337" s="58"/>
      <c r="F337" s="68"/>
      <c r="G337" s="73"/>
      <c r="H337" s="73"/>
      <c r="I337" s="68"/>
    </row>
    <row r="338" spans="1:9" ht="11.25">
      <c r="A338" s="68"/>
      <c r="B338" s="68"/>
      <c r="C338" s="73"/>
      <c r="D338" s="58"/>
      <c r="E338" s="58"/>
      <c r="F338" s="68"/>
      <c r="G338" s="73"/>
      <c r="H338" s="73"/>
      <c r="I338" s="68"/>
    </row>
    <row r="339" spans="1:9" ht="11.25">
      <c r="A339" s="68"/>
      <c r="B339" s="68"/>
      <c r="C339" s="73"/>
      <c r="D339" s="58"/>
      <c r="E339" s="58"/>
      <c r="F339" s="68"/>
      <c r="G339" s="73"/>
      <c r="H339" s="73"/>
      <c r="I339" s="68"/>
    </row>
    <row r="340" spans="1:9" ht="11.25">
      <c r="A340" s="68"/>
      <c r="B340" s="68"/>
      <c r="C340" s="73"/>
      <c r="D340" s="58"/>
      <c r="E340" s="58"/>
      <c r="F340" s="68"/>
      <c r="G340" s="73"/>
      <c r="H340" s="73"/>
      <c r="I340" s="68"/>
    </row>
    <row r="341" spans="1:9" ht="11.25">
      <c r="A341" s="68"/>
      <c r="B341" s="68"/>
      <c r="C341" s="73"/>
      <c r="D341" s="58"/>
      <c r="E341" s="58"/>
      <c r="F341" s="68"/>
      <c r="G341" s="73"/>
      <c r="H341" s="73"/>
      <c r="I341" s="68"/>
    </row>
    <row r="342" spans="1:9" ht="11.25">
      <c r="A342" s="68"/>
      <c r="B342" s="68"/>
      <c r="C342" s="73"/>
      <c r="D342" s="58"/>
      <c r="E342" s="58"/>
      <c r="F342" s="68"/>
      <c r="G342" s="73"/>
      <c r="H342" s="73"/>
      <c r="I342" s="68"/>
    </row>
    <row r="343" spans="1:9" ht="11.25">
      <c r="A343" s="68"/>
      <c r="B343" s="68"/>
      <c r="C343" s="73"/>
      <c r="D343" s="58"/>
      <c r="E343" s="58"/>
      <c r="F343" s="68"/>
      <c r="G343" s="73"/>
      <c r="H343" s="73"/>
      <c r="I343" s="68"/>
    </row>
    <row r="344" spans="1:9" ht="11.25">
      <c r="A344" s="68"/>
      <c r="B344" s="68"/>
      <c r="C344" s="73"/>
      <c r="D344" s="58"/>
      <c r="E344" s="58"/>
      <c r="F344" s="68"/>
      <c r="G344" s="73"/>
      <c r="H344" s="73"/>
      <c r="I344" s="68"/>
    </row>
    <row r="345" spans="1:9" ht="11.25">
      <c r="A345" s="68"/>
      <c r="B345" s="68"/>
      <c r="C345" s="73"/>
      <c r="D345" s="58"/>
      <c r="E345" s="58"/>
      <c r="F345" s="68"/>
      <c r="G345" s="73"/>
      <c r="H345" s="73"/>
      <c r="I345" s="68"/>
    </row>
    <row r="346" spans="1:9" ht="11.25">
      <c r="A346" s="68"/>
      <c r="B346" s="68"/>
      <c r="C346" s="73"/>
      <c r="D346" s="58"/>
      <c r="E346" s="58"/>
      <c r="F346" s="68"/>
      <c r="G346" s="73"/>
      <c r="H346" s="73"/>
      <c r="I346" s="68"/>
    </row>
    <row r="347" spans="1:9" ht="11.25">
      <c r="A347" s="68"/>
      <c r="B347" s="68"/>
      <c r="C347" s="73"/>
      <c r="D347" s="58"/>
      <c r="E347" s="58"/>
      <c r="F347" s="68"/>
      <c r="G347" s="73"/>
      <c r="H347" s="73"/>
      <c r="I347" s="68"/>
    </row>
    <row r="348" spans="1:9" ht="11.25">
      <c r="A348" s="68"/>
      <c r="B348" s="68"/>
      <c r="C348" s="73"/>
      <c r="D348" s="58"/>
      <c r="E348" s="58"/>
      <c r="F348" s="68"/>
      <c r="G348" s="73"/>
      <c r="H348" s="73"/>
      <c r="I348" s="68"/>
    </row>
    <row r="349" spans="1:9" ht="11.25">
      <c r="A349" s="68"/>
      <c r="B349" s="68"/>
      <c r="C349" s="73"/>
      <c r="D349" s="58"/>
      <c r="E349" s="58"/>
      <c r="F349" s="68"/>
      <c r="G349" s="73"/>
      <c r="H349" s="73"/>
      <c r="I349" s="68"/>
    </row>
    <row r="350" spans="1:9" ht="11.25">
      <c r="A350" s="68"/>
      <c r="B350" s="68"/>
      <c r="C350" s="73"/>
      <c r="D350" s="58"/>
      <c r="E350" s="58"/>
      <c r="F350" s="68"/>
      <c r="G350" s="73"/>
      <c r="H350" s="73"/>
      <c r="I350" s="68"/>
    </row>
    <row r="351" spans="1:9" ht="11.25">
      <c r="A351" s="68"/>
      <c r="B351" s="68"/>
      <c r="C351" s="73"/>
      <c r="D351" s="58"/>
      <c r="E351" s="58"/>
      <c r="F351" s="68"/>
      <c r="G351" s="73"/>
      <c r="H351" s="73"/>
      <c r="I351" s="68"/>
    </row>
    <row r="352" spans="1:9" ht="11.25">
      <c r="A352" s="68"/>
      <c r="B352" s="68"/>
      <c r="C352" s="73"/>
      <c r="D352" s="58"/>
      <c r="E352" s="58"/>
      <c r="F352" s="68"/>
      <c r="G352" s="73"/>
      <c r="H352" s="73"/>
      <c r="I352" s="68"/>
    </row>
    <row r="353" spans="1:9" ht="11.25">
      <c r="A353" s="68"/>
      <c r="B353" s="68"/>
      <c r="C353" s="73"/>
      <c r="D353" s="58"/>
      <c r="E353" s="58"/>
      <c r="F353" s="68"/>
      <c r="G353" s="73"/>
      <c r="H353" s="73"/>
      <c r="I353" s="68"/>
    </row>
    <row r="354" spans="1:9" ht="11.25">
      <c r="A354" s="68"/>
      <c r="B354" s="68"/>
      <c r="C354" s="73"/>
      <c r="D354" s="58"/>
      <c r="E354" s="58"/>
      <c r="F354" s="68"/>
      <c r="G354" s="73"/>
      <c r="H354" s="73"/>
      <c r="I354" s="68"/>
    </row>
    <row r="355" spans="1:9" ht="11.25">
      <c r="A355" s="68"/>
      <c r="B355" s="68"/>
      <c r="C355" s="73"/>
      <c r="D355" s="58"/>
      <c r="E355" s="58"/>
      <c r="F355" s="68"/>
      <c r="G355" s="73"/>
      <c r="H355" s="73"/>
      <c r="I355" s="68"/>
    </row>
    <row r="356" spans="1:9" ht="11.25">
      <c r="A356" s="68"/>
      <c r="B356" s="68"/>
      <c r="C356" s="73"/>
      <c r="D356" s="58"/>
      <c r="E356" s="58"/>
      <c r="F356" s="68"/>
      <c r="G356" s="73"/>
      <c r="H356" s="73"/>
      <c r="I356" s="68"/>
    </row>
    <row r="357" spans="1:9" ht="11.25">
      <c r="A357" s="68"/>
      <c r="B357" s="68"/>
      <c r="C357" s="73"/>
      <c r="D357" s="58"/>
      <c r="E357" s="58"/>
      <c r="F357" s="68"/>
      <c r="G357" s="73"/>
      <c r="H357" s="73"/>
      <c r="I357" s="68"/>
    </row>
    <row r="358" spans="1:9" ht="11.25">
      <c r="A358" s="68"/>
      <c r="B358" s="68"/>
      <c r="C358" s="73"/>
      <c r="D358" s="58"/>
      <c r="E358" s="58"/>
      <c r="F358" s="68"/>
      <c r="G358" s="73"/>
      <c r="H358" s="73"/>
      <c r="I358" s="68"/>
    </row>
    <row r="359" spans="1:9" ht="11.25">
      <c r="A359" s="68"/>
      <c r="B359" s="68"/>
      <c r="C359" s="73"/>
      <c r="D359" s="58"/>
      <c r="E359" s="58"/>
      <c r="F359" s="68"/>
      <c r="G359" s="73"/>
      <c r="H359" s="73"/>
      <c r="I359" s="68"/>
    </row>
    <row r="360" spans="1:9" ht="11.25">
      <c r="A360" s="68"/>
      <c r="B360" s="68"/>
      <c r="C360" s="73"/>
      <c r="D360" s="58"/>
      <c r="E360" s="58"/>
      <c r="F360" s="68"/>
      <c r="G360" s="73"/>
      <c r="H360" s="73"/>
      <c r="I360" s="68"/>
    </row>
    <row r="361" spans="1:9" ht="11.25">
      <c r="A361" s="68"/>
      <c r="B361" s="68"/>
      <c r="C361" s="73"/>
      <c r="D361" s="58"/>
      <c r="E361" s="58"/>
      <c r="F361" s="68"/>
      <c r="G361" s="73"/>
      <c r="H361" s="73"/>
      <c r="I361" s="68"/>
    </row>
    <row r="362" spans="1:9" ht="11.25">
      <c r="A362" s="68"/>
      <c r="B362" s="68"/>
      <c r="C362" s="73"/>
      <c r="D362" s="58"/>
      <c r="E362" s="58"/>
      <c r="F362" s="68"/>
      <c r="G362" s="73"/>
      <c r="H362" s="73"/>
      <c r="I362" s="68"/>
    </row>
    <row r="363" spans="1:9" ht="11.25">
      <c r="A363" s="68"/>
      <c r="B363" s="68"/>
      <c r="C363" s="73"/>
      <c r="D363" s="58"/>
      <c r="E363" s="58"/>
      <c r="F363" s="68"/>
      <c r="G363" s="73"/>
      <c r="H363" s="73"/>
      <c r="I363" s="68"/>
    </row>
    <row r="364" spans="1:9" ht="11.25">
      <c r="A364" s="68"/>
      <c r="B364" s="68"/>
      <c r="C364" s="73"/>
      <c r="D364" s="58"/>
      <c r="E364" s="58"/>
      <c r="F364" s="68"/>
      <c r="G364" s="73"/>
      <c r="H364" s="73"/>
      <c r="I364" s="68"/>
    </row>
    <row r="365" spans="1:9" ht="11.25">
      <c r="A365" s="68"/>
      <c r="B365" s="68"/>
      <c r="C365" s="73"/>
      <c r="D365" s="58"/>
      <c r="E365" s="58"/>
      <c r="F365" s="68"/>
      <c r="G365" s="73"/>
      <c r="H365" s="73"/>
      <c r="I365" s="68"/>
    </row>
    <row r="366" spans="1:9" ht="11.25">
      <c r="A366" s="68"/>
      <c r="B366" s="68"/>
      <c r="C366" s="73"/>
      <c r="D366" s="58"/>
      <c r="E366" s="58"/>
      <c r="F366" s="68"/>
      <c r="G366" s="73"/>
      <c r="H366" s="73"/>
      <c r="I366" s="68"/>
    </row>
    <row r="367" spans="1:9" ht="11.25">
      <c r="A367" s="68"/>
      <c r="B367" s="68"/>
      <c r="C367" s="73"/>
      <c r="D367" s="58"/>
      <c r="E367" s="58"/>
      <c r="F367" s="68"/>
      <c r="G367" s="73"/>
      <c r="H367" s="73"/>
      <c r="I367" s="68"/>
    </row>
    <row r="368" spans="1:9" ht="11.25">
      <c r="A368" s="68"/>
      <c r="B368" s="68"/>
      <c r="C368" s="73"/>
      <c r="D368" s="58"/>
      <c r="E368" s="58"/>
      <c r="F368" s="68"/>
      <c r="G368" s="73"/>
      <c r="H368" s="73"/>
      <c r="I368" s="68"/>
    </row>
    <row r="369" spans="1:9" ht="11.25">
      <c r="A369" s="68"/>
      <c r="B369" s="68"/>
      <c r="C369" s="73"/>
      <c r="D369" s="58"/>
      <c r="E369" s="58"/>
      <c r="F369" s="68"/>
      <c r="G369" s="73"/>
      <c r="H369" s="73"/>
      <c r="I369" s="68"/>
    </row>
    <row r="370" spans="1:9" ht="11.25">
      <c r="A370" s="68"/>
      <c r="B370" s="68"/>
      <c r="C370" s="73"/>
      <c r="D370" s="58"/>
      <c r="E370" s="58"/>
      <c r="F370" s="68"/>
      <c r="G370" s="73"/>
      <c r="H370" s="73"/>
      <c r="I370" s="68"/>
    </row>
    <row r="371" spans="1:9" ht="11.25">
      <c r="A371" s="68"/>
      <c r="B371" s="68"/>
      <c r="C371" s="73"/>
      <c r="D371" s="58"/>
      <c r="E371" s="58"/>
      <c r="F371" s="68"/>
      <c r="G371" s="73"/>
      <c r="H371" s="73"/>
      <c r="I371" s="68"/>
    </row>
    <row r="372" spans="1:9" ht="11.25">
      <c r="A372" s="68"/>
      <c r="B372" s="68"/>
      <c r="C372" s="73"/>
      <c r="D372" s="58"/>
      <c r="E372" s="58"/>
      <c r="F372" s="68"/>
      <c r="G372" s="73"/>
      <c r="H372" s="73"/>
      <c r="I372" s="68"/>
    </row>
    <row r="373" spans="1:9" ht="11.25">
      <c r="A373" s="68"/>
      <c r="B373" s="68"/>
      <c r="C373" s="73"/>
      <c r="D373" s="58"/>
      <c r="E373" s="58"/>
      <c r="F373" s="68"/>
      <c r="G373" s="73"/>
      <c r="H373" s="73"/>
      <c r="I373" s="68"/>
    </row>
    <row r="374" spans="1:9" ht="11.25">
      <c r="A374" s="68"/>
      <c r="B374" s="68"/>
      <c r="C374" s="73"/>
      <c r="D374" s="58"/>
      <c r="E374" s="58"/>
      <c r="F374" s="68"/>
      <c r="G374" s="73"/>
      <c r="H374" s="73"/>
      <c r="I374" s="68"/>
    </row>
    <row r="375" spans="1:9" ht="11.25">
      <c r="A375" s="68"/>
      <c r="B375" s="68"/>
      <c r="C375" s="73"/>
      <c r="D375" s="58"/>
      <c r="E375" s="58"/>
      <c r="F375" s="68"/>
      <c r="G375" s="73"/>
      <c r="H375" s="73"/>
      <c r="I375" s="68"/>
    </row>
    <row r="376" spans="1:9" ht="11.25">
      <c r="A376" s="68"/>
      <c r="B376" s="68"/>
      <c r="C376" s="73"/>
      <c r="D376" s="58"/>
      <c r="E376" s="58"/>
      <c r="F376" s="68"/>
      <c r="G376" s="73"/>
      <c r="H376" s="73"/>
      <c r="I376" s="68"/>
    </row>
    <row r="377" spans="1:9" ht="11.25">
      <c r="A377" s="68"/>
      <c r="B377" s="68"/>
      <c r="C377" s="73"/>
      <c r="D377" s="58"/>
      <c r="E377" s="58"/>
      <c r="F377" s="68"/>
      <c r="G377" s="73"/>
      <c r="H377" s="73"/>
      <c r="I377" s="68"/>
    </row>
    <row r="378" spans="1:9" ht="11.25">
      <c r="A378" s="68"/>
      <c r="B378" s="68"/>
      <c r="C378" s="73"/>
      <c r="D378" s="58"/>
      <c r="E378" s="58"/>
      <c r="F378" s="68"/>
      <c r="G378" s="73"/>
      <c r="H378" s="73"/>
      <c r="I378" s="68"/>
    </row>
    <row r="379" spans="1:9" ht="11.25">
      <c r="A379" s="68"/>
      <c r="B379" s="68"/>
      <c r="C379" s="73"/>
      <c r="D379" s="58"/>
      <c r="E379" s="58"/>
      <c r="F379" s="68"/>
      <c r="G379" s="73"/>
      <c r="H379" s="73"/>
      <c r="I379" s="68"/>
    </row>
    <row r="380" spans="1:9" ht="11.25">
      <c r="A380" s="68"/>
      <c r="B380" s="68"/>
      <c r="C380" s="73"/>
      <c r="D380" s="58"/>
      <c r="E380" s="58"/>
      <c r="F380" s="68"/>
      <c r="G380" s="73"/>
      <c r="H380" s="73"/>
      <c r="I380" s="68"/>
    </row>
    <row r="381" spans="1:9" ht="11.25">
      <c r="A381" s="68"/>
      <c r="B381" s="68"/>
      <c r="C381" s="73"/>
      <c r="D381" s="58"/>
      <c r="E381" s="58"/>
      <c r="F381" s="68"/>
      <c r="G381" s="73"/>
      <c r="H381" s="73"/>
      <c r="I381" s="68"/>
    </row>
    <row r="382" spans="1:9" ht="11.25">
      <c r="A382" s="68"/>
      <c r="B382" s="68"/>
      <c r="C382" s="73"/>
      <c r="D382" s="58"/>
      <c r="E382" s="58"/>
      <c r="F382" s="68"/>
      <c r="G382" s="73"/>
      <c r="H382" s="73"/>
      <c r="I382" s="68"/>
    </row>
    <row r="383" spans="1:9" ht="11.25">
      <c r="A383" s="68"/>
      <c r="B383" s="68"/>
      <c r="C383" s="73"/>
      <c r="D383" s="58"/>
      <c r="E383" s="58"/>
      <c r="F383" s="68"/>
      <c r="G383" s="73"/>
      <c r="H383" s="73"/>
      <c r="I383" s="68"/>
    </row>
    <row r="384" spans="1:9" ht="11.25">
      <c r="A384" s="68"/>
      <c r="B384" s="68"/>
      <c r="C384" s="73"/>
      <c r="D384" s="58"/>
      <c r="E384" s="58"/>
      <c r="F384" s="68"/>
      <c r="G384" s="73"/>
      <c r="H384" s="73"/>
      <c r="I384" s="68"/>
    </row>
    <row r="385" spans="1:9" ht="11.25">
      <c r="A385" s="68"/>
      <c r="B385" s="68"/>
      <c r="C385" s="73"/>
      <c r="D385" s="58"/>
      <c r="E385" s="58"/>
      <c r="F385" s="68"/>
      <c r="G385" s="73"/>
      <c r="H385" s="73"/>
      <c r="I385" s="68"/>
    </row>
    <row r="386" spans="1:9" ht="11.25">
      <c r="A386" s="68"/>
      <c r="B386" s="68"/>
      <c r="C386" s="73"/>
      <c r="D386" s="58"/>
      <c r="E386" s="58"/>
      <c r="F386" s="68"/>
      <c r="G386" s="73"/>
      <c r="H386" s="73"/>
      <c r="I386" s="68"/>
    </row>
    <row r="387" spans="1:9" ht="11.25">
      <c r="A387" s="68"/>
      <c r="B387" s="68"/>
      <c r="C387" s="73"/>
      <c r="D387" s="58"/>
      <c r="E387" s="58"/>
      <c r="F387" s="68"/>
      <c r="G387" s="73"/>
      <c r="H387" s="73"/>
      <c r="I387" s="68"/>
    </row>
    <row r="388" spans="1:9" ht="11.25">
      <c r="A388" s="68"/>
      <c r="B388" s="68"/>
      <c r="C388" s="73"/>
      <c r="D388" s="58"/>
      <c r="E388" s="58"/>
      <c r="F388" s="68"/>
      <c r="G388" s="73"/>
      <c r="H388" s="73"/>
      <c r="I388" s="68"/>
    </row>
    <row r="389" spans="1:9" ht="11.25">
      <c r="A389" s="68"/>
      <c r="B389" s="68"/>
      <c r="C389" s="73"/>
      <c r="D389" s="58"/>
      <c r="E389" s="58"/>
      <c r="F389" s="68"/>
      <c r="G389" s="73"/>
      <c r="H389" s="73"/>
      <c r="I389" s="68"/>
    </row>
    <row r="390" spans="1:9" ht="11.25">
      <c r="A390" s="68"/>
      <c r="B390" s="68"/>
      <c r="C390" s="73"/>
      <c r="D390" s="58"/>
      <c r="E390" s="58"/>
      <c r="F390" s="68"/>
      <c r="G390" s="73"/>
      <c r="H390" s="73"/>
      <c r="I390" s="68"/>
    </row>
    <row r="391" spans="1:9" ht="11.25">
      <c r="A391" s="68"/>
      <c r="B391" s="68"/>
      <c r="C391" s="73"/>
      <c r="D391" s="58"/>
      <c r="E391" s="58"/>
      <c r="F391" s="68"/>
      <c r="G391" s="73"/>
      <c r="H391" s="73"/>
      <c r="I391" s="68"/>
    </row>
    <row r="392" spans="1:9" ht="11.25">
      <c r="A392" s="68"/>
      <c r="B392" s="68"/>
      <c r="C392" s="73"/>
      <c r="D392" s="58"/>
      <c r="E392" s="58"/>
      <c r="F392" s="68"/>
      <c r="G392" s="73"/>
      <c r="H392" s="73"/>
      <c r="I392" s="68"/>
    </row>
    <row r="393" spans="1:9" ht="11.25">
      <c r="A393" s="68"/>
      <c r="B393" s="68"/>
      <c r="C393" s="73"/>
      <c r="D393" s="68"/>
      <c r="E393" s="58"/>
      <c r="F393" s="68"/>
      <c r="G393" s="73"/>
      <c r="H393" s="73"/>
      <c r="I393" s="68"/>
    </row>
    <row r="394" spans="1:9" ht="11.25">
      <c r="A394" s="68"/>
      <c r="B394" s="68"/>
      <c r="C394" s="73"/>
      <c r="D394" s="68"/>
      <c r="E394" s="58"/>
      <c r="F394" s="68"/>
      <c r="G394" s="73"/>
      <c r="H394" s="73"/>
      <c r="I394" s="68"/>
    </row>
    <row r="395" spans="1:9" ht="11.25">
      <c r="A395" s="68"/>
      <c r="B395" s="68"/>
      <c r="C395" s="73"/>
      <c r="D395" s="68"/>
      <c r="E395" s="58"/>
      <c r="F395" s="68"/>
      <c r="G395" s="73"/>
      <c r="H395" s="73"/>
      <c r="I395" s="68"/>
    </row>
    <row r="396" spans="1:9" ht="11.25">
      <c r="A396" s="68"/>
      <c r="B396" s="68"/>
      <c r="C396" s="73"/>
      <c r="D396" s="68"/>
      <c r="E396" s="58"/>
      <c r="F396" s="68"/>
      <c r="G396" s="73"/>
      <c r="H396" s="73"/>
      <c r="I396" s="68"/>
    </row>
    <row r="397" spans="1:9" ht="11.25">
      <c r="A397" s="68"/>
      <c r="B397" s="68"/>
      <c r="C397" s="73"/>
      <c r="D397" s="68"/>
      <c r="E397" s="58"/>
      <c r="F397" s="68"/>
      <c r="G397" s="73"/>
      <c r="H397" s="73"/>
      <c r="I397" s="68"/>
    </row>
    <row r="398" spans="1:9" ht="11.25">
      <c r="A398" s="68"/>
      <c r="B398" s="68"/>
      <c r="C398" s="73"/>
      <c r="D398" s="68"/>
      <c r="E398" s="58"/>
      <c r="F398" s="68"/>
      <c r="G398" s="73"/>
      <c r="H398" s="73"/>
      <c r="I398" s="68"/>
    </row>
    <row r="399" spans="1:9" ht="11.25">
      <c r="A399" s="68"/>
      <c r="B399" s="68"/>
      <c r="C399" s="73"/>
      <c r="D399" s="68"/>
      <c r="E399" s="58"/>
      <c r="F399" s="68"/>
      <c r="G399" s="73"/>
      <c r="H399" s="73"/>
      <c r="I399" s="68"/>
    </row>
    <row r="400" spans="1:9" ht="11.25">
      <c r="A400" s="68"/>
      <c r="B400" s="68"/>
      <c r="C400" s="73"/>
      <c r="D400" s="68"/>
      <c r="E400" s="58"/>
      <c r="F400" s="68"/>
      <c r="G400" s="73"/>
      <c r="H400" s="73"/>
      <c r="I400" s="68"/>
    </row>
    <row r="401" spans="1:9" ht="11.25">
      <c r="A401" s="68"/>
      <c r="B401" s="68"/>
      <c r="C401" s="73"/>
      <c r="D401" s="68"/>
      <c r="E401" s="58"/>
      <c r="F401" s="68"/>
      <c r="G401" s="73"/>
      <c r="H401" s="73"/>
      <c r="I401" s="68"/>
    </row>
    <row r="402" spans="1:9" ht="11.25">
      <c r="A402" s="68"/>
      <c r="B402" s="68"/>
      <c r="C402" s="73"/>
      <c r="D402" s="68"/>
      <c r="E402" s="58"/>
      <c r="F402" s="68"/>
      <c r="G402" s="73"/>
      <c r="H402" s="73"/>
      <c r="I402" s="68"/>
    </row>
    <row r="403" spans="1:9" ht="11.25">
      <c r="A403" s="68"/>
      <c r="B403" s="68"/>
      <c r="C403" s="73"/>
      <c r="D403" s="68"/>
      <c r="E403" s="58"/>
      <c r="F403" s="68"/>
      <c r="G403" s="73"/>
      <c r="H403" s="73"/>
      <c r="I403" s="68"/>
    </row>
    <row r="404" spans="1:9" ht="11.25">
      <c r="A404" s="68"/>
      <c r="B404" s="68"/>
      <c r="C404" s="73"/>
      <c r="D404" s="68"/>
      <c r="E404" s="58"/>
      <c r="F404" s="68"/>
      <c r="G404" s="73"/>
      <c r="H404" s="73"/>
      <c r="I404" s="68"/>
    </row>
    <row r="405" spans="1:9" ht="11.25">
      <c r="A405" s="68"/>
      <c r="B405" s="68"/>
      <c r="C405" s="73"/>
      <c r="D405" s="68"/>
      <c r="E405" s="58"/>
      <c r="F405" s="68"/>
      <c r="G405" s="73"/>
      <c r="H405" s="73"/>
      <c r="I405" s="68"/>
    </row>
    <row r="406" spans="1:9" ht="11.25">
      <c r="A406" s="68"/>
      <c r="B406" s="68"/>
      <c r="C406" s="73"/>
      <c r="D406" s="68"/>
      <c r="E406" s="58"/>
      <c r="F406" s="68"/>
      <c r="G406" s="73"/>
      <c r="H406" s="73"/>
      <c r="I406" s="68"/>
    </row>
    <row r="407" spans="1:9" ht="11.25">
      <c r="A407" s="68"/>
      <c r="B407" s="68"/>
      <c r="C407" s="73"/>
      <c r="D407" s="68"/>
      <c r="E407" s="58"/>
      <c r="F407" s="68"/>
      <c r="G407" s="73"/>
      <c r="H407" s="73"/>
      <c r="I407" s="68"/>
    </row>
    <row r="408" spans="1:9" ht="11.25">
      <c r="A408" s="68"/>
      <c r="B408" s="68"/>
      <c r="C408" s="73"/>
      <c r="D408" s="68"/>
      <c r="E408" s="58"/>
      <c r="F408" s="68"/>
      <c r="G408" s="73"/>
      <c r="H408" s="73"/>
      <c r="I408" s="68"/>
    </row>
    <row r="409" spans="1:9" ht="11.25">
      <c r="A409" s="68"/>
      <c r="B409" s="68"/>
      <c r="C409" s="73"/>
      <c r="D409" s="68"/>
      <c r="E409" s="58"/>
      <c r="F409" s="68"/>
      <c r="G409" s="73"/>
      <c r="H409" s="73"/>
      <c r="I409" s="68"/>
    </row>
    <row r="410" spans="1:9" ht="11.25">
      <c r="A410" s="68"/>
      <c r="B410" s="68"/>
      <c r="C410" s="73"/>
      <c r="D410" s="68"/>
      <c r="E410" s="58"/>
      <c r="F410" s="68"/>
      <c r="G410" s="73"/>
      <c r="H410" s="73"/>
      <c r="I410" s="68"/>
    </row>
    <row r="411" spans="1:9" ht="11.25">
      <c r="A411" s="68"/>
      <c r="B411" s="68"/>
      <c r="C411" s="73"/>
      <c r="D411" s="68"/>
      <c r="E411" s="58"/>
      <c r="F411" s="68"/>
      <c r="G411" s="73"/>
      <c r="H411" s="73"/>
      <c r="I411" s="68"/>
    </row>
    <row r="412" spans="1:9" ht="11.25">
      <c r="A412" s="68"/>
      <c r="B412" s="68"/>
      <c r="C412" s="73"/>
      <c r="D412" s="68"/>
      <c r="E412" s="58"/>
      <c r="F412" s="68"/>
      <c r="G412" s="73"/>
      <c r="H412" s="73"/>
      <c r="I412" s="68"/>
    </row>
    <row r="413" spans="1:9" ht="11.25">
      <c r="A413" s="68"/>
      <c r="B413" s="68"/>
      <c r="C413" s="73"/>
      <c r="D413" s="68"/>
      <c r="E413" s="58"/>
      <c r="F413" s="68"/>
      <c r="G413" s="73"/>
      <c r="H413" s="73"/>
      <c r="I413" s="68"/>
    </row>
    <row r="414" spans="1:9" ht="11.25">
      <c r="A414" s="68"/>
      <c r="B414" s="68"/>
      <c r="C414" s="73"/>
      <c r="D414" s="68"/>
      <c r="E414" s="58"/>
      <c r="F414" s="68"/>
      <c r="G414" s="73"/>
      <c r="H414" s="73"/>
      <c r="I414" s="68"/>
    </row>
    <row r="415" spans="1:9" ht="11.25">
      <c r="A415" s="68"/>
      <c r="B415" s="68"/>
      <c r="C415" s="73"/>
      <c r="D415" s="68"/>
      <c r="E415" s="58"/>
      <c r="F415" s="68"/>
      <c r="G415" s="73"/>
      <c r="H415" s="73"/>
      <c r="I415" s="68"/>
    </row>
    <row r="416" spans="1:9" ht="11.25">
      <c r="A416" s="68"/>
      <c r="B416" s="68"/>
      <c r="C416" s="73"/>
      <c r="D416" s="68"/>
      <c r="E416" s="58"/>
      <c r="F416" s="68"/>
      <c r="G416" s="73"/>
      <c r="H416" s="73"/>
      <c r="I416" s="68"/>
    </row>
    <row r="417" spans="1:9" ht="11.25">
      <c r="A417" s="68"/>
      <c r="B417" s="68"/>
      <c r="C417" s="73"/>
      <c r="D417" s="68"/>
      <c r="E417" s="58"/>
      <c r="F417" s="68"/>
      <c r="G417" s="73"/>
      <c r="H417" s="73"/>
      <c r="I417" s="68"/>
    </row>
    <row r="418" spans="1:9" ht="11.25">
      <c r="A418" s="68"/>
      <c r="B418" s="68"/>
      <c r="C418" s="73"/>
      <c r="D418" s="68"/>
      <c r="E418" s="58"/>
      <c r="F418" s="68"/>
      <c r="G418" s="73"/>
      <c r="H418" s="73"/>
      <c r="I418" s="68"/>
    </row>
    <row r="419" spans="1:9" ht="11.25">
      <c r="A419" s="68"/>
      <c r="B419" s="68"/>
      <c r="C419" s="73"/>
      <c r="D419" s="68"/>
      <c r="E419" s="58"/>
      <c r="F419" s="68"/>
      <c r="G419" s="73"/>
      <c r="H419" s="73"/>
      <c r="I419" s="68"/>
    </row>
    <row r="420" spans="1:9" ht="11.25">
      <c r="A420" s="68"/>
      <c r="B420" s="68"/>
      <c r="C420" s="73"/>
      <c r="D420" s="68"/>
      <c r="E420" s="58"/>
      <c r="F420" s="68"/>
      <c r="G420" s="73"/>
      <c r="H420" s="73"/>
      <c r="I420" s="68"/>
    </row>
    <row r="421" spans="1:9" ht="11.25">
      <c r="A421" s="68"/>
      <c r="B421" s="68"/>
      <c r="C421" s="73"/>
      <c r="D421" s="68"/>
      <c r="E421" s="58"/>
      <c r="F421" s="68"/>
      <c r="G421" s="73"/>
      <c r="H421" s="73"/>
      <c r="I421" s="68"/>
    </row>
    <row r="422" spans="1:9" ht="11.25">
      <c r="A422" s="68"/>
      <c r="B422" s="68"/>
      <c r="C422" s="73"/>
      <c r="D422" s="68"/>
      <c r="E422" s="58"/>
      <c r="F422" s="68"/>
      <c r="G422" s="73"/>
      <c r="H422" s="73"/>
      <c r="I422" s="68"/>
    </row>
    <row r="423" spans="1:9" ht="11.25">
      <c r="A423" s="68"/>
      <c r="B423" s="68"/>
      <c r="C423" s="73"/>
      <c r="D423" s="68"/>
      <c r="E423" s="58"/>
      <c r="F423" s="68"/>
      <c r="G423" s="73"/>
      <c r="H423" s="73"/>
      <c r="I423" s="68"/>
    </row>
    <row r="424" spans="1:9" ht="11.25">
      <c r="A424" s="68"/>
      <c r="B424" s="68"/>
      <c r="C424" s="73"/>
      <c r="D424" s="68"/>
      <c r="E424" s="58"/>
      <c r="F424" s="68"/>
      <c r="G424" s="73"/>
      <c r="H424" s="73"/>
      <c r="I424" s="68"/>
    </row>
    <row r="425" spans="1:9" ht="11.25">
      <c r="A425" s="68"/>
      <c r="B425" s="68"/>
      <c r="C425" s="73"/>
      <c r="D425" s="68"/>
      <c r="E425" s="58"/>
      <c r="F425" s="68"/>
      <c r="G425" s="73"/>
      <c r="H425" s="73"/>
      <c r="I425" s="68"/>
    </row>
    <row r="426" spans="1:9" ht="11.25">
      <c r="A426" s="68"/>
      <c r="B426" s="68"/>
      <c r="C426" s="73"/>
      <c r="D426" s="68"/>
      <c r="E426" s="58"/>
      <c r="F426" s="68"/>
      <c r="G426" s="73"/>
      <c r="H426" s="73"/>
      <c r="I426" s="68"/>
    </row>
    <row r="427" spans="1:9" ht="11.25">
      <c r="A427" s="68"/>
      <c r="B427" s="68"/>
      <c r="C427" s="73"/>
      <c r="D427" s="68"/>
      <c r="E427" s="58"/>
      <c r="F427" s="68"/>
      <c r="G427" s="73"/>
      <c r="H427" s="73"/>
      <c r="I427" s="68"/>
    </row>
    <row r="428" spans="1:9" ht="11.25">
      <c r="A428" s="68"/>
      <c r="B428" s="68"/>
      <c r="C428" s="73"/>
      <c r="D428" s="68"/>
      <c r="E428" s="58"/>
      <c r="F428" s="68"/>
      <c r="G428" s="73"/>
      <c r="H428" s="73"/>
      <c r="I428" s="68"/>
    </row>
    <row r="429" spans="1:9" ht="11.25">
      <c r="A429" s="68"/>
      <c r="B429" s="68"/>
      <c r="C429" s="73"/>
      <c r="D429" s="68"/>
      <c r="E429" s="58"/>
      <c r="F429" s="68"/>
      <c r="G429" s="73"/>
      <c r="H429" s="73"/>
      <c r="I429" s="68"/>
    </row>
    <row r="430" spans="1:9" ht="11.25">
      <c r="A430" s="68"/>
      <c r="B430" s="68"/>
      <c r="C430" s="73"/>
      <c r="D430" s="58"/>
      <c r="E430" s="58"/>
      <c r="F430" s="68"/>
      <c r="G430" s="73"/>
      <c r="H430" s="73"/>
      <c r="I430" s="68"/>
    </row>
    <row r="431" spans="1:9" ht="11.25">
      <c r="A431" s="68"/>
      <c r="B431" s="68"/>
      <c r="C431" s="73"/>
      <c r="D431" s="58"/>
      <c r="E431" s="58"/>
      <c r="F431" s="68"/>
      <c r="G431" s="73"/>
      <c r="H431" s="73"/>
      <c r="I431" s="68"/>
    </row>
    <row r="432" spans="1:9" ht="11.25">
      <c r="A432" s="68"/>
      <c r="B432" s="68"/>
      <c r="C432" s="73"/>
      <c r="D432" s="58"/>
      <c r="E432" s="58"/>
      <c r="F432" s="68"/>
      <c r="G432" s="73"/>
      <c r="H432" s="73"/>
      <c r="I432" s="68"/>
    </row>
    <row r="433" spans="1:9" ht="11.25">
      <c r="A433" s="68"/>
      <c r="B433" s="68"/>
      <c r="C433" s="73"/>
      <c r="D433" s="58"/>
      <c r="E433" s="58"/>
      <c r="F433" s="68"/>
      <c r="G433" s="73"/>
      <c r="H433" s="73"/>
      <c r="I433" s="68"/>
    </row>
    <row r="434" spans="1:9" ht="11.25">
      <c r="A434" s="68"/>
      <c r="B434" s="68"/>
      <c r="C434" s="73"/>
      <c r="D434" s="58"/>
      <c r="E434" s="58"/>
      <c r="F434" s="68"/>
      <c r="G434" s="73"/>
      <c r="H434" s="73"/>
      <c r="I434" s="68"/>
    </row>
    <row r="435" spans="1:9" ht="11.25">
      <c r="A435" s="68"/>
      <c r="B435" s="68"/>
      <c r="C435" s="73"/>
      <c r="D435" s="58"/>
      <c r="E435" s="58"/>
      <c r="F435" s="68"/>
      <c r="G435" s="73"/>
      <c r="H435" s="73"/>
      <c r="I435" s="68"/>
    </row>
    <row r="436" spans="1:9" ht="11.25">
      <c r="A436" s="68"/>
      <c r="B436" s="68"/>
      <c r="C436" s="73"/>
      <c r="D436" s="58"/>
      <c r="E436" s="58"/>
      <c r="F436" s="68"/>
      <c r="G436" s="73"/>
      <c r="H436" s="73"/>
      <c r="I436" s="68"/>
    </row>
    <row r="437" spans="1:9" ht="11.25">
      <c r="A437" s="68"/>
      <c r="B437" s="68"/>
      <c r="C437" s="73"/>
      <c r="D437" s="58"/>
      <c r="E437" s="58"/>
      <c r="F437" s="68"/>
      <c r="G437" s="73"/>
      <c r="H437" s="73"/>
      <c r="I437" s="68"/>
    </row>
    <row r="438" spans="1:9" ht="11.25">
      <c r="A438" s="68"/>
      <c r="B438" s="68"/>
      <c r="C438" s="73"/>
      <c r="D438" s="58"/>
      <c r="E438" s="58"/>
      <c r="F438" s="68"/>
      <c r="G438" s="73"/>
      <c r="H438" s="73"/>
      <c r="I438" s="68"/>
    </row>
    <row r="439" spans="1:9" ht="11.25">
      <c r="A439" s="68"/>
      <c r="B439" s="68"/>
      <c r="C439" s="73"/>
      <c r="D439" s="58"/>
      <c r="E439" s="58"/>
      <c r="F439" s="68"/>
      <c r="G439" s="73"/>
      <c r="H439" s="73"/>
      <c r="I439" s="68"/>
    </row>
    <row r="440" spans="1:9" ht="11.25">
      <c r="A440" s="68"/>
      <c r="B440" s="68"/>
      <c r="C440" s="73"/>
      <c r="D440" s="58"/>
      <c r="E440" s="58"/>
      <c r="F440" s="68"/>
      <c r="G440" s="73"/>
      <c r="H440" s="73"/>
      <c r="I440" s="68"/>
    </row>
    <row r="441" spans="1:9" ht="11.25">
      <c r="A441" s="68"/>
      <c r="B441" s="68"/>
      <c r="C441" s="73"/>
      <c r="D441" s="58"/>
      <c r="E441" s="58"/>
      <c r="F441" s="68"/>
      <c r="G441" s="73"/>
      <c r="H441" s="73"/>
      <c r="I441" s="68"/>
    </row>
    <row r="442" spans="1:9" ht="11.25">
      <c r="A442" s="68"/>
      <c r="B442" s="68"/>
      <c r="C442" s="73"/>
      <c r="D442" s="58"/>
      <c r="E442" s="58"/>
      <c r="F442" s="68"/>
      <c r="G442" s="73"/>
      <c r="H442" s="73"/>
      <c r="I442" s="68"/>
    </row>
    <row r="443" spans="1:9" ht="11.25">
      <c r="A443" s="68"/>
      <c r="B443" s="68"/>
      <c r="C443" s="73"/>
      <c r="D443" s="58"/>
      <c r="E443" s="58"/>
      <c r="F443" s="68"/>
      <c r="G443" s="73"/>
      <c r="H443" s="73"/>
      <c r="I443" s="68"/>
    </row>
    <row r="444" spans="1:9" ht="11.25">
      <c r="A444" s="68"/>
      <c r="B444" s="68"/>
      <c r="C444" s="73"/>
      <c r="D444" s="58"/>
      <c r="E444" s="58"/>
      <c r="F444" s="68"/>
      <c r="G444" s="73"/>
      <c r="H444" s="73"/>
      <c r="I444" s="68"/>
    </row>
    <row r="445" spans="1:9" ht="11.25">
      <c r="A445" s="68"/>
      <c r="B445" s="68"/>
      <c r="C445" s="73"/>
      <c r="D445" s="58"/>
      <c r="E445" s="58"/>
      <c r="F445" s="68"/>
      <c r="G445" s="73"/>
      <c r="H445" s="73"/>
      <c r="I445" s="68"/>
    </row>
    <row r="446" spans="1:9" ht="11.25">
      <c r="A446" s="68"/>
      <c r="B446" s="68"/>
      <c r="C446" s="73"/>
      <c r="D446" s="58"/>
      <c r="E446" s="58"/>
      <c r="F446" s="68"/>
      <c r="G446" s="73"/>
      <c r="H446" s="73"/>
      <c r="I446" s="68"/>
    </row>
    <row r="447" spans="1:9" ht="11.25">
      <c r="A447" s="68"/>
      <c r="B447" s="68"/>
      <c r="C447" s="73"/>
      <c r="D447" s="58"/>
      <c r="E447" s="58"/>
      <c r="F447" s="68"/>
      <c r="G447" s="73"/>
      <c r="H447" s="73"/>
      <c r="I447" s="68"/>
    </row>
    <row r="448" spans="1:9" ht="11.25">
      <c r="A448" s="68"/>
      <c r="B448" s="68"/>
      <c r="C448" s="73"/>
      <c r="D448" s="58"/>
      <c r="E448" s="58"/>
      <c r="F448" s="68"/>
      <c r="G448" s="73"/>
      <c r="H448" s="73"/>
      <c r="I448" s="68"/>
    </row>
    <row r="449" spans="1:9" ht="11.25">
      <c r="A449" s="68"/>
      <c r="B449" s="68"/>
      <c r="C449" s="73"/>
      <c r="D449" s="58"/>
      <c r="E449" s="58"/>
      <c r="F449" s="68"/>
      <c r="G449" s="73"/>
      <c r="H449" s="73"/>
      <c r="I449" s="68"/>
    </row>
    <row r="450" spans="1:9" ht="11.25">
      <c r="A450" s="68"/>
      <c r="B450" s="68"/>
      <c r="C450" s="73"/>
      <c r="D450" s="58"/>
      <c r="E450" s="58"/>
      <c r="F450" s="68"/>
      <c r="G450" s="73"/>
      <c r="H450" s="73"/>
      <c r="I450" s="68"/>
    </row>
    <row r="451" spans="1:9" ht="11.25">
      <c r="A451" s="68"/>
      <c r="B451" s="68"/>
      <c r="C451" s="73"/>
      <c r="D451" s="58"/>
      <c r="E451" s="58"/>
      <c r="F451" s="68"/>
      <c r="G451" s="73"/>
      <c r="H451" s="73"/>
      <c r="I451" s="68"/>
    </row>
    <row r="452" spans="1:9" ht="11.25">
      <c r="A452" s="68"/>
      <c r="B452" s="68"/>
      <c r="C452" s="73"/>
      <c r="D452" s="58"/>
      <c r="E452" s="58"/>
      <c r="F452" s="68"/>
      <c r="G452" s="73"/>
      <c r="H452" s="73"/>
      <c r="I452" s="68"/>
    </row>
    <row r="453" spans="1:9" ht="11.25">
      <c r="A453" s="68"/>
      <c r="B453" s="68"/>
      <c r="C453" s="73"/>
      <c r="D453" s="58"/>
      <c r="E453" s="58"/>
      <c r="F453" s="68"/>
      <c r="G453" s="73"/>
      <c r="H453" s="73"/>
      <c r="I453" s="68"/>
    </row>
    <row r="454" spans="1:9" ht="11.25">
      <c r="A454" s="68"/>
      <c r="B454" s="68"/>
      <c r="C454" s="73"/>
      <c r="D454" s="58"/>
      <c r="E454" s="58"/>
      <c r="F454" s="68"/>
      <c r="G454" s="73"/>
      <c r="H454" s="73"/>
      <c r="I454" s="68"/>
    </row>
    <row r="455" spans="1:9" ht="11.25">
      <c r="A455" s="68"/>
      <c r="B455" s="68"/>
      <c r="C455" s="73"/>
      <c r="D455" s="58"/>
      <c r="E455" s="58"/>
      <c r="F455" s="68"/>
      <c r="G455" s="73"/>
      <c r="H455" s="73"/>
      <c r="I455" s="68"/>
    </row>
    <row r="456" spans="1:9" ht="11.25">
      <c r="A456" s="68"/>
      <c r="B456" s="68"/>
      <c r="C456" s="73"/>
      <c r="D456" s="58"/>
      <c r="E456" s="58"/>
      <c r="F456" s="68"/>
      <c r="G456" s="73"/>
      <c r="H456" s="73"/>
      <c r="I456" s="68"/>
    </row>
    <row r="457" spans="1:9" ht="11.25">
      <c r="A457" s="68"/>
      <c r="B457" s="68"/>
      <c r="C457" s="73"/>
      <c r="D457" s="58"/>
      <c r="E457" s="58"/>
      <c r="F457" s="68"/>
      <c r="G457" s="73"/>
      <c r="H457" s="73"/>
      <c r="I457" s="68"/>
    </row>
    <row r="458" spans="1:9" ht="11.25">
      <c r="A458" s="68"/>
      <c r="B458" s="68"/>
      <c r="C458" s="73"/>
      <c r="D458" s="58"/>
      <c r="E458" s="58"/>
      <c r="F458" s="68"/>
      <c r="G458" s="73"/>
      <c r="H458" s="73"/>
      <c r="I458" s="68"/>
    </row>
    <row r="459" spans="1:9" ht="11.25">
      <c r="A459" s="68"/>
      <c r="B459" s="68"/>
      <c r="C459" s="73"/>
      <c r="D459" s="58"/>
      <c r="E459" s="58"/>
      <c r="F459" s="68"/>
      <c r="G459" s="73"/>
      <c r="H459" s="73"/>
      <c r="I459" s="68"/>
    </row>
    <row r="460" spans="1:9" ht="11.25">
      <c r="A460" s="68"/>
      <c r="B460" s="68"/>
      <c r="C460" s="73"/>
      <c r="D460" s="58"/>
      <c r="E460" s="58"/>
      <c r="F460" s="68"/>
      <c r="G460" s="73"/>
      <c r="H460" s="73"/>
      <c r="I460" s="68"/>
    </row>
    <row r="461" spans="1:9" ht="11.25">
      <c r="A461" s="68"/>
      <c r="B461" s="68"/>
      <c r="C461" s="73"/>
      <c r="D461" s="58"/>
      <c r="E461" s="58"/>
      <c r="F461" s="68"/>
      <c r="G461" s="73"/>
      <c r="H461" s="73"/>
      <c r="I461" s="68"/>
    </row>
    <row r="462" spans="1:9" ht="11.25">
      <c r="A462" s="68"/>
      <c r="B462" s="68"/>
      <c r="C462" s="73"/>
      <c r="D462" s="58"/>
      <c r="E462" s="58"/>
      <c r="F462" s="68"/>
      <c r="G462" s="73"/>
      <c r="H462" s="73"/>
      <c r="I462" s="68"/>
    </row>
    <row r="463" spans="1:9" ht="11.25">
      <c r="A463" s="68"/>
      <c r="B463" s="68"/>
      <c r="C463" s="73"/>
      <c r="D463" s="58"/>
      <c r="E463" s="58"/>
      <c r="F463" s="68"/>
      <c r="G463" s="73"/>
      <c r="H463" s="73"/>
      <c r="I463" s="68"/>
    </row>
    <row r="464" spans="1:9" ht="11.25">
      <c r="A464" s="68"/>
      <c r="B464" s="68"/>
      <c r="C464" s="73"/>
      <c r="D464" s="58"/>
      <c r="E464" s="58"/>
      <c r="F464" s="68"/>
      <c r="G464" s="73"/>
      <c r="H464" s="73"/>
      <c r="I464" s="68"/>
    </row>
    <row r="465" spans="1:9" ht="11.25">
      <c r="A465" s="68"/>
      <c r="B465" s="68"/>
      <c r="C465" s="73"/>
      <c r="D465" s="58"/>
      <c r="E465" s="58"/>
      <c r="F465" s="68"/>
      <c r="G465" s="73"/>
      <c r="H465" s="73"/>
      <c r="I465" s="68"/>
    </row>
    <row r="466" spans="1:9" ht="11.25">
      <c r="A466" s="68"/>
      <c r="B466" s="68"/>
      <c r="C466" s="73"/>
      <c r="D466" s="58"/>
      <c r="E466" s="58"/>
      <c r="F466" s="68"/>
      <c r="G466" s="73"/>
      <c r="H466" s="73"/>
      <c r="I466" s="68"/>
    </row>
    <row r="467" spans="1:9" ht="11.25">
      <c r="A467" s="68"/>
      <c r="B467" s="68"/>
      <c r="C467" s="73"/>
      <c r="D467" s="58"/>
      <c r="E467" s="58"/>
      <c r="F467" s="68"/>
      <c r="G467" s="73"/>
      <c r="H467" s="73"/>
      <c r="I467" s="68"/>
    </row>
    <row r="468" spans="1:9" ht="11.25">
      <c r="A468" s="68"/>
      <c r="B468" s="68"/>
      <c r="C468" s="73"/>
      <c r="D468" s="58"/>
      <c r="E468" s="58"/>
      <c r="F468" s="68"/>
      <c r="G468" s="73"/>
      <c r="H468" s="73"/>
      <c r="I468" s="68"/>
    </row>
    <row r="469" spans="1:9" ht="11.25">
      <c r="A469" s="68"/>
      <c r="B469" s="68"/>
      <c r="C469" s="73"/>
      <c r="D469" s="58"/>
      <c r="E469" s="58"/>
      <c r="F469" s="68"/>
      <c r="G469" s="73"/>
      <c r="H469" s="73"/>
      <c r="I469" s="68"/>
    </row>
    <row r="470" spans="1:9" ht="11.25">
      <c r="A470" s="68"/>
      <c r="B470" s="68"/>
      <c r="C470" s="73"/>
      <c r="D470" s="58"/>
      <c r="E470" s="58"/>
      <c r="F470" s="68"/>
      <c r="G470" s="73"/>
      <c r="H470" s="73"/>
      <c r="I470" s="68"/>
    </row>
    <row r="471" spans="1:9" ht="11.25">
      <c r="A471" s="68"/>
      <c r="B471" s="68"/>
      <c r="C471" s="73"/>
      <c r="D471" s="58"/>
      <c r="E471" s="58"/>
      <c r="F471" s="68"/>
      <c r="G471" s="73"/>
      <c r="H471" s="73"/>
      <c r="I471" s="68"/>
    </row>
    <row r="472" spans="1:9" ht="11.25">
      <c r="A472" s="68"/>
      <c r="B472" s="68"/>
      <c r="C472" s="73"/>
      <c r="D472" s="58"/>
      <c r="E472" s="58"/>
      <c r="F472" s="68"/>
      <c r="G472" s="73"/>
      <c r="H472" s="73"/>
      <c r="I472" s="68"/>
    </row>
    <row r="473" spans="1:9" ht="11.25">
      <c r="A473" s="68"/>
      <c r="B473" s="68"/>
      <c r="C473" s="73"/>
      <c r="D473" s="58"/>
      <c r="E473" s="58"/>
      <c r="F473" s="68"/>
      <c r="G473" s="73"/>
      <c r="H473" s="73"/>
      <c r="I473" s="68"/>
    </row>
    <row r="474" spans="1:9" ht="11.25">
      <c r="A474" s="68"/>
      <c r="B474" s="68"/>
      <c r="C474" s="73"/>
      <c r="D474" s="58"/>
      <c r="E474" s="58"/>
      <c r="F474" s="68"/>
      <c r="G474" s="73"/>
      <c r="H474" s="73"/>
      <c r="I474" s="68"/>
    </row>
    <row r="475" spans="1:9" ht="11.25">
      <c r="A475" s="68"/>
      <c r="B475" s="68"/>
      <c r="C475" s="73"/>
      <c r="D475" s="58"/>
      <c r="E475" s="58"/>
      <c r="F475" s="68"/>
      <c r="G475" s="73"/>
      <c r="H475" s="73"/>
      <c r="I475" s="68"/>
    </row>
    <row r="476" spans="1:9" ht="11.25">
      <c r="A476" s="68"/>
      <c r="B476" s="68"/>
      <c r="C476" s="73"/>
      <c r="D476" s="58"/>
      <c r="E476" s="58"/>
      <c r="F476" s="68"/>
      <c r="G476" s="73"/>
      <c r="H476" s="73"/>
      <c r="I476" s="68"/>
    </row>
    <row r="477" spans="1:9" ht="11.25">
      <c r="A477" s="68"/>
      <c r="B477" s="68"/>
      <c r="C477" s="73"/>
      <c r="D477" s="58"/>
      <c r="E477" s="58"/>
      <c r="F477" s="68"/>
      <c r="G477" s="73"/>
      <c r="H477" s="73"/>
      <c r="I477" s="68"/>
    </row>
    <row r="478" spans="1:9" ht="11.25">
      <c r="A478" s="68"/>
      <c r="B478" s="68"/>
      <c r="C478" s="73"/>
      <c r="D478" s="58"/>
      <c r="E478" s="58"/>
      <c r="F478" s="68"/>
      <c r="G478" s="73"/>
      <c r="H478" s="73"/>
      <c r="I478" s="68"/>
    </row>
    <row r="479" spans="1:9" ht="11.25">
      <c r="A479" s="68"/>
      <c r="B479" s="68"/>
      <c r="C479" s="73"/>
      <c r="D479" s="58"/>
      <c r="E479" s="58"/>
      <c r="F479" s="68"/>
      <c r="G479" s="73"/>
      <c r="H479" s="73"/>
      <c r="I479" s="68"/>
    </row>
    <row r="480" spans="1:9" ht="11.25">
      <c r="A480" s="68"/>
      <c r="B480" s="68"/>
      <c r="C480" s="73"/>
      <c r="D480" s="58"/>
      <c r="E480" s="58"/>
      <c r="F480" s="68"/>
      <c r="G480" s="73"/>
      <c r="H480" s="73"/>
      <c r="I480" s="68"/>
    </row>
    <row r="481" spans="1:9" ht="11.25">
      <c r="A481" s="68"/>
      <c r="B481" s="68"/>
      <c r="C481" s="73"/>
      <c r="D481" s="58"/>
      <c r="E481" s="58"/>
      <c r="F481" s="68"/>
      <c r="G481" s="73"/>
      <c r="H481" s="73"/>
      <c r="I481" s="68"/>
    </row>
    <row r="482" spans="1:9" ht="11.25">
      <c r="A482" s="68"/>
      <c r="B482" s="68"/>
      <c r="C482" s="73"/>
      <c r="D482" s="58"/>
      <c r="E482" s="58"/>
      <c r="F482" s="68"/>
      <c r="G482" s="73"/>
      <c r="H482" s="73"/>
      <c r="I482" s="68"/>
    </row>
    <row r="483" spans="1:9" ht="11.25">
      <c r="A483" s="68"/>
      <c r="B483" s="68"/>
      <c r="C483" s="73"/>
      <c r="D483" s="58"/>
      <c r="E483" s="58"/>
      <c r="F483" s="68"/>
      <c r="G483" s="73"/>
      <c r="H483" s="73"/>
      <c r="I483" s="68"/>
    </row>
    <row r="484" spans="1:9" ht="11.25">
      <c r="A484" s="68"/>
      <c r="B484" s="68"/>
      <c r="C484" s="73"/>
      <c r="D484" s="58"/>
      <c r="E484" s="58"/>
      <c r="F484" s="68"/>
      <c r="G484" s="73"/>
      <c r="H484" s="73"/>
      <c r="I484" s="68"/>
    </row>
    <row r="485" spans="1:9" ht="11.25">
      <c r="A485" s="68"/>
      <c r="B485" s="68"/>
      <c r="C485" s="73"/>
      <c r="D485" s="58"/>
      <c r="E485" s="58"/>
      <c r="F485" s="68"/>
      <c r="G485" s="73"/>
      <c r="H485" s="73"/>
      <c r="I485" s="68"/>
    </row>
    <row r="486" spans="1:9" ht="11.25">
      <c r="A486" s="68"/>
      <c r="B486" s="68"/>
      <c r="C486" s="73"/>
      <c r="D486" s="58"/>
      <c r="E486" s="58"/>
      <c r="F486" s="68"/>
      <c r="G486" s="73"/>
      <c r="H486" s="73"/>
      <c r="I486" s="68"/>
    </row>
    <row r="487" spans="1:9" ht="11.25">
      <c r="A487" s="68"/>
      <c r="B487" s="68"/>
      <c r="C487" s="73"/>
      <c r="D487" s="58"/>
      <c r="E487" s="58"/>
      <c r="F487" s="68"/>
      <c r="G487" s="73"/>
      <c r="H487" s="73"/>
      <c r="I487" s="68"/>
    </row>
    <row r="488" spans="1:9" ht="11.25">
      <c r="A488" s="68"/>
      <c r="B488" s="68"/>
      <c r="C488" s="73"/>
      <c r="D488" s="58"/>
      <c r="E488" s="58"/>
      <c r="F488" s="68"/>
      <c r="G488" s="73"/>
      <c r="H488" s="73"/>
      <c r="I488" s="68"/>
    </row>
    <row r="489" spans="1:9" ht="11.25">
      <c r="A489" s="68"/>
      <c r="B489" s="68"/>
      <c r="C489" s="73"/>
      <c r="D489" s="58"/>
      <c r="E489" s="58"/>
      <c r="F489" s="68"/>
      <c r="G489" s="73"/>
      <c r="H489" s="73"/>
      <c r="I489" s="68"/>
    </row>
    <row r="490" spans="1:9" ht="11.25">
      <c r="A490" s="68"/>
      <c r="B490" s="68"/>
      <c r="C490" s="73"/>
      <c r="D490" s="58"/>
      <c r="E490" s="58"/>
      <c r="F490" s="68"/>
      <c r="G490" s="73"/>
      <c r="H490" s="73"/>
      <c r="I490" s="68"/>
    </row>
    <row r="491" spans="1:9" ht="11.25">
      <c r="A491" s="68"/>
      <c r="B491" s="68"/>
      <c r="C491" s="73"/>
      <c r="D491" s="58"/>
      <c r="E491" s="58"/>
      <c r="F491" s="68"/>
      <c r="G491" s="73"/>
      <c r="H491" s="73"/>
      <c r="I491" s="68"/>
    </row>
    <row r="492" spans="1:9" ht="11.25">
      <c r="A492" s="68"/>
      <c r="B492" s="68"/>
      <c r="C492" s="73"/>
      <c r="D492" s="58"/>
      <c r="E492" s="58"/>
      <c r="F492" s="68"/>
      <c r="G492" s="73"/>
      <c r="H492" s="73"/>
      <c r="I492" s="68"/>
    </row>
    <row r="493" spans="1:9" ht="11.25">
      <c r="A493" s="68"/>
      <c r="B493" s="68"/>
      <c r="C493" s="73"/>
      <c r="D493" s="58"/>
      <c r="E493" s="58"/>
      <c r="F493" s="68"/>
      <c r="G493" s="73"/>
      <c r="H493" s="73"/>
      <c r="I493" s="68"/>
    </row>
    <row r="494" spans="1:9" ht="11.25">
      <c r="A494" s="68"/>
      <c r="B494" s="68"/>
      <c r="C494" s="73"/>
      <c r="D494" s="58"/>
      <c r="E494" s="58"/>
      <c r="F494" s="68"/>
      <c r="G494" s="73"/>
      <c r="H494" s="73"/>
      <c r="I494" s="68"/>
    </row>
    <row r="495" spans="1:9" ht="11.25">
      <c r="A495" s="68"/>
      <c r="B495" s="68"/>
      <c r="C495" s="73"/>
      <c r="D495" s="58"/>
      <c r="E495" s="58"/>
      <c r="F495" s="68"/>
      <c r="G495" s="73"/>
      <c r="H495" s="73"/>
      <c r="I495" s="68"/>
    </row>
    <row r="496" spans="1:9" ht="11.25">
      <c r="A496" s="68"/>
      <c r="B496" s="68"/>
      <c r="C496" s="73"/>
      <c r="D496" s="58"/>
      <c r="E496" s="58"/>
      <c r="F496" s="68"/>
      <c r="G496" s="73"/>
      <c r="H496" s="73"/>
      <c r="I496" s="68"/>
    </row>
    <row r="497" spans="1:9" ht="11.25">
      <c r="A497" s="68"/>
      <c r="B497" s="68"/>
      <c r="C497" s="73"/>
      <c r="D497" s="58"/>
      <c r="E497" s="58"/>
      <c r="F497" s="68"/>
      <c r="G497" s="73"/>
      <c r="H497" s="73"/>
      <c r="I497" s="68"/>
    </row>
    <row r="498" spans="1:9" ht="11.25">
      <c r="A498" s="68"/>
      <c r="B498" s="68"/>
      <c r="C498" s="73"/>
      <c r="D498" s="58"/>
      <c r="E498" s="58"/>
      <c r="F498" s="68"/>
      <c r="G498" s="73"/>
      <c r="H498" s="73"/>
      <c r="I498" s="68"/>
    </row>
    <row r="499" spans="1:9" ht="11.25">
      <c r="A499" s="68"/>
      <c r="B499" s="68"/>
      <c r="C499" s="73"/>
      <c r="D499" s="58"/>
      <c r="E499" s="58"/>
      <c r="F499" s="68"/>
      <c r="G499" s="73"/>
      <c r="H499" s="73"/>
      <c r="I499" s="68"/>
    </row>
    <row r="500" spans="1:9" ht="11.25">
      <c r="A500" s="68"/>
      <c r="B500" s="68"/>
      <c r="C500" s="73"/>
      <c r="D500" s="58"/>
      <c r="E500" s="58"/>
      <c r="F500" s="68"/>
      <c r="G500" s="73"/>
      <c r="H500" s="73"/>
      <c r="I500" s="68"/>
    </row>
    <row r="501" spans="1:9" ht="11.25">
      <c r="A501" s="68"/>
      <c r="B501" s="68"/>
      <c r="C501" s="73"/>
      <c r="D501" s="58"/>
      <c r="E501" s="58"/>
      <c r="F501" s="68"/>
      <c r="G501" s="73"/>
      <c r="H501" s="73"/>
      <c r="I501" s="68"/>
    </row>
    <row r="502" spans="1:9" ht="11.25">
      <c r="A502" s="68"/>
      <c r="B502" s="68"/>
      <c r="C502" s="73"/>
      <c r="D502" s="58"/>
      <c r="E502" s="58"/>
      <c r="F502" s="68"/>
      <c r="G502" s="73"/>
      <c r="H502" s="73"/>
      <c r="I502" s="68"/>
    </row>
    <row r="503" spans="1:9" ht="11.25">
      <c r="A503" s="68"/>
      <c r="B503" s="68"/>
      <c r="C503" s="73"/>
      <c r="D503" s="58"/>
      <c r="E503" s="58"/>
      <c r="F503" s="68"/>
      <c r="G503" s="73"/>
      <c r="H503" s="73"/>
      <c r="I503" s="68"/>
    </row>
    <row r="504" spans="1:9" ht="11.25">
      <c r="A504" s="68"/>
      <c r="B504" s="68"/>
      <c r="C504" s="73"/>
      <c r="D504" s="58"/>
      <c r="E504" s="58"/>
      <c r="F504" s="68"/>
      <c r="G504" s="73"/>
      <c r="H504" s="73"/>
      <c r="I504" s="68"/>
    </row>
    <row r="505" spans="1:9" ht="11.25">
      <c r="A505" s="68"/>
      <c r="B505" s="68"/>
      <c r="C505" s="73"/>
      <c r="D505" s="58"/>
      <c r="E505" s="58"/>
      <c r="F505" s="68"/>
      <c r="G505" s="73"/>
      <c r="H505" s="73"/>
      <c r="I505" s="68"/>
    </row>
    <row r="506" spans="1:9" ht="11.25">
      <c r="A506" s="68"/>
      <c r="B506" s="68"/>
      <c r="C506" s="73"/>
      <c r="D506" s="58"/>
      <c r="E506" s="68"/>
      <c r="F506" s="68"/>
      <c r="G506" s="73"/>
      <c r="H506" s="73"/>
      <c r="I506" s="68"/>
    </row>
    <row r="507" spans="1:9" ht="11.25">
      <c r="A507" s="68"/>
      <c r="B507" s="68"/>
      <c r="C507" s="73"/>
      <c r="D507" s="58"/>
      <c r="E507" s="68"/>
      <c r="F507" s="68"/>
      <c r="G507" s="73"/>
      <c r="H507" s="73"/>
      <c r="I507" s="68"/>
    </row>
    <row r="508" spans="1:9" ht="11.25">
      <c r="A508" s="68"/>
      <c r="B508" s="68"/>
      <c r="C508" s="73"/>
      <c r="D508" s="58"/>
      <c r="E508" s="68"/>
      <c r="F508" s="68"/>
      <c r="G508" s="73"/>
      <c r="H508" s="73"/>
      <c r="I508" s="68"/>
    </row>
    <row r="509" spans="1:9" ht="11.25">
      <c r="A509" s="68"/>
      <c r="B509" s="68"/>
      <c r="C509" s="73"/>
      <c r="D509" s="58"/>
      <c r="E509" s="68"/>
      <c r="F509" s="68"/>
      <c r="G509" s="73"/>
      <c r="H509" s="73"/>
      <c r="I509" s="68"/>
    </row>
    <row r="510" spans="1:9" ht="11.25">
      <c r="A510" s="68"/>
      <c r="B510" s="68"/>
      <c r="C510" s="73"/>
      <c r="D510" s="58"/>
      <c r="E510" s="68"/>
      <c r="F510" s="68"/>
      <c r="G510" s="73"/>
      <c r="H510" s="73"/>
      <c r="I510" s="68"/>
    </row>
    <row r="511" spans="1:9" ht="11.25">
      <c r="A511" s="68"/>
      <c r="B511" s="68"/>
      <c r="C511" s="73"/>
      <c r="D511" s="58"/>
      <c r="E511" s="68"/>
      <c r="F511" s="68"/>
      <c r="G511" s="73"/>
      <c r="H511" s="73"/>
      <c r="I511" s="68"/>
    </row>
    <row r="512" spans="1:9" ht="11.25">
      <c r="A512" s="68"/>
      <c r="B512" s="68"/>
      <c r="C512" s="73"/>
      <c r="D512" s="68"/>
      <c r="E512" s="68"/>
      <c r="F512" s="68"/>
      <c r="G512" s="73"/>
      <c r="H512" s="73"/>
      <c r="I512" s="68"/>
    </row>
    <row r="513" spans="1:9" ht="11.25">
      <c r="A513" s="68"/>
      <c r="B513" s="68"/>
      <c r="C513" s="73"/>
      <c r="D513" s="68"/>
      <c r="E513" s="68"/>
      <c r="F513" s="68"/>
      <c r="G513" s="73"/>
      <c r="H513" s="73"/>
      <c r="I513" s="68"/>
    </row>
    <row r="514" spans="1:9" ht="11.25">
      <c r="A514" s="68"/>
      <c r="B514" s="68"/>
      <c r="C514" s="73"/>
      <c r="D514" s="68"/>
      <c r="E514" s="68"/>
      <c r="F514" s="68"/>
      <c r="G514" s="73"/>
      <c r="H514" s="73"/>
      <c r="I514" s="68"/>
    </row>
    <row r="515" spans="1:9" ht="11.25">
      <c r="A515" s="68"/>
      <c r="B515" s="68"/>
      <c r="C515" s="73"/>
      <c r="D515" s="68"/>
      <c r="E515" s="68"/>
      <c r="F515" s="68"/>
      <c r="G515" s="73"/>
      <c r="H515" s="73"/>
      <c r="I515" s="68"/>
    </row>
    <row r="516" spans="1:9" ht="11.25">
      <c r="A516" s="68"/>
      <c r="B516" s="68"/>
      <c r="C516" s="73"/>
      <c r="D516" s="68"/>
      <c r="E516" s="68"/>
      <c r="F516" s="68"/>
      <c r="G516" s="73"/>
      <c r="H516" s="73"/>
      <c r="I516" s="68"/>
    </row>
    <row r="517" spans="1:9" ht="11.25">
      <c r="A517" s="68"/>
      <c r="B517" s="68"/>
      <c r="C517" s="73"/>
      <c r="D517" s="68"/>
      <c r="E517" s="68"/>
      <c r="F517" s="68"/>
      <c r="G517" s="73"/>
      <c r="H517" s="73"/>
      <c r="I517" s="68"/>
    </row>
    <row r="518" spans="1:9" ht="11.25">
      <c r="A518" s="68"/>
      <c r="B518" s="68"/>
      <c r="C518" s="73"/>
      <c r="D518" s="68"/>
      <c r="E518" s="68"/>
      <c r="F518" s="68"/>
      <c r="G518" s="73"/>
      <c r="H518" s="73"/>
      <c r="I518" s="68"/>
    </row>
    <row r="519" spans="1:9" ht="11.25">
      <c r="A519" s="68"/>
      <c r="B519" s="68"/>
      <c r="C519" s="73"/>
      <c r="D519" s="68"/>
      <c r="E519" s="68"/>
      <c r="F519" s="68"/>
      <c r="G519" s="73"/>
      <c r="H519" s="73"/>
      <c r="I519" s="68"/>
    </row>
    <row r="520" spans="1:9" ht="11.25">
      <c r="A520" s="68"/>
      <c r="B520" s="68"/>
      <c r="C520" s="73"/>
      <c r="D520" s="68"/>
      <c r="E520" s="68"/>
      <c r="F520" s="68"/>
      <c r="G520" s="73"/>
      <c r="H520" s="73"/>
      <c r="I520" s="68"/>
    </row>
    <row r="521" spans="1:9" ht="11.25">
      <c r="A521" s="68"/>
      <c r="B521" s="68"/>
      <c r="C521" s="73"/>
      <c r="D521" s="68"/>
      <c r="G521" s="73"/>
      <c r="H521" s="73"/>
      <c r="I521" s="68"/>
    </row>
    <row r="522" spans="1:9" ht="11.25">
      <c r="A522" s="68"/>
      <c r="B522" s="68"/>
      <c r="C522" s="73"/>
      <c r="D522" s="68"/>
      <c r="G522" s="73"/>
      <c r="H522" s="73"/>
      <c r="I522" s="68"/>
    </row>
    <row r="523" spans="1:9" ht="11.25">
      <c r="A523" s="68"/>
      <c r="B523" s="68"/>
      <c r="C523" s="73"/>
      <c r="D523" s="68"/>
      <c r="G523" s="73"/>
      <c r="H523" s="73"/>
      <c r="I523" s="68"/>
    </row>
    <row r="524" spans="1:9" ht="11.25">
      <c r="A524" s="68"/>
      <c r="B524" s="68"/>
      <c r="C524" s="73"/>
      <c r="D524" s="68"/>
      <c r="G524" s="73"/>
      <c r="H524" s="73"/>
      <c r="I524" s="68"/>
    </row>
    <row r="525" spans="1:9" ht="11.25">
      <c r="A525" s="68"/>
      <c r="B525" s="68"/>
      <c r="C525" s="73"/>
      <c r="D525" s="68"/>
      <c r="G525" s="73"/>
      <c r="H525" s="73"/>
      <c r="I525" s="68"/>
    </row>
    <row r="526" spans="1:4" ht="11.25">
      <c r="A526" s="68"/>
      <c r="B526" s="68"/>
      <c r="C526" s="73"/>
      <c r="D526" s="68"/>
    </row>
    <row r="527" spans="2:4" ht="11.25">
      <c r="B527" s="68"/>
      <c r="C527" s="73"/>
      <c r="D527" s="68"/>
    </row>
  </sheetData>
  <mergeCells count="42">
    <mergeCell ref="D8:D9"/>
    <mergeCell ref="C8:C9"/>
    <mergeCell ref="B8:B9"/>
    <mergeCell ref="A8:A9"/>
    <mergeCell ref="D5:D6"/>
    <mergeCell ref="C5:C6"/>
    <mergeCell ref="B5:B6"/>
    <mergeCell ref="A5:A6"/>
    <mergeCell ref="I11:I12"/>
    <mergeCell ref="H11:H12"/>
    <mergeCell ref="G11:G12"/>
    <mergeCell ref="F11:F12"/>
    <mergeCell ref="D21:D22"/>
    <mergeCell ref="C21:C22"/>
    <mergeCell ref="B21:B22"/>
    <mergeCell ref="A21:A22"/>
    <mergeCell ref="F33:F34"/>
    <mergeCell ref="C23:C24"/>
    <mergeCell ref="B23:B24"/>
    <mergeCell ref="A23:A24"/>
    <mergeCell ref="D23:D24"/>
    <mergeCell ref="A25:A26"/>
    <mergeCell ref="B25:B26"/>
    <mergeCell ref="C25:C26"/>
    <mergeCell ref="D25:D26"/>
    <mergeCell ref="G26:G27"/>
    <mergeCell ref="H26:H27"/>
    <mergeCell ref="I26:I27"/>
    <mergeCell ref="I42:I43"/>
    <mergeCell ref="H42:H43"/>
    <mergeCell ref="G42:G43"/>
    <mergeCell ref="I35:I36"/>
    <mergeCell ref="H35:H36"/>
    <mergeCell ref="G35:G36"/>
    <mergeCell ref="D44:D45"/>
    <mergeCell ref="C44:C45"/>
    <mergeCell ref="B44:B45"/>
    <mergeCell ref="A44:A45"/>
    <mergeCell ref="A36:A37"/>
    <mergeCell ref="D36:D37"/>
    <mergeCell ref="C36:C37"/>
    <mergeCell ref="B36:B37"/>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I499"/>
  <sheetViews>
    <sheetView workbookViewId="0" topLeftCell="A1">
      <selection activeCell="I8" sqref="I8"/>
    </sheetView>
  </sheetViews>
  <sheetFormatPr defaultColWidth="9.00390625" defaultRowHeight="13.5"/>
  <cols>
    <col min="1" max="1" width="4.125" style="69" customWidth="1"/>
    <col min="2" max="2" width="3.125" style="69" customWidth="1"/>
    <col min="3" max="3" width="2.125" style="53" customWidth="1"/>
    <col min="4" max="4" width="33.875" style="69" customWidth="1"/>
    <col min="5" max="5" width="3.00390625" style="69" customWidth="1"/>
    <col min="6" max="6" width="4.125" style="69" customWidth="1"/>
    <col min="7" max="7" width="2.875" style="53" customWidth="1"/>
    <col min="8" max="8" width="2.125" style="53" customWidth="1"/>
    <col min="9" max="9" width="33.875" style="69" customWidth="1"/>
    <col min="10" max="16384" width="9.00390625" style="69" customWidth="1"/>
  </cols>
  <sheetData>
    <row r="1" spans="1:9" ht="15" customHeight="1">
      <c r="A1" s="931" t="s">
        <v>762</v>
      </c>
      <c r="B1" s="932" t="s">
        <v>1616</v>
      </c>
      <c r="C1" s="931">
        <v>4</v>
      </c>
      <c r="D1" s="924" t="s">
        <v>1617</v>
      </c>
      <c r="E1" s="322"/>
      <c r="F1" s="327" t="s">
        <v>762</v>
      </c>
      <c r="G1" s="328" t="s">
        <v>1343</v>
      </c>
      <c r="H1" s="327">
        <v>4</v>
      </c>
      <c r="I1" s="324" t="s">
        <v>1350</v>
      </c>
    </row>
    <row r="2" spans="1:9" ht="15" customHeight="1">
      <c r="A2" s="931"/>
      <c r="B2" s="932"/>
      <c r="C2" s="931"/>
      <c r="D2" s="924"/>
      <c r="E2" s="322"/>
      <c r="F2" s="322"/>
      <c r="G2" s="328" t="s">
        <v>1614</v>
      </c>
      <c r="H2" s="327" t="s">
        <v>1618</v>
      </c>
      <c r="I2" s="322" t="s">
        <v>1351</v>
      </c>
    </row>
    <row r="3" spans="1:9" ht="15" customHeight="1">
      <c r="A3" s="924"/>
      <c r="B3" s="932" t="s">
        <v>1011</v>
      </c>
      <c r="C3" s="930">
        <v>11</v>
      </c>
      <c r="D3" s="924" t="s">
        <v>173</v>
      </c>
      <c r="E3" s="322"/>
      <c r="F3" s="322"/>
      <c r="G3" s="328" t="s">
        <v>1614</v>
      </c>
      <c r="H3" s="327" t="s">
        <v>1618</v>
      </c>
      <c r="I3" s="322" t="s">
        <v>1352</v>
      </c>
    </row>
    <row r="4" spans="1:9" ht="15" customHeight="1">
      <c r="A4" s="924"/>
      <c r="B4" s="932"/>
      <c r="C4" s="930"/>
      <c r="D4" s="924"/>
      <c r="E4" s="322"/>
      <c r="F4" s="322"/>
      <c r="G4" s="328" t="s">
        <v>1614</v>
      </c>
      <c r="H4" s="327" t="s">
        <v>1618</v>
      </c>
      <c r="I4" s="322" t="s">
        <v>1353</v>
      </c>
    </row>
    <row r="5" spans="1:9" ht="15" customHeight="1">
      <c r="A5" s="322"/>
      <c r="B5" s="328" t="s">
        <v>1010</v>
      </c>
      <c r="C5" s="327">
        <v>1</v>
      </c>
      <c r="D5" s="322" t="s">
        <v>174</v>
      </c>
      <c r="E5" s="322"/>
      <c r="F5" s="322"/>
      <c r="G5" s="328" t="s">
        <v>1614</v>
      </c>
      <c r="H5" s="327">
        <v>5</v>
      </c>
      <c r="I5" s="924" t="s">
        <v>1354</v>
      </c>
    </row>
    <row r="6" spans="1:9" ht="15" customHeight="1">
      <c r="A6" s="322"/>
      <c r="B6" s="328" t="s">
        <v>1614</v>
      </c>
      <c r="C6" s="327" t="s">
        <v>1618</v>
      </c>
      <c r="D6" s="322" t="s">
        <v>175</v>
      </c>
      <c r="E6" s="322"/>
      <c r="F6" s="322"/>
      <c r="G6" s="328"/>
      <c r="H6" s="327"/>
      <c r="I6" s="924"/>
    </row>
    <row r="7" spans="1:9" ht="15" customHeight="1">
      <c r="A7" s="322"/>
      <c r="B7" s="328" t="s">
        <v>1614</v>
      </c>
      <c r="C7" s="327">
        <v>3</v>
      </c>
      <c r="D7" s="322" t="s">
        <v>176</v>
      </c>
      <c r="E7" s="322"/>
      <c r="F7" s="322"/>
      <c r="G7" s="328" t="s">
        <v>1614</v>
      </c>
      <c r="H7" s="327" t="s">
        <v>1618</v>
      </c>
      <c r="I7" s="322" t="s">
        <v>1338</v>
      </c>
    </row>
    <row r="8" spans="1:9" ht="15" customHeight="1">
      <c r="A8" s="924"/>
      <c r="B8" s="932" t="s">
        <v>1614</v>
      </c>
      <c r="C8" s="931">
        <v>4</v>
      </c>
      <c r="D8" s="924" t="s">
        <v>177</v>
      </c>
      <c r="E8" s="322"/>
      <c r="F8" s="322"/>
      <c r="G8" s="328"/>
      <c r="H8" s="327"/>
      <c r="I8" s="322"/>
    </row>
    <row r="9" spans="1:9" ht="15" customHeight="1">
      <c r="A9" s="924"/>
      <c r="B9" s="932"/>
      <c r="C9" s="931"/>
      <c r="D9" s="924"/>
      <c r="E9" s="322"/>
      <c r="F9" s="322"/>
      <c r="G9" s="328"/>
      <c r="H9" s="327"/>
      <c r="I9" s="322"/>
    </row>
    <row r="10" spans="1:9" ht="15" customHeight="1">
      <c r="A10" s="322"/>
      <c r="B10" s="328" t="s">
        <v>1614</v>
      </c>
      <c r="C10" s="327" t="s">
        <v>1618</v>
      </c>
      <c r="D10" s="322" t="s">
        <v>178</v>
      </c>
      <c r="E10" s="322"/>
      <c r="F10" s="322"/>
      <c r="G10" s="328"/>
      <c r="H10" s="327"/>
      <c r="I10" s="322"/>
    </row>
    <row r="11" spans="1:9" ht="15" customHeight="1">
      <c r="A11" s="322"/>
      <c r="B11" s="328" t="s">
        <v>1614</v>
      </c>
      <c r="C11" s="327">
        <v>6</v>
      </c>
      <c r="D11" s="322" t="s">
        <v>179</v>
      </c>
      <c r="E11" s="322"/>
      <c r="F11" s="322"/>
      <c r="G11" s="328"/>
      <c r="H11" s="327"/>
      <c r="I11" s="322"/>
    </row>
    <row r="12" spans="1:9" ht="15" customHeight="1">
      <c r="A12" s="322"/>
      <c r="B12" s="328" t="s">
        <v>1614</v>
      </c>
      <c r="C12" s="327">
        <v>8</v>
      </c>
      <c r="D12" s="322" t="s">
        <v>180</v>
      </c>
      <c r="E12" s="322"/>
      <c r="F12" s="322"/>
      <c r="G12" s="328"/>
      <c r="H12" s="327"/>
      <c r="I12" s="322"/>
    </row>
    <row r="13" spans="1:9" ht="15" customHeight="1">
      <c r="A13" s="322"/>
      <c r="B13" s="328" t="s">
        <v>1614</v>
      </c>
      <c r="C13" s="327" t="s">
        <v>1618</v>
      </c>
      <c r="D13" s="322" t="s">
        <v>181</v>
      </c>
      <c r="E13" s="322"/>
      <c r="F13" s="322"/>
      <c r="G13" s="328"/>
      <c r="H13" s="327"/>
      <c r="I13" s="322"/>
    </row>
    <row r="14" spans="1:9" ht="15" customHeight="1">
      <c r="A14" s="322"/>
      <c r="B14" s="328" t="s">
        <v>1614</v>
      </c>
      <c r="C14" s="327">
        <v>10</v>
      </c>
      <c r="D14" s="322" t="s">
        <v>182</v>
      </c>
      <c r="E14" s="322"/>
      <c r="F14" s="322"/>
      <c r="G14" s="328"/>
      <c r="H14" s="327"/>
      <c r="I14" s="322"/>
    </row>
    <row r="15" spans="1:9" ht="15" customHeight="1">
      <c r="A15" s="322"/>
      <c r="B15" s="328" t="s">
        <v>1619</v>
      </c>
      <c r="C15" s="327">
        <v>3</v>
      </c>
      <c r="D15" s="322" t="s">
        <v>183</v>
      </c>
      <c r="E15" s="322"/>
      <c r="F15" s="322"/>
      <c r="G15" s="328"/>
      <c r="H15" s="327"/>
      <c r="I15" s="322"/>
    </row>
    <row r="16" spans="1:9" ht="15" customHeight="1">
      <c r="A16" s="924"/>
      <c r="B16" s="932" t="s">
        <v>1614</v>
      </c>
      <c r="C16" s="931" t="s">
        <v>1618</v>
      </c>
      <c r="D16" s="924" t="s">
        <v>1620</v>
      </c>
      <c r="E16" s="322"/>
      <c r="F16" s="322"/>
      <c r="G16" s="328"/>
      <c r="H16" s="327"/>
      <c r="I16" s="322"/>
    </row>
    <row r="17" spans="1:9" ht="15" customHeight="1">
      <c r="A17" s="924"/>
      <c r="B17" s="932"/>
      <c r="C17" s="931"/>
      <c r="D17" s="924"/>
      <c r="E17" s="322"/>
      <c r="F17" s="322"/>
      <c r="G17" s="328"/>
      <c r="H17" s="327"/>
      <c r="I17" s="322"/>
    </row>
    <row r="18" spans="1:9" ht="15" customHeight="1">
      <c r="A18" s="322"/>
      <c r="B18" s="328" t="s">
        <v>1614</v>
      </c>
      <c r="C18" s="327">
        <v>7</v>
      </c>
      <c r="D18" s="322" t="s">
        <v>184</v>
      </c>
      <c r="E18" s="322"/>
      <c r="F18" s="320"/>
      <c r="G18" s="328"/>
      <c r="H18" s="327"/>
      <c r="I18" s="322"/>
    </row>
    <row r="19" spans="1:9" ht="15" customHeight="1">
      <c r="A19" s="322"/>
      <c r="B19" s="328" t="s">
        <v>1614</v>
      </c>
      <c r="C19" s="327" t="s">
        <v>1618</v>
      </c>
      <c r="D19" s="322" t="s">
        <v>185</v>
      </c>
      <c r="E19" s="322"/>
      <c r="F19" s="320"/>
      <c r="G19" s="328"/>
      <c r="H19" s="327"/>
      <c r="I19" s="322"/>
    </row>
    <row r="20" spans="1:9" ht="30" customHeight="1">
      <c r="A20" s="322"/>
      <c r="B20" s="328" t="s">
        <v>1614</v>
      </c>
      <c r="C20" s="327">
        <v>10</v>
      </c>
      <c r="D20" s="322" t="s">
        <v>186</v>
      </c>
      <c r="E20" s="322"/>
      <c r="F20" s="320"/>
      <c r="G20" s="328"/>
      <c r="H20" s="327"/>
      <c r="I20" s="322"/>
    </row>
    <row r="21" spans="1:9" ht="15" customHeight="1">
      <c r="A21" s="322"/>
      <c r="B21" s="328" t="s">
        <v>1614</v>
      </c>
      <c r="C21" s="327" t="s">
        <v>1618</v>
      </c>
      <c r="D21" s="322" t="s">
        <v>187</v>
      </c>
      <c r="E21" s="322"/>
      <c r="F21" s="320"/>
      <c r="G21" s="328"/>
      <c r="H21" s="327"/>
      <c r="I21" s="320"/>
    </row>
    <row r="22" spans="1:9" ht="15" customHeight="1">
      <c r="A22" s="322"/>
      <c r="B22" s="328" t="s">
        <v>1614</v>
      </c>
      <c r="C22" s="327" t="s">
        <v>1618</v>
      </c>
      <c r="D22" s="322" t="s">
        <v>188</v>
      </c>
      <c r="E22" s="322"/>
      <c r="F22" s="320"/>
      <c r="G22" s="328"/>
      <c r="H22" s="327"/>
      <c r="I22" s="320"/>
    </row>
    <row r="23" spans="1:9" ht="15" customHeight="1">
      <c r="A23" s="322"/>
      <c r="B23" s="328" t="s">
        <v>1614</v>
      </c>
      <c r="C23" s="327" t="s">
        <v>1618</v>
      </c>
      <c r="D23" s="322" t="s">
        <v>189</v>
      </c>
      <c r="E23" s="322"/>
      <c r="F23" s="320"/>
      <c r="G23" s="328"/>
      <c r="H23" s="327"/>
      <c r="I23" s="320"/>
    </row>
    <row r="24" spans="1:9" ht="15" customHeight="1">
      <c r="A24" s="322"/>
      <c r="B24" s="328" t="s">
        <v>1614</v>
      </c>
      <c r="C24" s="327" t="s">
        <v>1618</v>
      </c>
      <c r="D24" s="322" t="s">
        <v>190</v>
      </c>
      <c r="E24" s="322"/>
      <c r="F24" s="320"/>
      <c r="G24" s="328"/>
      <c r="H24" s="327"/>
      <c r="I24" s="320"/>
    </row>
    <row r="25" spans="1:9" ht="15" customHeight="1">
      <c r="A25" s="322"/>
      <c r="B25" s="328" t="s">
        <v>1614</v>
      </c>
      <c r="C25" s="327">
        <v>12</v>
      </c>
      <c r="D25" s="322" t="s">
        <v>191</v>
      </c>
      <c r="E25" s="322"/>
      <c r="F25" s="320"/>
      <c r="G25" s="328"/>
      <c r="H25" s="327"/>
      <c r="I25" s="320"/>
    </row>
    <row r="26" spans="1:9" ht="15" customHeight="1">
      <c r="A26" s="322"/>
      <c r="B26" s="328" t="s">
        <v>1621</v>
      </c>
      <c r="C26" s="327">
        <v>2</v>
      </c>
      <c r="D26" s="322" t="s">
        <v>192</v>
      </c>
      <c r="E26" s="322"/>
      <c r="F26" s="320"/>
      <c r="G26" s="328"/>
      <c r="H26" s="327"/>
      <c r="I26" s="320"/>
    </row>
    <row r="27" spans="1:9" ht="15" customHeight="1">
      <c r="A27" s="320"/>
      <c r="B27" s="328" t="s">
        <v>1614</v>
      </c>
      <c r="C27" s="327">
        <v>4</v>
      </c>
      <c r="D27" s="324" t="s">
        <v>1443</v>
      </c>
      <c r="E27" s="322"/>
      <c r="F27" s="320"/>
      <c r="G27" s="328"/>
      <c r="H27" s="327"/>
      <c r="I27" s="320"/>
    </row>
    <row r="28" spans="1:9" ht="15" customHeight="1">
      <c r="A28" s="320"/>
      <c r="B28" s="328" t="s">
        <v>1614</v>
      </c>
      <c r="C28" s="327" t="s">
        <v>1007</v>
      </c>
      <c r="D28" s="322" t="s">
        <v>1442</v>
      </c>
      <c r="E28" s="322"/>
      <c r="F28" s="320"/>
      <c r="G28" s="328"/>
      <c r="H28" s="327"/>
      <c r="I28" s="320"/>
    </row>
    <row r="29" spans="1:9" ht="15" customHeight="1">
      <c r="A29" s="320"/>
      <c r="B29" s="328" t="s">
        <v>1614</v>
      </c>
      <c r="C29" s="327" t="s">
        <v>1007</v>
      </c>
      <c r="D29" s="322" t="s">
        <v>157</v>
      </c>
      <c r="E29" s="322"/>
      <c r="F29" s="320"/>
      <c r="G29" s="328"/>
      <c r="H29" s="327"/>
      <c r="I29" s="320"/>
    </row>
    <row r="30" spans="1:9" ht="15" customHeight="1">
      <c r="A30" s="320"/>
      <c r="B30" s="328" t="s">
        <v>1614</v>
      </c>
      <c r="C30" s="53">
        <v>6</v>
      </c>
      <c r="D30" s="69" t="s">
        <v>1445</v>
      </c>
      <c r="E30" s="322"/>
      <c r="F30" s="320"/>
      <c r="G30" s="328"/>
      <c r="H30" s="327"/>
      <c r="I30" s="320"/>
    </row>
    <row r="31" spans="1:9" ht="15" customHeight="1">
      <c r="A31" s="320"/>
      <c r="B31" s="328" t="s">
        <v>1614</v>
      </c>
      <c r="C31" s="327">
        <v>8</v>
      </c>
      <c r="D31" s="324" t="s">
        <v>158</v>
      </c>
      <c r="E31" s="322"/>
      <c r="F31" s="320"/>
      <c r="G31" s="328"/>
      <c r="H31" s="327"/>
      <c r="I31" s="320"/>
    </row>
    <row r="32" spans="1:9" ht="15" customHeight="1">
      <c r="A32" s="320"/>
      <c r="B32" s="328" t="s">
        <v>1614</v>
      </c>
      <c r="C32" s="327" t="s">
        <v>1007</v>
      </c>
      <c r="D32" s="324" t="s">
        <v>1444</v>
      </c>
      <c r="E32" s="322"/>
      <c r="F32" s="320"/>
      <c r="G32" s="328"/>
      <c r="H32" s="327"/>
      <c r="I32" s="320"/>
    </row>
    <row r="33" spans="1:9" ht="15" customHeight="1">
      <c r="A33" s="320"/>
      <c r="B33" s="328" t="s">
        <v>1614</v>
      </c>
      <c r="C33" s="327">
        <v>11</v>
      </c>
      <c r="D33" s="324" t="s">
        <v>1447</v>
      </c>
      <c r="E33" s="322"/>
      <c r="F33" s="320"/>
      <c r="G33" s="328"/>
      <c r="H33" s="327"/>
      <c r="I33" s="320"/>
    </row>
    <row r="34" spans="1:9" ht="15" customHeight="1">
      <c r="A34" s="320"/>
      <c r="B34" s="328" t="s">
        <v>159</v>
      </c>
      <c r="C34" s="327">
        <v>1</v>
      </c>
      <c r="D34" s="324" t="s">
        <v>1446</v>
      </c>
      <c r="E34" s="322"/>
      <c r="F34" s="320"/>
      <c r="G34" s="328"/>
      <c r="H34" s="327"/>
      <c r="I34" s="320"/>
    </row>
    <row r="35" spans="1:9" ht="15" customHeight="1">
      <c r="A35" s="320"/>
      <c r="B35" s="328" t="s">
        <v>160</v>
      </c>
      <c r="C35" s="327">
        <v>3</v>
      </c>
      <c r="D35" s="324" t="s">
        <v>161</v>
      </c>
      <c r="E35" s="322"/>
      <c r="F35" s="320"/>
      <c r="G35" s="328"/>
      <c r="H35" s="327"/>
      <c r="I35" s="320"/>
    </row>
    <row r="36" spans="1:9" ht="15" customHeight="1">
      <c r="A36" s="320"/>
      <c r="B36" s="328" t="s">
        <v>1614</v>
      </c>
      <c r="C36" s="327">
        <v>4</v>
      </c>
      <c r="D36" s="324" t="s">
        <v>1448</v>
      </c>
      <c r="E36" s="322"/>
      <c r="F36" s="320"/>
      <c r="G36" s="328"/>
      <c r="H36" s="327"/>
      <c r="I36" s="320"/>
    </row>
    <row r="37" spans="1:9" ht="15" customHeight="1">
      <c r="A37" s="320"/>
      <c r="B37" s="328" t="s">
        <v>1614</v>
      </c>
      <c r="C37" s="327" t="s">
        <v>1007</v>
      </c>
      <c r="D37" s="324" t="s">
        <v>1337</v>
      </c>
      <c r="E37" s="322"/>
      <c r="F37" s="320"/>
      <c r="G37" s="328"/>
      <c r="H37" s="327"/>
      <c r="I37" s="320"/>
    </row>
    <row r="38" spans="1:9" ht="15" customHeight="1">
      <c r="A38" s="320"/>
      <c r="B38" s="328" t="s">
        <v>1614</v>
      </c>
      <c r="C38" s="327" t="s">
        <v>1007</v>
      </c>
      <c r="D38" s="324" t="s">
        <v>832</v>
      </c>
      <c r="E38" s="322"/>
      <c r="F38" s="320"/>
      <c r="G38" s="328"/>
      <c r="H38" s="327"/>
      <c r="I38" s="320"/>
    </row>
    <row r="39" spans="1:9" ht="15" customHeight="1">
      <c r="A39" s="320"/>
      <c r="B39" s="328" t="s">
        <v>1614</v>
      </c>
      <c r="C39" s="327">
        <v>5</v>
      </c>
      <c r="D39" s="324" t="s">
        <v>1335</v>
      </c>
      <c r="E39" s="322"/>
      <c r="F39" s="320"/>
      <c r="G39" s="328"/>
      <c r="H39" s="327"/>
      <c r="I39" s="320"/>
    </row>
    <row r="40" spans="1:9" ht="15" customHeight="1">
      <c r="A40" s="320"/>
      <c r="B40" s="328" t="s">
        <v>1614</v>
      </c>
      <c r="C40" s="327">
        <v>7</v>
      </c>
      <c r="D40" s="324" t="s">
        <v>1336</v>
      </c>
      <c r="E40" s="322"/>
      <c r="F40" s="320"/>
      <c r="G40" s="328"/>
      <c r="H40" s="327"/>
      <c r="I40" s="320"/>
    </row>
    <row r="41" spans="1:9" ht="30" customHeight="1">
      <c r="A41" s="320"/>
      <c r="B41" s="328" t="s">
        <v>1614</v>
      </c>
      <c r="C41" s="327">
        <v>8</v>
      </c>
      <c r="D41" s="320" t="s">
        <v>1339</v>
      </c>
      <c r="E41" s="322"/>
      <c r="F41" s="320"/>
      <c r="G41" s="328"/>
      <c r="H41" s="327"/>
      <c r="I41" s="320"/>
    </row>
    <row r="42" spans="1:9" ht="15" customHeight="1">
      <c r="A42" s="320"/>
      <c r="B42" s="328" t="s">
        <v>1614</v>
      </c>
      <c r="C42" s="327">
        <v>12</v>
      </c>
      <c r="D42" s="324" t="s">
        <v>1340</v>
      </c>
      <c r="E42" s="322"/>
      <c r="F42" s="320"/>
      <c r="G42" s="328"/>
      <c r="H42" s="327"/>
      <c r="I42" s="320"/>
    </row>
    <row r="43" spans="1:9" ht="15" customHeight="1">
      <c r="A43" s="320"/>
      <c r="B43" s="328" t="s">
        <v>1614</v>
      </c>
      <c r="C43" s="327" t="s">
        <v>1007</v>
      </c>
      <c r="D43" s="324" t="s">
        <v>1341</v>
      </c>
      <c r="E43" s="322"/>
      <c r="F43" s="320"/>
      <c r="G43" s="328"/>
      <c r="H43" s="327"/>
      <c r="I43" s="320"/>
    </row>
    <row r="44" spans="1:9" ht="15" customHeight="1">
      <c r="A44" s="320"/>
      <c r="B44" s="328" t="s">
        <v>1614</v>
      </c>
      <c r="C44" s="327" t="s">
        <v>1007</v>
      </c>
      <c r="D44" s="324" t="s">
        <v>1342</v>
      </c>
      <c r="E44" s="322"/>
      <c r="F44" s="320"/>
      <c r="G44" s="328"/>
      <c r="H44" s="327"/>
      <c r="I44" s="320"/>
    </row>
    <row r="45" spans="1:9" ht="15" customHeight="1">
      <c r="A45" s="320"/>
      <c r="B45" s="328" t="s">
        <v>1343</v>
      </c>
      <c r="C45" s="327">
        <v>3</v>
      </c>
      <c r="D45" s="324" t="s">
        <v>1344</v>
      </c>
      <c r="E45" s="322"/>
      <c r="F45" s="320"/>
      <c r="G45" s="328"/>
      <c r="H45" s="327"/>
      <c r="I45" s="320"/>
    </row>
    <row r="46" spans="1:9" ht="15" customHeight="1">
      <c r="A46" s="320"/>
      <c r="B46" s="328" t="s">
        <v>1614</v>
      </c>
      <c r="C46" s="327" t="s">
        <v>1007</v>
      </c>
      <c r="D46" s="324" t="s">
        <v>1349</v>
      </c>
      <c r="E46" s="322"/>
      <c r="F46" s="320"/>
      <c r="G46" s="328"/>
      <c r="H46" s="327"/>
      <c r="I46" s="320"/>
    </row>
    <row r="47" spans="1:9" ht="15" customHeight="1">
      <c r="A47" s="320"/>
      <c r="B47" s="330"/>
      <c r="C47" s="327"/>
      <c r="D47" s="324"/>
      <c r="E47" s="322"/>
      <c r="F47" s="320"/>
      <c r="G47" s="328"/>
      <c r="H47" s="327"/>
      <c r="I47" s="320"/>
    </row>
    <row r="48" spans="1:9" ht="15" customHeight="1">
      <c r="A48" s="320"/>
      <c r="B48" s="330"/>
      <c r="C48" s="327"/>
      <c r="D48" s="324"/>
      <c r="E48" s="322"/>
      <c r="F48" s="320"/>
      <c r="G48" s="328"/>
      <c r="H48" s="327"/>
      <c r="I48" s="320"/>
    </row>
    <row r="49" spans="1:9" ht="15" customHeight="1">
      <c r="A49" s="320"/>
      <c r="B49" s="330"/>
      <c r="C49" s="327"/>
      <c r="D49" s="324"/>
      <c r="E49" s="322"/>
      <c r="F49" s="320"/>
      <c r="G49" s="328"/>
      <c r="H49" s="327"/>
      <c r="I49" s="320"/>
    </row>
    <row r="50" spans="1:9" ht="15" customHeight="1">
      <c r="A50" s="320"/>
      <c r="B50" s="330"/>
      <c r="C50" s="327"/>
      <c r="D50" s="324"/>
      <c r="E50" s="322"/>
      <c r="F50" s="320"/>
      <c r="G50" s="328"/>
      <c r="H50" s="327"/>
      <c r="I50" s="320"/>
    </row>
    <row r="51" spans="1:9" ht="15" customHeight="1">
      <c r="A51" s="320"/>
      <c r="B51" s="320"/>
      <c r="C51" s="327"/>
      <c r="D51" s="324"/>
      <c r="E51" s="322"/>
      <c r="F51" s="320"/>
      <c r="G51" s="328"/>
      <c r="H51" s="327"/>
      <c r="I51" s="320"/>
    </row>
    <row r="52" spans="1:9" ht="15" customHeight="1">
      <c r="A52" s="320"/>
      <c r="B52" s="320"/>
      <c r="C52" s="327"/>
      <c r="D52" s="324"/>
      <c r="E52" s="322"/>
      <c r="F52" s="320"/>
      <c r="G52" s="328"/>
      <c r="H52" s="327"/>
      <c r="I52" s="320"/>
    </row>
    <row r="53" spans="1:9" ht="15" customHeight="1">
      <c r="A53" s="320"/>
      <c r="B53" s="320"/>
      <c r="C53" s="327"/>
      <c r="D53" s="324"/>
      <c r="E53" s="322"/>
      <c r="F53" s="320"/>
      <c r="G53" s="328"/>
      <c r="H53" s="327"/>
      <c r="I53" s="320"/>
    </row>
    <row r="54" spans="1:9" ht="11.25">
      <c r="A54" s="320"/>
      <c r="B54" s="320"/>
      <c r="C54" s="327"/>
      <c r="D54" s="324"/>
      <c r="E54" s="322"/>
      <c r="F54" s="320"/>
      <c r="G54" s="328"/>
      <c r="H54" s="327"/>
      <c r="I54" s="320"/>
    </row>
    <row r="55" spans="1:9" ht="11.25">
      <c r="A55" s="320"/>
      <c r="B55" s="320"/>
      <c r="C55" s="327"/>
      <c r="D55" s="322"/>
      <c r="E55" s="322"/>
      <c r="F55" s="320"/>
      <c r="G55" s="328"/>
      <c r="H55" s="327"/>
      <c r="I55" s="320"/>
    </row>
    <row r="56" spans="1:9" ht="11.25">
      <c r="A56" s="320"/>
      <c r="B56" s="320"/>
      <c r="C56" s="327"/>
      <c r="D56" s="322"/>
      <c r="E56" s="322"/>
      <c r="F56" s="320"/>
      <c r="G56" s="328"/>
      <c r="H56" s="327"/>
      <c r="I56" s="320"/>
    </row>
    <row r="57" spans="1:9" ht="11.25">
      <c r="A57" s="320"/>
      <c r="B57" s="320"/>
      <c r="C57" s="327"/>
      <c r="D57" s="322"/>
      <c r="E57" s="322"/>
      <c r="F57" s="320"/>
      <c r="G57" s="328"/>
      <c r="H57" s="327"/>
      <c r="I57" s="320"/>
    </row>
    <row r="58" spans="1:9" ht="11.25">
      <c r="A58" s="320"/>
      <c r="B58" s="320"/>
      <c r="C58" s="327"/>
      <c r="D58" s="322"/>
      <c r="E58" s="322"/>
      <c r="F58" s="320"/>
      <c r="G58" s="328"/>
      <c r="H58" s="327"/>
      <c r="I58" s="320"/>
    </row>
    <row r="59" spans="1:9" ht="11.25">
      <c r="A59" s="320"/>
      <c r="B59" s="320"/>
      <c r="C59" s="327"/>
      <c r="D59" s="322"/>
      <c r="E59" s="322"/>
      <c r="F59" s="320"/>
      <c r="G59" s="328"/>
      <c r="H59" s="327"/>
      <c r="I59" s="320"/>
    </row>
    <row r="60" spans="1:9" ht="11.25">
      <c r="A60" s="320"/>
      <c r="B60" s="320"/>
      <c r="C60" s="327"/>
      <c r="D60" s="322"/>
      <c r="E60" s="322"/>
      <c r="F60" s="320"/>
      <c r="G60" s="327"/>
      <c r="H60" s="327"/>
      <c r="I60" s="320"/>
    </row>
    <row r="61" spans="1:9" ht="11.25">
      <c r="A61" s="320"/>
      <c r="B61" s="320"/>
      <c r="C61" s="327"/>
      <c r="D61" s="322"/>
      <c r="E61" s="322"/>
      <c r="F61" s="320"/>
      <c r="G61" s="327"/>
      <c r="H61" s="327"/>
      <c r="I61" s="320"/>
    </row>
    <row r="62" spans="1:9" ht="11.25">
      <c r="A62" s="320"/>
      <c r="B62" s="320"/>
      <c r="C62" s="327"/>
      <c r="D62" s="322"/>
      <c r="E62" s="322"/>
      <c r="F62" s="320"/>
      <c r="G62" s="327"/>
      <c r="H62" s="327"/>
      <c r="I62" s="320"/>
    </row>
    <row r="63" spans="1:9" ht="11.25">
      <c r="A63" s="320"/>
      <c r="B63" s="320"/>
      <c r="C63" s="327"/>
      <c r="D63" s="322"/>
      <c r="E63" s="322"/>
      <c r="F63" s="320"/>
      <c r="G63" s="327"/>
      <c r="H63" s="327"/>
      <c r="I63" s="320"/>
    </row>
    <row r="64" spans="1:9" ht="11.25">
      <c r="A64" s="68"/>
      <c r="B64" s="68"/>
      <c r="C64" s="73"/>
      <c r="D64" s="58"/>
      <c r="E64" s="58"/>
      <c r="F64" s="68"/>
      <c r="G64" s="73"/>
      <c r="H64" s="73"/>
      <c r="I64" s="68"/>
    </row>
    <row r="65" spans="1:9" ht="11.25">
      <c r="A65" s="68"/>
      <c r="B65" s="68"/>
      <c r="C65" s="73"/>
      <c r="D65" s="58"/>
      <c r="E65" s="58"/>
      <c r="F65" s="68"/>
      <c r="G65" s="73"/>
      <c r="H65" s="73"/>
      <c r="I65" s="68"/>
    </row>
    <row r="66" spans="1:9" ht="11.25">
      <c r="A66" s="68"/>
      <c r="B66" s="68"/>
      <c r="C66" s="73"/>
      <c r="D66" s="58"/>
      <c r="E66" s="58"/>
      <c r="F66" s="68"/>
      <c r="G66" s="73"/>
      <c r="H66" s="73"/>
      <c r="I66" s="68"/>
    </row>
    <row r="67" spans="1:9" ht="11.25">
      <c r="A67" s="68"/>
      <c r="B67" s="68"/>
      <c r="C67" s="73"/>
      <c r="D67" s="58"/>
      <c r="E67" s="58"/>
      <c r="F67" s="68"/>
      <c r="G67" s="73"/>
      <c r="H67" s="73"/>
      <c r="I67" s="68"/>
    </row>
    <row r="68" spans="1:9" ht="11.25">
      <c r="A68" s="68"/>
      <c r="B68" s="68"/>
      <c r="C68" s="73"/>
      <c r="D68" s="58"/>
      <c r="E68" s="58"/>
      <c r="F68" s="68"/>
      <c r="G68" s="73"/>
      <c r="H68" s="73"/>
      <c r="I68" s="68"/>
    </row>
    <row r="69" spans="1:9" ht="11.25">
      <c r="A69" s="68"/>
      <c r="B69" s="68"/>
      <c r="C69" s="73"/>
      <c r="D69" s="58"/>
      <c r="E69" s="58"/>
      <c r="F69" s="68"/>
      <c r="G69" s="73"/>
      <c r="H69" s="73"/>
      <c r="I69" s="68"/>
    </row>
    <row r="70" spans="1:9" ht="11.25">
      <c r="A70" s="68"/>
      <c r="B70" s="68"/>
      <c r="C70" s="73"/>
      <c r="D70" s="58"/>
      <c r="E70" s="58"/>
      <c r="F70" s="68"/>
      <c r="G70" s="73"/>
      <c r="H70" s="73"/>
      <c r="I70" s="68"/>
    </row>
    <row r="71" spans="1:9" ht="11.25">
      <c r="A71" s="68"/>
      <c r="B71" s="68"/>
      <c r="C71" s="73"/>
      <c r="D71" s="58"/>
      <c r="E71" s="58"/>
      <c r="F71" s="68"/>
      <c r="G71" s="73"/>
      <c r="H71" s="73"/>
      <c r="I71" s="68"/>
    </row>
    <row r="72" spans="1:9" ht="11.25">
      <c r="A72" s="68"/>
      <c r="B72" s="68"/>
      <c r="C72" s="73"/>
      <c r="D72" s="58"/>
      <c r="E72" s="58"/>
      <c r="F72" s="68"/>
      <c r="G72" s="73"/>
      <c r="H72" s="73"/>
      <c r="I72" s="68"/>
    </row>
    <row r="73" spans="1:9" ht="11.25">
      <c r="A73" s="68"/>
      <c r="B73" s="68"/>
      <c r="C73" s="73"/>
      <c r="D73" s="58"/>
      <c r="E73" s="58"/>
      <c r="F73" s="68"/>
      <c r="G73" s="73"/>
      <c r="H73" s="73"/>
      <c r="I73" s="68"/>
    </row>
    <row r="74" spans="1:9" ht="11.25">
      <c r="A74" s="68"/>
      <c r="B74" s="68"/>
      <c r="C74" s="73"/>
      <c r="D74" s="58"/>
      <c r="E74" s="58"/>
      <c r="F74" s="68"/>
      <c r="G74" s="73"/>
      <c r="H74" s="73"/>
      <c r="I74" s="68"/>
    </row>
    <row r="75" spans="1:9" ht="11.25">
      <c r="A75" s="68"/>
      <c r="B75" s="68"/>
      <c r="C75" s="73"/>
      <c r="D75" s="58"/>
      <c r="E75" s="58"/>
      <c r="F75" s="68"/>
      <c r="G75" s="73"/>
      <c r="H75" s="73"/>
      <c r="I75" s="68"/>
    </row>
    <row r="76" spans="1:9" ht="11.25">
      <c r="A76" s="68"/>
      <c r="B76" s="68"/>
      <c r="C76" s="73"/>
      <c r="D76" s="58"/>
      <c r="E76" s="58"/>
      <c r="F76" s="68"/>
      <c r="G76" s="73"/>
      <c r="H76" s="73"/>
      <c r="I76" s="68"/>
    </row>
    <row r="77" spans="1:9" ht="11.25">
      <c r="A77" s="68"/>
      <c r="B77" s="68"/>
      <c r="C77" s="73"/>
      <c r="D77" s="58"/>
      <c r="E77" s="58"/>
      <c r="F77" s="68"/>
      <c r="G77" s="73"/>
      <c r="H77" s="73"/>
      <c r="I77" s="68"/>
    </row>
    <row r="78" spans="1:9" ht="11.25">
      <c r="A78" s="68"/>
      <c r="B78" s="68"/>
      <c r="C78" s="73"/>
      <c r="D78" s="58"/>
      <c r="E78" s="58"/>
      <c r="F78" s="68"/>
      <c r="G78" s="73"/>
      <c r="H78" s="73"/>
      <c r="I78" s="68"/>
    </row>
    <row r="79" spans="1:9" ht="11.25">
      <c r="A79" s="68"/>
      <c r="B79" s="68"/>
      <c r="C79" s="73"/>
      <c r="D79" s="58"/>
      <c r="E79" s="58"/>
      <c r="F79" s="68"/>
      <c r="G79" s="73"/>
      <c r="H79" s="73"/>
      <c r="I79" s="68"/>
    </row>
    <row r="80" spans="1:9" ht="11.25">
      <c r="A80" s="68"/>
      <c r="B80" s="68"/>
      <c r="C80" s="73"/>
      <c r="D80" s="58"/>
      <c r="E80" s="58"/>
      <c r="F80" s="68"/>
      <c r="G80" s="73"/>
      <c r="H80" s="73"/>
      <c r="I80" s="68"/>
    </row>
    <row r="81" spans="1:9" ht="11.25">
      <c r="A81" s="68"/>
      <c r="B81" s="68"/>
      <c r="C81" s="73"/>
      <c r="D81" s="58"/>
      <c r="E81" s="58"/>
      <c r="F81" s="68"/>
      <c r="G81" s="73"/>
      <c r="H81" s="73"/>
      <c r="I81" s="68"/>
    </row>
    <row r="82" spans="1:9" ht="11.25">
      <c r="A82" s="68"/>
      <c r="B82" s="68"/>
      <c r="C82" s="73"/>
      <c r="D82" s="58"/>
      <c r="E82" s="58"/>
      <c r="F82" s="68"/>
      <c r="G82" s="73"/>
      <c r="H82" s="73"/>
      <c r="I82" s="68"/>
    </row>
    <row r="83" spans="1:9" ht="11.25">
      <c r="A83" s="68"/>
      <c r="B83" s="68"/>
      <c r="C83" s="73"/>
      <c r="D83" s="58"/>
      <c r="E83" s="58"/>
      <c r="F83" s="68"/>
      <c r="G83" s="73"/>
      <c r="H83" s="73"/>
      <c r="I83" s="68"/>
    </row>
    <row r="84" spans="1:9" ht="11.25">
      <c r="A84" s="68"/>
      <c r="B84" s="68"/>
      <c r="C84" s="73"/>
      <c r="D84" s="58"/>
      <c r="E84" s="58"/>
      <c r="F84" s="68"/>
      <c r="G84" s="73"/>
      <c r="H84" s="73"/>
      <c r="I84" s="68"/>
    </row>
    <row r="85" spans="1:9" ht="11.25">
      <c r="A85" s="68"/>
      <c r="B85" s="68"/>
      <c r="C85" s="73"/>
      <c r="D85" s="58"/>
      <c r="E85" s="58"/>
      <c r="F85" s="68"/>
      <c r="G85" s="73"/>
      <c r="H85" s="73"/>
      <c r="I85" s="68"/>
    </row>
    <row r="86" spans="1:9" ht="11.25">
      <c r="A86" s="68"/>
      <c r="B86" s="68"/>
      <c r="C86" s="73"/>
      <c r="D86" s="58"/>
      <c r="E86" s="58"/>
      <c r="F86" s="68"/>
      <c r="G86" s="73"/>
      <c r="H86" s="73"/>
      <c r="I86" s="68"/>
    </row>
    <row r="87" spans="1:9" ht="11.25">
      <c r="A87" s="68"/>
      <c r="B87" s="68"/>
      <c r="C87" s="73"/>
      <c r="D87" s="58"/>
      <c r="E87" s="58"/>
      <c r="F87" s="68"/>
      <c r="G87" s="73"/>
      <c r="H87" s="73"/>
      <c r="I87" s="68"/>
    </row>
    <row r="88" spans="1:9" ht="11.25">
      <c r="A88" s="68"/>
      <c r="B88" s="68"/>
      <c r="C88" s="73"/>
      <c r="D88" s="58"/>
      <c r="E88" s="58"/>
      <c r="F88" s="68"/>
      <c r="G88" s="73"/>
      <c r="H88" s="73"/>
      <c r="I88" s="68"/>
    </row>
    <row r="89" spans="1:9" ht="11.25">
      <c r="A89" s="68"/>
      <c r="B89" s="68"/>
      <c r="C89" s="73"/>
      <c r="D89" s="58"/>
      <c r="E89" s="58"/>
      <c r="F89" s="68"/>
      <c r="G89" s="73"/>
      <c r="H89" s="73"/>
      <c r="I89" s="68"/>
    </row>
    <row r="90" spans="1:9" ht="11.25">
      <c r="A90" s="68"/>
      <c r="B90" s="68"/>
      <c r="C90" s="73"/>
      <c r="D90" s="58"/>
      <c r="E90" s="58"/>
      <c r="F90" s="68"/>
      <c r="G90" s="73"/>
      <c r="H90" s="73"/>
      <c r="I90" s="68"/>
    </row>
    <row r="91" spans="1:9" ht="11.25">
      <c r="A91" s="68"/>
      <c r="B91" s="68"/>
      <c r="C91" s="73"/>
      <c r="D91" s="58"/>
      <c r="E91" s="58"/>
      <c r="F91" s="68"/>
      <c r="G91" s="73"/>
      <c r="H91" s="73"/>
      <c r="I91" s="68"/>
    </row>
    <row r="92" spans="1:9" ht="11.25">
      <c r="A92" s="68"/>
      <c r="B92" s="68"/>
      <c r="C92" s="73"/>
      <c r="D92" s="58"/>
      <c r="E92" s="58"/>
      <c r="F92" s="68"/>
      <c r="G92" s="73"/>
      <c r="H92" s="73"/>
      <c r="I92" s="68"/>
    </row>
    <row r="93" spans="1:9" ht="11.25">
      <c r="A93" s="68"/>
      <c r="B93" s="68"/>
      <c r="C93" s="73"/>
      <c r="D93" s="58"/>
      <c r="E93" s="58"/>
      <c r="F93" s="68"/>
      <c r="G93" s="73"/>
      <c r="H93" s="73"/>
      <c r="I93" s="68"/>
    </row>
    <row r="94" spans="1:9" ht="11.25">
      <c r="A94" s="68"/>
      <c r="B94" s="68"/>
      <c r="C94" s="73"/>
      <c r="D94" s="58"/>
      <c r="E94" s="58"/>
      <c r="F94" s="68"/>
      <c r="G94" s="73"/>
      <c r="H94" s="73"/>
      <c r="I94" s="68"/>
    </row>
    <row r="95" spans="1:9" ht="11.25">
      <c r="A95" s="68"/>
      <c r="B95" s="68"/>
      <c r="C95" s="73"/>
      <c r="D95" s="58"/>
      <c r="E95" s="58"/>
      <c r="F95" s="68"/>
      <c r="G95" s="73"/>
      <c r="H95" s="73"/>
      <c r="I95" s="68"/>
    </row>
    <row r="96" spans="1:9" ht="11.25">
      <c r="A96" s="68"/>
      <c r="B96" s="68"/>
      <c r="C96" s="73"/>
      <c r="D96" s="58"/>
      <c r="E96" s="58"/>
      <c r="F96" s="68"/>
      <c r="G96" s="73"/>
      <c r="H96" s="73"/>
      <c r="I96" s="68"/>
    </row>
    <row r="97" spans="1:9" ht="11.25">
      <c r="A97" s="68"/>
      <c r="B97" s="68"/>
      <c r="C97" s="73"/>
      <c r="D97" s="58"/>
      <c r="E97" s="58"/>
      <c r="F97" s="68"/>
      <c r="G97" s="73"/>
      <c r="H97" s="73"/>
      <c r="I97" s="68"/>
    </row>
    <row r="98" spans="1:9" ht="11.25">
      <c r="A98" s="68"/>
      <c r="B98" s="68"/>
      <c r="C98" s="73"/>
      <c r="D98" s="58"/>
      <c r="E98" s="58"/>
      <c r="F98" s="68"/>
      <c r="G98" s="73"/>
      <c r="H98" s="73"/>
      <c r="I98" s="68"/>
    </row>
    <row r="99" spans="1:9" ht="11.25">
      <c r="A99" s="68"/>
      <c r="B99" s="68"/>
      <c r="C99" s="73"/>
      <c r="D99" s="58"/>
      <c r="E99" s="58"/>
      <c r="F99" s="68"/>
      <c r="G99" s="73"/>
      <c r="H99" s="73"/>
      <c r="I99" s="68"/>
    </row>
    <row r="100" spans="1:9" ht="11.25">
      <c r="A100" s="68"/>
      <c r="B100" s="68"/>
      <c r="C100" s="73"/>
      <c r="D100" s="58"/>
      <c r="E100" s="58"/>
      <c r="F100" s="68"/>
      <c r="G100" s="73"/>
      <c r="H100" s="73"/>
      <c r="I100" s="68"/>
    </row>
    <row r="101" spans="1:9" ht="11.25">
      <c r="A101" s="68"/>
      <c r="B101" s="68"/>
      <c r="C101" s="73"/>
      <c r="D101" s="58"/>
      <c r="E101" s="58"/>
      <c r="F101" s="68"/>
      <c r="G101" s="73"/>
      <c r="H101" s="73"/>
      <c r="I101" s="68"/>
    </row>
    <row r="102" spans="1:9" ht="11.25">
      <c r="A102" s="68"/>
      <c r="B102" s="68"/>
      <c r="C102" s="73"/>
      <c r="D102" s="58"/>
      <c r="E102" s="58"/>
      <c r="F102" s="68"/>
      <c r="G102" s="73"/>
      <c r="H102" s="73"/>
      <c r="I102" s="68"/>
    </row>
    <row r="103" spans="1:9" ht="11.25">
      <c r="A103" s="68"/>
      <c r="B103" s="68"/>
      <c r="C103" s="73"/>
      <c r="D103" s="58"/>
      <c r="E103" s="58"/>
      <c r="F103" s="68"/>
      <c r="G103" s="73"/>
      <c r="H103" s="73"/>
      <c r="I103" s="68"/>
    </row>
    <row r="104" spans="1:9" ht="11.25">
      <c r="A104" s="68"/>
      <c r="B104" s="68"/>
      <c r="C104" s="73"/>
      <c r="D104" s="58"/>
      <c r="E104" s="58"/>
      <c r="F104" s="68"/>
      <c r="G104" s="73"/>
      <c r="H104" s="73"/>
      <c r="I104" s="68"/>
    </row>
    <row r="105" spans="1:9" ht="11.25">
      <c r="A105" s="68"/>
      <c r="B105" s="68"/>
      <c r="C105" s="73"/>
      <c r="D105" s="58"/>
      <c r="E105" s="58"/>
      <c r="F105" s="68"/>
      <c r="G105" s="73"/>
      <c r="H105" s="73"/>
      <c r="I105" s="68"/>
    </row>
    <row r="106" spans="1:9" ht="11.25">
      <c r="A106" s="68"/>
      <c r="B106" s="68"/>
      <c r="C106" s="73"/>
      <c r="D106" s="58"/>
      <c r="E106" s="58"/>
      <c r="F106" s="68"/>
      <c r="G106" s="73"/>
      <c r="H106" s="73"/>
      <c r="I106" s="68"/>
    </row>
    <row r="107" spans="1:9" ht="11.25">
      <c r="A107" s="68"/>
      <c r="B107" s="68"/>
      <c r="C107" s="73"/>
      <c r="D107" s="58"/>
      <c r="E107" s="58"/>
      <c r="F107" s="68"/>
      <c r="G107" s="73"/>
      <c r="H107" s="73"/>
      <c r="I107" s="68"/>
    </row>
    <row r="108" spans="1:9" ht="11.25">
      <c r="A108" s="68"/>
      <c r="B108" s="68"/>
      <c r="C108" s="73"/>
      <c r="D108" s="58"/>
      <c r="E108" s="58"/>
      <c r="F108" s="68"/>
      <c r="G108" s="73"/>
      <c r="H108" s="73"/>
      <c r="I108" s="68"/>
    </row>
    <row r="109" spans="1:9" ht="11.25">
      <c r="A109" s="68"/>
      <c r="B109" s="68"/>
      <c r="C109" s="73"/>
      <c r="D109" s="58"/>
      <c r="E109" s="58"/>
      <c r="F109" s="68"/>
      <c r="G109" s="73"/>
      <c r="H109" s="73"/>
      <c r="I109" s="68"/>
    </row>
    <row r="110" spans="1:9" ht="11.25">
      <c r="A110" s="68"/>
      <c r="B110" s="68"/>
      <c r="C110" s="73"/>
      <c r="D110" s="58"/>
      <c r="E110" s="58"/>
      <c r="F110" s="68"/>
      <c r="G110" s="73"/>
      <c r="H110" s="73"/>
      <c r="I110" s="68"/>
    </row>
    <row r="111" spans="1:9" ht="11.25">
      <c r="A111" s="68"/>
      <c r="B111" s="68"/>
      <c r="C111" s="73"/>
      <c r="D111" s="58"/>
      <c r="E111" s="58"/>
      <c r="F111" s="68"/>
      <c r="G111" s="73"/>
      <c r="H111" s="73"/>
      <c r="I111" s="68"/>
    </row>
    <row r="112" spans="1:9" ht="11.25">
      <c r="A112" s="68"/>
      <c r="B112" s="68"/>
      <c r="C112" s="73"/>
      <c r="D112" s="58"/>
      <c r="E112" s="58"/>
      <c r="F112" s="68"/>
      <c r="G112" s="73"/>
      <c r="H112" s="73"/>
      <c r="I112" s="68"/>
    </row>
    <row r="113" spans="1:9" ht="11.25">
      <c r="A113" s="68"/>
      <c r="B113" s="68"/>
      <c r="C113" s="73"/>
      <c r="D113" s="58"/>
      <c r="E113" s="58"/>
      <c r="F113" s="68"/>
      <c r="G113" s="73"/>
      <c r="H113" s="73"/>
      <c r="I113" s="68"/>
    </row>
    <row r="114" spans="1:9" ht="11.25">
      <c r="A114" s="68"/>
      <c r="B114" s="68"/>
      <c r="C114" s="73"/>
      <c r="D114" s="58"/>
      <c r="E114" s="58"/>
      <c r="F114" s="68"/>
      <c r="G114" s="73"/>
      <c r="H114" s="73"/>
      <c r="I114" s="68"/>
    </row>
    <row r="115" spans="1:9" ht="11.25">
      <c r="A115" s="68"/>
      <c r="B115" s="68"/>
      <c r="C115" s="73"/>
      <c r="D115" s="58"/>
      <c r="E115" s="58"/>
      <c r="F115" s="68"/>
      <c r="G115" s="73"/>
      <c r="H115" s="73"/>
      <c r="I115" s="68"/>
    </row>
    <row r="116" spans="1:9" ht="11.25">
      <c r="A116" s="68"/>
      <c r="B116" s="68"/>
      <c r="C116" s="73"/>
      <c r="D116" s="58"/>
      <c r="E116" s="58"/>
      <c r="F116" s="68"/>
      <c r="G116" s="73"/>
      <c r="H116" s="73"/>
      <c r="I116" s="68"/>
    </row>
    <row r="117" spans="1:9" ht="11.25">
      <c r="A117" s="68"/>
      <c r="B117" s="68"/>
      <c r="C117" s="73"/>
      <c r="D117" s="58"/>
      <c r="E117" s="58"/>
      <c r="F117" s="68"/>
      <c r="G117" s="73"/>
      <c r="H117" s="73"/>
      <c r="I117" s="68"/>
    </row>
    <row r="118" spans="1:9" ht="11.25">
      <c r="A118" s="68"/>
      <c r="B118" s="68"/>
      <c r="C118" s="73"/>
      <c r="D118" s="58"/>
      <c r="E118" s="58"/>
      <c r="F118" s="68"/>
      <c r="G118" s="73"/>
      <c r="H118" s="73"/>
      <c r="I118" s="68"/>
    </row>
    <row r="119" spans="1:9" ht="11.25">
      <c r="A119" s="68"/>
      <c r="B119" s="68"/>
      <c r="C119" s="73"/>
      <c r="D119" s="58"/>
      <c r="E119" s="58"/>
      <c r="F119" s="68"/>
      <c r="G119" s="73"/>
      <c r="H119" s="73"/>
      <c r="I119" s="68"/>
    </row>
    <row r="120" spans="1:9" ht="11.25">
      <c r="A120" s="68"/>
      <c r="B120" s="68"/>
      <c r="C120" s="73"/>
      <c r="D120" s="58"/>
      <c r="E120" s="58"/>
      <c r="F120" s="68"/>
      <c r="G120" s="73"/>
      <c r="H120" s="73"/>
      <c r="I120" s="68"/>
    </row>
    <row r="121" spans="1:9" ht="11.25">
      <c r="A121" s="68"/>
      <c r="B121" s="68"/>
      <c r="C121" s="73"/>
      <c r="D121" s="58"/>
      <c r="E121" s="58"/>
      <c r="F121" s="68"/>
      <c r="G121" s="73"/>
      <c r="H121" s="73"/>
      <c r="I121" s="68"/>
    </row>
    <row r="122" spans="1:9" ht="11.25">
      <c r="A122" s="68"/>
      <c r="B122" s="68"/>
      <c r="C122" s="73"/>
      <c r="D122" s="58"/>
      <c r="E122" s="58"/>
      <c r="F122" s="68"/>
      <c r="G122" s="73"/>
      <c r="H122" s="73"/>
      <c r="I122" s="68"/>
    </row>
    <row r="123" spans="1:9" ht="11.25">
      <c r="A123" s="68"/>
      <c r="B123" s="68"/>
      <c r="C123" s="73"/>
      <c r="D123" s="58"/>
      <c r="E123" s="58"/>
      <c r="F123" s="68"/>
      <c r="G123" s="73"/>
      <c r="H123" s="73"/>
      <c r="I123" s="68"/>
    </row>
    <row r="124" spans="1:9" ht="11.25">
      <c r="A124" s="68"/>
      <c r="B124" s="68"/>
      <c r="C124" s="73"/>
      <c r="D124" s="58"/>
      <c r="E124" s="58"/>
      <c r="F124" s="68"/>
      <c r="G124" s="73"/>
      <c r="H124" s="73"/>
      <c r="I124" s="68"/>
    </row>
    <row r="125" spans="1:9" ht="11.25">
      <c r="A125" s="68"/>
      <c r="B125" s="68"/>
      <c r="C125" s="73"/>
      <c r="D125" s="58"/>
      <c r="E125" s="58"/>
      <c r="F125" s="68"/>
      <c r="G125" s="73"/>
      <c r="H125" s="73"/>
      <c r="I125" s="68"/>
    </row>
    <row r="126" spans="1:9" ht="11.25">
      <c r="A126" s="68"/>
      <c r="B126" s="68"/>
      <c r="C126" s="73"/>
      <c r="D126" s="58"/>
      <c r="E126" s="58"/>
      <c r="F126" s="68"/>
      <c r="G126" s="73"/>
      <c r="H126" s="73"/>
      <c r="I126" s="68"/>
    </row>
    <row r="127" spans="1:9" ht="11.25">
      <c r="A127" s="68"/>
      <c r="B127" s="68"/>
      <c r="C127" s="73"/>
      <c r="D127" s="58"/>
      <c r="E127" s="58"/>
      <c r="F127" s="68"/>
      <c r="G127" s="73"/>
      <c r="H127" s="73"/>
      <c r="I127" s="68"/>
    </row>
    <row r="128" spans="1:9" ht="11.25">
      <c r="A128" s="68"/>
      <c r="B128" s="68"/>
      <c r="C128" s="73"/>
      <c r="D128" s="58"/>
      <c r="E128" s="58"/>
      <c r="F128" s="68"/>
      <c r="G128" s="73"/>
      <c r="H128" s="73"/>
      <c r="I128" s="68"/>
    </row>
    <row r="129" spans="1:9" ht="11.25">
      <c r="A129" s="68"/>
      <c r="B129" s="68"/>
      <c r="C129" s="73"/>
      <c r="D129" s="58"/>
      <c r="E129" s="58"/>
      <c r="F129" s="68"/>
      <c r="G129" s="73"/>
      <c r="H129" s="73"/>
      <c r="I129" s="68"/>
    </row>
    <row r="130" spans="1:9" ht="11.25">
      <c r="A130" s="68"/>
      <c r="B130" s="68"/>
      <c r="C130" s="73"/>
      <c r="D130" s="58"/>
      <c r="E130" s="58"/>
      <c r="F130" s="68"/>
      <c r="G130" s="73"/>
      <c r="H130" s="73"/>
      <c r="I130" s="68"/>
    </row>
    <row r="131" spans="1:9" ht="11.25">
      <c r="A131" s="68"/>
      <c r="B131" s="68"/>
      <c r="C131" s="73"/>
      <c r="D131" s="58"/>
      <c r="E131" s="58"/>
      <c r="F131" s="68"/>
      <c r="G131" s="73"/>
      <c r="H131" s="73"/>
      <c r="I131" s="68"/>
    </row>
    <row r="132" spans="1:9" ht="11.25">
      <c r="A132" s="68"/>
      <c r="B132" s="68"/>
      <c r="C132" s="73"/>
      <c r="D132" s="58"/>
      <c r="E132" s="58"/>
      <c r="F132" s="68"/>
      <c r="G132" s="73"/>
      <c r="H132" s="73"/>
      <c r="I132" s="68"/>
    </row>
    <row r="133" spans="1:9" ht="11.25">
      <c r="A133" s="68"/>
      <c r="B133" s="68"/>
      <c r="C133" s="73"/>
      <c r="D133" s="58"/>
      <c r="E133" s="58"/>
      <c r="F133" s="68"/>
      <c r="G133" s="73"/>
      <c r="H133" s="73"/>
      <c r="I133" s="68"/>
    </row>
    <row r="134" spans="1:9" ht="11.25">
      <c r="A134" s="68"/>
      <c r="B134" s="68"/>
      <c r="C134" s="73"/>
      <c r="D134" s="58"/>
      <c r="E134" s="58"/>
      <c r="F134" s="68"/>
      <c r="G134" s="73"/>
      <c r="H134" s="73"/>
      <c r="I134" s="68"/>
    </row>
    <row r="135" spans="1:9" ht="11.25">
      <c r="A135" s="68"/>
      <c r="B135" s="68"/>
      <c r="C135" s="73"/>
      <c r="D135" s="58"/>
      <c r="E135" s="58"/>
      <c r="F135" s="68"/>
      <c r="G135" s="73"/>
      <c r="H135" s="73"/>
      <c r="I135" s="68"/>
    </row>
    <row r="136" spans="1:9" ht="11.25">
      <c r="A136" s="68"/>
      <c r="B136" s="68"/>
      <c r="C136" s="73"/>
      <c r="D136" s="58"/>
      <c r="E136" s="58"/>
      <c r="F136" s="68"/>
      <c r="G136" s="73"/>
      <c r="H136" s="73"/>
      <c r="I136" s="68"/>
    </row>
    <row r="137" spans="1:9" ht="11.25">
      <c r="A137" s="68"/>
      <c r="B137" s="68"/>
      <c r="C137" s="73"/>
      <c r="D137" s="58"/>
      <c r="E137" s="58"/>
      <c r="F137" s="68"/>
      <c r="G137" s="73"/>
      <c r="H137" s="73"/>
      <c r="I137" s="68"/>
    </row>
    <row r="138" spans="1:9" ht="11.25">
      <c r="A138" s="68"/>
      <c r="B138" s="68"/>
      <c r="C138" s="73"/>
      <c r="D138" s="58"/>
      <c r="E138" s="58"/>
      <c r="F138" s="68"/>
      <c r="G138" s="73"/>
      <c r="H138" s="73"/>
      <c r="I138" s="68"/>
    </row>
    <row r="139" spans="1:9" ht="11.25">
      <c r="A139" s="68"/>
      <c r="B139" s="68"/>
      <c r="C139" s="73"/>
      <c r="D139" s="58"/>
      <c r="E139" s="58"/>
      <c r="F139" s="68"/>
      <c r="G139" s="73"/>
      <c r="H139" s="73"/>
      <c r="I139" s="68"/>
    </row>
    <row r="140" spans="1:9" ht="11.25">
      <c r="A140" s="68"/>
      <c r="B140" s="68"/>
      <c r="C140" s="73"/>
      <c r="D140" s="58"/>
      <c r="E140" s="58"/>
      <c r="F140" s="68"/>
      <c r="G140" s="73"/>
      <c r="H140" s="73"/>
      <c r="I140" s="68"/>
    </row>
    <row r="141" spans="1:9" ht="11.25">
      <c r="A141" s="68"/>
      <c r="B141" s="68"/>
      <c r="C141" s="73"/>
      <c r="D141" s="58"/>
      <c r="E141" s="58"/>
      <c r="F141" s="68"/>
      <c r="G141" s="73"/>
      <c r="H141" s="73"/>
      <c r="I141" s="68"/>
    </row>
    <row r="142" spans="1:9" ht="11.25">
      <c r="A142" s="68"/>
      <c r="B142" s="68"/>
      <c r="C142" s="73"/>
      <c r="D142" s="58"/>
      <c r="E142" s="58"/>
      <c r="F142" s="68"/>
      <c r="G142" s="73"/>
      <c r="H142" s="73"/>
      <c r="I142" s="68"/>
    </row>
    <row r="143" spans="1:9" ht="11.25">
      <c r="A143" s="68"/>
      <c r="B143" s="68"/>
      <c r="C143" s="73"/>
      <c r="D143" s="58"/>
      <c r="E143" s="58"/>
      <c r="F143" s="68"/>
      <c r="G143" s="73"/>
      <c r="H143" s="73"/>
      <c r="I143" s="68"/>
    </row>
    <row r="144" spans="1:9" ht="11.25">
      <c r="A144" s="68"/>
      <c r="B144" s="68"/>
      <c r="C144" s="73"/>
      <c r="D144" s="58"/>
      <c r="E144" s="58"/>
      <c r="F144" s="68"/>
      <c r="G144" s="73"/>
      <c r="H144" s="73"/>
      <c r="I144" s="68"/>
    </row>
    <row r="145" spans="1:9" ht="11.25">
      <c r="A145" s="68"/>
      <c r="B145" s="68"/>
      <c r="C145" s="73"/>
      <c r="D145" s="58"/>
      <c r="E145" s="58"/>
      <c r="F145" s="68"/>
      <c r="G145" s="73"/>
      <c r="H145" s="73"/>
      <c r="I145" s="68"/>
    </row>
    <row r="146" spans="1:9" ht="11.25">
      <c r="A146" s="68"/>
      <c r="B146" s="68"/>
      <c r="C146" s="73"/>
      <c r="D146" s="58"/>
      <c r="E146" s="58"/>
      <c r="F146" s="68"/>
      <c r="G146" s="73"/>
      <c r="H146" s="73"/>
      <c r="I146" s="68"/>
    </row>
    <row r="147" spans="1:9" ht="11.25">
      <c r="A147" s="68"/>
      <c r="B147" s="68"/>
      <c r="C147" s="73"/>
      <c r="D147" s="58"/>
      <c r="E147" s="58"/>
      <c r="F147" s="68"/>
      <c r="G147" s="73"/>
      <c r="H147" s="73"/>
      <c r="I147" s="68"/>
    </row>
    <row r="148" spans="1:9" ht="11.25">
      <c r="A148" s="68"/>
      <c r="B148" s="68"/>
      <c r="C148" s="73"/>
      <c r="D148" s="58"/>
      <c r="E148" s="58"/>
      <c r="F148" s="68"/>
      <c r="G148" s="73"/>
      <c r="H148" s="73"/>
      <c r="I148" s="68"/>
    </row>
    <row r="149" spans="1:9" ht="11.25">
      <c r="A149" s="68"/>
      <c r="B149" s="68"/>
      <c r="C149" s="73"/>
      <c r="D149" s="58"/>
      <c r="E149" s="58"/>
      <c r="F149" s="68"/>
      <c r="G149" s="73"/>
      <c r="H149" s="73"/>
      <c r="I149" s="68"/>
    </row>
    <row r="150" spans="1:9" ht="11.25">
      <c r="A150" s="68"/>
      <c r="B150" s="68"/>
      <c r="C150" s="73"/>
      <c r="D150" s="58"/>
      <c r="E150" s="58"/>
      <c r="F150" s="68"/>
      <c r="G150" s="73"/>
      <c r="H150" s="73"/>
      <c r="I150" s="68"/>
    </row>
    <row r="151" spans="1:9" ht="11.25">
      <c r="A151" s="68"/>
      <c r="B151" s="68"/>
      <c r="C151" s="73"/>
      <c r="D151" s="58"/>
      <c r="E151" s="58"/>
      <c r="F151" s="68"/>
      <c r="G151" s="73"/>
      <c r="H151" s="73"/>
      <c r="I151" s="68"/>
    </row>
    <row r="152" spans="1:9" ht="11.25">
      <c r="A152" s="68"/>
      <c r="B152" s="68"/>
      <c r="C152" s="73"/>
      <c r="D152" s="58"/>
      <c r="E152" s="58"/>
      <c r="F152" s="68"/>
      <c r="G152" s="73"/>
      <c r="H152" s="73"/>
      <c r="I152" s="68"/>
    </row>
    <row r="153" spans="1:9" ht="11.25">
      <c r="A153" s="68"/>
      <c r="B153" s="68"/>
      <c r="C153" s="73"/>
      <c r="D153" s="58"/>
      <c r="E153" s="58"/>
      <c r="F153" s="68"/>
      <c r="G153" s="73"/>
      <c r="H153" s="73"/>
      <c r="I153" s="68"/>
    </row>
    <row r="154" spans="1:9" ht="11.25">
      <c r="A154" s="68"/>
      <c r="B154" s="68"/>
      <c r="C154" s="73"/>
      <c r="D154" s="58"/>
      <c r="E154" s="58"/>
      <c r="F154" s="68"/>
      <c r="G154" s="73"/>
      <c r="H154" s="73"/>
      <c r="I154" s="68"/>
    </row>
    <row r="155" spans="1:9" ht="11.25">
      <c r="A155" s="68"/>
      <c r="B155" s="68"/>
      <c r="C155" s="73"/>
      <c r="D155" s="58"/>
      <c r="E155" s="58"/>
      <c r="F155" s="68"/>
      <c r="G155" s="73"/>
      <c r="H155" s="73"/>
      <c r="I155" s="68"/>
    </row>
    <row r="156" spans="1:9" ht="11.25">
      <c r="A156" s="68"/>
      <c r="B156" s="68"/>
      <c r="C156" s="73"/>
      <c r="D156" s="58"/>
      <c r="E156" s="58"/>
      <c r="F156" s="68"/>
      <c r="G156" s="73"/>
      <c r="H156" s="73"/>
      <c r="I156" s="68"/>
    </row>
    <row r="157" spans="1:9" ht="11.25">
      <c r="A157" s="68"/>
      <c r="B157" s="68"/>
      <c r="C157" s="73"/>
      <c r="D157" s="58"/>
      <c r="E157" s="58"/>
      <c r="F157" s="68"/>
      <c r="G157" s="73"/>
      <c r="H157" s="73"/>
      <c r="I157" s="68"/>
    </row>
    <row r="158" spans="1:9" ht="11.25">
      <c r="A158" s="68"/>
      <c r="B158" s="68"/>
      <c r="C158" s="73"/>
      <c r="D158" s="58"/>
      <c r="E158" s="58"/>
      <c r="F158" s="68"/>
      <c r="G158" s="73"/>
      <c r="H158" s="73"/>
      <c r="I158" s="68"/>
    </row>
    <row r="159" spans="1:9" ht="11.25">
      <c r="A159" s="68"/>
      <c r="B159" s="68"/>
      <c r="C159" s="73"/>
      <c r="D159" s="58"/>
      <c r="E159" s="58"/>
      <c r="F159" s="68"/>
      <c r="G159" s="73"/>
      <c r="H159" s="73"/>
      <c r="I159" s="68"/>
    </row>
    <row r="160" spans="1:9" ht="11.25">
      <c r="A160" s="68"/>
      <c r="B160" s="68"/>
      <c r="C160" s="73"/>
      <c r="D160" s="58"/>
      <c r="E160" s="58"/>
      <c r="F160" s="68"/>
      <c r="G160" s="73"/>
      <c r="H160" s="73"/>
      <c r="I160" s="68"/>
    </row>
    <row r="161" spans="1:9" ht="11.25">
      <c r="A161" s="68"/>
      <c r="B161" s="68"/>
      <c r="C161" s="73"/>
      <c r="D161" s="58"/>
      <c r="E161" s="58"/>
      <c r="F161" s="68"/>
      <c r="G161" s="73"/>
      <c r="H161" s="73"/>
      <c r="I161" s="68"/>
    </row>
    <row r="162" spans="1:9" ht="11.25">
      <c r="A162" s="68"/>
      <c r="B162" s="68"/>
      <c r="C162" s="73"/>
      <c r="D162" s="58"/>
      <c r="E162" s="58"/>
      <c r="F162" s="68"/>
      <c r="G162" s="73"/>
      <c r="H162" s="73"/>
      <c r="I162" s="68"/>
    </row>
    <row r="163" spans="1:9" ht="11.25">
      <c r="A163" s="68"/>
      <c r="B163" s="68"/>
      <c r="C163" s="73"/>
      <c r="D163" s="58"/>
      <c r="E163" s="58"/>
      <c r="F163" s="68"/>
      <c r="G163" s="73"/>
      <c r="H163" s="73"/>
      <c r="I163" s="68"/>
    </row>
    <row r="164" spans="1:9" ht="11.25">
      <c r="A164" s="68"/>
      <c r="B164" s="68"/>
      <c r="C164" s="73"/>
      <c r="D164" s="58"/>
      <c r="E164" s="58"/>
      <c r="F164" s="68"/>
      <c r="G164" s="73"/>
      <c r="H164" s="73"/>
      <c r="I164" s="68"/>
    </row>
    <row r="165" spans="1:9" ht="11.25">
      <c r="A165" s="68"/>
      <c r="B165" s="68"/>
      <c r="C165" s="73"/>
      <c r="D165" s="58"/>
      <c r="E165" s="58"/>
      <c r="F165" s="68"/>
      <c r="G165" s="73"/>
      <c r="H165" s="73"/>
      <c r="I165" s="68"/>
    </row>
    <row r="166" spans="1:9" ht="11.25">
      <c r="A166" s="68"/>
      <c r="B166" s="68"/>
      <c r="C166" s="73"/>
      <c r="D166" s="58"/>
      <c r="E166" s="58"/>
      <c r="F166" s="68"/>
      <c r="G166" s="73"/>
      <c r="H166" s="73"/>
      <c r="I166" s="68"/>
    </row>
    <row r="167" spans="1:9" ht="11.25">
      <c r="A167" s="68"/>
      <c r="B167" s="68"/>
      <c r="C167" s="73"/>
      <c r="D167" s="58"/>
      <c r="E167" s="58"/>
      <c r="F167" s="68"/>
      <c r="G167" s="73"/>
      <c r="H167" s="73"/>
      <c r="I167" s="68"/>
    </row>
    <row r="168" spans="1:9" ht="11.25">
      <c r="A168" s="68"/>
      <c r="B168" s="68"/>
      <c r="C168" s="73"/>
      <c r="D168" s="58"/>
      <c r="E168" s="58"/>
      <c r="F168" s="68"/>
      <c r="G168" s="73"/>
      <c r="H168" s="73"/>
      <c r="I168" s="68"/>
    </row>
    <row r="169" spans="1:9" ht="11.25">
      <c r="A169" s="68"/>
      <c r="B169" s="68"/>
      <c r="C169" s="73"/>
      <c r="D169" s="58"/>
      <c r="E169" s="58"/>
      <c r="F169" s="68"/>
      <c r="G169" s="73"/>
      <c r="H169" s="73"/>
      <c r="I169" s="68"/>
    </row>
    <row r="170" spans="1:9" ht="11.25">
      <c r="A170" s="68"/>
      <c r="B170" s="68"/>
      <c r="C170" s="73"/>
      <c r="D170" s="58"/>
      <c r="E170" s="58"/>
      <c r="F170" s="68"/>
      <c r="G170" s="73"/>
      <c r="H170" s="73"/>
      <c r="I170" s="68"/>
    </row>
    <row r="171" spans="1:9" ht="11.25">
      <c r="A171" s="68"/>
      <c r="B171" s="68"/>
      <c r="C171" s="73"/>
      <c r="D171" s="58"/>
      <c r="E171" s="58"/>
      <c r="F171" s="68"/>
      <c r="G171" s="73"/>
      <c r="H171" s="73"/>
      <c r="I171" s="68"/>
    </row>
    <row r="172" spans="1:9" ht="11.25">
      <c r="A172" s="68"/>
      <c r="B172" s="68"/>
      <c r="C172" s="73"/>
      <c r="D172" s="58"/>
      <c r="E172" s="58"/>
      <c r="F172" s="68"/>
      <c r="G172" s="73"/>
      <c r="H172" s="73"/>
      <c r="I172" s="68"/>
    </row>
    <row r="173" spans="1:9" ht="11.25">
      <c r="A173" s="68"/>
      <c r="B173" s="68"/>
      <c r="C173" s="73"/>
      <c r="D173" s="58"/>
      <c r="E173" s="58"/>
      <c r="F173" s="68"/>
      <c r="G173" s="73"/>
      <c r="H173" s="73"/>
      <c r="I173" s="68"/>
    </row>
    <row r="174" spans="1:9" ht="11.25">
      <c r="A174" s="68"/>
      <c r="B174" s="68"/>
      <c r="C174" s="73"/>
      <c r="D174" s="58"/>
      <c r="E174" s="58"/>
      <c r="F174" s="68"/>
      <c r="G174" s="73"/>
      <c r="H174" s="73"/>
      <c r="I174" s="68"/>
    </row>
    <row r="175" spans="1:9" ht="11.25">
      <c r="A175" s="68"/>
      <c r="B175" s="68"/>
      <c r="C175" s="73"/>
      <c r="D175" s="58"/>
      <c r="E175" s="58"/>
      <c r="F175" s="68"/>
      <c r="G175" s="73"/>
      <c r="H175" s="73"/>
      <c r="I175" s="68"/>
    </row>
    <row r="176" spans="1:9" ht="11.25">
      <c r="A176" s="68"/>
      <c r="B176" s="68"/>
      <c r="C176" s="73"/>
      <c r="D176" s="58"/>
      <c r="E176" s="58"/>
      <c r="F176" s="68"/>
      <c r="G176" s="73"/>
      <c r="H176" s="73"/>
      <c r="I176" s="68"/>
    </row>
    <row r="177" spans="1:9" ht="11.25">
      <c r="A177" s="68"/>
      <c r="B177" s="68"/>
      <c r="C177" s="73"/>
      <c r="D177" s="58"/>
      <c r="E177" s="58"/>
      <c r="F177" s="68"/>
      <c r="G177" s="73"/>
      <c r="H177" s="73"/>
      <c r="I177" s="68"/>
    </row>
    <row r="178" spans="1:9" ht="11.25">
      <c r="A178" s="68"/>
      <c r="B178" s="68"/>
      <c r="C178" s="73"/>
      <c r="D178" s="58"/>
      <c r="E178" s="58"/>
      <c r="F178" s="68"/>
      <c r="G178" s="73"/>
      <c r="H178" s="73"/>
      <c r="I178" s="68"/>
    </row>
    <row r="179" spans="1:9" ht="11.25">
      <c r="A179" s="68"/>
      <c r="B179" s="68"/>
      <c r="C179" s="73"/>
      <c r="D179" s="58"/>
      <c r="E179" s="58"/>
      <c r="F179" s="68"/>
      <c r="G179" s="73"/>
      <c r="H179" s="73"/>
      <c r="I179" s="68"/>
    </row>
    <row r="180" spans="1:9" ht="11.25">
      <c r="A180" s="68"/>
      <c r="B180" s="68"/>
      <c r="C180" s="73"/>
      <c r="D180" s="58"/>
      <c r="E180" s="58"/>
      <c r="F180" s="68"/>
      <c r="G180" s="73"/>
      <c r="H180" s="73"/>
      <c r="I180" s="68"/>
    </row>
    <row r="181" spans="1:9" ht="11.25">
      <c r="A181" s="68"/>
      <c r="B181" s="68"/>
      <c r="C181" s="73"/>
      <c r="D181" s="58"/>
      <c r="E181" s="58"/>
      <c r="F181" s="68"/>
      <c r="G181" s="73"/>
      <c r="H181" s="73"/>
      <c r="I181" s="68"/>
    </row>
    <row r="182" spans="1:9" ht="11.25">
      <c r="A182" s="68"/>
      <c r="B182" s="68"/>
      <c r="C182" s="73"/>
      <c r="D182" s="58"/>
      <c r="E182" s="58"/>
      <c r="F182" s="68"/>
      <c r="G182" s="73"/>
      <c r="H182" s="73"/>
      <c r="I182" s="68"/>
    </row>
    <row r="183" spans="1:9" ht="11.25">
      <c r="A183" s="68"/>
      <c r="B183" s="68"/>
      <c r="C183" s="73"/>
      <c r="D183" s="58"/>
      <c r="E183" s="58"/>
      <c r="F183" s="68"/>
      <c r="G183" s="73"/>
      <c r="H183" s="73"/>
      <c r="I183" s="68"/>
    </row>
    <row r="184" spans="1:9" ht="11.25">
      <c r="A184" s="68"/>
      <c r="B184" s="68"/>
      <c r="C184" s="73"/>
      <c r="D184" s="58"/>
      <c r="E184" s="58"/>
      <c r="F184" s="68"/>
      <c r="G184" s="73"/>
      <c r="H184" s="73"/>
      <c r="I184" s="68"/>
    </row>
    <row r="185" spans="1:9" ht="11.25">
      <c r="A185" s="68"/>
      <c r="B185" s="68"/>
      <c r="C185" s="73"/>
      <c r="D185" s="58"/>
      <c r="E185" s="58"/>
      <c r="F185" s="68"/>
      <c r="G185" s="73"/>
      <c r="H185" s="73"/>
      <c r="I185" s="68"/>
    </row>
    <row r="186" spans="1:9" ht="11.25">
      <c r="A186" s="68"/>
      <c r="B186" s="68"/>
      <c r="C186" s="73"/>
      <c r="D186" s="58"/>
      <c r="E186" s="58"/>
      <c r="F186" s="68"/>
      <c r="G186" s="73"/>
      <c r="H186" s="73"/>
      <c r="I186" s="68"/>
    </row>
    <row r="187" spans="1:9" ht="11.25">
      <c r="A187" s="68"/>
      <c r="B187" s="68"/>
      <c r="C187" s="73"/>
      <c r="D187" s="58"/>
      <c r="E187" s="58"/>
      <c r="F187" s="68"/>
      <c r="G187" s="73"/>
      <c r="H187" s="73"/>
      <c r="I187" s="68"/>
    </row>
    <row r="188" spans="1:9" ht="11.25">
      <c r="A188" s="68"/>
      <c r="B188" s="68"/>
      <c r="C188" s="73"/>
      <c r="D188" s="58"/>
      <c r="E188" s="58"/>
      <c r="F188" s="68"/>
      <c r="G188" s="73"/>
      <c r="H188" s="73"/>
      <c r="I188" s="68"/>
    </row>
    <row r="189" spans="1:9" ht="11.25">
      <c r="A189" s="68"/>
      <c r="B189" s="68"/>
      <c r="C189" s="73"/>
      <c r="D189" s="58"/>
      <c r="E189" s="58"/>
      <c r="F189" s="68"/>
      <c r="G189" s="73"/>
      <c r="H189" s="73"/>
      <c r="I189" s="68"/>
    </row>
    <row r="190" spans="1:9" ht="11.25">
      <c r="A190" s="68"/>
      <c r="B190" s="68"/>
      <c r="C190" s="73"/>
      <c r="D190" s="58"/>
      <c r="E190" s="58"/>
      <c r="F190" s="68"/>
      <c r="G190" s="73"/>
      <c r="H190" s="73"/>
      <c r="I190" s="68"/>
    </row>
    <row r="191" spans="1:9" ht="11.25">
      <c r="A191" s="68"/>
      <c r="B191" s="68"/>
      <c r="C191" s="73"/>
      <c r="D191" s="58"/>
      <c r="E191" s="58"/>
      <c r="F191" s="68"/>
      <c r="G191" s="73"/>
      <c r="H191" s="73"/>
      <c r="I191" s="68"/>
    </row>
    <row r="192" spans="1:9" ht="11.25">
      <c r="A192" s="68"/>
      <c r="B192" s="68"/>
      <c r="C192" s="73"/>
      <c r="D192" s="58"/>
      <c r="E192" s="58"/>
      <c r="F192" s="68"/>
      <c r="G192" s="73"/>
      <c r="H192" s="73"/>
      <c r="I192" s="68"/>
    </row>
    <row r="193" spans="1:9" ht="11.25">
      <c r="A193" s="68"/>
      <c r="B193" s="68"/>
      <c r="C193" s="73"/>
      <c r="D193" s="58"/>
      <c r="E193" s="58"/>
      <c r="F193" s="68"/>
      <c r="G193" s="73"/>
      <c r="H193" s="73"/>
      <c r="I193" s="68"/>
    </row>
    <row r="194" spans="1:9" ht="11.25">
      <c r="A194" s="68"/>
      <c r="B194" s="68"/>
      <c r="C194" s="73"/>
      <c r="D194" s="58"/>
      <c r="E194" s="58"/>
      <c r="F194" s="68"/>
      <c r="G194" s="73"/>
      <c r="H194" s="73"/>
      <c r="I194" s="68"/>
    </row>
    <row r="195" spans="1:9" ht="11.25">
      <c r="A195" s="68"/>
      <c r="B195" s="68"/>
      <c r="C195" s="73"/>
      <c r="D195" s="58"/>
      <c r="E195" s="58"/>
      <c r="F195" s="68"/>
      <c r="G195" s="73"/>
      <c r="H195" s="73"/>
      <c r="I195" s="68"/>
    </row>
    <row r="196" spans="1:9" ht="11.25">
      <c r="A196" s="68"/>
      <c r="B196" s="68"/>
      <c r="C196" s="73"/>
      <c r="D196" s="58"/>
      <c r="E196" s="58"/>
      <c r="F196" s="68"/>
      <c r="G196" s="73"/>
      <c r="H196" s="73"/>
      <c r="I196" s="68"/>
    </row>
    <row r="197" spans="1:9" ht="11.25">
      <c r="A197" s="68"/>
      <c r="B197" s="68"/>
      <c r="C197" s="73"/>
      <c r="D197" s="58"/>
      <c r="E197" s="58"/>
      <c r="F197" s="68"/>
      <c r="G197" s="73"/>
      <c r="H197" s="73"/>
      <c r="I197" s="68"/>
    </row>
    <row r="198" spans="1:9" ht="11.25">
      <c r="A198" s="68"/>
      <c r="B198" s="68"/>
      <c r="C198" s="73"/>
      <c r="D198" s="58"/>
      <c r="E198" s="58"/>
      <c r="F198" s="68"/>
      <c r="G198" s="73"/>
      <c r="H198" s="73"/>
      <c r="I198" s="68"/>
    </row>
    <row r="199" spans="1:9" ht="11.25">
      <c r="A199" s="68"/>
      <c r="B199" s="68"/>
      <c r="C199" s="73"/>
      <c r="D199" s="58"/>
      <c r="E199" s="58"/>
      <c r="F199" s="68"/>
      <c r="G199" s="73"/>
      <c r="H199" s="73"/>
      <c r="I199" s="68"/>
    </row>
    <row r="200" spans="1:9" ht="11.25">
      <c r="A200" s="68"/>
      <c r="B200" s="68"/>
      <c r="C200" s="73"/>
      <c r="D200" s="58"/>
      <c r="E200" s="58"/>
      <c r="F200" s="68"/>
      <c r="G200" s="73"/>
      <c r="H200" s="73"/>
      <c r="I200" s="68"/>
    </row>
    <row r="201" spans="1:9" ht="11.25">
      <c r="A201" s="68"/>
      <c r="B201" s="68"/>
      <c r="C201" s="73"/>
      <c r="D201" s="58"/>
      <c r="E201" s="58"/>
      <c r="F201" s="68"/>
      <c r="G201" s="73"/>
      <c r="H201" s="73"/>
      <c r="I201" s="68"/>
    </row>
    <row r="202" spans="1:9" ht="11.25">
      <c r="A202" s="68"/>
      <c r="B202" s="68"/>
      <c r="C202" s="73"/>
      <c r="D202" s="58"/>
      <c r="E202" s="58"/>
      <c r="F202" s="68"/>
      <c r="G202" s="73"/>
      <c r="H202" s="73"/>
      <c r="I202" s="68"/>
    </row>
    <row r="203" spans="1:9" ht="11.25">
      <c r="A203" s="68"/>
      <c r="B203" s="68"/>
      <c r="C203" s="73"/>
      <c r="D203" s="58"/>
      <c r="E203" s="58"/>
      <c r="F203" s="68"/>
      <c r="G203" s="73"/>
      <c r="H203" s="73"/>
      <c r="I203" s="68"/>
    </row>
    <row r="204" spans="1:9" ht="11.25">
      <c r="A204" s="68"/>
      <c r="B204" s="68"/>
      <c r="C204" s="73"/>
      <c r="D204" s="58"/>
      <c r="E204" s="58"/>
      <c r="F204" s="68"/>
      <c r="G204" s="73"/>
      <c r="H204" s="73"/>
      <c r="I204" s="68"/>
    </row>
    <row r="205" spans="1:9" ht="11.25">
      <c r="A205" s="68"/>
      <c r="B205" s="68"/>
      <c r="C205" s="73"/>
      <c r="D205" s="58"/>
      <c r="E205" s="58"/>
      <c r="F205" s="68"/>
      <c r="G205" s="73"/>
      <c r="H205" s="73"/>
      <c r="I205" s="68"/>
    </row>
    <row r="206" spans="1:9" ht="11.25">
      <c r="A206" s="68"/>
      <c r="B206" s="68"/>
      <c r="C206" s="73"/>
      <c r="D206" s="58"/>
      <c r="E206" s="58"/>
      <c r="F206" s="68"/>
      <c r="G206" s="73"/>
      <c r="H206" s="73"/>
      <c r="I206" s="68"/>
    </row>
    <row r="207" spans="1:9" ht="11.25">
      <c r="A207" s="68"/>
      <c r="B207" s="68"/>
      <c r="C207" s="73"/>
      <c r="D207" s="58"/>
      <c r="E207" s="58"/>
      <c r="F207" s="68"/>
      <c r="G207" s="73"/>
      <c r="H207" s="73"/>
      <c r="I207" s="68"/>
    </row>
    <row r="208" spans="1:9" ht="11.25">
      <c r="A208" s="68"/>
      <c r="B208" s="68"/>
      <c r="C208" s="73"/>
      <c r="D208" s="58"/>
      <c r="E208" s="58"/>
      <c r="F208" s="68"/>
      <c r="G208" s="73"/>
      <c r="H208" s="73"/>
      <c r="I208" s="68"/>
    </row>
    <row r="209" spans="1:9" ht="11.25">
      <c r="A209" s="68"/>
      <c r="B209" s="68"/>
      <c r="C209" s="73"/>
      <c r="D209" s="58"/>
      <c r="E209" s="58"/>
      <c r="F209" s="68"/>
      <c r="G209" s="73"/>
      <c r="H209" s="73"/>
      <c r="I209" s="68"/>
    </row>
    <row r="210" spans="1:9" ht="11.25">
      <c r="A210" s="68"/>
      <c r="B210" s="68"/>
      <c r="C210" s="73"/>
      <c r="D210" s="58"/>
      <c r="E210" s="58"/>
      <c r="F210" s="68"/>
      <c r="G210" s="73"/>
      <c r="H210" s="73"/>
      <c r="I210" s="68"/>
    </row>
    <row r="211" spans="1:9" ht="11.25">
      <c r="A211" s="68"/>
      <c r="B211" s="68"/>
      <c r="C211" s="73"/>
      <c r="D211" s="58"/>
      <c r="E211" s="58"/>
      <c r="F211" s="68"/>
      <c r="G211" s="73"/>
      <c r="H211" s="73"/>
      <c r="I211" s="68"/>
    </row>
    <row r="212" spans="1:9" ht="11.25">
      <c r="A212" s="68"/>
      <c r="B212" s="68"/>
      <c r="C212" s="73"/>
      <c r="D212" s="58"/>
      <c r="E212" s="58"/>
      <c r="F212" s="68"/>
      <c r="G212" s="73"/>
      <c r="H212" s="73"/>
      <c r="I212" s="68"/>
    </row>
    <row r="213" spans="1:9" ht="11.25">
      <c r="A213" s="68"/>
      <c r="B213" s="68"/>
      <c r="C213" s="73"/>
      <c r="D213" s="58"/>
      <c r="E213" s="58"/>
      <c r="F213" s="68"/>
      <c r="G213" s="73"/>
      <c r="H213" s="73"/>
      <c r="I213" s="68"/>
    </row>
    <row r="214" spans="1:9" ht="11.25">
      <c r="A214" s="68"/>
      <c r="B214" s="68"/>
      <c r="C214" s="73"/>
      <c r="D214" s="58"/>
      <c r="E214" s="58"/>
      <c r="F214" s="68"/>
      <c r="G214" s="73"/>
      <c r="H214" s="73"/>
      <c r="I214" s="68"/>
    </row>
    <row r="215" spans="1:9" ht="11.25">
      <c r="A215" s="68"/>
      <c r="B215" s="68"/>
      <c r="C215" s="73"/>
      <c r="D215" s="58"/>
      <c r="E215" s="58"/>
      <c r="F215" s="68"/>
      <c r="G215" s="73"/>
      <c r="H215" s="73"/>
      <c r="I215" s="68"/>
    </row>
    <row r="216" spans="1:9" ht="11.25">
      <c r="A216" s="68"/>
      <c r="B216" s="68"/>
      <c r="C216" s="73"/>
      <c r="D216" s="58"/>
      <c r="E216" s="58"/>
      <c r="F216" s="68"/>
      <c r="G216" s="73"/>
      <c r="H216" s="73"/>
      <c r="I216" s="68"/>
    </row>
    <row r="217" spans="1:9" ht="11.25">
      <c r="A217" s="68"/>
      <c r="B217" s="68"/>
      <c r="C217" s="73"/>
      <c r="D217" s="58"/>
      <c r="E217" s="58"/>
      <c r="F217" s="68"/>
      <c r="G217" s="73"/>
      <c r="H217" s="73"/>
      <c r="I217" s="68"/>
    </row>
    <row r="218" spans="1:9" ht="11.25">
      <c r="A218" s="68"/>
      <c r="B218" s="68"/>
      <c r="C218" s="73"/>
      <c r="D218" s="58"/>
      <c r="E218" s="58"/>
      <c r="F218" s="68"/>
      <c r="G218" s="73"/>
      <c r="H218" s="73"/>
      <c r="I218" s="68"/>
    </row>
    <row r="219" spans="1:9" ht="11.25">
      <c r="A219" s="68"/>
      <c r="B219" s="68"/>
      <c r="C219" s="73"/>
      <c r="D219" s="58"/>
      <c r="E219" s="58"/>
      <c r="F219" s="68"/>
      <c r="G219" s="73"/>
      <c r="H219" s="73"/>
      <c r="I219" s="68"/>
    </row>
    <row r="220" spans="1:9" ht="11.25">
      <c r="A220" s="68"/>
      <c r="B220" s="68"/>
      <c r="C220" s="73"/>
      <c r="D220" s="58"/>
      <c r="E220" s="58"/>
      <c r="F220" s="68"/>
      <c r="G220" s="73"/>
      <c r="H220" s="73"/>
      <c r="I220" s="68"/>
    </row>
    <row r="221" spans="1:9" ht="11.25">
      <c r="A221" s="68"/>
      <c r="B221" s="68"/>
      <c r="C221" s="73"/>
      <c r="D221" s="58"/>
      <c r="E221" s="58"/>
      <c r="F221" s="68"/>
      <c r="G221" s="73"/>
      <c r="H221" s="73"/>
      <c r="I221" s="68"/>
    </row>
    <row r="222" spans="1:9" ht="11.25">
      <c r="A222" s="68"/>
      <c r="B222" s="68"/>
      <c r="C222" s="73"/>
      <c r="D222" s="58"/>
      <c r="E222" s="58"/>
      <c r="F222" s="68"/>
      <c r="G222" s="73"/>
      <c r="H222" s="73"/>
      <c r="I222" s="68"/>
    </row>
    <row r="223" spans="1:9" ht="11.25">
      <c r="A223" s="68"/>
      <c r="B223" s="68"/>
      <c r="C223" s="73"/>
      <c r="D223" s="58"/>
      <c r="E223" s="58"/>
      <c r="F223" s="68"/>
      <c r="G223" s="73"/>
      <c r="H223" s="73"/>
      <c r="I223" s="68"/>
    </row>
    <row r="224" spans="1:9" ht="11.25">
      <c r="A224" s="68"/>
      <c r="B224" s="68"/>
      <c r="C224" s="73"/>
      <c r="D224" s="58"/>
      <c r="E224" s="58"/>
      <c r="F224" s="68"/>
      <c r="G224" s="73"/>
      <c r="H224" s="73"/>
      <c r="I224" s="68"/>
    </row>
    <row r="225" spans="1:9" ht="11.25">
      <c r="A225" s="68"/>
      <c r="B225" s="68"/>
      <c r="C225" s="73"/>
      <c r="D225" s="58"/>
      <c r="E225" s="58"/>
      <c r="F225" s="68"/>
      <c r="G225" s="73"/>
      <c r="H225" s="73"/>
      <c r="I225" s="68"/>
    </row>
    <row r="226" spans="1:9" ht="11.25">
      <c r="A226" s="68"/>
      <c r="B226" s="68"/>
      <c r="C226" s="73"/>
      <c r="D226" s="58"/>
      <c r="E226" s="58"/>
      <c r="F226" s="68"/>
      <c r="G226" s="73"/>
      <c r="H226" s="73"/>
      <c r="I226" s="68"/>
    </row>
    <row r="227" spans="1:9" ht="11.25">
      <c r="A227" s="68"/>
      <c r="B227" s="68"/>
      <c r="C227" s="73"/>
      <c r="D227" s="58"/>
      <c r="E227" s="58"/>
      <c r="F227" s="68"/>
      <c r="G227" s="73"/>
      <c r="H227" s="73"/>
      <c r="I227" s="68"/>
    </row>
    <row r="228" spans="1:9" ht="11.25">
      <c r="A228" s="68"/>
      <c r="B228" s="68"/>
      <c r="C228" s="73"/>
      <c r="D228" s="58"/>
      <c r="E228" s="58"/>
      <c r="F228" s="68"/>
      <c r="G228" s="73"/>
      <c r="H228" s="73"/>
      <c r="I228" s="68"/>
    </row>
    <row r="229" spans="1:9" ht="11.25">
      <c r="A229" s="68"/>
      <c r="B229" s="68"/>
      <c r="C229" s="73"/>
      <c r="D229" s="58"/>
      <c r="E229" s="58"/>
      <c r="F229" s="68"/>
      <c r="G229" s="73"/>
      <c r="H229" s="73"/>
      <c r="I229" s="68"/>
    </row>
    <row r="230" spans="1:9" ht="11.25">
      <c r="A230" s="68"/>
      <c r="B230" s="68"/>
      <c r="C230" s="73"/>
      <c r="D230" s="58"/>
      <c r="E230" s="58"/>
      <c r="F230" s="68"/>
      <c r="G230" s="73"/>
      <c r="H230" s="73"/>
      <c r="I230" s="68"/>
    </row>
    <row r="231" spans="1:9" ht="11.25">
      <c r="A231" s="68"/>
      <c r="B231" s="68"/>
      <c r="C231" s="73"/>
      <c r="D231" s="58"/>
      <c r="E231" s="58"/>
      <c r="F231" s="68"/>
      <c r="G231" s="73"/>
      <c r="H231" s="73"/>
      <c r="I231" s="68"/>
    </row>
    <row r="232" spans="1:9" ht="11.25">
      <c r="A232" s="68"/>
      <c r="B232" s="68"/>
      <c r="C232" s="73"/>
      <c r="D232" s="58"/>
      <c r="E232" s="58"/>
      <c r="F232" s="68"/>
      <c r="G232" s="73"/>
      <c r="H232" s="73"/>
      <c r="I232" s="68"/>
    </row>
    <row r="233" spans="1:9" ht="11.25">
      <c r="A233" s="68"/>
      <c r="B233" s="68"/>
      <c r="C233" s="73"/>
      <c r="D233" s="58"/>
      <c r="E233" s="58"/>
      <c r="F233" s="68"/>
      <c r="G233" s="73"/>
      <c r="H233" s="73"/>
      <c r="I233" s="68"/>
    </row>
    <row r="234" spans="1:9" ht="11.25">
      <c r="A234" s="68"/>
      <c r="B234" s="68"/>
      <c r="C234" s="73"/>
      <c r="D234" s="58"/>
      <c r="E234" s="58"/>
      <c r="F234" s="68"/>
      <c r="G234" s="73"/>
      <c r="H234" s="73"/>
      <c r="I234" s="68"/>
    </row>
    <row r="235" spans="1:9" ht="11.25">
      <c r="A235" s="68"/>
      <c r="B235" s="68"/>
      <c r="C235" s="73"/>
      <c r="D235" s="58"/>
      <c r="E235" s="58"/>
      <c r="F235" s="68"/>
      <c r="G235" s="73"/>
      <c r="H235" s="73"/>
      <c r="I235" s="68"/>
    </row>
    <row r="236" spans="1:9" ht="11.25">
      <c r="A236" s="68"/>
      <c r="B236" s="68"/>
      <c r="C236" s="73"/>
      <c r="D236" s="58"/>
      <c r="E236" s="58"/>
      <c r="F236" s="68"/>
      <c r="G236" s="73"/>
      <c r="H236" s="73"/>
      <c r="I236" s="68"/>
    </row>
    <row r="237" spans="1:9" ht="11.25">
      <c r="A237" s="68"/>
      <c r="B237" s="68"/>
      <c r="C237" s="73"/>
      <c r="D237" s="58"/>
      <c r="E237" s="58"/>
      <c r="F237" s="68"/>
      <c r="G237" s="73"/>
      <c r="H237" s="73"/>
      <c r="I237" s="68"/>
    </row>
    <row r="238" spans="1:9" ht="11.25">
      <c r="A238" s="68"/>
      <c r="B238" s="68"/>
      <c r="C238" s="73"/>
      <c r="D238" s="58"/>
      <c r="E238" s="58"/>
      <c r="F238" s="68"/>
      <c r="G238" s="73"/>
      <c r="H238" s="73"/>
      <c r="I238" s="68"/>
    </row>
    <row r="239" spans="1:9" ht="11.25">
      <c r="A239" s="68"/>
      <c r="B239" s="68"/>
      <c r="C239" s="73"/>
      <c r="D239" s="58"/>
      <c r="E239" s="58"/>
      <c r="F239" s="68"/>
      <c r="G239" s="73"/>
      <c r="H239" s="73"/>
      <c r="I239" s="68"/>
    </row>
    <row r="240" spans="1:9" ht="11.25">
      <c r="A240" s="68"/>
      <c r="B240" s="68"/>
      <c r="C240" s="73"/>
      <c r="D240" s="58"/>
      <c r="E240" s="58"/>
      <c r="F240" s="68"/>
      <c r="G240" s="73"/>
      <c r="H240" s="73"/>
      <c r="I240" s="68"/>
    </row>
    <row r="241" spans="1:9" ht="11.25">
      <c r="A241" s="68"/>
      <c r="B241" s="68"/>
      <c r="C241" s="73"/>
      <c r="D241" s="58"/>
      <c r="E241" s="58"/>
      <c r="F241" s="68"/>
      <c r="G241" s="73"/>
      <c r="H241" s="73"/>
      <c r="I241" s="68"/>
    </row>
    <row r="242" spans="1:9" ht="11.25">
      <c r="A242" s="68"/>
      <c r="B242" s="68"/>
      <c r="C242" s="73"/>
      <c r="D242" s="58"/>
      <c r="E242" s="58"/>
      <c r="F242" s="68"/>
      <c r="G242" s="73"/>
      <c r="H242" s="73"/>
      <c r="I242" s="68"/>
    </row>
    <row r="243" spans="1:9" ht="11.25">
      <c r="A243" s="68"/>
      <c r="B243" s="68"/>
      <c r="C243" s="73"/>
      <c r="D243" s="58"/>
      <c r="E243" s="58"/>
      <c r="F243" s="68"/>
      <c r="G243" s="73"/>
      <c r="H243" s="73"/>
      <c r="I243" s="68"/>
    </row>
    <row r="244" spans="1:9" ht="11.25">
      <c r="A244" s="68"/>
      <c r="B244" s="68"/>
      <c r="C244" s="73"/>
      <c r="D244" s="58"/>
      <c r="E244" s="58"/>
      <c r="F244" s="68"/>
      <c r="G244" s="73"/>
      <c r="H244" s="73"/>
      <c r="I244" s="68"/>
    </row>
    <row r="245" spans="1:9" ht="11.25">
      <c r="A245" s="68"/>
      <c r="B245" s="68"/>
      <c r="C245" s="73"/>
      <c r="D245" s="58"/>
      <c r="E245" s="58"/>
      <c r="F245" s="68"/>
      <c r="G245" s="73"/>
      <c r="H245" s="73"/>
      <c r="I245" s="68"/>
    </row>
    <row r="246" spans="1:9" ht="11.25">
      <c r="A246" s="68"/>
      <c r="B246" s="68"/>
      <c r="C246" s="73"/>
      <c r="D246" s="58"/>
      <c r="E246" s="58"/>
      <c r="F246" s="68"/>
      <c r="G246" s="73"/>
      <c r="H246" s="73"/>
      <c r="I246" s="68"/>
    </row>
    <row r="247" spans="1:9" ht="11.25">
      <c r="A247" s="68"/>
      <c r="B247" s="68"/>
      <c r="C247" s="73"/>
      <c r="D247" s="58"/>
      <c r="E247" s="58"/>
      <c r="F247" s="68"/>
      <c r="G247" s="73"/>
      <c r="H247" s="73"/>
      <c r="I247" s="68"/>
    </row>
    <row r="248" spans="1:9" ht="11.25">
      <c r="A248" s="68"/>
      <c r="B248" s="68"/>
      <c r="C248" s="73"/>
      <c r="D248" s="58"/>
      <c r="E248" s="58"/>
      <c r="F248" s="68"/>
      <c r="G248" s="73"/>
      <c r="H248" s="73"/>
      <c r="I248" s="68"/>
    </row>
    <row r="249" spans="1:9" ht="11.25">
      <c r="A249" s="68"/>
      <c r="B249" s="68"/>
      <c r="C249" s="73"/>
      <c r="D249" s="58"/>
      <c r="E249" s="58"/>
      <c r="F249" s="68"/>
      <c r="G249" s="73"/>
      <c r="H249" s="73"/>
      <c r="I249" s="68"/>
    </row>
    <row r="250" spans="1:9" ht="11.25">
      <c r="A250" s="68"/>
      <c r="B250" s="68"/>
      <c r="C250" s="73"/>
      <c r="D250" s="58"/>
      <c r="E250" s="58"/>
      <c r="F250" s="68"/>
      <c r="G250" s="73"/>
      <c r="H250" s="73"/>
      <c r="I250" s="68"/>
    </row>
    <row r="251" spans="1:9" ht="11.25">
      <c r="A251" s="68"/>
      <c r="B251" s="68"/>
      <c r="C251" s="73"/>
      <c r="D251" s="58"/>
      <c r="E251" s="58"/>
      <c r="F251" s="68"/>
      <c r="G251" s="73"/>
      <c r="H251" s="73"/>
      <c r="I251" s="68"/>
    </row>
    <row r="252" spans="1:9" ht="11.25">
      <c r="A252" s="68"/>
      <c r="B252" s="68"/>
      <c r="C252" s="73"/>
      <c r="D252" s="58"/>
      <c r="E252" s="58"/>
      <c r="F252" s="68"/>
      <c r="G252" s="73"/>
      <c r="H252" s="73"/>
      <c r="I252" s="68"/>
    </row>
    <row r="253" spans="1:9" ht="11.25">
      <c r="A253" s="68"/>
      <c r="B253" s="68"/>
      <c r="C253" s="73"/>
      <c r="D253" s="58"/>
      <c r="E253" s="58"/>
      <c r="F253" s="68"/>
      <c r="G253" s="73"/>
      <c r="H253" s="73"/>
      <c r="I253" s="68"/>
    </row>
    <row r="254" spans="1:9" ht="11.25">
      <c r="A254" s="68"/>
      <c r="B254" s="68"/>
      <c r="C254" s="73"/>
      <c r="D254" s="58"/>
      <c r="E254" s="58"/>
      <c r="F254" s="68"/>
      <c r="G254" s="73"/>
      <c r="H254" s="73"/>
      <c r="I254" s="68"/>
    </row>
    <row r="255" spans="1:9" ht="11.25">
      <c r="A255" s="68"/>
      <c r="B255" s="68"/>
      <c r="C255" s="73"/>
      <c r="D255" s="58"/>
      <c r="E255" s="58"/>
      <c r="F255" s="68"/>
      <c r="G255" s="73"/>
      <c r="H255" s="73"/>
      <c r="I255" s="68"/>
    </row>
    <row r="256" spans="1:9" ht="11.25">
      <c r="A256" s="68"/>
      <c r="B256" s="68"/>
      <c r="C256" s="73"/>
      <c r="D256" s="58"/>
      <c r="E256" s="58"/>
      <c r="F256" s="68"/>
      <c r="G256" s="73"/>
      <c r="H256" s="73"/>
      <c r="I256" s="68"/>
    </row>
    <row r="257" spans="1:9" ht="11.25">
      <c r="A257" s="68"/>
      <c r="B257" s="68"/>
      <c r="C257" s="73"/>
      <c r="D257" s="58"/>
      <c r="E257" s="58"/>
      <c r="F257" s="68"/>
      <c r="G257" s="73"/>
      <c r="H257" s="73"/>
      <c r="I257" s="68"/>
    </row>
    <row r="258" spans="1:9" ht="11.25">
      <c r="A258" s="68"/>
      <c r="B258" s="68"/>
      <c r="C258" s="73"/>
      <c r="D258" s="58"/>
      <c r="E258" s="58"/>
      <c r="F258" s="68"/>
      <c r="G258" s="73"/>
      <c r="H258" s="73"/>
      <c r="I258" s="68"/>
    </row>
    <row r="259" spans="1:9" ht="11.25">
      <c r="A259" s="68"/>
      <c r="B259" s="68"/>
      <c r="C259" s="73"/>
      <c r="D259" s="58"/>
      <c r="E259" s="58"/>
      <c r="F259" s="68"/>
      <c r="G259" s="73"/>
      <c r="H259" s="73"/>
      <c r="I259" s="68"/>
    </row>
    <row r="260" spans="1:9" ht="11.25">
      <c r="A260" s="68"/>
      <c r="B260" s="68"/>
      <c r="C260" s="73"/>
      <c r="D260" s="58"/>
      <c r="E260" s="58"/>
      <c r="F260" s="68"/>
      <c r="G260" s="73"/>
      <c r="H260" s="73"/>
      <c r="I260" s="68"/>
    </row>
    <row r="261" spans="1:9" ht="11.25">
      <c r="A261" s="68"/>
      <c r="B261" s="68"/>
      <c r="C261" s="73"/>
      <c r="D261" s="58"/>
      <c r="E261" s="58"/>
      <c r="F261" s="68"/>
      <c r="G261" s="73"/>
      <c r="H261" s="73"/>
      <c r="I261" s="68"/>
    </row>
    <row r="262" spans="1:9" ht="11.25">
      <c r="A262" s="68"/>
      <c r="B262" s="68"/>
      <c r="C262" s="73"/>
      <c r="D262" s="58"/>
      <c r="E262" s="58"/>
      <c r="F262" s="68"/>
      <c r="G262" s="73"/>
      <c r="H262" s="73"/>
      <c r="I262" s="68"/>
    </row>
    <row r="263" spans="1:9" ht="11.25">
      <c r="A263" s="68"/>
      <c r="B263" s="68"/>
      <c r="C263" s="73"/>
      <c r="D263" s="58"/>
      <c r="E263" s="58"/>
      <c r="F263" s="68"/>
      <c r="G263" s="73"/>
      <c r="H263" s="73"/>
      <c r="I263" s="68"/>
    </row>
    <row r="264" spans="1:9" ht="11.25">
      <c r="A264" s="68"/>
      <c r="B264" s="68"/>
      <c r="C264" s="73"/>
      <c r="D264" s="58"/>
      <c r="E264" s="58"/>
      <c r="F264" s="68"/>
      <c r="G264" s="73"/>
      <c r="H264" s="73"/>
      <c r="I264" s="68"/>
    </row>
    <row r="265" spans="1:9" ht="11.25">
      <c r="A265" s="68"/>
      <c r="B265" s="68"/>
      <c r="C265" s="73"/>
      <c r="D265" s="58"/>
      <c r="E265" s="58"/>
      <c r="F265" s="68"/>
      <c r="G265" s="73"/>
      <c r="H265" s="73"/>
      <c r="I265" s="68"/>
    </row>
    <row r="266" spans="1:9" ht="11.25">
      <c r="A266" s="68"/>
      <c r="B266" s="68"/>
      <c r="C266" s="73"/>
      <c r="D266" s="58"/>
      <c r="E266" s="58"/>
      <c r="F266" s="68"/>
      <c r="G266" s="73"/>
      <c r="H266" s="73"/>
      <c r="I266" s="68"/>
    </row>
    <row r="267" spans="1:9" ht="11.25">
      <c r="A267" s="68"/>
      <c r="B267" s="68"/>
      <c r="C267" s="73"/>
      <c r="D267" s="58"/>
      <c r="E267" s="58"/>
      <c r="F267" s="68"/>
      <c r="G267" s="73"/>
      <c r="H267" s="73"/>
      <c r="I267" s="68"/>
    </row>
    <row r="268" spans="1:9" ht="11.25">
      <c r="A268" s="68"/>
      <c r="B268" s="68"/>
      <c r="C268" s="73"/>
      <c r="D268" s="58"/>
      <c r="E268" s="58"/>
      <c r="F268" s="68"/>
      <c r="G268" s="73"/>
      <c r="H268" s="73"/>
      <c r="I268" s="68"/>
    </row>
    <row r="269" spans="1:9" ht="11.25">
      <c r="A269" s="68"/>
      <c r="B269" s="68"/>
      <c r="C269" s="73"/>
      <c r="D269" s="58"/>
      <c r="E269" s="58"/>
      <c r="F269" s="68"/>
      <c r="G269" s="73"/>
      <c r="H269" s="73"/>
      <c r="I269" s="68"/>
    </row>
    <row r="270" spans="1:9" ht="11.25">
      <c r="A270" s="68"/>
      <c r="B270" s="68"/>
      <c r="C270" s="73"/>
      <c r="D270" s="58"/>
      <c r="E270" s="58"/>
      <c r="F270" s="68"/>
      <c r="G270" s="73"/>
      <c r="H270" s="73"/>
      <c r="I270" s="68"/>
    </row>
    <row r="271" spans="1:9" ht="11.25">
      <c r="A271" s="68"/>
      <c r="B271" s="68"/>
      <c r="C271" s="73"/>
      <c r="D271" s="58"/>
      <c r="E271" s="58"/>
      <c r="F271" s="68"/>
      <c r="G271" s="73"/>
      <c r="H271" s="73"/>
      <c r="I271" s="68"/>
    </row>
    <row r="272" spans="1:9" ht="11.25">
      <c r="A272" s="68"/>
      <c r="B272" s="68"/>
      <c r="C272" s="73"/>
      <c r="D272" s="58"/>
      <c r="E272" s="58"/>
      <c r="F272" s="68"/>
      <c r="G272" s="73"/>
      <c r="H272" s="73"/>
      <c r="I272" s="68"/>
    </row>
    <row r="273" spans="1:9" ht="11.25">
      <c r="A273" s="68"/>
      <c r="B273" s="68"/>
      <c r="C273" s="73"/>
      <c r="D273" s="58"/>
      <c r="E273" s="58"/>
      <c r="F273" s="68"/>
      <c r="G273" s="73"/>
      <c r="H273" s="73"/>
      <c r="I273" s="68"/>
    </row>
    <row r="274" spans="1:9" ht="11.25">
      <c r="A274" s="68"/>
      <c r="B274" s="68"/>
      <c r="C274" s="73"/>
      <c r="D274" s="58"/>
      <c r="E274" s="58"/>
      <c r="F274" s="68"/>
      <c r="G274" s="73"/>
      <c r="H274" s="73"/>
      <c r="I274" s="68"/>
    </row>
    <row r="275" spans="1:9" ht="11.25">
      <c r="A275" s="68"/>
      <c r="B275" s="68"/>
      <c r="C275" s="73"/>
      <c r="D275" s="58"/>
      <c r="E275" s="58"/>
      <c r="F275" s="68"/>
      <c r="G275" s="73"/>
      <c r="H275" s="73"/>
      <c r="I275" s="68"/>
    </row>
    <row r="276" spans="1:9" ht="11.25">
      <c r="A276" s="68"/>
      <c r="B276" s="68"/>
      <c r="C276" s="73"/>
      <c r="D276" s="58"/>
      <c r="E276" s="58"/>
      <c r="F276" s="68"/>
      <c r="G276" s="73"/>
      <c r="H276" s="73"/>
      <c r="I276" s="68"/>
    </row>
    <row r="277" spans="1:9" ht="11.25">
      <c r="A277" s="68"/>
      <c r="B277" s="68"/>
      <c r="C277" s="73"/>
      <c r="D277" s="58"/>
      <c r="E277" s="58"/>
      <c r="F277" s="68"/>
      <c r="G277" s="73"/>
      <c r="H277" s="73"/>
      <c r="I277" s="68"/>
    </row>
    <row r="278" spans="1:9" ht="11.25">
      <c r="A278" s="68"/>
      <c r="B278" s="68"/>
      <c r="C278" s="73"/>
      <c r="D278" s="58"/>
      <c r="E278" s="58"/>
      <c r="F278" s="68"/>
      <c r="G278" s="73"/>
      <c r="H278" s="73"/>
      <c r="I278" s="68"/>
    </row>
    <row r="279" spans="1:9" ht="11.25">
      <c r="A279" s="68"/>
      <c r="B279" s="68"/>
      <c r="C279" s="73"/>
      <c r="D279" s="58"/>
      <c r="E279" s="58"/>
      <c r="F279" s="68"/>
      <c r="G279" s="73"/>
      <c r="H279" s="73"/>
      <c r="I279" s="68"/>
    </row>
    <row r="280" spans="1:9" ht="11.25">
      <c r="A280" s="68"/>
      <c r="B280" s="68"/>
      <c r="C280" s="73"/>
      <c r="D280" s="58"/>
      <c r="E280" s="58"/>
      <c r="F280" s="68"/>
      <c r="G280" s="73"/>
      <c r="H280" s="73"/>
      <c r="I280" s="68"/>
    </row>
    <row r="281" spans="1:9" ht="11.25">
      <c r="A281" s="68"/>
      <c r="B281" s="68"/>
      <c r="C281" s="73"/>
      <c r="D281" s="58"/>
      <c r="E281" s="58"/>
      <c r="F281" s="68"/>
      <c r="G281" s="73"/>
      <c r="H281" s="73"/>
      <c r="I281" s="68"/>
    </row>
    <row r="282" spans="1:9" ht="11.25">
      <c r="A282" s="68"/>
      <c r="B282" s="68"/>
      <c r="C282" s="73"/>
      <c r="D282" s="58"/>
      <c r="E282" s="58"/>
      <c r="F282" s="68"/>
      <c r="G282" s="73"/>
      <c r="H282" s="73"/>
      <c r="I282" s="68"/>
    </row>
    <row r="283" spans="1:9" ht="11.25">
      <c r="A283" s="68"/>
      <c r="B283" s="68"/>
      <c r="C283" s="73"/>
      <c r="D283" s="58"/>
      <c r="E283" s="58"/>
      <c r="F283" s="68"/>
      <c r="G283" s="73"/>
      <c r="H283" s="73"/>
      <c r="I283" s="68"/>
    </row>
    <row r="284" spans="1:9" ht="11.25">
      <c r="A284" s="68"/>
      <c r="B284" s="68"/>
      <c r="C284" s="73"/>
      <c r="D284" s="58"/>
      <c r="E284" s="58"/>
      <c r="F284" s="68"/>
      <c r="G284" s="73"/>
      <c r="H284" s="73"/>
      <c r="I284" s="68"/>
    </row>
    <row r="285" spans="1:9" ht="11.25">
      <c r="A285" s="68"/>
      <c r="B285" s="68"/>
      <c r="C285" s="73"/>
      <c r="D285" s="58"/>
      <c r="E285" s="58"/>
      <c r="F285" s="68"/>
      <c r="G285" s="73"/>
      <c r="H285" s="73"/>
      <c r="I285" s="68"/>
    </row>
    <row r="286" spans="1:9" ht="11.25">
      <c r="A286" s="68"/>
      <c r="B286" s="68"/>
      <c r="C286" s="73"/>
      <c r="D286" s="58"/>
      <c r="E286" s="58"/>
      <c r="F286" s="68"/>
      <c r="G286" s="73"/>
      <c r="H286" s="73"/>
      <c r="I286" s="68"/>
    </row>
    <row r="287" spans="1:9" ht="11.25">
      <c r="A287" s="68"/>
      <c r="B287" s="68"/>
      <c r="C287" s="73"/>
      <c r="D287" s="58"/>
      <c r="E287" s="58"/>
      <c r="F287" s="68"/>
      <c r="G287" s="73"/>
      <c r="H287" s="73"/>
      <c r="I287" s="68"/>
    </row>
    <row r="288" spans="1:9" ht="11.25">
      <c r="A288" s="68"/>
      <c r="B288" s="68"/>
      <c r="C288" s="73"/>
      <c r="D288" s="58"/>
      <c r="E288" s="58"/>
      <c r="F288" s="68"/>
      <c r="G288" s="73"/>
      <c r="H288" s="73"/>
      <c r="I288" s="68"/>
    </row>
    <row r="289" spans="1:9" ht="11.25">
      <c r="A289" s="68"/>
      <c r="B289" s="68"/>
      <c r="C289" s="73"/>
      <c r="D289" s="58"/>
      <c r="E289" s="58"/>
      <c r="F289" s="68"/>
      <c r="G289" s="73"/>
      <c r="H289" s="73"/>
      <c r="I289" s="68"/>
    </row>
    <row r="290" spans="1:9" ht="11.25">
      <c r="A290" s="68"/>
      <c r="B290" s="68"/>
      <c r="C290" s="73"/>
      <c r="D290" s="58"/>
      <c r="E290" s="58"/>
      <c r="F290" s="68"/>
      <c r="G290" s="73"/>
      <c r="H290" s="73"/>
      <c r="I290" s="68"/>
    </row>
    <row r="291" spans="1:9" ht="11.25">
      <c r="A291" s="68"/>
      <c r="B291" s="68"/>
      <c r="C291" s="73"/>
      <c r="D291" s="58"/>
      <c r="E291" s="58"/>
      <c r="F291" s="68"/>
      <c r="G291" s="73"/>
      <c r="H291" s="73"/>
      <c r="I291" s="68"/>
    </row>
    <row r="292" spans="1:9" ht="11.25">
      <c r="A292" s="68"/>
      <c r="B292" s="68"/>
      <c r="C292" s="73"/>
      <c r="D292" s="58"/>
      <c r="E292" s="58"/>
      <c r="F292" s="68"/>
      <c r="G292" s="73"/>
      <c r="H292" s="73"/>
      <c r="I292" s="68"/>
    </row>
    <row r="293" spans="1:9" ht="11.25">
      <c r="A293" s="68"/>
      <c r="B293" s="68"/>
      <c r="C293" s="73"/>
      <c r="D293" s="58"/>
      <c r="E293" s="58"/>
      <c r="F293" s="68"/>
      <c r="G293" s="73"/>
      <c r="H293" s="73"/>
      <c r="I293" s="68"/>
    </row>
    <row r="294" spans="1:9" ht="11.25">
      <c r="A294" s="68"/>
      <c r="B294" s="68"/>
      <c r="C294" s="73"/>
      <c r="D294" s="58"/>
      <c r="E294" s="58"/>
      <c r="F294" s="68"/>
      <c r="G294" s="73"/>
      <c r="H294" s="73"/>
      <c r="I294" s="68"/>
    </row>
    <row r="295" spans="1:9" ht="11.25">
      <c r="A295" s="68"/>
      <c r="B295" s="68"/>
      <c r="C295" s="73"/>
      <c r="D295" s="58"/>
      <c r="E295" s="58"/>
      <c r="F295" s="68"/>
      <c r="G295" s="73"/>
      <c r="H295" s="73"/>
      <c r="I295" s="68"/>
    </row>
    <row r="296" spans="1:9" ht="11.25">
      <c r="A296" s="68"/>
      <c r="B296" s="68"/>
      <c r="C296" s="73"/>
      <c r="D296" s="58"/>
      <c r="E296" s="58"/>
      <c r="F296" s="68"/>
      <c r="G296" s="73"/>
      <c r="H296" s="73"/>
      <c r="I296" s="68"/>
    </row>
    <row r="297" spans="1:9" ht="11.25">
      <c r="A297" s="68"/>
      <c r="B297" s="68"/>
      <c r="C297" s="73"/>
      <c r="D297" s="58"/>
      <c r="E297" s="58"/>
      <c r="F297" s="68"/>
      <c r="G297" s="73"/>
      <c r="H297" s="73"/>
      <c r="I297" s="68"/>
    </row>
    <row r="298" spans="1:9" ht="11.25">
      <c r="A298" s="68"/>
      <c r="B298" s="68"/>
      <c r="C298" s="73"/>
      <c r="D298" s="58"/>
      <c r="E298" s="58"/>
      <c r="F298" s="68"/>
      <c r="G298" s="73"/>
      <c r="H298" s="73"/>
      <c r="I298" s="68"/>
    </row>
    <row r="299" spans="1:9" ht="11.25">
      <c r="A299" s="68"/>
      <c r="B299" s="68"/>
      <c r="C299" s="73"/>
      <c r="D299" s="58"/>
      <c r="E299" s="58"/>
      <c r="F299" s="68"/>
      <c r="G299" s="73"/>
      <c r="H299" s="73"/>
      <c r="I299" s="68"/>
    </row>
    <row r="300" spans="1:9" ht="11.25">
      <c r="A300" s="68"/>
      <c r="B300" s="68"/>
      <c r="C300" s="73"/>
      <c r="D300" s="58"/>
      <c r="E300" s="58"/>
      <c r="F300" s="68"/>
      <c r="G300" s="73"/>
      <c r="H300" s="73"/>
      <c r="I300" s="68"/>
    </row>
    <row r="301" spans="1:9" ht="11.25">
      <c r="A301" s="68"/>
      <c r="B301" s="68"/>
      <c r="C301" s="73"/>
      <c r="D301" s="58"/>
      <c r="E301" s="58"/>
      <c r="F301" s="68"/>
      <c r="G301" s="73"/>
      <c r="H301" s="73"/>
      <c r="I301" s="68"/>
    </row>
    <row r="302" spans="1:9" ht="11.25">
      <c r="A302" s="68"/>
      <c r="B302" s="68"/>
      <c r="C302" s="73"/>
      <c r="D302" s="58"/>
      <c r="E302" s="58"/>
      <c r="F302" s="68"/>
      <c r="G302" s="73"/>
      <c r="H302" s="73"/>
      <c r="I302" s="68"/>
    </row>
    <row r="303" spans="1:9" ht="11.25">
      <c r="A303" s="68"/>
      <c r="B303" s="68"/>
      <c r="C303" s="73"/>
      <c r="D303" s="58"/>
      <c r="E303" s="58"/>
      <c r="F303" s="68"/>
      <c r="G303" s="73"/>
      <c r="H303" s="73"/>
      <c r="I303" s="68"/>
    </row>
    <row r="304" spans="1:9" ht="11.25">
      <c r="A304" s="68"/>
      <c r="B304" s="68"/>
      <c r="C304" s="73"/>
      <c r="D304" s="58"/>
      <c r="E304" s="58"/>
      <c r="F304" s="68"/>
      <c r="G304" s="73"/>
      <c r="H304" s="73"/>
      <c r="I304" s="68"/>
    </row>
    <row r="305" spans="1:9" ht="11.25">
      <c r="A305" s="68"/>
      <c r="B305" s="68"/>
      <c r="C305" s="73"/>
      <c r="D305" s="58"/>
      <c r="E305" s="58"/>
      <c r="F305" s="68"/>
      <c r="G305" s="73"/>
      <c r="H305" s="73"/>
      <c r="I305" s="68"/>
    </row>
    <row r="306" spans="1:9" ht="11.25">
      <c r="A306" s="68"/>
      <c r="B306" s="68"/>
      <c r="C306" s="73"/>
      <c r="D306" s="58"/>
      <c r="E306" s="58"/>
      <c r="F306" s="68"/>
      <c r="G306" s="73"/>
      <c r="H306" s="73"/>
      <c r="I306" s="68"/>
    </row>
    <row r="307" spans="1:9" ht="11.25">
      <c r="A307" s="68"/>
      <c r="B307" s="68"/>
      <c r="C307" s="73"/>
      <c r="D307" s="58"/>
      <c r="E307" s="58"/>
      <c r="F307" s="68"/>
      <c r="G307" s="73"/>
      <c r="H307" s="73"/>
      <c r="I307" s="68"/>
    </row>
    <row r="308" spans="1:9" ht="11.25">
      <c r="A308" s="68"/>
      <c r="B308" s="68"/>
      <c r="C308" s="73"/>
      <c r="D308" s="58"/>
      <c r="E308" s="58"/>
      <c r="F308" s="68"/>
      <c r="G308" s="73"/>
      <c r="H308" s="73"/>
      <c r="I308" s="68"/>
    </row>
    <row r="309" spans="1:9" ht="11.25">
      <c r="A309" s="68"/>
      <c r="B309" s="68"/>
      <c r="C309" s="73"/>
      <c r="D309" s="58"/>
      <c r="E309" s="58"/>
      <c r="F309" s="68"/>
      <c r="G309" s="73"/>
      <c r="H309" s="73"/>
      <c r="I309" s="68"/>
    </row>
    <row r="310" spans="1:9" ht="11.25">
      <c r="A310" s="68"/>
      <c r="B310" s="68"/>
      <c r="C310" s="73"/>
      <c r="D310" s="58"/>
      <c r="E310" s="58"/>
      <c r="F310" s="68"/>
      <c r="G310" s="73"/>
      <c r="H310" s="73"/>
      <c r="I310" s="68"/>
    </row>
    <row r="311" spans="1:9" ht="11.25">
      <c r="A311" s="68"/>
      <c r="B311" s="68"/>
      <c r="C311" s="73"/>
      <c r="D311" s="58"/>
      <c r="E311" s="58"/>
      <c r="F311" s="68"/>
      <c r="G311" s="73"/>
      <c r="H311" s="73"/>
      <c r="I311" s="68"/>
    </row>
    <row r="312" spans="1:9" ht="11.25">
      <c r="A312" s="68"/>
      <c r="B312" s="68"/>
      <c r="C312" s="73"/>
      <c r="D312" s="58"/>
      <c r="E312" s="58"/>
      <c r="F312" s="68"/>
      <c r="G312" s="73"/>
      <c r="H312" s="73"/>
      <c r="I312" s="68"/>
    </row>
    <row r="313" spans="1:9" ht="11.25">
      <c r="A313" s="68"/>
      <c r="B313" s="68"/>
      <c r="C313" s="73"/>
      <c r="D313" s="58"/>
      <c r="E313" s="58"/>
      <c r="F313" s="68"/>
      <c r="G313" s="73"/>
      <c r="H313" s="73"/>
      <c r="I313" s="68"/>
    </row>
    <row r="314" spans="1:9" ht="11.25">
      <c r="A314" s="68"/>
      <c r="B314" s="68"/>
      <c r="C314" s="73"/>
      <c r="D314" s="58"/>
      <c r="E314" s="58"/>
      <c r="F314" s="68"/>
      <c r="G314" s="73"/>
      <c r="H314" s="73"/>
      <c r="I314" s="68"/>
    </row>
    <row r="315" spans="1:9" ht="11.25">
      <c r="A315" s="68"/>
      <c r="B315" s="68"/>
      <c r="C315" s="73"/>
      <c r="D315" s="58"/>
      <c r="E315" s="58"/>
      <c r="F315" s="68"/>
      <c r="G315" s="73"/>
      <c r="H315" s="73"/>
      <c r="I315" s="68"/>
    </row>
    <row r="316" spans="1:9" ht="11.25">
      <c r="A316" s="68"/>
      <c r="B316" s="68"/>
      <c r="C316" s="73"/>
      <c r="D316" s="58"/>
      <c r="E316" s="58"/>
      <c r="F316" s="68"/>
      <c r="G316" s="73"/>
      <c r="H316" s="73"/>
      <c r="I316" s="68"/>
    </row>
    <row r="317" spans="1:9" ht="11.25">
      <c r="A317" s="68"/>
      <c r="B317" s="68"/>
      <c r="C317" s="73"/>
      <c r="D317" s="58"/>
      <c r="E317" s="58"/>
      <c r="F317" s="68"/>
      <c r="G317" s="73"/>
      <c r="H317" s="73"/>
      <c r="I317" s="68"/>
    </row>
    <row r="318" spans="1:9" ht="11.25">
      <c r="A318" s="68"/>
      <c r="B318" s="68"/>
      <c r="C318" s="73"/>
      <c r="D318" s="58"/>
      <c r="E318" s="58"/>
      <c r="F318" s="68"/>
      <c r="G318" s="73"/>
      <c r="H318" s="73"/>
      <c r="I318" s="68"/>
    </row>
    <row r="319" spans="1:9" ht="11.25">
      <c r="A319" s="68"/>
      <c r="B319" s="68"/>
      <c r="C319" s="73"/>
      <c r="D319" s="58"/>
      <c r="E319" s="58"/>
      <c r="F319" s="68"/>
      <c r="G319" s="73"/>
      <c r="H319" s="73"/>
      <c r="I319" s="68"/>
    </row>
    <row r="320" spans="1:9" ht="11.25">
      <c r="A320" s="68"/>
      <c r="B320" s="68"/>
      <c r="C320" s="73"/>
      <c r="D320" s="58"/>
      <c r="E320" s="58"/>
      <c r="F320" s="68"/>
      <c r="G320" s="73"/>
      <c r="H320" s="73"/>
      <c r="I320" s="68"/>
    </row>
    <row r="321" spans="1:9" ht="11.25">
      <c r="A321" s="68"/>
      <c r="B321" s="68"/>
      <c r="C321" s="73"/>
      <c r="D321" s="58"/>
      <c r="E321" s="58"/>
      <c r="F321" s="68"/>
      <c r="G321" s="73"/>
      <c r="H321" s="73"/>
      <c r="I321" s="68"/>
    </row>
    <row r="322" spans="1:9" ht="11.25">
      <c r="A322" s="68"/>
      <c r="B322" s="68"/>
      <c r="C322" s="73"/>
      <c r="D322" s="58"/>
      <c r="E322" s="58"/>
      <c r="F322" s="68"/>
      <c r="G322" s="73"/>
      <c r="H322" s="73"/>
      <c r="I322" s="68"/>
    </row>
    <row r="323" spans="1:9" ht="11.25">
      <c r="A323" s="68"/>
      <c r="B323" s="68"/>
      <c r="C323" s="73"/>
      <c r="D323" s="58"/>
      <c r="E323" s="58"/>
      <c r="F323" s="68"/>
      <c r="G323" s="73"/>
      <c r="H323" s="73"/>
      <c r="I323" s="68"/>
    </row>
    <row r="324" spans="1:9" ht="11.25">
      <c r="A324" s="68"/>
      <c r="B324" s="68"/>
      <c r="C324" s="73"/>
      <c r="D324" s="58"/>
      <c r="E324" s="58"/>
      <c r="F324" s="68"/>
      <c r="G324" s="73"/>
      <c r="H324" s="73"/>
      <c r="I324" s="68"/>
    </row>
    <row r="325" spans="1:9" ht="11.25">
      <c r="A325" s="68"/>
      <c r="B325" s="68"/>
      <c r="C325" s="73"/>
      <c r="D325" s="58"/>
      <c r="E325" s="58"/>
      <c r="F325" s="68"/>
      <c r="G325" s="73"/>
      <c r="H325" s="73"/>
      <c r="I325" s="68"/>
    </row>
    <row r="326" spans="1:9" ht="11.25">
      <c r="A326" s="68"/>
      <c r="B326" s="68"/>
      <c r="C326" s="73"/>
      <c r="D326" s="58"/>
      <c r="E326" s="58"/>
      <c r="F326" s="68"/>
      <c r="G326" s="73"/>
      <c r="H326" s="73"/>
      <c r="I326" s="68"/>
    </row>
    <row r="327" spans="1:9" ht="11.25">
      <c r="A327" s="68"/>
      <c r="B327" s="68"/>
      <c r="C327" s="73"/>
      <c r="D327" s="58"/>
      <c r="E327" s="58"/>
      <c r="F327" s="68"/>
      <c r="G327" s="73"/>
      <c r="H327" s="73"/>
      <c r="I327" s="68"/>
    </row>
    <row r="328" spans="1:9" ht="11.25">
      <c r="A328" s="68"/>
      <c r="B328" s="68"/>
      <c r="C328" s="73"/>
      <c r="D328" s="58"/>
      <c r="E328" s="58"/>
      <c r="F328" s="68"/>
      <c r="G328" s="73"/>
      <c r="H328" s="73"/>
      <c r="I328" s="68"/>
    </row>
    <row r="329" spans="1:9" ht="11.25">
      <c r="A329" s="68"/>
      <c r="B329" s="68"/>
      <c r="C329" s="73"/>
      <c r="D329" s="58"/>
      <c r="E329" s="58"/>
      <c r="F329" s="68"/>
      <c r="G329" s="73"/>
      <c r="H329" s="73"/>
      <c r="I329" s="68"/>
    </row>
    <row r="330" spans="1:9" ht="11.25">
      <c r="A330" s="68"/>
      <c r="B330" s="68"/>
      <c r="C330" s="73"/>
      <c r="D330" s="58"/>
      <c r="E330" s="58"/>
      <c r="F330" s="68"/>
      <c r="G330" s="73"/>
      <c r="H330" s="73"/>
      <c r="I330" s="68"/>
    </row>
    <row r="331" spans="1:9" ht="11.25">
      <c r="A331" s="68"/>
      <c r="B331" s="68"/>
      <c r="C331" s="73"/>
      <c r="D331" s="58"/>
      <c r="E331" s="58"/>
      <c r="F331" s="68"/>
      <c r="G331" s="73"/>
      <c r="H331" s="73"/>
      <c r="I331" s="68"/>
    </row>
    <row r="332" spans="1:9" ht="11.25">
      <c r="A332" s="68"/>
      <c r="B332" s="68"/>
      <c r="C332" s="73"/>
      <c r="D332" s="58"/>
      <c r="E332" s="58"/>
      <c r="F332" s="68"/>
      <c r="G332" s="73"/>
      <c r="H332" s="73"/>
      <c r="I332" s="68"/>
    </row>
    <row r="333" spans="1:9" ht="11.25">
      <c r="A333" s="68"/>
      <c r="B333" s="68"/>
      <c r="C333" s="73"/>
      <c r="D333" s="58"/>
      <c r="E333" s="58"/>
      <c r="F333" s="68"/>
      <c r="G333" s="73"/>
      <c r="H333" s="73"/>
      <c r="I333" s="68"/>
    </row>
    <row r="334" spans="1:9" ht="11.25">
      <c r="A334" s="68"/>
      <c r="B334" s="68"/>
      <c r="C334" s="73"/>
      <c r="D334" s="58"/>
      <c r="E334" s="58"/>
      <c r="F334" s="68"/>
      <c r="G334" s="73"/>
      <c r="H334" s="73"/>
      <c r="I334" s="68"/>
    </row>
    <row r="335" spans="1:9" ht="11.25">
      <c r="A335" s="68"/>
      <c r="B335" s="68"/>
      <c r="C335" s="73"/>
      <c r="D335" s="58"/>
      <c r="E335" s="58"/>
      <c r="F335" s="68"/>
      <c r="G335" s="73"/>
      <c r="H335" s="73"/>
      <c r="I335" s="68"/>
    </row>
    <row r="336" spans="1:9" ht="11.25">
      <c r="A336" s="68"/>
      <c r="B336" s="68"/>
      <c r="C336" s="73"/>
      <c r="D336" s="58"/>
      <c r="E336" s="58"/>
      <c r="F336" s="68"/>
      <c r="G336" s="73"/>
      <c r="H336" s="73"/>
      <c r="I336" s="68"/>
    </row>
    <row r="337" spans="1:9" ht="11.25">
      <c r="A337" s="68"/>
      <c r="B337" s="68"/>
      <c r="C337" s="73"/>
      <c r="D337" s="58"/>
      <c r="E337" s="58"/>
      <c r="F337" s="68"/>
      <c r="G337" s="73"/>
      <c r="H337" s="73"/>
      <c r="I337" s="68"/>
    </row>
    <row r="338" spans="1:9" ht="11.25">
      <c r="A338" s="68"/>
      <c r="B338" s="68"/>
      <c r="C338" s="73"/>
      <c r="D338" s="58"/>
      <c r="E338" s="58"/>
      <c r="F338" s="68"/>
      <c r="G338" s="73"/>
      <c r="H338" s="73"/>
      <c r="I338" s="68"/>
    </row>
    <row r="339" spans="1:9" ht="11.25">
      <c r="A339" s="68"/>
      <c r="B339" s="68"/>
      <c r="C339" s="73"/>
      <c r="D339" s="58"/>
      <c r="E339" s="58"/>
      <c r="F339" s="68"/>
      <c r="G339" s="73"/>
      <c r="H339" s="73"/>
      <c r="I339" s="68"/>
    </row>
    <row r="340" spans="1:9" ht="11.25">
      <c r="A340" s="68"/>
      <c r="B340" s="68"/>
      <c r="C340" s="73"/>
      <c r="D340" s="58"/>
      <c r="E340" s="58"/>
      <c r="F340" s="68"/>
      <c r="G340" s="73"/>
      <c r="H340" s="73"/>
      <c r="I340" s="68"/>
    </row>
    <row r="341" spans="1:9" ht="11.25">
      <c r="A341" s="68"/>
      <c r="B341" s="68"/>
      <c r="C341" s="73"/>
      <c r="D341" s="58"/>
      <c r="E341" s="58"/>
      <c r="F341" s="68"/>
      <c r="G341" s="73"/>
      <c r="H341" s="73"/>
      <c r="I341" s="68"/>
    </row>
    <row r="342" spans="1:9" ht="11.25">
      <c r="A342" s="68"/>
      <c r="B342" s="68"/>
      <c r="C342" s="73"/>
      <c r="D342" s="58"/>
      <c r="E342" s="58"/>
      <c r="F342" s="68"/>
      <c r="G342" s="73"/>
      <c r="H342" s="73"/>
      <c r="I342" s="68"/>
    </row>
    <row r="343" spans="1:9" ht="11.25">
      <c r="A343" s="68"/>
      <c r="B343" s="68"/>
      <c r="C343" s="73"/>
      <c r="D343" s="58"/>
      <c r="E343" s="58"/>
      <c r="F343" s="68"/>
      <c r="G343" s="73"/>
      <c r="H343" s="73"/>
      <c r="I343" s="68"/>
    </row>
    <row r="344" spans="1:9" ht="11.25">
      <c r="A344" s="68"/>
      <c r="B344" s="68"/>
      <c r="C344" s="73"/>
      <c r="D344" s="58"/>
      <c r="E344" s="58"/>
      <c r="F344" s="68"/>
      <c r="G344" s="73"/>
      <c r="H344" s="73"/>
      <c r="I344" s="68"/>
    </row>
    <row r="345" spans="1:9" ht="11.25">
      <c r="A345" s="68"/>
      <c r="B345" s="68"/>
      <c r="C345" s="73"/>
      <c r="D345" s="58"/>
      <c r="E345" s="58"/>
      <c r="F345" s="68"/>
      <c r="G345" s="73"/>
      <c r="H345" s="73"/>
      <c r="I345" s="68"/>
    </row>
    <row r="346" spans="1:9" ht="11.25">
      <c r="A346" s="68"/>
      <c r="B346" s="68"/>
      <c r="C346" s="73"/>
      <c r="D346" s="58"/>
      <c r="E346" s="58"/>
      <c r="F346" s="68"/>
      <c r="G346" s="73"/>
      <c r="H346" s="73"/>
      <c r="I346" s="68"/>
    </row>
    <row r="347" spans="1:9" ht="11.25">
      <c r="A347" s="68"/>
      <c r="B347" s="68"/>
      <c r="C347" s="73"/>
      <c r="D347" s="58"/>
      <c r="E347" s="58"/>
      <c r="F347" s="68"/>
      <c r="G347" s="73"/>
      <c r="H347" s="73"/>
      <c r="I347" s="68"/>
    </row>
    <row r="348" spans="1:9" ht="11.25">
      <c r="A348" s="68"/>
      <c r="B348" s="68"/>
      <c r="C348" s="73"/>
      <c r="D348" s="58"/>
      <c r="E348" s="58"/>
      <c r="F348" s="68"/>
      <c r="G348" s="73"/>
      <c r="H348" s="73"/>
      <c r="I348" s="68"/>
    </row>
    <row r="349" spans="1:9" ht="11.25">
      <c r="A349" s="68"/>
      <c r="B349" s="68"/>
      <c r="C349" s="73"/>
      <c r="D349" s="58"/>
      <c r="E349" s="58"/>
      <c r="F349" s="68"/>
      <c r="G349" s="73"/>
      <c r="H349" s="73"/>
      <c r="I349" s="68"/>
    </row>
    <row r="350" spans="1:9" ht="11.25">
      <c r="A350" s="68"/>
      <c r="B350" s="68"/>
      <c r="C350" s="73"/>
      <c r="D350" s="58"/>
      <c r="E350" s="58"/>
      <c r="F350" s="68"/>
      <c r="G350" s="73"/>
      <c r="H350" s="73"/>
      <c r="I350" s="68"/>
    </row>
    <row r="351" spans="1:9" ht="11.25">
      <c r="A351" s="68"/>
      <c r="B351" s="68"/>
      <c r="C351" s="73"/>
      <c r="D351" s="58"/>
      <c r="E351" s="58"/>
      <c r="F351" s="68"/>
      <c r="G351" s="73"/>
      <c r="H351" s="73"/>
      <c r="I351" s="68"/>
    </row>
    <row r="352" spans="1:9" ht="11.25">
      <c r="A352" s="68"/>
      <c r="B352" s="68"/>
      <c r="C352" s="73"/>
      <c r="D352" s="58"/>
      <c r="E352" s="58"/>
      <c r="F352" s="68"/>
      <c r="G352" s="73"/>
      <c r="H352" s="73"/>
      <c r="I352" s="68"/>
    </row>
    <row r="353" spans="1:9" ht="11.25">
      <c r="A353" s="68"/>
      <c r="B353" s="68"/>
      <c r="C353" s="73"/>
      <c r="D353" s="58"/>
      <c r="E353" s="58"/>
      <c r="F353" s="68"/>
      <c r="G353" s="73"/>
      <c r="H353" s="73"/>
      <c r="I353" s="68"/>
    </row>
    <row r="354" spans="1:9" ht="11.25">
      <c r="A354" s="68"/>
      <c r="B354" s="68"/>
      <c r="C354" s="73"/>
      <c r="D354" s="58"/>
      <c r="E354" s="58"/>
      <c r="F354" s="68"/>
      <c r="G354" s="73"/>
      <c r="H354" s="73"/>
      <c r="I354" s="68"/>
    </row>
    <row r="355" spans="1:9" ht="11.25">
      <c r="A355" s="68"/>
      <c r="B355" s="68"/>
      <c r="C355" s="73"/>
      <c r="D355" s="58"/>
      <c r="E355" s="58"/>
      <c r="F355" s="68"/>
      <c r="G355" s="73"/>
      <c r="H355" s="73"/>
      <c r="I355" s="68"/>
    </row>
    <row r="356" spans="1:9" ht="11.25">
      <c r="A356" s="68"/>
      <c r="B356" s="68"/>
      <c r="C356" s="73"/>
      <c r="D356" s="58"/>
      <c r="E356" s="58"/>
      <c r="F356" s="68"/>
      <c r="G356" s="73"/>
      <c r="H356" s="73"/>
      <c r="I356" s="68"/>
    </row>
    <row r="357" spans="1:9" ht="11.25">
      <c r="A357" s="68"/>
      <c r="B357" s="68"/>
      <c r="C357" s="73"/>
      <c r="D357" s="58"/>
      <c r="E357" s="58"/>
      <c r="F357" s="68"/>
      <c r="G357" s="73"/>
      <c r="H357" s="73"/>
      <c r="I357" s="68"/>
    </row>
    <row r="358" spans="1:9" ht="11.25">
      <c r="A358" s="68"/>
      <c r="B358" s="68"/>
      <c r="C358" s="73"/>
      <c r="D358" s="58"/>
      <c r="E358" s="58"/>
      <c r="F358" s="68"/>
      <c r="G358" s="73"/>
      <c r="H358" s="73"/>
      <c r="I358" s="68"/>
    </row>
    <row r="359" spans="1:9" ht="11.25">
      <c r="A359" s="68"/>
      <c r="B359" s="68"/>
      <c r="C359" s="73"/>
      <c r="D359" s="58"/>
      <c r="E359" s="58"/>
      <c r="F359" s="68"/>
      <c r="G359" s="73"/>
      <c r="H359" s="73"/>
      <c r="I359" s="68"/>
    </row>
    <row r="360" spans="1:9" ht="11.25">
      <c r="A360" s="68"/>
      <c r="B360" s="68"/>
      <c r="C360" s="73"/>
      <c r="D360" s="58"/>
      <c r="E360" s="58"/>
      <c r="F360" s="68"/>
      <c r="G360" s="73"/>
      <c r="H360" s="73"/>
      <c r="I360" s="68"/>
    </row>
    <row r="361" spans="1:9" ht="11.25">
      <c r="A361" s="68"/>
      <c r="B361" s="68"/>
      <c r="C361" s="73"/>
      <c r="D361" s="58"/>
      <c r="E361" s="58"/>
      <c r="F361" s="68"/>
      <c r="G361" s="73"/>
      <c r="H361" s="73"/>
      <c r="I361" s="68"/>
    </row>
    <row r="362" spans="1:9" ht="11.25">
      <c r="A362" s="68"/>
      <c r="B362" s="68"/>
      <c r="C362" s="73"/>
      <c r="D362" s="58"/>
      <c r="E362" s="58"/>
      <c r="F362" s="68"/>
      <c r="G362" s="73"/>
      <c r="H362" s="73"/>
      <c r="I362" s="68"/>
    </row>
    <row r="363" spans="1:9" ht="11.25">
      <c r="A363" s="68"/>
      <c r="B363" s="68"/>
      <c r="C363" s="73"/>
      <c r="D363" s="58"/>
      <c r="E363" s="58"/>
      <c r="F363" s="68"/>
      <c r="G363" s="73"/>
      <c r="H363" s="73"/>
      <c r="I363" s="68"/>
    </row>
    <row r="364" spans="1:9" ht="11.25">
      <c r="A364" s="68"/>
      <c r="B364" s="68"/>
      <c r="C364" s="73"/>
      <c r="D364" s="58"/>
      <c r="E364" s="58"/>
      <c r="F364" s="68"/>
      <c r="G364" s="73"/>
      <c r="H364" s="73"/>
      <c r="I364" s="68"/>
    </row>
    <row r="365" spans="1:9" ht="11.25">
      <c r="A365" s="68"/>
      <c r="B365" s="68"/>
      <c r="C365" s="73"/>
      <c r="D365" s="68"/>
      <c r="E365" s="58"/>
      <c r="F365" s="68"/>
      <c r="G365" s="73"/>
      <c r="H365" s="73"/>
      <c r="I365" s="68"/>
    </row>
    <row r="366" spans="1:9" ht="11.25">
      <c r="A366" s="68"/>
      <c r="B366" s="68"/>
      <c r="C366" s="73"/>
      <c r="D366" s="68"/>
      <c r="E366" s="58"/>
      <c r="F366" s="68"/>
      <c r="G366" s="73"/>
      <c r="H366" s="73"/>
      <c r="I366" s="68"/>
    </row>
    <row r="367" spans="1:9" ht="11.25">
      <c r="A367" s="68"/>
      <c r="B367" s="68"/>
      <c r="C367" s="73"/>
      <c r="D367" s="68"/>
      <c r="E367" s="58"/>
      <c r="F367" s="68"/>
      <c r="G367" s="73"/>
      <c r="H367" s="73"/>
      <c r="I367" s="68"/>
    </row>
    <row r="368" spans="1:9" ht="11.25">
      <c r="A368" s="68"/>
      <c r="B368" s="68"/>
      <c r="C368" s="73"/>
      <c r="D368" s="68"/>
      <c r="E368" s="58"/>
      <c r="F368" s="68"/>
      <c r="G368" s="73"/>
      <c r="H368" s="73"/>
      <c r="I368" s="68"/>
    </row>
    <row r="369" spans="1:9" ht="11.25">
      <c r="A369" s="68"/>
      <c r="B369" s="68"/>
      <c r="C369" s="73"/>
      <c r="D369" s="68"/>
      <c r="E369" s="58"/>
      <c r="F369" s="68"/>
      <c r="G369" s="73"/>
      <c r="H369" s="73"/>
      <c r="I369" s="68"/>
    </row>
    <row r="370" spans="1:9" ht="11.25">
      <c r="A370" s="68"/>
      <c r="B370" s="68"/>
      <c r="C370" s="73"/>
      <c r="D370" s="68"/>
      <c r="E370" s="58"/>
      <c r="F370" s="68"/>
      <c r="G370" s="73"/>
      <c r="H370" s="73"/>
      <c r="I370" s="68"/>
    </row>
    <row r="371" spans="1:9" ht="11.25">
      <c r="A371" s="68"/>
      <c r="B371" s="68"/>
      <c r="C371" s="73"/>
      <c r="D371" s="68"/>
      <c r="E371" s="58"/>
      <c r="F371" s="68"/>
      <c r="G371" s="73"/>
      <c r="H371" s="73"/>
      <c r="I371" s="68"/>
    </row>
    <row r="372" spans="1:9" ht="11.25">
      <c r="A372" s="68"/>
      <c r="B372" s="68"/>
      <c r="C372" s="73"/>
      <c r="D372" s="68"/>
      <c r="E372" s="58"/>
      <c r="F372" s="68"/>
      <c r="G372" s="73"/>
      <c r="H372" s="73"/>
      <c r="I372" s="68"/>
    </row>
    <row r="373" spans="1:9" ht="11.25">
      <c r="A373" s="68"/>
      <c r="B373" s="68"/>
      <c r="C373" s="73"/>
      <c r="D373" s="68"/>
      <c r="E373" s="58"/>
      <c r="F373" s="68"/>
      <c r="G373" s="73"/>
      <c r="H373" s="73"/>
      <c r="I373" s="68"/>
    </row>
    <row r="374" spans="1:9" ht="11.25">
      <c r="A374" s="68"/>
      <c r="B374" s="68"/>
      <c r="C374" s="73"/>
      <c r="D374" s="68"/>
      <c r="E374" s="58"/>
      <c r="F374" s="68"/>
      <c r="G374" s="73"/>
      <c r="H374" s="73"/>
      <c r="I374" s="68"/>
    </row>
    <row r="375" spans="1:9" ht="11.25">
      <c r="A375" s="68"/>
      <c r="B375" s="68"/>
      <c r="C375" s="73"/>
      <c r="D375" s="68"/>
      <c r="E375" s="58"/>
      <c r="F375" s="68"/>
      <c r="G375" s="73"/>
      <c r="H375" s="73"/>
      <c r="I375" s="68"/>
    </row>
    <row r="376" spans="1:9" ht="11.25">
      <c r="A376" s="68"/>
      <c r="B376" s="68"/>
      <c r="C376" s="73"/>
      <c r="D376" s="68"/>
      <c r="E376" s="58"/>
      <c r="F376" s="68"/>
      <c r="G376" s="73"/>
      <c r="H376" s="73"/>
      <c r="I376" s="68"/>
    </row>
    <row r="377" spans="1:9" ht="11.25">
      <c r="A377" s="68"/>
      <c r="B377" s="68"/>
      <c r="C377" s="73"/>
      <c r="D377" s="68"/>
      <c r="E377" s="58"/>
      <c r="F377" s="68"/>
      <c r="G377" s="73"/>
      <c r="H377" s="73"/>
      <c r="I377" s="68"/>
    </row>
    <row r="378" spans="1:9" ht="11.25">
      <c r="A378" s="68"/>
      <c r="B378" s="68"/>
      <c r="C378" s="73"/>
      <c r="D378" s="68"/>
      <c r="E378" s="58"/>
      <c r="F378" s="68"/>
      <c r="G378" s="73"/>
      <c r="H378" s="73"/>
      <c r="I378" s="68"/>
    </row>
    <row r="379" spans="1:9" ht="11.25">
      <c r="A379" s="68"/>
      <c r="B379" s="68"/>
      <c r="C379" s="73"/>
      <c r="D379" s="68"/>
      <c r="E379" s="58"/>
      <c r="F379" s="68"/>
      <c r="G379" s="73"/>
      <c r="H379" s="73"/>
      <c r="I379" s="68"/>
    </row>
    <row r="380" spans="1:9" ht="11.25">
      <c r="A380" s="68"/>
      <c r="B380" s="68"/>
      <c r="C380" s="73"/>
      <c r="D380" s="68"/>
      <c r="E380" s="58"/>
      <c r="F380" s="68"/>
      <c r="G380" s="73"/>
      <c r="H380" s="73"/>
      <c r="I380" s="68"/>
    </row>
    <row r="381" spans="1:9" ht="11.25">
      <c r="A381" s="68"/>
      <c r="B381" s="68"/>
      <c r="C381" s="73"/>
      <c r="D381" s="68"/>
      <c r="E381" s="58"/>
      <c r="F381" s="68"/>
      <c r="G381" s="73"/>
      <c r="H381" s="73"/>
      <c r="I381" s="68"/>
    </row>
    <row r="382" spans="1:9" ht="11.25">
      <c r="A382" s="68"/>
      <c r="B382" s="68"/>
      <c r="C382" s="73"/>
      <c r="D382" s="68"/>
      <c r="E382" s="58"/>
      <c r="F382" s="68"/>
      <c r="G382" s="73"/>
      <c r="H382" s="73"/>
      <c r="I382" s="68"/>
    </row>
    <row r="383" spans="1:9" ht="11.25">
      <c r="A383" s="68"/>
      <c r="B383" s="68"/>
      <c r="C383" s="73"/>
      <c r="D383" s="68"/>
      <c r="E383" s="58"/>
      <c r="F383" s="68"/>
      <c r="G383" s="73"/>
      <c r="H383" s="73"/>
      <c r="I383" s="68"/>
    </row>
    <row r="384" spans="1:9" ht="11.25">
      <c r="A384" s="68"/>
      <c r="B384" s="68"/>
      <c r="C384" s="73"/>
      <c r="D384" s="68"/>
      <c r="E384" s="58"/>
      <c r="F384" s="68"/>
      <c r="G384" s="73"/>
      <c r="H384" s="73"/>
      <c r="I384" s="68"/>
    </row>
    <row r="385" spans="1:9" ht="11.25">
      <c r="A385" s="68"/>
      <c r="B385" s="68"/>
      <c r="C385" s="73"/>
      <c r="D385" s="68"/>
      <c r="E385" s="58"/>
      <c r="F385" s="68"/>
      <c r="G385" s="73"/>
      <c r="H385" s="73"/>
      <c r="I385" s="68"/>
    </row>
    <row r="386" spans="1:9" ht="11.25">
      <c r="A386" s="68"/>
      <c r="B386" s="68"/>
      <c r="C386" s="73"/>
      <c r="D386" s="68"/>
      <c r="E386" s="58"/>
      <c r="F386" s="68"/>
      <c r="G386" s="73"/>
      <c r="H386" s="73"/>
      <c r="I386" s="68"/>
    </row>
    <row r="387" spans="1:9" ht="11.25">
      <c r="A387" s="68"/>
      <c r="B387" s="68"/>
      <c r="C387" s="73"/>
      <c r="D387" s="68"/>
      <c r="E387" s="58"/>
      <c r="F387" s="68"/>
      <c r="G387" s="73"/>
      <c r="H387" s="73"/>
      <c r="I387" s="68"/>
    </row>
    <row r="388" spans="1:9" ht="11.25">
      <c r="A388" s="68"/>
      <c r="B388" s="68"/>
      <c r="C388" s="73"/>
      <c r="D388" s="68"/>
      <c r="E388" s="58"/>
      <c r="F388" s="68"/>
      <c r="G388" s="73"/>
      <c r="H388" s="73"/>
      <c r="I388" s="68"/>
    </row>
    <row r="389" spans="1:9" ht="11.25">
      <c r="A389" s="68"/>
      <c r="B389" s="68"/>
      <c r="C389" s="73"/>
      <c r="D389" s="68"/>
      <c r="E389" s="58"/>
      <c r="F389" s="68"/>
      <c r="G389" s="73"/>
      <c r="H389" s="73"/>
      <c r="I389" s="68"/>
    </row>
    <row r="390" spans="1:9" ht="11.25">
      <c r="A390" s="68"/>
      <c r="B390" s="68"/>
      <c r="C390" s="73"/>
      <c r="D390" s="68"/>
      <c r="E390" s="58"/>
      <c r="F390" s="68"/>
      <c r="G390" s="73"/>
      <c r="H390" s="73"/>
      <c r="I390" s="68"/>
    </row>
    <row r="391" spans="1:9" ht="11.25">
      <c r="A391" s="68"/>
      <c r="B391" s="68"/>
      <c r="C391" s="73"/>
      <c r="D391" s="68"/>
      <c r="E391" s="58"/>
      <c r="F391" s="68"/>
      <c r="G391" s="73"/>
      <c r="H391" s="73"/>
      <c r="I391" s="68"/>
    </row>
    <row r="392" spans="1:9" ht="11.25">
      <c r="A392" s="68"/>
      <c r="B392" s="68"/>
      <c r="C392" s="73"/>
      <c r="D392" s="68"/>
      <c r="E392" s="58"/>
      <c r="F392" s="68"/>
      <c r="G392" s="73"/>
      <c r="H392" s="73"/>
      <c r="I392" s="68"/>
    </row>
    <row r="393" spans="1:9" ht="11.25">
      <c r="A393" s="68"/>
      <c r="B393" s="68"/>
      <c r="C393" s="73"/>
      <c r="D393" s="68"/>
      <c r="E393" s="58"/>
      <c r="F393" s="68"/>
      <c r="G393" s="73"/>
      <c r="H393" s="73"/>
      <c r="I393" s="68"/>
    </row>
    <row r="394" spans="1:9" ht="11.25">
      <c r="A394" s="68"/>
      <c r="B394" s="68"/>
      <c r="C394" s="73"/>
      <c r="D394" s="68"/>
      <c r="E394" s="58"/>
      <c r="F394" s="68"/>
      <c r="G394" s="73"/>
      <c r="H394" s="73"/>
      <c r="I394" s="68"/>
    </row>
    <row r="395" spans="1:9" ht="11.25">
      <c r="A395" s="68"/>
      <c r="B395" s="68"/>
      <c r="C395" s="73"/>
      <c r="D395" s="68"/>
      <c r="E395" s="58"/>
      <c r="F395" s="68"/>
      <c r="G395" s="73"/>
      <c r="H395" s="73"/>
      <c r="I395" s="68"/>
    </row>
    <row r="396" spans="1:9" ht="11.25">
      <c r="A396" s="68"/>
      <c r="B396" s="68"/>
      <c r="C396" s="73"/>
      <c r="D396" s="68"/>
      <c r="E396" s="58"/>
      <c r="F396" s="68"/>
      <c r="G396" s="73"/>
      <c r="H396" s="73"/>
      <c r="I396" s="68"/>
    </row>
    <row r="397" spans="1:9" ht="11.25">
      <c r="A397" s="68"/>
      <c r="B397" s="68"/>
      <c r="C397" s="73"/>
      <c r="D397" s="68"/>
      <c r="E397" s="58"/>
      <c r="F397" s="68"/>
      <c r="G397" s="73"/>
      <c r="H397" s="73"/>
      <c r="I397" s="68"/>
    </row>
    <row r="398" spans="1:9" ht="11.25">
      <c r="A398" s="68"/>
      <c r="B398" s="68"/>
      <c r="C398" s="73"/>
      <c r="D398" s="68"/>
      <c r="E398" s="58"/>
      <c r="F398" s="68"/>
      <c r="G398" s="73"/>
      <c r="H398" s="73"/>
      <c r="I398" s="68"/>
    </row>
    <row r="399" spans="1:9" ht="11.25">
      <c r="A399" s="68"/>
      <c r="B399" s="68"/>
      <c r="C399" s="73"/>
      <c r="D399" s="68"/>
      <c r="E399" s="58"/>
      <c r="F399" s="68"/>
      <c r="G399" s="73"/>
      <c r="H399" s="73"/>
      <c r="I399" s="68"/>
    </row>
    <row r="400" spans="1:9" ht="11.25">
      <c r="A400" s="68"/>
      <c r="B400" s="68"/>
      <c r="C400" s="73"/>
      <c r="D400" s="68"/>
      <c r="E400" s="58"/>
      <c r="F400" s="68"/>
      <c r="G400" s="73"/>
      <c r="H400" s="73"/>
      <c r="I400" s="68"/>
    </row>
    <row r="401" spans="1:9" ht="11.25">
      <c r="A401" s="68"/>
      <c r="B401" s="68"/>
      <c r="C401" s="73"/>
      <c r="D401" s="68"/>
      <c r="E401" s="58"/>
      <c r="F401" s="68"/>
      <c r="G401" s="73"/>
      <c r="H401" s="73"/>
      <c r="I401" s="68"/>
    </row>
    <row r="402" spans="1:9" ht="11.25">
      <c r="A402" s="68"/>
      <c r="B402" s="68"/>
      <c r="C402" s="73"/>
      <c r="D402" s="58"/>
      <c r="E402" s="58"/>
      <c r="F402" s="68"/>
      <c r="G402" s="73"/>
      <c r="H402" s="73"/>
      <c r="I402" s="68"/>
    </row>
    <row r="403" spans="1:9" ht="11.25">
      <c r="A403" s="68"/>
      <c r="B403" s="68"/>
      <c r="C403" s="73"/>
      <c r="D403" s="58"/>
      <c r="E403" s="58"/>
      <c r="F403" s="68"/>
      <c r="G403" s="73"/>
      <c r="H403" s="73"/>
      <c r="I403" s="68"/>
    </row>
    <row r="404" spans="1:9" ht="11.25">
      <c r="A404" s="68"/>
      <c r="B404" s="68"/>
      <c r="C404" s="73"/>
      <c r="D404" s="58"/>
      <c r="E404" s="58"/>
      <c r="F404" s="68"/>
      <c r="G404" s="73"/>
      <c r="H404" s="73"/>
      <c r="I404" s="68"/>
    </row>
    <row r="405" spans="1:9" ht="11.25">
      <c r="A405" s="68"/>
      <c r="B405" s="68"/>
      <c r="C405" s="73"/>
      <c r="D405" s="58"/>
      <c r="E405" s="58"/>
      <c r="F405" s="68"/>
      <c r="G405" s="73"/>
      <c r="H405" s="73"/>
      <c r="I405" s="68"/>
    </row>
    <row r="406" spans="1:9" ht="11.25">
      <c r="A406" s="68"/>
      <c r="B406" s="68"/>
      <c r="C406" s="73"/>
      <c r="D406" s="58"/>
      <c r="E406" s="58"/>
      <c r="F406" s="68"/>
      <c r="G406" s="73"/>
      <c r="H406" s="73"/>
      <c r="I406" s="68"/>
    </row>
    <row r="407" spans="1:9" ht="11.25">
      <c r="A407" s="68"/>
      <c r="B407" s="68"/>
      <c r="C407" s="73"/>
      <c r="D407" s="58"/>
      <c r="E407" s="58"/>
      <c r="F407" s="68"/>
      <c r="G407" s="73"/>
      <c r="H407" s="73"/>
      <c r="I407" s="68"/>
    </row>
    <row r="408" spans="1:9" ht="11.25">
      <c r="A408" s="68"/>
      <c r="B408" s="68"/>
      <c r="C408" s="73"/>
      <c r="D408" s="58"/>
      <c r="E408" s="58"/>
      <c r="F408" s="68"/>
      <c r="G408" s="73"/>
      <c r="H408" s="73"/>
      <c r="I408" s="68"/>
    </row>
    <row r="409" spans="1:9" ht="11.25">
      <c r="A409" s="68"/>
      <c r="B409" s="68"/>
      <c r="C409" s="73"/>
      <c r="D409" s="58"/>
      <c r="E409" s="58"/>
      <c r="F409" s="68"/>
      <c r="G409" s="73"/>
      <c r="H409" s="73"/>
      <c r="I409" s="68"/>
    </row>
    <row r="410" spans="1:9" ht="11.25">
      <c r="A410" s="68"/>
      <c r="B410" s="68"/>
      <c r="C410" s="73"/>
      <c r="D410" s="58"/>
      <c r="E410" s="58"/>
      <c r="F410" s="68"/>
      <c r="G410" s="73"/>
      <c r="H410" s="73"/>
      <c r="I410" s="68"/>
    </row>
    <row r="411" spans="1:9" ht="11.25">
      <c r="A411" s="68"/>
      <c r="B411" s="68"/>
      <c r="C411" s="73"/>
      <c r="D411" s="58"/>
      <c r="E411" s="58"/>
      <c r="F411" s="68"/>
      <c r="G411" s="73"/>
      <c r="H411" s="73"/>
      <c r="I411" s="68"/>
    </row>
    <row r="412" spans="1:9" ht="11.25">
      <c r="A412" s="68"/>
      <c r="B412" s="68"/>
      <c r="C412" s="73"/>
      <c r="D412" s="58"/>
      <c r="E412" s="58"/>
      <c r="F412" s="68"/>
      <c r="G412" s="73"/>
      <c r="H412" s="73"/>
      <c r="I412" s="68"/>
    </row>
    <row r="413" spans="1:9" ht="11.25">
      <c r="A413" s="68"/>
      <c r="B413" s="68"/>
      <c r="C413" s="73"/>
      <c r="D413" s="58"/>
      <c r="E413" s="58"/>
      <c r="F413" s="68"/>
      <c r="G413" s="73"/>
      <c r="H413" s="73"/>
      <c r="I413" s="68"/>
    </row>
    <row r="414" spans="1:9" ht="11.25">
      <c r="A414" s="68"/>
      <c r="B414" s="68"/>
      <c r="C414" s="73"/>
      <c r="D414" s="58"/>
      <c r="E414" s="58"/>
      <c r="F414" s="68"/>
      <c r="G414" s="73"/>
      <c r="H414" s="73"/>
      <c r="I414" s="68"/>
    </row>
    <row r="415" spans="1:9" ht="11.25">
      <c r="A415" s="68"/>
      <c r="B415" s="68"/>
      <c r="C415" s="73"/>
      <c r="D415" s="58"/>
      <c r="E415" s="58"/>
      <c r="F415" s="68"/>
      <c r="G415" s="73"/>
      <c r="H415" s="73"/>
      <c r="I415" s="68"/>
    </row>
    <row r="416" spans="1:9" ht="11.25">
      <c r="A416" s="68"/>
      <c r="B416" s="68"/>
      <c r="C416" s="73"/>
      <c r="D416" s="58"/>
      <c r="E416" s="58"/>
      <c r="F416" s="68"/>
      <c r="G416" s="73"/>
      <c r="H416" s="73"/>
      <c r="I416" s="68"/>
    </row>
    <row r="417" spans="1:9" ht="11.25">
      <c r="A417" s="68"/>
      <c r="B417" s="68"/>
      <c r="C417" s="73"/>
      <c r="D417" s="58"/>
      <c r="E417" s="58"/>
      <c r="F417" s="68"/>
      <c r="G417" s="73"/>
      <c r="H417" s="73"/>
      <c r="I417" s="68"/>
    </row>
    <row r="418" spans="1:9" ht="11.25">
      <c r="A418" s="68"/>
      <c r="B418" s="68"/>
      <c r="C418" s="73"/>
      <c r="D418" s="58"/>
      <c r="E418" s="58"/>
      <c r="F418" s="68"/>
      <c r="G418" s="73"/>
      <c r="H418" s="73"/>
      <c r="I418" s="68"/>
    </row>
    <row r="419" spans="1:9" ht="11.25">
      <c r="A419" s="68"/>
      <c r="B419" s="68"/>
      <c r="C419" s="73"/>
      <c r="D419" s="58"/>
      <c r="E419" s="58"/>
      <c r="F419" s="68"/>
      <c r="G419" s="73"/>
      <c r="H419" s="73"/>
      <c r="I419" s="68"/>
    </row>
    <row r="420" spans="1:9" ht="11.25">
      <c r="A420" s="68"/>
      <c r="B420" s="68"/>
      <c r="C420" s="73"/>
      <c r="D420" s="58"/>
      <c r="E420" s="58"/>
      <c r="F420" s="68"/>
      <c r="G420" s="73"/>
      <c r="H420" s="73"/>
      <c r="I420" s="68"/>
    </row>
    <row r="421" spans="1:9" ht="11.25">
      <c r="A421" s="68"/>
      <c r="B421" s="68"/>
      <c r="C421" s="73"/>
      <c r="D421" s="58"/>
      <c r="E421" s="58"/>
      <c r="F421" s="68"/>
      <c r="G421" s="73"/>
      <c r="H421" s="73"/>
      <c r="I421" s="68"/>
    </row>
    <row r="422" spans="1:9" ht="11.25">
      <c r="A422" s="68"/>
      <c r="B422" s="68"/>
      <c r="C422" s="73"/>
      <c r="D422" s="58"/>
      <c r="E422" s="58"/>
      <c r="F422" s="68"/>
      <c r="G422" s="73"/>
      <c r="H422" s="73"/>
      <c r="I422" s="68"/>
    </row>
    <row r="423" spans="1:9" ht="11.25">
      <c r="A423" s="68"/>
      <c r="B423" s="68"/>
      <c r="C423" s="73"/>
      <c r="D423" s="58"/>
      <c r="E423" s="58"/>
      <c r="F423" s="68"/>
      <c r="G423" s="73"/>
      <c r="H423" s="73"/>
      <c r="I423" s="68"/>
    </row>
    <row r="424" spans="1:9" ht="11.25">
      <c r="A424" s="68"/>
      <c r="B424" s="68"/>
      <c r="C424" s="73"/>
      <c r="D424" s="58"/>
      <c r="E424" s="58"/>
      <c r="F424" s="68"/>
      <c r="G424" s="73"/>
      <c r="H424" s="73"/>
      <c r="I424" s="68"/>
    </row>
    <row r="425" spans="1:9" ht="11.25">
      <c r="A425" s="68"/>
      <c r="B425" s="68"/>
      <c r="C425" s="73"/>
      <c r="D425" s="58"/>
      <c r="E425" s="58"/>
      <c r="F425" s="68"/>
      <c r="G425" s="73"/>
      <c r="H425" s="73"/>
      <c r="I425" s="68"/>
    </row>
    <row r="426" spans="1:9" ht="11.25">
      <c r="A426" s="68"/>
      <c r="B426" s="68"/>
      <c r="C426" s="73"/>
      <c r="D426" s="58"/>
      <c r="E426" s="58"/>
      <c r="F426" s="68"/>
      <c r="G426" s="73"/>
      <c r="H426" s="73"/>
      <c r="I426" s="68"/>
    </row>
    <row r="427" spans="1:9" ht="11.25">
      <c r="A427" s="68"/>
      <c r="B427" s="68"/>
      <c r="C427" s="73"/>
      <c r="D427" s="58"/>
      <c r="E427" s="58"/>
      <c r="F427" s="68"/>
      <c r="G427" s="73"/>
      <c r="H427" s="73"/>
      <c r="I427" s="68"/>
    </row>
    <row r="428" spans="1:9" ht="11.25">
      <c r="A428" s="68"/>
      <c r="B428" s="68"/>
      <c r="C428" s="73"/>
      <c r="D428" s="58"/>
      <c r="E428" s="58"/>
      <c r="F428" s="68"/>
      <c r="G428" s="73"/>
      <c r="H428" s="73"/>
      <c r="I428" s="68"/>
    </row>
    <row r="429" spans="1:9" ht="11.25">
      <c r="A429" s="68"/>
      <c r="B429" s="68"/>
      <c r="C429" s="73"/>
      <c r="D429" s="58"/>
      <c r="E429" s="58"/>
      <c r="F429" s="68"/>
      <c r="G429" s="73"/>
      <c r="H429" s="73"/>
      <c r="I429" s="68"/>
    </row>
    <row r="430" spans="1:9" ht="11.25">
      <c r="A430" s="68"/>
      <c r="B430" s="68"/>
      <c r="C430" s="73"/>
      <c r="D430" s="58"/>
      <c r="E430" s="58"/>
      <c r="F430" s="68"/>
      <c r="G430" s="73"/>
      <c r="H430" s="73"/>
      <c r="I430" s="68"/>
    </row>
    <row r="431" spans="1:9" ht="11.25">
      <c r="A431" s="68"/>
      <c r="B431" s="68"/>
      <c r="C431" s="73"/>
      <c r="D431" s="58"/>
      <c r="E431" s="58"/>
      <c r="F431" s="68"/>
      <c r="G431" s="73"/>
      <c r="H431" s="73"/>
      <c r="I431" s="68"/>
    </row>
    <row r="432" spans="1:9" ht="11.25">
      <c r="A432" s="68"/>
      <c r="B432" s="68"/>
      <c r="C432" s="73"/>
      <c r="D432" s="58"/>
      <c r="E432" s="58"/>
      <c r="F432" s="68"/>
      <c r="G432" s="73"/>
      <c r="H432" s="73"/>
      <c r="I432" s="68"/>
    </row>
    <row r="433" spans="1:9" ht="11.25">
      <c r="A433" s="68"/>
      <c r="B433" s="68"/>
      <c r="C433" s="73"/>
      <c r="D433" s="58"/>
      <c r="E433" s="58"/>
      <c r="F433" s="68"/>
      <c r="G433" s="73"/>
      <c r="H433" s="73"/>
      <c r="I433" s="68"/>
    </row>
    <row r="434" spans="1:9" ht="11.25">
      <c r="A434" s="68"/>
      <c r="B434" s="68"/>
      <c r="C434" s="73"/>
      <c r="D434" s="58"/>
      <c r="E434" s="58"/>
      <c r="F434" s="68"/>
      <c r="G434" s="73"/>
      <c r="H434" s="73"/>
      <c r="I434" s="68"/>
    </row>
    <row r="435" spans="1:9" ht="11.25">
      <c r="A435" s="68"/>
      <c r="B435" s="68"/>
      <c r="C435" s="73"/>
      <c r="D435" s="58"/>
      <c r="E435" s="58"/>
      <c r="F435" s="68"/>
      <c r="G435" s="73"/>
      <c r="H435" s="73"/>
      <c r="I435" s="68"/>
    </row>
    <row r="436" spans="1:9" ht="11.25">
      <c r="A436" s="68"/>
      <c r="B436" s="68"/>
      <c r="C436" s="73"/>
      <c r="D436" s="58"/>
      <c r="E436" s="58"/>
      <c r="F436" s="68"/>
      <c r="G436" s="73"/>
      <c r="H436" s="73"/>
      <c r="I436" s="68"/>
    </row>
    <row r="437" spans="1:9" ht="11.25">
      <c r="A437" s="68"/>
      <c r="B437" s="68"/>
      <c r="C437" s="73"/>
      <c r="D437" s="58"/>
      <c r="E437" s="58"/>
      <c r="F437" s="68"/>
      <c r="G437" s="73"/>
      <c r="H437" s="73"/>
      <c r="I437" s="68"/>
    </row>
    <row r="438" spans="1:9" ht="11.25">
      <c r="A438" s="68"/>
      <c r="B438" s="68"/>
      <c r="C438" s="73"/>
      <c r="D438" s="58"/>
      <c r="E438" s="58"/>
      <c r="F438" s="68"/>
      <c r="G438" s="73"/>
      <c r="H438" s="73"/>
      <c r="I438" s="68"/>
    </row>
    <row r="439" spans="1:9" ht="11.25">
      <c r="A439" s="68"/>
      <c r="B439" s="68"/>
      <c r="C439" s="73"/>
      <c r="D439" s="58"/>
      <c r="E439" s="58"/>
      <c r="F439" s="68"/>
      <c r="G439" s="73"/>
      <c r="H439" s="73"/>
      <c r="I439" s="68"/>
    </row>
    <row r="440" spans="1:9" ht="11.25">
      <c r="A440" s="68"/>
      <c r="B440" s="68"/>
      <c r="C440" s="73"/>
      <c r="D440" s="58"/>
      <c r="E440" s="58"/>
      <c r="F440" s="68"/>
      <c r="G440" s="73"/>
      <c r="H440" s="73"/>
      <c r="I440" s="68"/>
    </row>
    <row r="441" spans="1:9" ht="11.25">
      <c r="A441" s="68"/>
      <c r="B441" s="68"/>
      <c r="C441" s="73"/>
      <c r="D441" s="58"/>
      <c r="E441" s="58"/>
      <c r="F441" s="68"/>
      <c r="G441" s="73"/>
      <c r="H441" s="73"/>
      <c r="I441" s="68"/>
    </row>
    <row r="442" spans="1:9" ht="11.25">
      <c r="A442" s="68"/>
      <c r="B442" s="68"/>
      <c r="C442" s="73"/>
      <c r="D442" s="58"/>
      <c r="E442" s="58"/>
      <c r="F442" s="68"/>
      <c r="G442" s="73"/>
      <c r="H442" s="73"/>
      <c r="I442" s="68"/>
    </row>
    <row r="443" spans="1:9" ht="11.25">
      <c r="A443" s="68"/>
      <c r="B443" s="68"/>
      <c r="C443" s="73"/>
      <c r="D443" s="58"/>
      <c r="E443" s="58"/>
      <c r="F443" s="68"/>
      <c r="G443" s="73"/>
      <c r="H443" s="73"/>
      <c r="I443" s="68"/>
    </row>
    <row r="444" spans="1:9" ht="11.25">
      <c r="A444" s="68"/>
      <c r="B444" s="68"/>
      <c r="C444" s="73"/>
      <c r="D444" s="58"/>
      <c r="E444" s="58"/>
      <c r="F444" s="68"/>
      <c r="G444" s="73"/>
      <c r="H444" s="73"/>
      <c r="I444" s="68"/>
    </row>
    <row r="445" spans="1:9" ht="11.25">
      <c r="A445" s="68"/>
      <c r="B445" s="68"/>
      <c r="C445" s="73"/>
      <c r="D445" s="58"/>
      <c r="E445" s="58"/>
      <c r="F445" s="68"/>
      <c r="G445" s="73"/>
      <c r="H445" s="73"/>
      <c r="I445" s="68"/>
    </row>
    <row r="446" spans="1:9" ht="11.25">
      <c r="A446" s="68"/>
      <c r="B446" s="68"/>
      <c r="C446" s="73"/>
      <c r="D446" s="58"/>
      <c r="E446" s="58"/>
      <c r="F446" s="68"/>
      <c r="G446" s="73"/>
      <c r="H446" s="73"/>
      <c r="I446" s="68"/>
    </row>
    <row r="447" spans="1:9" ht="11.25">
      <c r="A447" s="68"/>
      <c r="B447" s="68"/>
      <c r="C447" s="73"/>
      <c r="D447" s="58"/>
      <c r="E447" s="58"/>
      <c r="F447" s="68"/>
      <c r="G447" s="73"/>
      <c r="H447" s="73"/>
      <c r="I447" s="68"/>
    </row>
    <row r="448" spans="1:9" ht="11.25">
      <c r="A448" s="68"/>
      <c r="B448" s="68"/>
      <c r="C448" s="73"/>
      <c r="D448" s="58"/>
      <c r="E448" s="58"/>
      <c r="F448" s="68"/>
      <c r="G448" s="73"/>
      <c r="H448" s="73"/>
      <c r="I448" s="68"/>
    </row>
    <row r="449" spans="1:9" ht="11.25">
      <c r="A449" s="68"/>
      <c r="B449" s="68"/>
      <c r="C449" s="73"/>
      <c r="D449" s="58"/>
      <c r="E449" s="58"/>
      <c r="F449" s="68"/>
      <c r="G449" s="73"/>
      <c r="H449" s="73"/>
      <c r="I449" s="68"/>
    </row>
    <row r="450" spans="1:9" ht="11.25">
      <c r="A450" s="68"/>
      <c r="B450" s="68"/>
      <c r="C450" s="73"/>
      <c r="D450" s="58"/>
      <c r="E450" s="58"/>
      <c r="F450" s="68"/>
      <c r="G450" s="73"/>
      <c r="H450" s="73"/>
      <c r="I450" s="68"/>
    </row>
    <row r="451" spans="1:9" ht="11.25">
      <c r="A451" s="68"/>
      <c r="B451" s="68"/>
      <c r="C451" s="73"/>
      <c r="D451" s="58"/>
      <c r="E451" s="58"/>
      <c r="F451" s="68"/>
      <c r="G451" s="73"/>
      <c r="H451" s="73"/>
      <c r="I451" s="68"/>
    </row>
    <row r="452" spans="1:9" ht="11.25">
      <c r="A452" s="68"/>
      <c r="B452" s="68"/>
      <c r="C452" s="73"/>
      <c r="D452" s="58"/>
      <c r="E452" s="58"/>
      <c r="F452" s="68"/>
      <c r="G452" s="73"/>
      <c r="H452" s="73"/>
      <c r="I452" s="68"/>
    </row>
    <row r="453" spans="1:9" ht="11.25">
      <c r="A453" s="68"/>
      <c r="B453" s="68"/>
      <c r="C453" s="73"/>
      <c r="D453" s="58"/>
      <c r="E453" s="58"/>
      <c r="F453" s="68"/>
      <c r="G453" s="73"/>
      <c r="H453" s="73"/>
      <c r="I453" s="68"/>
    </row>
    <row r="454" spans="1:9" ht="11.25">
      <c r="A454" s="68"/>
      <c r="B454" s="68"/>
      <c r="C454" s="73"/>
      <c r="D454" s="58"/>
      <c r="E454" s="58"/>
      <c r="F454" s="68"/>
      <c r="G454" s="73"/>
      <c r="H454" s="73"/>
      <c r="I454" s="68"/>
    </row>
    <row r="455" spans="1:9" ht="11.25">
      <c r="A455" s="68"/>
      <c r="B455" s="68"/>
      <c r="C455" s="73"/>
      <c r="D455" s="58"/>
      <c r="E455" s="58"/>
      <c r="F455" s="68"/>
      <c r="G455" s="73"/>
      <c r="H455" s="73"/>
      <c r="I455" s="68"/>
    </row>
    <row r="456" spans="1:9" ht="11.25">
      <c r="A456" s="68"/>
      <c r="B456" s="68"/>
      <c r="C456" s="73"/>
      <c r="D456" s="58"/>
      <c r="E456" s="58"/>
      <c r="F456" s="68"/>
      <c r="G456" s="73"/>
      <c r="H456" s="73"/>
      <c r="I456" s="68"/>
    </row>
    <row r="457" spans="1:9" ht="11.25">
      <c r="A457" s="68"/>
      <c r="B457" s="68"/>
      <c r="C457" s="73"/>
      <c r="D457" s="58"/>
      <c r="E457" s="58"/>
      <c r="F457" s="68"/>
      <c r="G457" s="73"/>
      <c r="H457" s="73"/>
      <c r="I457" s="68"/>
    </row>
    <row r="458" spans="1:9" ht="11.25">
      <c r="A458" s="68"/>
      <c r="B458" s="68"/>
      <c r="C458" s="73"/>
      <c r="D458" s="58"/>
      <c r="E458" s="58"/>
      <c r="F458" s="68"/>
      <c r="G458" s="73"/>
      <c r="H458" s="73"/>
      <c r="I458" s="68"/>
    </row>
    <row r="459" spans="1:9" ht="11.25">
      <c r="A459" s="68"/>
      <c r="B459" s="68"/>
      <c r="C459" s="73"/>
      <c r="D459" s="58"/>
      <c r="E459" s="58"/>
      <c r="F459" s="68"/>
      <c r="G459" s="73"/>
      <c r="H459" s="73"/>
      <c r="I459" s="68"/>
    </row>
    <row r="460" spans="1:9" ht="11.25">
      <c r="A460" s="68"/>
      <c r="B460" s="68"/>
      <c r="C460" s="73"/>
      <c r="D460" s="58"/>
      <c r="E460" s="58"/>
      <c r="F460" s="68"/>
      <c r="G460" s="73"/>
      <c r="H460" s="73"/>
      <c r="I460" s="68"/>
    </row>
    <row r="461" spans="1:9" ht="11.25">
      <c r="A461" s="68"/>
      <c r="B461" s="68"/>
      <c r="C461" s="73"/>
      <c r="D461" s="58"/>
      <c r="E461" s="58"/>
      <c r="F461" s="68"/>
      <c r="G461" s="73"/>
      <c r="H461" s="73"/>
      <c r="I461" s="68"/>
    </row>
    <row r="462" spans="1:9" ht="11.25">
      <c r="A462" s="68"/>
      <c r="B462" s="68"/>
      <c r="C462" s="73"/>
      <c r="D462" s="58"/>
      <c r="E462" s="58"/>
      <c r="F462" s="68"/>
      <c r="G462" s="73"/>
      <c r="H462" s="73"/>
      <c r="I462" s="68"/>
    </row>
    <row r="463" spans="1:9" ht="11.25">
      <c r="A463" s="68"/>
      <c r="B463" s="68"/>
      <c r="C463" s="73"/>
      <c r="D463" s="58"/>
      <c r="E463" s="58"/>
      <c r="F463" s="68"/>
      <c r="G463" s="73"/>
      <c r="H463" s="73"/>
      <c r="I463" s="68"/>
    </row>
    <row r="464" spans="1:9" ht="11.25">
      <c r="A464" s="68"/>
      <c r="B464" s="68"/>
      <c r="C464" s="73"/>
      <c r="D464" s="58"/>
      <c r="E464" s="58"/>
      <c r="F464" s="68"/>
      <c r="G464" s="73"/>
      <c r="H464" s="73"/>
      <c r="I464" s="68"/>
    </row>
    <row r="465" spans="1:9" ht="11.25">
      <c r="A465" s="68"/>
      <c r="B465" s="68"/>
      <c r="C465" s="73"/>
      <c r="D465" s="58"/>
      <c r="E465" s="58"/>
      <c r="F465" s="68"/>
      <c r="G465" s="73"/>
      <c r="H465" s="73"/>
      <c r="I465" s="68"/>
    </row>
    <row r="466" spans="1:9" ht="11.25">
      <c r="A466" s="68"/>
      <c r="B466" s="68"/>
      <c r="C466" s="73"/>
      <c r="D466" s="58"/>
      <c r="E466" s="58"/>
      <c r="F466" s="68"/>
      <c r="G466" s="73"/>
      <c r="H466" s="73"/>
      <c r="I466" s="68"/>
    </row>
    <row r="467" spans="1:9" ht="11.25">
      <c r="A467" s="68"/>
      <c r="B467" s="68"/>
      <c r="C467" s="73"/>
      <c r="D467" s="58"/>
      <c r="E467" s="58"/>
      <c r="F467" s="68"/>
      <c r="G467" s="73"/>
      <c r="H467" s="73"/>
      <c r="I467" s="68"/>
    </row>
    <row r="468" spans="1:9" ht="11.25">
      <c r="A468" s="68"/>
      <c r="B468" s="68"/>
      <c r="C468" s="73"/>
      <c r="D468" s="58"/>
      <c r="E468" s="58"/>
      <c r="F468" s="68"/>
      <c r="G468" s="73"/>
      <c r="H468" s="73"/>
      <c r="I468" s="68"/>
    </row>
    <row r="469" spans="1:9" ht="11.25">
      <c r="A469" s="68"/>
      <c r="B469" s="68"/>
      <c r="C469" s="73"/>
      <c r="D469" s="58"/>
      <c r="E469" s="58"/>
      <c r="F469" s="68"/>
      <c r="G469" s="73"/>
      <c r="H469" s="73"/>
      <c r="I469" s="68"/>
    </row>
    <row r="470" spans="1:9" ht="11.25">
      <c r="A470" s="68"/>
      <c r="B470" s="68"/>
      <c r="C470" s="73"/>
      <c r="D470" s="58"/>
      <c r="E470" s="58"/>
      <c r="F470" s="68"/>
      <c r="G470" s="73"/>
      <c r="H470" s="73"/>
      <c r="I470" s="68"/>
    </row>
    <row r="471" spans="1:9" ht="11.25">
      <c r="A471" s="68"/>
      <c r="B471" s="68"/>
      <c r="C471" s="73"/>
      <c r="D471" s="58"/>
      <c r="E471" s="58"/>
      <c r="F471" s="68"/>
      <c r="G471" s="73"/>
      <c r="H471" s="73"/>
      <c r="I471" s="68"/>
    </row>
    <row r="472" spans="1:9" ht="11.25">
      <c r="A472" s="68"/>
      <c r="B472" s="68"/>
      <c r="C472" s="73"/>
      <c r="D472" s="58"/>
      <c r="E472" s="58"/>
      <c r="F472" s="68"/>
      <c r="G472" s="73"/>
      <c r="H472" s="73"/>
      <c r="I472" s="68"/>
    </row>
    <row r="473" spans="1:9" ht="11.25">
      <c r="A473" s="68"/>
      <c r="B473" s="68"/>
      <c r="C473" s="73"/>
      <c r="D473" s="58"/>
      <c r="E473" s="58"/>
      <c r="F473" s="68"/>
      <c r="G473" s="73"/>
      <c r="H473" s="73"/>
      <c r="I473" s="68"/>
    </row>
    <row r="474" spans="1:9" ht="11.25">
      <c r="A474" s="68"/>
      <c r="B474" s="68"/>
      <c r="C474" s="73"/>
      <c r="D474" s="58"/>
      <c r="E474" s="68"/>
      <c r="F474" s="68"/>
      <c r="G474" s="73"/>
      <c r="H474" s="73"/>
      <c r="I474" s="68"/>
    </row>
    <row r="475" spans="1:9" ht="11.25">
      <c r="A475" s="68"/>
      <c r="B475" s="68"/>
      <c r="C475" s="73"/>
      <c r="D475" s="58"/>
      <c r="E475" s="68"/>
      <c r="F475" s="68"/>
      <c r="G475" s="73"/>
      <c r="H475" s="73"/>
      <c r="I475" s="68"/>
    </row>
    <row r="476" spans="1:9" ht="11.25">
      <c r="A476" s="68"/>
      <c r="B476" s="68"/>
      <c r="C476" s="73"/>
      <c r="D476" s="58"/>
      <c r="E476" s="68"/>
      <c r="F476" s="68"/>
      <c r="G476" s="73"/>
      <c r="H476" s="73"/>
      <c r="I476" s="68"/>
    </row>
    <row r="477" spans="1:9" ht="11.25">
      <c r="A477" s="68"/>
      <c r="B477" s="68"/>
      <c r="C477" s="73"/>
      <c r="D477" s="58"/>
      <c r="E477" s="68"/>
      <c r="F477" s="68"/>
      <c r="G477" s="73"/>
      <c r="H477" s="73"/>
      <c r="I477" s="68"/>
    </row>
    <row r="478" spans="1:9" ht="11.25">
      <c r="A478" s="68"/>
      <c r="B478" s="68"/>
      <c r="C478" s="73"/>
      <c r="D478" s="58"/>
      <c r="E478" s="68"/>
      <c r="F478" s="68"/>
      <c r="G478" s="73"/>
      <c r="H478" s="73"/>
      <c r="I478" s="68"/>
    </row>
    <row r="479" spans="1:9" ht="11.25">
      <c r="A479" s="68"/>
      <c r="B479" s="68"/>
      <c r="C479" s="73"/>
      <c r="D479" s="58"/>
      <c r="E479" s="68"/>
      <c r="F479" s="68"/>
      <c r="G479" s="73"/>
      <c r="H479" s="73"/>
      <c r="I479" s="68"/>
    </row>
    <row r="480" spans="1:9" ht="11.25">
      <c r="A480" s="68"/>
      <c r="B480" s="68"/>
      <c r="C480" s="73"/>
      <c r="D480" s="58"/>
      <c r="E480" s="68"/>
      <c r="F480" s="68"/>
      <c r="G480" s="73"/>
      <c r="H480" s="73"/>
      <c r="I480" s="68"/>
    </row>
    <row r="481" spans="1:9" ht="11.25">
      <c r="A481" s="68"/>
      <c r="B481" s="68"/>
      <c r="C481" s="73"/>
      <c r="D481" s="58"/>
      <c r="E481" s="68"/>
      <c r="F481" s="68"/>
      <c r="G481" s="73"/>
      <c r="H481" s="73"/>
      <c r="I481" s="68"/>
    </row>
    <row r="482" spans="1:9" ht="11.25">
      <c r="A482" s="68"/>
      <c r="B482" s="68"/>
      <c r="C482" s="73"/>
      <c r="D482" s="58"/>
      <c r="E482" s="68"/>
      <c r="F482" s="68"/>
      <c r="G482" s="73"/>
      <c r="H482" s="73"/>
      <c r="I482" s="68"/>
    </row>
    <row r="483" spans="1:9" ht="11.25">
      <c r="A483" s="68"/>
      <c r="B483" s="68"/>
      <c r="C483" s="73"/>
      <c r="D483" s="58"/>
      <c r="E483" s="68"/>
      <c r="F483" s="68"/>
      <c r="G483" s="73"/>
      <c r="H483" s="73"/>
      <c r="I483" s="68"/>
    </row>
    <row r="484" spans="1:9" ht="11.25">
      <c r="A484" s="68"/>
      <c r="B484" s="68"/>
      <c r="C484" s="73"/>
      <c r="D484" s="68"/>
      <c r="E484" s="68"/>
      <c r="F484" s="68"/>
      <c r="G484" s="73"/>
      <c r="H484" s="73"/>
      <c r="I484" s="68"/>
    </row>
    <row r="485" spans="1:9" ht="11.25">
      <c r="A485" s="68"/>
      <c r="B485" s="68"/>
      <c r="C485" s="73"/>
      <c r="D485" s="68"/>
      <c r="E485" s="68"/>
      <c r="F485" s="68"/>
      <c r="G485" s="73"/>
      <c r="H485" s="73"/>
      <c r="I485" s="68"/>
    </row>
    <row r="486" spans="1:9" ht="11.25">
      <c r="A486" s="68"/>
      <c r="B486" s="68"/>
      <c r="C486" s="73"/>
      <c r="D486" s="68"/>
      <c r="E486" s="68"/>
      <c r="F486" s="68"/>
      <c r="G486" s="73"/>
      <c r="H486" s="73"/>
      <c r="I486" s="68"/>
    </row>
    <row r="487" spans="1:9" ht="11.25">
      <c r="A487" s="68"/>
      <c r="B487" s="68"/>
      <c r="C487" s="73"/>
      <c r="D487" s="68"/>
      <c r="E487" s="68"/>
      <c r="F487" s="68"/>
      <c r="G487" s="73"/>
      <c r="H487" s="73"/>
      <c r="I487" s="68"/>
    </row>
    <row r="488" spans="1:9" ht="11.25">
      <c r="A488" s="68"/>
      <c r="B488" s="68"/>
      <c r="C488" s="73"/>
      <c r="D488" s="68"/>
      <c r="E488" s="68"/>
      <c r="F488" s="68"/>
      <c r="G488" s="73"/>
      <c r="H488" s="73"/>
      <c r="I488" s="68"/>
    </row>
    <row r="489" spans="1:9" ht="11.25">
      <c r="A489" s="68"/>
      <c r="B489" s="68"/>
      <c r="C489" s="73"/>
      <c r="D489" s="68"/>
      <c r="G489" s="73"/>
      <c r="H489" s="73"/>
      <c r="I489" s="68"/>
    </row>
    <row r="490" spans="1:9" ht="11.25">
      <c r="A490" s="68"/>
      <c r="B490" s="68"/>
      <c r="C490" s="73"/>
      <c r="D490" s="68"/>
      <c r="G490" s="73"/>
      <c r="H490" s="73"/>
      <c r="I490" s="68"/>
    </row>
    <row r="491" spans="1:9" ht="11.25">
      <c r="A491" s="68"/>
      <c r="B491" s="68"/>
      <c r="C491" s="73"/>
      <c r="D491" s="68"/>
      <c r="G491" s="73"/>
      <c r="H491" s="73"/>
      <c r="I491" s="68"/>
    </row>
    <row r="492" spans="1:4" ht="11.25">
      <c r="A492" s="68"/>
      <c r="B492" s="68"/>
      <c r="C492" s="73"/>
      <c r="D492" s="68"/>
    </row>
    <row r="493" spans="1:4" ht="11.25">
      <c r="A493" s="68"/>
      <c r="B493" s="68"/>
      <c r="C493" s="73"/>
      <c r="D493" s="68"/>
    </row>
    <row r="494" spans="1:4" ht="11.25">
      <c r="A494" s="68"/>
      <c r="B494" s="68"/>
      <c r="C494" s="73"/>
      <c r="D494" s="68"/>
    </row>
    <row r="495" spans="2:4" ht="11.25">
      <c r="B495" s="68"/>
      <c r="C495" s="73"/>
      <c r="D495" s="68"/>
    </row>
    <row r="496" spans="2:4" ht="11.25">
      <c r="B496" s="68"/>
      <c r="C496" s="73"/>
      <c r="D496" s="68"/>
    </row>
    <row r="497" spans="2:4" ht="11.25">
      <c r="B497" s="68"/>
      <c r="C497" s="73"/>
      <c r="D497" s="68"/>
    </row>
    <row r="498" spans="2:4" ht="11.25">
      <c r="B498" s="68"/>
      <c r="C498" s="73"/>
      <c r="D498" s="68"/>
    </row>
    <row r="499" spans="2:4" ht="11.25">
      <c r="B499" s="68"/>
      <c r="C499" s="73"/>
      <c r="D499" s="68"/>
    </row>
  </sheetData>
  <mergeCells count="17">
    <mergeCell ref="I5:I6"/>
    <mergeCell ref="D1:D2"/>
    <mergeCell ref="C1:C2"/>
    <mergeCell ref="B1:B2"/>
    <mergeCell ref="D3:D4"/>
    <mergeCell ref="C3:C4"/>
    <mergeCell ref="B3:B4"/>
    <mergeCell ref="A1:A2"/>
    <mergeCell ref="D16:D17"/>
    <mergeCell ref="C16:C17"/>
    <mergeCell ref="B16:B17"/>
    <mergeCell ref="A16:A17"/>
    <mergeCell ref="A3:A4"/>
    <mergeCell ref="A8:A9"/>
    <mergeCell ref="B8:B9"/>
    <mergeCell ref="C8:C9"/>
    <mergeCell ref="D8:D9"/>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34"/>
  <sheetViews>
    <sheetView workbookViewId="0" topLeftCell="A1">
      <selection activeCell="F3" sqref="F3:F4"/>
    </sheetView>
  </sheetViews>
  <sheetFormatPr defaultColWidth="9.00390625" defaultRowHeight="13.5"/>
  <cols>
    <col min="1" max="1" width="7.75390625" style="1" customWidth="1"/>
    <col min="2" max="2" width="7.25390625" style="1" customWidth="1"/>
    <col min="3" max="3" width="8.25390625" style="1" customWidth="1"/>
    <col min="4" max="6" width="7.125" style="1" customWidth="1"/>
    <col min="7" max="7" width="7.75390625" style="1" customWidth="1"/>
    <col min="8" max="8" width="7.25390625" style="1" customWidth="1"/>
    <col min="9" max="9" width="8.25390625" style="1" customWidth="1"/>
    <col min="10" max="12" width="7.125" style="1" customWidth="1"/>
    <col min="13" max="17" width="7.375" style="1" customWidth="1"/>
    <col min="18" max="16384" width="9.00390625" style="1" customWidth="1"/>
  </cols>
  <sheetData>
    <row r="1" spans="1:5" ht="36" customHeight="1">
      <c r="A1" s="682" t="s">
        <v>1249</v>
      </c>
      <c r="B1" s="682"/>
      <c r="C1" s="682"/>
      <c r="D1" s="682"/>
      <c r="E1" s="682"/>
    </row>
    <row r="2" spans="1:12" ht="19.5" customHeight="1" thickBot="1">
      <c r="A2" s="5" t="s">
        <v>1274</v>
      </c>
      <c r="J2" s="698" t="s">
        <v>237</v>
      </c>
      <c r="K2" s="698"/>
      <c r="L2" s="698"/>
    </row>
    <row r="3" spans="1:12" ht="24" customHeight="1">
      <c r="A3" s="673"/>
      <c r="B3" s="690" t="s">
        <v>1079</v>
      </c>
      <c r="C3" s="690" t="s">
        <v>1095</v>
      </c>
      <c r="D3" s="690"/>
      <c r="E3" s="690"/>
      <c r="F3" s="671" t="s">
        <v>565</v>
      </c>
      <c r="G3" s="699"/>
      <c r="H3" s="690" t="s">
        <v>564</v>
      </c>
      <c r="I3" s="690" t="s">
        <v>1727</v>
      </c>
      <c r="J3" s="690"/>
      <c r="K3" s="690"/>
      <c r="L3" s="679" t="s">
        <v>444</v>
      </c>
    </row>
    <row r="4" spans="1:12" ht="22.5" customHeight="1">
      <c r="A4" s="674"/>
      <c r="B4" s="697"/>
      <c r="C4" s="11" t="s">
        <v>224</v>
      </c>
      <c r="D4" s="11" t="s">
        <v>225</v>
      </c>
      <c r="E4" s="11" t="s">
        <v>226</v>
      </c>
      <c r="F4" s="672"/>
      <c r="G4" s="677"/>
      <c r="H4" s="697"/>
      <c r="I4" s="11" t="s">
        <v>224</v>
      </c>
      <c r="J4" s="11" t="s">
        <v>225</v>
      </c>
      <c r="K4" s="11" t="s">
        <v>1096</v>
      </c>
      <c r="L4" s="680"/>
    </row>
    <row r="5" spans="1:12" ht="18" customHeight="1">
      <c r="A5" s="84" t="s">
        <v>442</v>
      </c>
      <c r="B5" s="130">
        <v>2834</v>
      </c>
      <c r="C5" s="132">
        <f>D5+E5</f>
        <v>14868</v>
      </c>
      <c r="D5" s="130">
        <v>7113</v>
      </c>
      <c r="E5" s="130">
        <v>7755</v>
      </c>
      <c r="F5" s="493">
        <f>C5/B5</f>
        <v>5.246294989414255</v>
      </c>
      <c r="G5" s="196" t="s">
        <v>1728</v>
      </c>
      <c r="H5" s="130">
        <v>2811</v>
      </c>
      <c r="I5" s="132">
        <f>J5+K5</f>
        <v>13412</v>
      </c>
      <c r="J5" s="130">
        <v>6505</v>
      </c>
      <c r="K5" s="130">
        <v>6907</v>
      </c>
      <c r="L5" s="544">
        <f>I5/H5</f>
        <v>4.771255780860904</v>
      </c>
    </row>
    <row r="6" spans="1:12" ht="18" customHeight="1">
      <c r="A6" s="84" t="s">
        <v>1250</v>
      </c>
      <c r="B6" s="130">
        <v>2819</v>
      </c>
      <c r="C6" s="132">
        <f>D6+E6</f>
        <v>14052</v>
      </c>
      <c r="D6" s="130">
        <v>6738</v>
      </c>
      <c r="E6" s="130">
        <v>7314</v>
      </c>
      <c r="F6" s="493">
        <f>C6/B6</f>
        <v>4.984746363958851</v>
      </c>
      <c r="G6" s="196" t="s">
        <v>1729</v>
      </c>
      <c r="H6" s="130">
        <v>2807</v>
      </c>
      <c r="I6" s="132">
        <f>J6+K6</f>
        <v>13011</v>
      </c>
      <c r="J6" s="130">
        <v>6281</v>
      </c>
      <c r="K6" s="130">
        <v>6730</v>
      </c>
      <c r="L6" s="544">
        <f>I6/H6</f>
        <v>4.63519771998575</v>
      </c>
    </row>
    <row r="7" spans="1:12" ht="18" customHeight="1">
      <c r="A7" s="582" t="s">
        <v>443</v>
      </c>
      <c r="B7" s="209">
        <v>2802</v>
      </c>
      <c r="C7" s="583">
        <f>D7+E7</f>
        <v>13454</v>
      </c>
      <c r="D7" s="209">
        <v>6524</v>
      </c>
      <c r="E7" s="209">
        <v>6930</v>
      </c>
      <c r="F7" s="584">
        <f>C7/B7</f>
        <v>4.801570306923626</v>
      </c>
      <c r="G7" s="585" t="s">
        <v>1730</v>
      </c>
      <c r="H7" s="209">
        <v>2802</v>
      </c>
      <c r="I7" s="583">
        <f>J7+K7</f>
        <v>12414</v>
      </c>
      <c r="J7" s="209">
        <v>5897</v>
      </c>
      <c r="K7" s="209">
        <v>6517</v>
      </c>
      <c r="L7" s="586">
        <f>I7/H7</f>
        <v>4.430406852248394</v>
      </c>
    </row>
    <row r="8" spans="1:12" ht="18" customHeight="1" thickBot="1">
      <c r="A8" s="587" t="s">
        <v>227</v>
      </c>
      <c r="B8" s="133">
        <v>2809</v>
      </c>
      <c r="C8" s="153">
        <f>D8+E8</f>
        <v>13400</v>
      </c>
      <c r="D8" s="133">
        <v>6529</v>
      </c>
      <c r="E8" s="133">
        <v>6871</v>
      </c>
      <c r="F8" s="581">
        <f>C8/B8</f>
        <v>4.770380918476326</v>
      </c>
      <c r="G8" s="197" t="s">
        <v>828</v>
      </c>
      <c r="H8" s="133">
        <v>2945</v>
      </c>
      <c r="I8" s="153">
        <f>J8+K8</f>
        <v>12294</v>
      </c>
      <c r="J8" s="133">
        <v>5870</v>
      </c>
      <c r="K8" s="133">
        <v>6424</v>
      </c>
      <c r="L8" s="581">
        <f>I8/H8</f>
        <v>4.174533106960951</v>
      </c>
    </row>
    <row r="9" spans="1:12" ht="13.5">
      <c r="A9" s="3"/>
      <c r="J9" s="678" t="s">
        <v>1097</v>
      </c>
      <c r="K9" s="678"/>
      <c r="L9" s="678"/>
    </row>
    <row r="10" ht="13.5">
      <c r="A10" s="3"/>
    </row>
    <row r="11" ht="13.5">
      <c r="A11" s="3"/>
    </row>
    <row r="12" ht="13.5">
      <c r="A12" s="3"/>
    </row>
    <row r="13" ht="13.5">
      <c r="A13" s="3"/>
    </row>
    <row r="14" ht="13.5">
      <c r="A14" s="3"/>
    </row>
    <row r="15" ht="13.5">
      <c r="A15" s="3"/>
    </row>
    <row r="16" ht="13.5">
      <c r="A16" s="3"/>
    </row>
    <row r="17" ht="13.5">
      <c r="A17" s="3"/>
    </row>
    <row r="18" ht="13.5">
      <c r="A18" s="3"/>
    </row>
    <row r="19" ht="13.5">
      <c r="A19" s="3"/>
    </row>
    <row r="20" ht="13.5">
      <c r="A20" s="3"/>
    </row>
    <row r="21" ht="13.5">
      <c r="A21" s="3"/>
    </row>
    <row r="22" ht="13.5">
      <c r="A22" s="3"/>
    </row>
    <row r="23" ht="13.5">
      <c r="A23" s="3"/>
    </row>
    <row r="24" ht="13.5">
      <c r="A24" s="3"/>
    </row>
    <row r="25" ht="13.5">
      <c r="A25" s="3"/>
    </row>
    <row r="26" ht="13.5">
      <c r="A26" s="3"/>
    </row>
    <row r="27" ht="13.5">
      <c r="A27" s="3"/>
    </row>
    <row r="28" ht="13.5">
      <c r="A28" s="3"/>
    </row>
    <row r="29" ht="13.5">
      <c r="A29" s="3"/>
    </row>
    <row r="30" ht="13.5">
      <c r="A30" s="3"/>
    </row>
    <row r="31" ht="13.5">
      <c r="A31" s="3"/>
    </row>
    <row r="32" ht="13.5">
      <c r="A32" s="3"/>
    </row>
    <row r="33" ht="13.5">
      <c r="A33" s="3"/>
    </row>
    <row r="34" ht="13.5">
      <c r="A34" s="3"/>
    </row>
  </sheetData>
  <mergeCells count="11">
    <mergeCell ref="A1:E1"/>
    <mergeCell ref="C3:E3"/>
    <mergeCell ref="B3:B4"/>
    <mergeCell ref="F3:F4"/>
    <mergeCell ref="A3:A4"/>
    <mergeCell ref="J2:L2"/>
    <mergeCell ref="G3:G4"/>
    <mergeCell ref="H3:H4"/>
    <mergeCell ref="J9:L9"/>
    <mergeCell ref="I3:K3"/>
    <mergeCell ref="L3:L4"/>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35"/>
  <sheetViews>
    <sheetView workbookViewId="0" topLeftCell="A1">
      <selection activeCell="H6" sqref="H6"/>
    </sheetView>
  </sheetViews>
  <sheetFormatPr defaultColWidth="9.00390625" defaultRowHeight="13.5"/>
  <cols>
    <col min="1" max="1" width="7.125" style="1" customWidth="1"/>
    <col min="2" max="7" width="5.125" style="1" customWidth="1"/>
    <col min="8" max="8" width="6.50390625" style="1" customWidth="1"/>
    <col min="9" max="9" width="7.125" style="1" customWidth="1"/>
    <col min="10" max="15" width="5.125" style="1" customWidth="1"/>
    <col min="16" max="16" width="6.50390625" style="1" customWidth="1"/>
    <col min="17" max="16384" width="9.00390625" style="1" customWidth="1"/>
  </cols>
  <sheetData>
    <row r="1" spans="1:16" ht="19.5" customHeight="1" thickBot="1">
      <c r="A1" s="667" t="s">
        <v>1272</v>
      </c>
      <c r="B1" s="667"/>
      <c r="C1" s="667"/>
      <c r="D1" s="667"/>
      <c r="E1" s="667"/>
      <c r="N1" s="698" t="s">
        <v>1104</v>
      </c>
      <c r="O1" s="698"/>
      <c r="P1" s="698"/>
    </row>
    <row r="2" spans="1:16" ht="16.5" customHeight="1">
      <c r="A2" s="694"/>
      <c r="B2" s="690" t="s">
        <v>229</v>
      </c>
      <c r="C2" s="690"/>
      <c r="D2" s="690"/>
      <c r="E2" s="690" t="s">
        <v>230</v>
      </c>
      <c r="F2" s="690"/>
      <c r="G2" s="690"/>
      <c r="H2" s="675" t="s">
        <v>231</v>
      </c>
      <c r="I2" s="669"/>
      <c r="J2" s="675" t="s">
        <v>229</v>
      </c>
      <c r="K2" s="676"/>
      <c r="L2" s="666"/>
      <c r="M2" s="675" t="s">
        <v>230</v>
      </c>
      <c r="N2" s="676"/>
      <c r="O2" s="666"/>
      <c r="P2" s="691" t="s">
        <v>231</v>
      </c>
    </row>
    <row r="3" spans="1:16" ht="16.5" customHeight="1">
      <c r="A3" s="695"/>
      <c r="B3" s="11" t="s">
        <v>1098</v>
      </c>
      <c r="C3" s="11" t="s">
        <v>1099</v>
      </c>
      <c r="D3" s="11" t="s">
        <v>1100</v>
      </c>
      <c r="E3" s="11" t="s">
        <v>1101</v>
      </c>
      <c r="F3" s="11" t="s">
        <v>236</v>
      </c>
      <c r="G3" s="11" t="s">
        <v>234</v>
      </c>
      <c r="H3" s="668"/>
      <c r="I3" s="670"/>
      <c r="J3" s="11" t="s">
        <v>232</v>
      </c>
      <c r="K3" s="11" t="s">
        <v>233</v>
      </c>
      <c r="L3" s="11" t="s">
        <v>234</v>
      </c>
      <c r="M3" s="11" t="s">
        <v>235</v>
      </c>
      <c r="N3" s="11" t="s">
        <v>236</v>
      </c>
      <c r="O3" s="11" t="s">
        <v>234</v>
      </c>
      <c r="P3" s="693"/>
    </row>
    <row r="4" spans="1:16" s="17" customFormat="1" ht="18" customHeight="1">
      <c r="A4" s="84" t="s">
        <v>227</v>
      </c>
      <c r="B4" s="130">
        <v>187</v>
      </c>
      <c r="C4" s="130">
        <v>109</v>
      </c>
      <c r="D4" s="130">
        <f>B4-C4</f>
        <v>78</v>
      </c>
      <c r="E4" s="130">
        <v>288</v>
      </c>
      <c r="F4" s="130">
        <v>373</v>
      </c>
      <c r="G4" s="130">
        <f>E4-F4</f>
        <v>-85</v>
      </c>
      <c r="H4" s="149">
        <f>D4+(G4)</f>
        <v>-7</v>
      </c>
      <c r="I4" s="77" t="s">
        <v>34</v>
      </c>
      <c r="J4" s="130">
        <v>105</v>
      </c>
      <c r="K4" s="130">
        <v>131</v>
      </c>
      <c r="L4" s="130">
        <f>J4-K4</f>
        <v>-26</v>
      </c>
      <c r="M4" s="130">
        <v>297</v>
      </c>
      <c r="N4" s="130">
        <v>319</v>
      </c>
      <c r="O4" s="130">
        <f>M4-N4</f>
        <v>-22</v>
      </c>
      <c r="P4" s="131">
        <f>L4+(O4)</f>
        <v>-48</v>
      </c>
    </row>
    <row r="5" spans="1:16" s="17" customFormat="1" ht="18" customHeight="1">
      <c r="A5" s="84" t="s">
        <v>353</v>
      </c>
      <c r="B5" s="130">
        <v>153</v>
      </c>
      <c r="C5" s="130">
        <v>107</v>
      </c>
      <c r="D5" s="130">
        <f>B5-C5</f>
        <v>46</v>
      </c>
      <c r="E5" s="130">
        <v>278</v>
      </c>
      <c r="F5" s="130">
        <v>281</v>
      </c>
      <c r="G5" s="130">
        <f>E5-F5</f>
        <v>-3</v>
      </c>
      <c r="H5" s="610">
        <f>D5+(G5)</f>
        <v>43</v>
      </c>
      <c r="I5" s="77" t="s">
        <v>36</v>
      </c>
      <c r="J5" s="130">
        <v>105</v>
      </c>
      <c r="K5" s="130">
        <v>153</v>
      </c>
      <c r="L5" s="130">
        <f>J5-K5</f>
        <v>-48</v>
      </c>
      <c r="M5" s="130">
        <v>234</v>
      </c>
      <c r="N5" s="130">
        <v>290</v>
      </c>
      <c r="O5" s="130">
        <f>M5-N5</f>
        <v>-56</v>
      </c>
      <c r="P5" s="131">
        <f>L5+(O5)</f>
        <v>-104</v>
      </c>
    </row>
    <row r="6" spans="1:16" s="17" customFormat="1" ht="18" customHeight="1" thickBot="1">
      <c r="A6" s="116" t="s">
        <v>33</v>
      </c>
      <c r="B6" s="133">
        <v>102</v>
      </c>
      <c r="C6" s="133">
        <v>113</v>
      </c>
      <c r="D6" s="133">
        <f>B6-C6</f>
        <v>-11</v>
      </c>
      <c r="E6" s="133">
        <v>181</v>
      </c>
      <c r="F6" s="133">
        <v>279</v>
      </c>
      <c r="G6" s="133">
        <f>E6-F6</f>
        <v>-98</v>
      </c>
      <c r="H6" s="611">
        <f>D6+(G6)</f>
        <v>-109</v>
      </c>
      <c r="I6" s="612" t="s">
        <v>1704</v>
      </c>
      <c r="J6" s="204">
        <v>107</v>
      </c>
      <c r="K6" s="204">
        <v>150</v>
      </c>
      <c r="L6" s="204">
        <f>J6-K6</f>
        <v>-43</v>
      </c>
      <c r="M6" s="204">
        <v>305</v>
      </c>
      <c r="N6" s="204">
        <v>332</v>
      </c>
      <c r="O6" s="204">
        <f>M6-N6</f>
        <v>-27</v>
      </c>
      <c r="P6" s="205">
        <f>L6+(O6)</f>
        <v>-70</v>
      </c>
    </row>
    <row r="7" spans="1:16" ht="13.5">
      <c r="A7" s="3"/>
      <c r="M7" s="687" t="s">
        <v>1713</v>
      </c>
      <c r="N7" s="687"/>
      <c r="O7" s="687"/>
      <c r="P7" s="687"/>
    </row>
    <row r="8" ht="13.5">
      <c r="A8" s="3"/>
    </row>
    <row r="9" ht="13.5">
      <c r="A9" s="3"/>
    </row>
    <row r="10" ht="13.5">
      <c r="A10" s="3"/>
    </row>
    <row r="11" ht="13.5">
      <c r="A11" s="3"/>
    </row>
    <row r="12" ht="13.5">
      <c r="A12" s="3"/>
    </row>
    <row r="13" ht="13.5">
      <c r="A13" s="3"/>
    </row>
    <row r="14" ht="13.5">
      <c r="A14" s="3"/>
    </row>
    <row r="15" ht="13.5">
      <c r="A15" s="3"/>
    </row>
    <row r="16" ht="13.5">
      <c r="A16" s="3"/>
    </row>
    <row r="17" ht="13.5">
      <c r="A17" s="3"/>
    </row>
    <row r="18" ht="13.5">
      <c r="A18" s="3"/>
    </row>
    <row r="19" ht="13.5">
      <c r="A19" s="3"/>
    </row>
    <row r="20" ht="13.5">
      <c r="A20" s="3"/>
    </row>
    <row r="21" ht="13.5">
      <c r="A21" s="3"/>
    </row>
    <row r="22" ht="13.5">
      <c r="A22" s="3"/>
    </row>
    <row r="23" ht="13.5">
      <c r="A23" s="3"/>
    </row>
    <row r="24" ht="13.5">
      <c r="A24" s="3"/>
    </row>
    <row r="25" ht="13.5">
      <c r="A25" s="3"/>
    </row>
    <row r="26" ht="13.5">
      <c r="A26" s="3"/>
    </row>
    <row r="27" ht="13.5">
      <c r="A27" s="3"/>
    </row>
    <row r="28" ht="13.5">
      <c r="A28" s="3"/>
    </row>
    <row r="29" ht="13.5">
      <c r="A29" s="3"/>
    </row>
    <row r="30" ht="13.5">
      <c r="A30" s="3"/>
    </row>
    <row r="31" ht="13.5">
      <c r="A31" s="3"/>
    </row>
    <row r="32" ht="13.5">
      <c r="A32" s="3"/>
    </row>
    <row r="33" ht="13.5">
      <c r="A33" s="3"/>
    </row>
    <row r="34" ht="13.5">
      <c r="A34" s="3"/>
    </row>
    <row r="35" ht="13.5">
      <c r="A35" s="3"/>
    </row>
  </sheetData>
  <mergeCells count="11">
    <mergeCell ref="M7:P7"/>
    <mergeCell ref="B2:D2"/>
    <mergeCell ref="E2:G2"/>
    <mergeCell ref="P2:P3"/>
    <mergeCell ref="H2:H3"/>
    <mergeCell ref="I2:I3"/>
    <mergeCell ref="J2:L2"/>
    <mergeCell ref="M2:O2"/>
    <mergeCell ref="A1:E1"/>
    <mergeCell ref="A2:A3"/>
    <mergeCell ref="N1:P1"/>
  </mergeCells>
  <printOptions/>
  <pageMargins left="0.7874015748031497" right="0.5905511811023623"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5"/>
  <sheetViews>
    <sheetView workbookViewId="0" topLeftCell="A26">
      <selection activeCell="A30" sqref="A30:M47"/>
    </sheetView>
  </sheetViews>
  <sheetFormatPr defaultColWidth="9.00390625" defaultRowHeight="13.5"/>
  <cols>
    <col min="1" max="1" width="8.50390625" style="1" customWidth="1"/>
    <col min="2" max="7" width="8.75390625" style="1" customWidth="1"/>
    <col min="8" max="16384" width="9.00390625" style="1" customWidth="1"/>
  </cols>
  <sheetData>
    <row r="1" spans="1:10" ht="19.5" customHeight="1" thickBot="1">
      <c r="A1" s="8" t="s">
        <v>1275</v>
      </c>
      <c r="F1" s="663"/>
      <c r="G1" s="663"/>
      <c r="J1" s="639" t="s">
        <v>237</v>
      </c>
    </row>
    <row r="2" spans="1:10" ht="17.25" customHeight="1">
      <c r="A2" s="694"/>
      <c r="B2" s="690" t="s">
        <v>445</v>
      </c>
      <c r="C2" s="690"/>
      <c r="D2" s="690"/>
      <c r="E2" s="690" t="s">
        <v>446</v>
      </c>
      <c r="F2" s="690"/>
      <c r="G2" s="690"/>
      <c r="H2" s="690" t="s">
        <v>1021</v>
      </c>
      <c r="I2" s="690"/>
      <c r="J2" s="691"/>
    </row>
    <row r="3" spans="1:10" ht="17.25" customHeight="1">
      <c r="A3" s="695"/>
      <c r="B3" s="11" t="s">
        <v>224</v>
      </c>
      <c r="C3" s="11" t="s">
        <v>225</v>
      </c>
      <c r="D3" s="11" t="s">
        <v>226</v>
      </c>
      <c r="E3" s="11" t="s">
        <v>224</v>
      </c>
      <c r="F3" s="11" t="s">
        <v>225</v>
      </c>
      <c r="G3" s="11" t="s">
        <v>226</v>
      </c>
      <c r="H3" s="11" t="s">
        <v>224</v>
      </c>
      <c r="I3" s="11" t="s">
        <v>225</v>
      </c>
      <c r="J3" s="83" t="s">
        <v>226</v>
      </c>
    </row>
    <row r="4" spans="1:10" ht="18" customHeight="1">
      <c r="A4" s="84" t="s">
        <v>926</v>
      </c>
      <c r="B4" s="130">
        <v>690</v>
      </c>
      <c r="C4" s="130">
        <v>334</v>
      </c>
      <c r="D4" s="130">
        <v>356</v>
      </c>
      <c r="E4" s="130">
        <v>545</v>
      </c>
      <c r="F4" s="130">
        <v>259</v>
      </c>
      <c r="G4" s="130">
        <v>286</v>
      </c>
      <c r="H4" s="130">
        <f>SUM(I4:J4)</f>
        <v>530</v>
      </c>
      <c r="I4" s="130">
        <v>276</v>
      </c>
      <c r="J4" s="131">
        <v>254</v>
      </c>
    </row>
    <row r="5" spans="1:10" ht="18" customHeight="1">
      <c r="A5" s="84" t="s">
        <v>239</v>
      </c>
      <c r="B5" s="130">
        <v>824</v>
      </c>
      <c r="C5" s="130">
        <v>437</v>
      </c>
      <c r="D5" s="130">
        <v>387</v>
      </c>
      <c r="E5" s="130">
        <v>688</v>
      </c>
      <c r="F5" s="130">
        <v>337</v>
      </c>
      <c r="G5" s="130">
        <v>351</v>
      </c>
      <c r="H5" s="130">
        <f>SUM(I5:J5)</f>
        <v>588</v>
      </c>
      <c r="I5" s="130">
        <v>285</v>
      </c>
      <c r="J5" s="131">
        <v>303</v>
      </c>
    </row>
    <row r="6" spans="1:10" ht="18" customHeight="1">
      <c r="A6" s="84" t="s">
        <v>447</v>
      </c>
      <c r="B6" s="130">
        <v>950</v>
      </c>
      <c r="C6" s="130">
        <v>504</v>
      </c>
      <c r="D6" s="130">
        <v>446</v>
      </c>
      <c r="E6" s="130">
        <v>830</v>
      </c>
      <c r="F6" s="130">
        <v>443</v>
      </c>
      <c r="G6" s="130">
        <v>387</v>
      </c>
      <c r="H6" s="130">
        <f>SUM(I6:J6)</f>
        <v>721</v>
      </c>
      <c r="I6" s="130">
        <v>357</v>
      </c>
      <c r="J6" s="131">
        <v>364</v>
      </c>
    </row>
    <row r="7" spans="1:10" ht="18" customHeight="1">
      <c r="A7" s="13" t="s">
        <v>925</v>
      </c>
      <c r="B7" s="198">
        <f aca="true" t="shared" si="0" ref="B7:G7">SUM(B4:B6)</f>
        <v>2464</v>
      </c>
      <c r="C7" s="198">
        <f t="shared" si="0"/>
        <v>1275</v>
      </c>
      <c r="D7" s="198">
        <f t="shared" si="0"/>
        <v>1189</v>
      </c>
      <c r="E7" s="198">
        <f>SUM(E4:E6)</f>
        <v>2063</v>
      </c>
      <c r="F7" s="198">
        <f t="shared" si="0"/>
        <v>1039</v>
      </c>
      <c r="G7" s="198">
        <f t="shared" si="0"/>
        <v>1024</v>
      </c>
      <c r="H7" s="198">
        <f>SUM(H4:H6)</f>
        <v>1839</v>
      </c>
      <c r="I7" s="198">
        <f>SUM(I4:I6)</f>
        <v>918</v>
      </c>
      <c r="J7" s="199">
        <f>SUM(J4:J6)</f>
        <v>921</v>
      </c>
    </row>
    <row r="8" spans="1:10" ht="18" customHeight="1">
      <c r="A8" s="84" t="s">
        <v>448</v>
      </c>
      <c r="B8" s="130">
        <v>862</v>
      </c>
      <c r="C8" s="130">
        <v>482</v>
      </c>
      <c r="D8" s="130">
        <v>380</v>
      </c>
      <c r="E8" s="130">
        <v>769</v>
      </c>
      <c r="F8" s="130">
        <v>401</v>
      </c>
      <c r="G8" s="130">
        <v>368</v>
      </c>
      <c r="H8" s="130">
        <f aca="true" t="shared" si="1" ref="H8:H17">SUM(I8:J8)</f>
        <v>682</v>
      </c>
      <c r="I8" s="130">
        <v>368</v>
      </c>
      <c r="J8" s="131">
        <v>314</v>
      </c>
    </row>
    <row r="9" spans="1:10" ht="18" customHeight="1">
      <c r="A9" s="84" t="s">
        <v>240</v>
      </c>
      <c r="B9" s="130">
        <v>456</v>
      </c>
      <c r="C9" s="130">
        <v>236</v>
      </c>
      <c r="D9" s="130">
        <v>220</v>
      </c>
      <c r="E9" s="130">
        <v>550</v>
      </c>
      <c r="F9" s="130">
        <v>281</v>
      </c>
      <c r="G9" s="130">
        <v>269</v>
      </c>
      <c r="H9" s="130">
        <f t="shared" si="1"/>
        <v>548</v>
      </c>
      <c r="I9" s="130">
        <v>291</v>
      </c>
      <c r="J9" s="131">
        <v>257</v>
      </c>
    </row>
    <row r="10" spans="1:10" ht="18" customHeight="1">
      <c r="A10" s="84" t="s">
        <v>241</v>
      </c>
      <c r="B10" s="130">
        <v>616</v>
      </c>
      <c r="C10" s="130">
        <v>320</v>
      </c>
      <c r="D10" s="130">
        <v>296</v>
      </c>
      <c r="E10" s="130">
        <v>512</v>
      </c>
      <c r="F10" s="130">
        <v>246</v>
      </c>
      <c r="G10" s="130">
        <v>266</v>
      </c>
      <c r="H10" s="130">
        <f t="shared" si="1"/>
        <v>630</v>
      </c>
      <c r="I10" s="130">
        <v>337</v>
      </c>
      <c r="J10" s="131">
        <v>293</v>
      </c>
    </row>
    <row r="11" spans="1:10" ht="18" customHeight="1">
      <c r="A11" s="84" t="s">
        <v>242</v>
      </c>
      <c r="B11" s="130">
        <v>809</v>
      </c>
      <c r="C11" s="130">
        <v>390</v>
      </c>
      <c r="D11" s="130">
        <v>419</v>
      </c>
      <c r="E11" s="130">
        <v>602</v>
      </c>
      <c r="F11" s="130">
        <v>310</v>
      </c>
      <c r="G11" s="130">
        <v>292</v>
      </c>
      <c r="H11" s="130">
        <f t="shared" si="1"/>
        <v>570</v>
      </c>
      <c r="I11" s="130">
        <v>286</v>
      </c>
      <c r="J11" s="131">
        <v>284</v>
      </c>
    </row>
    <row r="12" spans="1:10" ht="18" customHeight="1">
      <c r="A12" s="84" t="s">
        <v>243</v>
      </c>
      <c r="B12" s="130">
        <v>1020</v>
      </c>
      <c r="C12" s="130">
        <v>527</v>
      </c>
      <c r="D12" s="130">
        <v>493</v>
      </c>
      <c r="E12" s="130">
        <v>804</v>
      </c>
      <c r="F12" s="130">
        <v>379</v>
      </c>
      <c r="G12" s="130">
        <v>425</v>
      </c>
      <c r="H12" s="130">
        <f t="shared" si="1"/>
        <v>629</v>
      </c>
      <c r="I12" s="130">
        <v>322</v>
      </c>
      <c r="J12" s="131">
        <v>307</v>
      </c>
    </row>
    <row r="13" spans="1:10" ht="18" customHeight="1">
      <c r="A13" s="84" t="s">
        <v>244</v>
      </c>
      <c r="B13" s="130">
        <v>972</v>
      </c>
      <c r="C13" s="130">
        <v>501</v>
      </c>
      <c r="D13" s="130">
        <v>471</v>
      </c>
      <c r="E13" s="130">
        <v>986</v>
      </c>
      <c r="F13" s="130">
        <v>511</v>
      </c>
      <c r="G13" s="130">
        <v>475</v>
      </c>
      <c r="H13" s="130">
        <f t="shared" si="1"/>
        <v>837</v>
      </c>
      <c r="I13" s="130">
        <v>395</v>
      </c>
      <c r="J13" s="131">
        <v>442</v>
      </c>
    </row>
    <row r="14" spans="1:10" ht="18" customHeight="1">
      <c r="A14" s="84" t="s">
        <v>245</v>
      </c>
      <c r="B14" s="130">
        <v>684</v>
      </c>
      <c r="C14" s="130">
        <v>362</v>
      </c>
      <c r="D14" s="130">
        <v>322</v>
      </c>
      <c r="E14" s="130">
        <v>953</v>
      </c>
      <c r="F14" s="130">
        <v>493</v>
      </c>
      <c r="G14" s="130">
        <v>460</v>
      </c>
      <c r="H14" s="130">
        <f t="shared" si="1"/>
        <v>999</v>
      </c>
      <c r="I14" s="130">
        <v>521</v>
      </c>
      <c r="J14" s="131">
        <v>478</v>
      </c>
    </row>
    <row r="15" spans="1:10" ht="18" customHeight="1">
      <c r="A15" s="84" t="s">
        <v>246</v>
      </c>
      <c r="B15" s="130">
        <v>806</v>
      </c>
      <c r="C15" s="130">
        <v>351</v>
      </c>
      <c r="D15" s="130">
        <v>455</v>
      </c>
      <c r="E15" s="130">
        <v>679</v>
      </c>
      <c r="F15" s="130">
        <v>356</v>
      </c>
      <c r="G15" s="130">
        <v>323</v>
      </c>
      <c r="H15" s="130">
        <f t="shared" si="1"/>
        <v>950</v>
      </c>
      <c r="I15" s="130">
        <v>490</v>
      </c>
      <c r="J15" s="131">
        <v>460</v>
      </c>
    </row>
    <row r="16" spans="1:10" ht="18" customHeight="1">
      <c r="A16" s="84" t="s">
        <v>247</v>
      </c>
      <c r="B16" s="130">
        <v>944</v>
      </c>
      <c r="C16" s="130">
        <v>439</v>
      </c>
      <c r="D16" s="130">
        <v>505</v>
      </c>
      <c r="E16" s="130">
        <v>783</v>
      </c>
      <c r="F16" s="130">
        <v>338</v>
      </c>
      <c r="G16" s="130">
        <v>445</v>
      </c>
      <c r="H16" s="130">
        <f t="shared" si="1"/>
        <v>687</v>
      </c>
      <c r="I16" s="130">
        <v>354</v>
      </c>
      <c r="J16" s="131">
        <v>333</v>
      </c>
    </row>
    <row r="17" spans="1:10" ht="18" customHeight="1">
      <c r="A17" s="84" t="s">
        <v>248</v>
      </c>
      <c r="B17" s="130">
        <v>999</v>
      </c>
      <c r="C17" s="130">
        <v>456</v>
      </c>
      <c r="D17" s="130">
        <v>543</v>
      </c>
      <c r="E17" s="130">
        <v>931</v>
      </c>
      <c r="F17" s="130">
        <v>430</v>
      </c>
      <c r="G17" s="130">
        <v>501</v>
      </c>
      <c r="H17" s="130">
        <f t="shared" si="1"/>
        <v>793</v>
      </c>
      <c r="I17" s="130">
        <v>338</v>
      </c>
      <c r="J17" s="131">
        <v>455</v>
      </c>
    </row>
    <row r="18" spans="1:10" ht="18" customHeight="1">
      <c r="A18" s="13" t="s">
        <v>249</v>
      </c>
      <c r="B18" s="200">
        <f aca="true" t="shared" si="2" ref="B18:G18">SUM(B8:B17)</f>
        <v>8168</v>
      </c>
      <c r="C18" s="200">
        <f t="shared" si="2"/>
        <v>4064</v>
      </c>
      <c r="D18" s="200">
        <f t="shared" si="2"/>
        <v>4104</v>
      </c>
      <c r="E18" s="200">
        <f>SUM(E8:E17)</f>
        <v>7569</v>
      </c>
      <c r="F18" s="200">
        <f t="shared" si="2"/>
        <v>3745</v>
      </c>
      <c r="G18" s="200">
        <f t="shared" si="2"/>
        <v>3824</v>
      </c>
      <c r="H18" s="200">
        <f>SUM(H8:H17)</f>
        <v>7325</v>
      </c>
      <c r="I18" s="200">
        <f>SUM(I8:I17)</f>
        <v>3702</v>
      </c>
      <c r="J18" s="201">
        <f>SUM(J8:J17)</f>
        <v>3623</v>
      </c>
    </row>
    <row r="19" spans="1:10" ht="18" customHeight="1">
      <c r="A19" s="84" t="s">
        <v>250</v>
      </c>
      <c r="B19" s="130">
        <v>777</v>
      </c>
      <c r="C19" s="130">
        <v>322</v>
      </c>
      <c r="D19" s="130">
        <v>455</v>
      </c>
      <c r="E19" s="130">
        <v>949</v>
      </c>
      <c r="F19" s="130">
        <v>428</v>
      </c>
      <c r="G19" s="130">
        <v>521</v>
      </c>
      <c r="H19" s="130">
        <f>SUM(I19:J19)</f>
        <v>881</v>
      </c>
      <c r="I19" s="130">
        <v>410</v>
      </c>
      <c r="J19" s="131">
        <v>471</v>
      </c>
    </row>
    <row r="20" spans="1:10" ht="18" customHeight="1">
      <c r="A20" s="84" t="s">
        <v>251</v>
      </c>
      <c r="B20" s="130">
        <v>612</v>
      </c>
      <c r="C20" s="130">
        <v>268</v>
      </c>
      <c r="D20" s="130">
        <v>344</v>
      </c>
      <c r="E20" s="130">
        <v>712</v>
      </c>
      <c r="F20" s="130">
        <v>284</v>
      </c>
      <c r="G20" s="130">
        <v>428</v>
      </c>
      <c r="H20" s="130">
        <f>SUM(I20:J20)</f>
        <v>900</v>
      </c>
      <c r="I20" s="130">
        <v>382</v>
      </c>
      <c r="J20" s="131">
        <v>518</v>
      </c>
    </row>
    <row r="21" spans="1:10" ht="18" customHeight="1">
      <c r="A21" s="84" t="s">
        <v>252</v>
      </c>
      <c r="B21" s="130">
        <v>499</v>
      </c>
      <c r="C21" s="130">
        <v>189</v>
      </c>
      <c r="D21" s="130">
        <v>310</v>
      </c>
      <c r="E21" s="130">
        <v>502</v>
      </c>
      <c r="F21" s="130">
        <v>203</v>
      </c>
      <c r="G21" s="130">
        <v>299</v>
      </c>
      <c r="H21" s="130">
        <f>SUM(I21:J21)</f>
        <v>621</v>
      </c>
      <c r="I21" s="130">
        <v>235</v>
      </c>
      <c r="J21" s="131">
        <v>386</v>
      </c>
    </row>
    <row r="22" spans="1:10" ht="18" customHeight="1">
      <c r="A22" s="84" t="s">
        <v>253</v>
      </c>
      <c r="B22" s="130">
        <v>321</v>
      </c>
      <c r="C22" s="130">
        <v>108</v>
      </c>
      <c r="D22" s="130">
        <v>213</v>
      </c>
      <c r="E22" s="130">
        <v>367</v>
      </c>
      <c r="F22" s="130">
        <v>121</v>
      </c>
      <c r="G22" s="130">
        <v>246</v>
      </c>
      <c r="H22" s="130">
        <f>SUM(I22:J22)</f>
        <v>388</v>
      </c>
      <c r="I22" s="130">
        <v>138</v>
      </c>
      <c r="J22" s="131">
        <v>250</v>
      </c>
    </row>
    <row r="23" spans="1:10" ht="18" customHeight="1">
      <c r="A23" s="84" t="s">
        <v>254</v>
      </c>
      <c r="B23" s="130">
        <v>170</v>
      </c>
      <c r="C23" s="130">
        <v>55</v>
      </c>
      <c r="D23" s="130">
        <v>115</v>
      </c>
      <c r="E23" s="130">
        <v>252</v>
      </c>
      <c r="F23" s="130">
        <v>78</v>
      </c>
      <c r="G23" s="130">
        <v>174</v>
      </c>
      <c r="H23" s="130">
        <f>SUM(I23:J23)</f>
        <v>340</v>
      </c>
      <c r="I23" s="130">
        <v>85</v>
      </c>
      <c r="J23" s="131">
        <v>255</v>
      </c>
    </row>
    <row r="24" spans="1:10" ht="18" customHeight="1" thickBot="1">
      <c r="A24" s="117" t="s">
        <v>255</v>
      </c>
      <c r="B24" s="202">
        <f aca="true" t="shared" si="3" ref="B24:G24">SUM(B19:B23)</f>
        <v>2379</v>
      </c>
      <c r="C24" s="202">
        <f t="shared" si="3"/>
        <v>942</v>
      </c>
      <c r="D24" s="202">
        <f t="shared" si="3"/>
        <v>1437</v>
      </c>
      <c r="E24" s="202">
        <f t="shared" si="3"/>
        <v>2782</v>
      </c>
      <c r="F24" s="202">
        <f t="shared" si="3"/>
        <v>1114</v>
      </c>
      <c r="G24" s="202">
        <f t="shared" si="3"/>
        <v>1668</v>
      </c>
      <c r="H24" s="202">
        <f>SUM(H19:H23)</f>
        <v>3130</v>
      </c>
      <c r="I24" s="202">
        <f>SUM(I19:I23)</f>
        <v>1250</v>
      </c>
      <c r="J24" s="203">
        <f>SUM(J19:J23)</f>
        <v>1880</v>
      </c>
    </row>
    <row r="25" spans="1:10" ht="18" customHeight="1" thickBot="1" thickTop="1">
      <c r="A25" s="118" t="s">
        <v>1171</v>
      </c>
      <c r="B25" s="204">
        <f aca="true" t="shared" si="4" ref="B25:G25">B7+B18+B24</f>
        <v>13011</v>
      </c>
      <c r="C25" s="204">
        <f t="shared" si="4"/>
        <v>6281</v>
      </c>
      <c r="D25" s="204">
        <f t="shared" si="4"/>
        <v>6730</v>
      </c>
      <c r="E25" s="204">
        <f t="shared" si="4"/>
        <v>12414</v>
      </c>
      <c r="F25" s="204">
        <f t="shared" si="4"/>
        <v>5898</v>
      </c>
      <c r="G25" s="204">
        <f t="shared" si="4"/>
        <v>6516</v>
      </c>
      <c r="H25" s="204">
        <f>H7+H18+H24</f>
        <v>12294</v>
      </c>
      <c r="I25" s="204">
        <f>I7+I18+I24</f>
        <v>5870</v>
      </c>
      <c r="J25" s="205">
        <f>J7+J18+J24</f>
        <v>6424</v>
      </c>
    </row>
    <row r="26" spans="1:11" ht="13.5">
      <c r="A26" s="3"/>
      <c r="F26" s="664"/>
      <c r="G26" s="664"/>
      <c r="J26" s="115" t="s">
        <v>1097</v>
      </c>
      <c r="K26" s="115"/>
    </row>
    <row r="27" ht="13.5">
      <c r="A27" s="3"/>
    </row>
    <row r="28" ht="13.5">
      <c r="A28" s="3"/>
    </row>
    <row r="29" ht="13.5">
      <c r="A29" s="3"/>
    </row>
    <row r="30" ht="13.5">
      <c r="A30" s="244" t="s">
        <v>28</v>
      </c>
    </row>
    <row r="31" ht="13.5">
      <c r="A31" s="3"/>
    </row>
    <row r="32" ht="13.5">
      <c r="A32" s="3"/>
    </row>
    <row r="33" ht="13.5">
      <c r="A33" s="3"/>
    </row>
    <row r="34" ht="13.5">
      <c r="A34" s="3"/>
    </row>
    <row r="35" ht="13.5">
      <c r="A35" s="3"/>
    </row>
  </sheetData>
  <mergeCells count="6">
    <mergeCell ref="H2:J2"/>
    <mergeCell ref="F1:G1"/>
    <mergeCell ref="A2:A3"/>
    <mergeCell ref="F26:G26"/>
    <mergeCell ref="B2:D2"/>
    <mergeCell ref="E2:G2"/>
  </mergeCells>
  <printOptions/>
  <pageMargins left="0.7874015748031497" right="0.5905511811023623" top="0.984251968503937" bottom="0.98425196850393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P34"/>
  <sheetViews>
    <sheetView zoomScale="75" zoomScaleNormal="75" workbookViewId="0" topLeftCell="A1">
      <selection activeCell="G13" sqref="G13:G15"/>
    </sheetView>
  </sheetViews>
  <sheetFormatPr defaultColWidth="9.00390625" defaultRowHeight="13.5"/>
  <cols>
    <col min="1" max="1" width="3.25390625" style="1" customWidth="1"/>
    <col min="2" max="2" width="11.00390625" style="1" bestFit="1" customWidth="1"/>
    <col min="3" max="7" width="7.00390625" style="1" customWidth="1"/>
    <col min="8" max="8" width="8.25390625" style="1" customWidth="1"/>
    <col min="9" max="16384" width="9.00390625" style="1" customWidth="1"/>
  </cols>
  <sheetData>
    <row r="1" ht="19.5" customHeight="1" thickBot="1">
      <c r="A1" s="8" t="s">
        <v>1273</v>
      </c>
    </row>
    <row r="2" spans="1:8" ht="12.75" customHeight="1">
      <c r="A2" s="673"/>
      <c r="B2" s="645"/>
      <c r="C2" s="659" t="s">
        <v>1731</v>
      </c>
      <c r="D2" s="659" t="s">
        <v>1732</v>
      </c>
      <c r="E2" s="659" t="s">
        <v>1733</v>
      </c>
      <c r="F2" s="661" t="s">
        <v>1734</v>
      </c>
      <c r="G2" s="661" t="s">
        <v>566</v>
      </c>
      <c r="H2" s="206"/>
    </row>
    <row r="3" spans="1:8" ht="14.25" customHeight="1">
      <c r="A3" s="674"/>
      <c r="B3" s="646"/>
      <c r="C3" s="660"/>
      <c r="D3" s="660"/>
      <c r="E3" s="660"/>
      <c r="F3" s="643"/>
      <c r="G3" s="643"/>
      <c r="H3" s="207" t="s">
        <v>1110</v>
      </c>
    </row>
    <row r="4" spans="1:8" ht="22.5" customHeight="1">
      <c r="A4" s="662" t="s">
        <v>267</v>
      </c>
      <c r="B4" s="651"/>
      <c r="C4" s="198">
        <f>SUM(C5:C7)</f>
        <v>2604</v>
      </c>
      <c r="D4" s="198">
        <f>SUM(D5:D7)</f>
        <v>2368</v>
      </c>
      <c r="E4" s="198">
        <f>SUM(E5:E7)</f>
        <v>1922</v>
      </c>
      <c r="F4" s="198">
        <f>SUM(F5:F7)</f>
        <v>1498</v>
      </c>
      <c r="G4" s="198">
        <f>SUM(G5:G7)</f>
        <v>1253</v>
      </c>
      <c r="H4" s="349">
        <f>G4/$G$24*100</f>
        <v>19.49284380833852</v>
      </c>
    </row>
    <row r="5" spans="1:8" ht="22.5" customHeight="1">
      <c r="A5" s="350"/>
      <c r="B5" s="108" t="s">
        <v>268</v>
      </c>
      <c r="C5" s="130">
        <v>2598</v>
      </c>
      <c r="D5" s="130">
        <v>2363</v>
      </c>
      <c r="E5" s="130">
        <v>1919</v>
      </c>
      <c r="F5" s="130">
        <v>1495</v>
      </c>
      <c r="G5" s="130">
        <v>1246</v>
      </c>
      <c r="H5" s="210">
        <f aca="true" t="shared" si="0" ref="H5:H12">G5/$G$24*100</f>
        <v>19.383945239576853</v>
      </c>
    </row>
    <row r="6" spans="1:8" ht="22.5" customHeight="1">
      <c r="A6" s="350"/>
      <c r="B6" s="108" t="s">
        <v>1105</v>
      </c>
      <c r="C6" s="130">
        <v>3</v>
      </c>
      <c r="D6" s="130">
        <v>2</v>
      </c>
      <c r="E6" s="130">
        <v>2</v>
      </c>
      <c r="F6" s="130">
        <v>3</v>
      </c>
      <c r="G6" s="130">
        <v>4</v>
      </c>
      <c r="H6" s="210">
        <f t="shared" si="0"/>
        <v>0.06222775357809583</v>
      </c>
    </row>
    <row r="7" spans="1:8" ht="22.5" customHeight="1">
      <c r="A7" s="351"/>
      <c r="B7" s="108" t="s">
        <v>269</v>
      </c>
      <c r="C7" s="130">
        <v>3</v>
      </c>
      <c r="D7" s="130">
        <v>3</v>
      </c>
      <c r="E7" s="130">
        <v>1</v>
      </c>
      <c r="F7" s="130">
        <v>0</v>
      </c>
      <c r="G7" s="130">
        <v>3</v>
      </c>
      <c r="H7" s="210">
        <f t="shared" si="0"/>
        <v>0.04667081518357187</v>
      </c>
    </row>
    <row r="8" spans="1:8" ht="22.5" customHeight="1">
      <c r="A8" s="662" t="s">
        <v>270</v>
      </c>
      <c r="B8" s="651"/>
      <c r="C8" s="198">
        <f>SUM(C9:C11)</f>
        <v>1913</v>
      </c>
      <c r="D8" s="198">
        <f>SUM(D9:D11)</f>
        <v>2210</v>
      </c>
      <c r="E8" s="198">
        <f>SUM(E9:E11)</f>
        <v>2545</v>
      </c>
      <c r="F8" s="198">
        <f>SUM(F9:F11)</f>
        <v>2601</v>
      </c>
      <c r="G8" s="198">
        <f>SUM(G9:G11)</f>
        <v>2448</v>
      </c>
      <c r="H8" s="349">
        <f t="shared" si="0"/>
        <v>38.08338518979465</v>
      </c>
    </row>
    <row r="9" spans="1:8" ht="22.5" customHeight="1">
      <c r="A9" s="350"/>
      <c r="B9" s="119" t="s">
        <v>271</v>
      </c>
      <c r="C9" s="130">
        <v>6</v>
      </c>
      <c r="D9" s="130">
        <v>6</v>
      </c>
      <c r="E9" s="130">
        <v>11</v>
      </c>
      <c r="F9" s="130">
        <v>14</v>
      </c>
      <c r="G9" s="130">
        <v>14</v>
      </c>
      <c r="H9" s="210">
        <f t="shared" si="0"/>
        <v>0.21779713752333543</v>
      </c>
    </row>
    <row r="10" spans="1:8" ht="22.5" customHeight="1">
      <c r="A10" s="350"/>
      <c r="B10" s="119" t="s">
        <v>272</v>
      </c>
      <c r="C10" s="130">
        <v>699</v>
      </c>
      <c r="D10" s="130">
        <v>606</v>
      </c>
      <c r="E10" s="130">
        <v>610</v>
      </c>
      <c r="F10" s="130">
        <v>710</v>
      </c>
      <c r="G10" s="130">
        <v>768</v>
      </c>
      <c r="H10" s="210">
        <f t="shared" si="0"/>
        <v>11.947728686994399</v>
      </c>
    </row>
    <row r="11" spans="1:8" ht="22.5" customHeight="1">
      <c r="A11" s="351"/>
      <c r="B11" s="119" t="s">
        <v>1106</v>
      </c>
      <c r="C11" s="130">
        <v>1208</v>
      </c>
      <c r="D11" s="130">
        <v>1598</v>
      </c>
      <c r="E11" s="130">
        <v>1924</v>
      </c>
      <c r="F11" s="130">
        <v>1877</v>
      </c>
      <c r="G11" s="130">
        <v>1666</v>
      </c>
      <c r="H11" s="210">
        <f t="shared" si="0"/>
        <v>25.917859365276914</v>
      </c>
    </row>
    <row r="12" spans="1:8" ht="22.5" customHeight="1">
      <c r="A12" s="662" t="s">
        <v>273</v>
      </c>
      <c r="B12" s="651"/>
      <c r="C12" s="198">
        <f>SUM(C13:C22)</f>
        <v>2291</v>
      </c>
      <c r="D12" s="198">
        <f>SUM(D13:D22)</f>
        <v>2305</v>
      </c>
      <c r="E12" s="198">
        <f>SUM(E13:E22)</f>
        <v>2366</v>
      </c>
      <c r="F12" s="198">
        <f>SUM(F13:F22)</f>
        <v>2429</v>
      </c>
      <c r="G12" s="198">
        <f>SUM(G13:G22)</f>
        <v>2725</v>
      </c>
      <c r="H12" s="349">
        <f t="shared" si="0"/>
        <v>42.39265712507779</v>
      </c>
    </row>
    <row r="13" spans="1:8" ht="15" customHeight="1">
      <c r="A13" s="352"/>
      <c r="B13" s="88" t="s">
        <v>1107</v>
      </c>
      <c r="C13" s="656">
        <v>19</v>
      </c>
      <c r="D13" s="656">
        <v>20</v>
      </c>
      <c r="E13" s="656">
        <v>17</v>
      </c>
      <c r="F13" s="644">
        <v>20</v>
      </c>
      <c r="G13" s="644">
        <v>23</v>
      </c>
      <c r="H13" s="665">
        <f>G13/G24*100</f>
        <v>0.35780958307405103</v>
      </c>
    </row>
    <row r="14" spans="1:8" ht="15" customHeight="1">
      <c r="A14" s="352"/>
      <c r="B14" s="75" t="s">
        <v>274</v>
      </c>
      <c r="C14" s="657"/>
      <c r="D14" s="657"/>
      <c r="E14" s="657"/>
      <c r="F14" s="644"/>
      <c r="G14" s="644"/>
      <c r="H14" s="665"/>
    </row>
    <row r="15" spans="1:8" ht="15" customHeight="1">
      <c r="A15" s="352"/>
      <c r="B15" s="75" t="s">
        <v>275</v>
      </c>
      <c r="C15" s="658"/>
      <c r="D15" s="658"/>
      <c r="E15" s="658"/>
      <c r="F15" s="644"/>
      <c r="G15" s="644"/>
      <c r="H15" s="665"/>
    </row>
    <row r="16" spans="1:8" ht="22.5" customHeight="1">
      <c r="A16" s="352"/>
      <c r="B16" s="108" t="s">
        <v>1108</v>
      </c>
      <c r="C16" s="130">
        <v>210</v>
      </c>
      <c r="D16" s="130">
        <v>177</v>
      </c>
      <c r="E16" s="130">
        <v>214</v>
      </c>
      <c r="F16" s="130">
        <v>232</v>
      </c>
      <c r="G16" s="130">
        <v>236</v>
      </c>
      <c r="H16" s="210">
        <f>G16/$G$24*100</f>
        <v>3.671437461107654</v>
      </c>
    </row>
    <row r="17" spans="1:8" ht="15" customHeight="1">
      <c r="A17" s="352"/>
      <c r="B17" s="88" t="s">
        <v>276</v>
      </c>
      <c r="C17" s="656">
        <v>995</v>
      </c>
      <c r="D17" s="656">
        <v>928</v>
      </c>
      <c r="E17" s="656">
        <v>901</v>
      </c>
      <c r="F17" s="644">
        <v>884</v>
      </c>
      <c r="G17" s="644">
        <v>957</v>
      </c>
      <c r="H17" s="665">
        <f>G17/G24*100</f>
        <v>14.887990043559427</v>
      </c>
    </row>
    <row r="18" spans="1:8" ht="15" customHeight="1">
      <c r="A18" s="352"/>
      <c r="B18" s="87" t="s">
        <v>277</v>
      </c>
      <c r="C18" s="658"/>
      <c r="D18" s="658"/>
      <c r="E18" s="658"/>
      <c r="F18" s="644"/>
      <c r="G18" s="644"/>
      <c r="H18" s="665"/>
    </row>
    <row r="19" spans="1:16" ht="22.5" customHeight="1">
      <c r="A19" s="352"/>
      <c r="B19" s="108" t="s">
        <v>1251</v>
      </c>
      <c r="C19" s="130">
        <v>68</v>
      </c>
      <c r="D19" s="130">
        <v>77</v>
      </c>
      <c r="E19" s="130">
        <v>76</v>
      </c>
      <c r="F19" s="130">
        <v>82</v>
      </c>
      <c r="G19" s="130">
        <v>105</v>
      </c>
      <c r="H19" s="210">
        <f>G19/$G$24*100</f>
        <v>1.6334785314250155</v>
      </c>
      <c r="P19" s="2"/>
    </row>
    <row r="20" spans="1:8" ht="22.5" customHeight="1">
      <c r="A20" s="352"/>
      <c r="B20" s="108" t="s">
        <v>278</v>
      </c>
      <c r="C20" s="130">
        <v>5</v>
      </c>
      <c r="D20" s="130">
        <v>6</v>
      </c>
      <c r="E20" s="130">
        <v>0</v>
      </c>
      <c r="F20" s="130">
        <v>3</v>
      </c>
      <c r="G20" s="130">
        <v>8</v>
      </c>
      <c r="H20" s="210">
        <f>G20/$G$24*100</f>
        <v>0.12445550715619166</v>
      </c>
    </row>
    <row r="21" spans="1:16" ht="22.5" customHeight="1">
      <c r="A21" s="352"/>
      <c r="B21" s="108" t="s">
        <v>279</v>
      </c>
      <c r="C21" s="130">
        <v>819</v>
      </c>
      <c r="D21" s="130">
        <v>921</v>
      </c>
      <c r="E21" s="130">
        <v>978</v>
      </c>
      <c r="F21" s="130">
        <v>1051</v>
      </c>
      <c r="G21" s="130">
        <v>1227</v>
      </c>
      <c r="H21" s="210">
        <f>G21/$G$24*100</f>
        <v>19.0883634100809</v>
      </c>
      <c r="P21" s="2"/>
    </row>
    <row r="22" spans="1:8" ht="22.5" customHeight="1">
      <c r="A22" s="352"/>
      <c r="B22" s="88" t="s">
        <v>1109</v>
      </c>
      <c r="C22" s="209">
        <v>175</v>
      </c>
      <c r="D22" s="209">
        <v>176</v>
      </c>
      <c r="E22" s="209">
        <v>180</v>
      </c>
      <c r="F22" s="209">
        <v>157</v>
      </c>
      <c r="G22" s="209">
        <v>169</v>
      </c>
      <c r="H22" s="210">
        <f>G22/$G$24*100</f>
        <v>2.629122588674549</v>
      </c>
    </row>
    <row r="23" spans="1:8" ht="22.5" customHeight="1">
      <c r="A23" s="652" t="s">
        <v>280</v>
      </c>
      <c r="B23" s="653"/>
      <c r="C23" s="198">
        <v>6</v>
      </c>
      <c r="D23" s="198">
        <v>5</v>
      </c>
      <c r="E23" s="198">
        <v>1</v>
      </c>
      <c r="F23" s="198">
        <v>0</v>
      </c>
      <c r="G23" s="198">
        <v>2</v>
      </c>
      <c r="H23" s="349">
        <f>G23/$G$24*100</f>
        <v>0.031113876789047916</v>
      </c>
    </row>
    <row r="24" spans="1:8" ht="22.5" customHeight="1" thickBot="1">
      <c r="A24" s="654" t="s">
        <v>449</v>
      </c>
      <c r="B24" s="655"/>
      <c r="C24" s="133">
        <f aca="true" t="shared" si="1" ref="C24:H24">C4+C8+C12+C23</f>
        <v>6814</v>
      </c>
      <c r="D24" s="133">
        <f t="shared" si="1"/>
        <v>6888</v>
      </c>
      <c r="E24" s="133">
        <f t="shared" si="1"/>
        <v>6834</v>
      </c>
      <c r="F24" s="133">
        <f t="shared" si="1"/>
        <v>6528</v>
      </c>
      <c r="G24" s="133">
        <f t="shared" si="1"/>
        <v>6428</v>
      </c>
      <c r="H24" s="211">
        <f t="shared" si="1"/>
        <v>100</v>
      </c>
    </row>
    <row r="25" spans="1:8" ht="13.5">
      <c r="A25" s="3"/>
      <c r="F25" s="678" t="s">
        <v>1111</v>
      </c>
      <c r="G25" s="678"/>
      <c r="H25" s="678"/>
    </row>
    <row r="26" ht="13.5">
      <c r="A26" s="3"/>
    </row>
    <row r="27" ht="13.5">
      <c r="A27" s="3"/>
    </row>
    <row r="28" ht="13.5">
      <c r="A28" s="3"/>
    </row>
    <row r="29" ht="13.5">
      <c r="A29" s="3"/>
    </row>
    <row r="30" ht="13.5">
      <c r="A30" s="3"/>
    </row>
    <row r="31" ht="13.5">
      <c r="A31" s="3"/>
    </row>
    <row r="32" ht="13.5">
      <c r="A32" s="3"/>
    </row>
    <row r="33" ht="13.5">
      <c r="A33" s="3"/>
    </row>
    <row r="34" ht="13.5">
      <c r="A34" s="3"/>
    </row>
  </sheetData>
  <mergeCells count="24">
    <mergeCell ref="A2:B3"/>
    <mergeCell ref="D2:D3"/>
    <mergeCell ref="C2:C3"/>
    <mergeCell ref="F2:F3"/>
    <mergeCell ref="E13:E15"/>
    <mergeCell ref="E2:E3"/>
    <mergeCell ref="G2:G3"/>
    <mergeCell ref="C17:C18"/>
    <mergeCell ref="D17:D18"/>
    <mergeCell ref="E17:E18"/>
    <mergeCell ref="F17:F18"/>
    <mergeCell ref="G17:G18"/>
    <mergeCell ref="F13:F15"/>
    <mergeCell ref="G13:G15"/>
    <mergeCell ref="H13:H15"/>
    <mergeCell ref="F25:H25"/>
    <mergeCell ref="H17:H18"/>
    <mergeCell ref="A4:B4"/>
    <mergeCell ref="A8:B8"/>
    <mergeCell ref="A12:B12"/>
    <mergeCell ref="A23:B23"/>
    <mergeCell ref="A24:B24"/>
    <mergeCell ref="C13:C15"/>
    <mergeCell ref="D13:D15"/>
  </mergeCell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P44"/>
  <sheetViews>
    <sheetView workbookViewId="0" topLeftCell="A1">
      <selection activeCell="I4" sqref="I4"/>
    </sheetView>
  </sheetViews>
  <sheetFormatPr defaultColWidth="9.00390625" defaultRowHeight="13.5"/>
  <cols>
    <col min="1" max="1" width="10.00390625" style="1" customWidth="1"/>
    <col min="2" max="2" width="5.625" style="1" bestFit="1" customWidth="1"/>
    <col min="3" max="3" width="5.00390625" style="1" customWidth="1"/>
    <col min="4" max="4" width="5.625" style="1" bestFit="1" customWidth="1"/>
    <col min="5" max="7" width="5.00390625" style="1" bestFit="1" customWidth="1"/>
    <col min="8" max="8" width="6.00390625" style="1" customWidth="1"/>
    <col min="9" max="9" width="10.00390625" style="1" customWidth="1"/>
    <col min="10" max="10" width="5.625" style="1" bestFit="1" customWidth="1"/>
    <col min="11" max="11" width="5.75390625" style="1" bestFit="1" customWidth="1"/>
    <col min="12" max="12" width="5.625" style="1" bestFit="1" customWidth="1"/>
    <col min="13" max="14" width="5.00390625" style="1" bestFit="1" customWidth="1"/>
    <col min="15" max="15" width="5.75390625" style="1" bestFit="1" customWidth="1"/>
    <col min="16" max="16" width="6.00390625" style="1" bestFit="1" customWidth="1"/>
    <col min="17" max="16384" width="9.00390625" style="1" customWidth="1"/>
  </cols>
  <sheetData>
    <row r="1" spans="1:4" ht="19.5" customHeight="1" thickBot="1">
      <c r="A1" s="8" t="s">
        <v>1790</v>
      </c>
      <c r="D1" s="78"/>
    </row>
    <row r="2" spans="1:16" ht="16.5" customHeight="1">
      <c r="A2" s="647" t="s">
        <v>686</v>
      </c>
      <c r="B2" s="649" t="s">
        <v>1788</v>
      </c>
      <c r="C2" s="650"/>
      <c r="D2" s="647" t="s">
        <v>1789</v>
      </c>
      <c r="E2" s="649"/>
      <c r="F2" s="649"/>
      <c r="G2" s="649"/>
      <c r="H2" s="553" t="s">
        <v>1112</v>
      </c>
      <c r="I2" s="701" t="s">
        <v>686</v>
      </c>
      <c r="J2" s="649" t="s">
        <v>1245</v>
      </c>
      <c r="K2" s="650"/>
      <c r="L2" s="701" t="s">
        <v>1789</v>
      </c>
      <c r="M2" s="649"/>
      <c r="N2" s="649"/>
      <c r="O2" s="649"/>
      <c r="P2" s="333" t="s">
        <v>1112</v>
      </c>
    </row>
    <row r="3" spans="1:16" ht="16.5" customHeight="1">
      <c r="A3" s="648"/>
      <c r="B3" s="332" t="s">
        <v>1079</v>
      </c>
      <c r="C3" s="416" t="s">
        <v>223</v>
      </c>
      <c r="D3" s="563" t="s">
        <v>1079</v>
      </c>
      <c r="E3" s="332" t="s">
        <v>225</v>
      </c>
      <c r="F3" s="332" t="s">
        <v>226</v>
      </c>
      <c r="G3" s="332" t="s">
        <v>218</v>
      </c>
      <c r="H3" s="554" t="s">
        <v>911</v>
      </c>
      <c r="I3" s="702"/>
      <c r="J3" s="332" t="s">
        <v>1079</v>
      </c>
      <c r="K3" s="416" t="s">
        <v>223</v>
      </c>
      <c r="L3" s="413" t="s">
        <v>1079</v>
      </c>
      <c r="M3" s="332" t="s">
        <v>1125</v>
      </c>
      <c r="N3" s="332" t="s">
        <v>226</v>
      </c>
      <c r="O3" s="332" t="s">
        <v>257</v>
      </c>
      <c r="P3" s="178" t="s">
        <v>912</v>
      </c>
    </row>
    <row r="4" spans="1:16" ht="18" customHeight="1">
      <c r="A4" s="412" t="s">
        <v>148</v>
      </c>
      <c r="B4" s="414">
        <v>123</v>
      </c>
      <c r="C4" s="417">
        <v>426</v>
      </c>
      <c r="D4" s="564">
        <v>161</v>
      </c>
      <c r="E4" s="245">
        <v>242</v>
      </c>
      <c r="F4" s="245">
        <v>296</v>
      </c>
      <c r="G4" s="245">
        <f>E4+F4</f>
        <v>538</v>
      </c>
      <c r="H4" s="555">
        <f>G4/C4*100</f>
        <v>126.29107981220658</v>
      </c>
      <c r="I4" s="549" t="s">
        <v>321</v>
      </c>
      <c r="J4" s="414">
        <v>31</v>
      </c>
      <c r="K4" s="417">
        <v>129</v>
      </c>
      <c r="L4" s="414">
        <v>30</v>
      </c>
      <c r="M4" s="245">
        <v>47</v>
      </c>
      <c r="N4" s="245">
        <v>68</v>
      </c>
      <c r="O4" s="245">
        <f>M4+N4</f>
        <v>115</v>
      </c>
      <c r="P4" s="246">
        <f>O4/K4*100</f>
        <v>89.14728682170544</v>
      </c>
    </row>
    <row r="5" spans="1:16" ht="18" customHeight="1">
      <c r="A5" s="412" t="s">
        <v>149</v>
      </c>
      <c r="B5" s="414">
        <v>115</v>
      </c>
      <c r="C5" s="417">
        <v>377</v>
      </c>
      <c r="D5" s="564">
        <v>106</v>
      </c>
      <c r="E5" s="245">
        <v>167</v>
      </c>
      <c r="F5" s="245">
        <v>180</v>
      </c>
      <c r="G5" s="245">
        <f aca="true" t="shared" si="0" ref="G5:G17">E5+F5</f>
        <v>347</v>
      </c>
      <c r="H5" s="555">
        <f aca="true" t="shared" si="1" ref="H5:H39">G5/C5*100</f>
        <v>92.04244031830238</v>
      </c>
      <c r="I5" s="549" t="s">
        <v>1116</v>
      </c>
      <c r="J5" s="414">
        <v>21</v>
      </c>
      <c r="K5" s="417">
        <v>107</v>
      </c>
      <c r="L5" s="414">
        <v>21</v>
      </c>
      <c r="M5" s="245">
        <v>52</v>
      </c>
      <c r="N5" s="245">
        <v>57</v>
      </c>
      <c r="O5" s="245">
        <f>M5+N5</f>
        <v>109</v>
      </c>
      <c r="P5" s="246">
        <f>O5/K5*100</f>
        <v>101.86915887850468</v>
      </c>
    </row>
    <row r="6" spans="1:16" ht="18" customHeight="1">
      <c r="A6" s="412" t="s">
        <v>283</v>
      </c>
      <c r="B6" s="414">
        <v>230</v>
      </c>
      <c r="C6" s="417">
        <v>857</v>
      </c>
      <c r="D6" s="564">
        <v>228</v>
      </c>
      <c r="E6" s="245">
        <v>383</v>
      </c>
      <c r="F6" s="245">
        <v>403</v>
      </c>
      <c r="G6" s="245">
        <f t="shared" si="0"/>
        <v>786</v>
      </c>
      <c r="H6" s="555">
        <f t="shared" si="1"/>
        <v>91.71528588098016</v>
      </c>
      <c r="I6" s="550" t="s">
        <v>1013</v>
      </c>
      <c r="J6" s="247">
        <f>SUM(B23:B39,J4:J5)</f>
        <v>516</v>
      </c>
      <c r="K6" s="419">
        <f aca="true" t="shared" si="2" ref="K6:P6">SUM(C23:C39,K4:K5)</f>
        <v>2505</v>
      </c>
      <c r="L6" s="415">
        <f t="shared" si="2"/>
        <v>510</v>
      </c>
      <c r="M6" s="247">
        <f t="shared" si="2"/>
        <v>1112</v>
      </c>
      <c r="N6" s="247">
        <f t="shared" si="2"/>
        <v>1217</v>
      </c>
      <c r="O6" s="247">
        <f t="shared" si="2"/>
        <v>2329</v>
      </c>
      <c r="P6" s="419">
        <f t="shared" si="2"/>
        <v>1780.0671984757837</v>
      </c>
    </row>
    <row r="7" spans="1:16" ht="18" customHeight="1">
      <c r="A7" s="412" t="s">
        <v>150</v>
      </c>
      <c r="B7" s="414">
        <v>195</v>
      </c>
      <c r="C7" s="417">
        <v>694</v>
      </c>
      <c r="D7" s="564">
        <v>198</v>
      </c>
      <c r="E7" s="245">
        <v>319</v>
      </c>
      <c r="F7" s="245">
        <v>343</v>
      </c>
      <c r="G7" s="245">
        <f t="shared" si="0"/>
        <v>662</v>
      </c>
      <c r="H7" s="555">
        <f t="shared" si="1"/>
        <v>95.38904899135446</v>
      </c>
      <c r="I7" s="549" t="s">
        <v>281</v>
      </c>
      <c r="J7" s="414">
        <v>78</v>
      </c>
      <c r="K7" s="417">
        <v>358</v>
      </c>
      <c r="L7" s="414">
        <v>78</v>
      </c>
      <c r="M7" s="245">
        <v>175</v>
      </c>
      <c r="N7" s="245">
        <v>184</v>
      </c>
      <c r="O7" s="245">
        <f>M7+N7</f>
        <v>359</v>
      </c>
      <c r="P7" s="246">
        <f>O7/K7*100</f>
        <v>100.27932960893855</v>
      </c>
    </row>
    <row r="8" spans="1:16" ht="18" customHeight="1">
      <c r="A8" s="412" t="s">
        <v>151</v>
      </c>
      <c r="B8" s="414">
        <v>135</v>
      </c>
      <c r="C8" s="417">
        <v>532</v>
      </c>
      <c r="D8" s="564">
        <v>157</v>
      </c>
      <c r="E8" s="245">
        <v>281</v>
      </c>
      <c r="F8" s="245">
        <v>307</v>
      </c>
      <c r="G8" s="245">
        <f t="shared" si="0"/>
        <v>588</v>
      </c>
      <c r="H8" s="555">
        <f t="shared" si="1"/>
        <v>110.5263157894737</v>
      </c>
      <c r="I8" s="549" t="s">
        <v>282</v>
      </c>
      <c r="J8" s="414">
        <v>54</v>
      </c>
      <c r="K8" s="417">
        <v>243</v>
      </c>
      <c r="L8" s="414">
        <v>53</v>
      </c>
      <c r="M8" s="245">
        <v>109</v>
      </c>
      <c r="N8" s="245">
        <v>111</v>
      </c>
      <c r="O8" s="245">
        <f aca="true" t="shared" si="3" ref="O8:O32">M8+N8</f>
        <v>220</v>
      </c>
      <c r="P8" s="246">
        <f aca="true" t="shared" si="4" ref="P8:P40">O8/K8*100</f>
        <v>90.53497942386831</v>
      </c>
    </row>
    <row r="9" spans="1:16" ht="18" customHeight="1">
      <c r="A9" s="412" t="s">
        <v>1786</v>
      </c>
      <c r="B9" s="545" t="s">
        <v>1787</v>
      </c>
      <c r="C9" s="546" t="s">
        <v>1787</v>
      </c>
      <c r="D9" s="564">
        <v>88</v>
      </c>
      <c r="E9" s="245">
        <v>145</v>
      </c>
      <c r="F9" s="245">
        <v>172</v>
      </c>
      <c r="G9" s="245">
        <f t="shared" si="0"/>
        <v>317</v>
      </c>
      <c r="H9" s="556" t="s">
        <v>1787</v>
      </c>
      <c r="I9" s="549" t="s">
        <v>1117</v>
      </c>
      <c r="J9" s="414">
        <v>64</v>
      </c>
      <c r="K9" s="417">
        <v>301</v>
      </c>
      <c r="L9" s="414">
        <v>65</v>
      </c>
      <c r="M9" s="245">
        <v>134</v>
      </c>
      <c r="N9" s="245">
        <v>150</v>
      </c>
      <c r="O9" s="245">
        <f t="shared" si="3"/>
        <v>284</v>
      </c>
      <c r="P9" s="246">
        <f t="shared" si="4"/>
        <v>94.35215946843853</v>
      </c>
    </row>
    <row r="10" spans="1:16" ht="18" customHeight="1">
      <c r="A10" s="412" t="s">
        <v>286</v>
      </c>
      <c r="B10" s="414">
        <v>59</v>
      </c>
      <c r="C10" s="417">
        <v>301</v>
      </c>
      <c r="D10" s="564">
        <v>59</v>
      </c>
      <c r="E10" s="245">
        <v>131</v>
      </c>
      <c r="F10" s="245">
        <v>142</v>
      </c>
      <c r="G10" s="245">
        <f t="shared" si="0"/>
        <v>273</v>
      </c>
      <c r="H10" s="555">
        <f t="shared" si="1"/>
        <v>90.69767441860465</v>
      </c>
      <c r="I10" s="549" t="s">
        <v>284</v>
      </c>
      <c r="J10" s="414">
        <v>59</v>
      </c>
      <c r="K10" s="417">
        <v>277</v>
      </c>
      <c r="L10" s="414">
        <v>59</v>
      </c>
      <c r="M10" s="245">
        <v>121</v>
      </c>
      <c r="N10" s="245">
        <v>144</v>
      </c>
      <c r="O10" s="245">
        <f t="shared" si="3"/>
        <v>265</v>
      </c>
      <c r="P10" s="246">
        <f t="shared" si="4"/>
        <v>95.66787003610109</v>
      </c>
    </row>
    <row r="11" spans="1:16" ht="18" customHeight="1">
      <c r="A11" s="412" t="s">
        <v>287</v>
      </c>
      <c r="B11" s="414">
        <v>39</v>
      </c>
      <c r="C11" s="417">
        <v>197</v>
      </c>
      <c r="D11" s="564">
        <v>39</v>
      </c>
      <c r="E11" s="245">
        <v>90</v>
      </c>
      <c r="F11" s="245">
        <v>98</v>
      </c>
      <c r="G11" s="245">
        <f t="shared" si="0"/>
        <v>188</v>
      </c>
      <c r="H11" s="555">
        <f t="shared" si="1"/>
        <v>95.43147208121827</v>
      </c>
      <c r="I11" s="550" t="s">
        <v>913</v>
      </c>
      <c r="J11" s="247">
        <f aca="true" t="shared" si="5" ref="J11:O11">SUM(J7:J10)</f>
        <v>255</v>
      </c>
      <c r="K11" s="419">
        <f t="shared" si="5"/>
        <v>1179</v>
      </c>
      <c r="L11" s="415">
        <f t="shared" si="5"/>
        <v>255</v>
      </c>
      <c r="M11" s="247">
        <f t="shared" si="5"/>
        <v>539</v>
      </c>
      <c r="N11" s="247">
        <f t="shared" si="5"/>
        <v>589</v>
      </c>
      <c r="O11" s="247">
        <f t="shared" si="5"/>
        <v>1128</v>
      </c>
      <c r="P11" s="248">
        <f t="shared" si="4"/>
        <v>95.67430025445293</v>
      </c>
    </row>
    <row r="12" spans="1:16" ht="18" customHeight="1">
      <c r="A12" s="412" t="s">
        <v>289</v>
      </c>
      <c r="B12" s="414">
        <v>28</v>
      </c>
      <c r="C12" s="417">
        <v>136</v>
      </c>
      <c r="D12" s="564">
        <v>28</v>
      </c>
      <c r="E12" s="245">
        <v>63</v>
      </c>
      <c r="F12" s="245">
        <v>65</v>
      </c>
      <c r="G12" s="245">
        <f t="shared" si="0"/>
        <v>128</v>
      </c>
      <c r="H12" s="555">
        <f t="shared" si="1"/>
        <v>94.11764705882352</v>
      </c>
      <c r="I12" s="549" t="s">
        <v>1118</v>
      </c>
      <c r="J12" s="245">
        <v>47</v>
      </c>
      <c r="K12" s="417">
        <v>237</v>
      </c>
      <c r="L12" s="414">
        <v>48</v>
      </c>
      <c r="M12" s="245">
        <v>113</v>
      </c>
      <c r="N12" s="245">
        <v>114</v>
      </c>
      <c r="O12" s="245">
        <f t="shared" si="3"/>
        <v>227</v>
      </c>
      <c r="P12" s="246">
        <f t="shared" si="4"/>
        <v>95.78059071729957</v>
      </c>
    </row>
    <row r="13" spans="1:16" ht="18" customHeight="1">
      <c r="A13" s="412" t="s">
        <v>291</v>
      </c>
      <c r="B13" s="414">
        <v>11</v>
      </c>
      <c r="C13" s="417">
        <v>61</v>
      </c>
      <c r="D13" s="564">
        <v>11</v>
      </c>
      <c r="E13" s="245">
        <v>32</v>
      </c>
      <c r="F13" s="245">
        <v>28</v>
      </c>
      <c r="G13" s="245">
        <f t="shared" si="0"/>
        <v>60</v>
      </c>
      <c r="H13" s="555">
        <f t="shared" si="1"/>
        <v>98.36065573770492</v>
      </c>
      <c r="I13" s="549" t="s">
        <v>288</v>
      </c>
      <c r="J13" s="245">
        <v>35</v>
      </c>
      <c r="K13" s="417">
        <v>102</v>
      </c>
      <c r="L13" s="414">
        <v>33</v>
      </c>
      <c r="M13" s="245">
        <v>39</v>
      </c>
      <c r="N13" s="245">
        <v>49</v>
      </c>
      <c r="O13" s="245">
        <f t="shared" si="3"/>
        <v>88</v>
      </c>
      <c r="P13" s="246">
        <f t="shared" si="4"/>
        <v>86.27450980392157</v>
      </c>
    </row>
    <row r="14" spans="1:16" ht="18" customHeight="1">
      <c r="A14" s="412" t="s">
        <v>1113</v>
      </c>
      <c r="B14" s="414">
        <v>37</v>
      </c>
      <c r="C14" s="417">
        <v>184</v>
      </c>
      <c r="D14" s="564">
        <v>38</v>
      </c>
      <c r="E14" s="245">
        <v>94</v>
      </c>
      <c r="F14" s="245">
        <v>88</v>
      </c>
      <c r="G14" s="245">
        <f t="shared" si="0"/>
        <v>182</v>
      </c>
      <c r="H14" s="555">
        <f t="shared" si="1"/>
        <v>98.91304347826086</v>
      </c>
      <c r="I14" s="549" t="s">
        <v>290</v>
      </c>
      <c r="J14" s="245">
        <v>31</v>
      </c>
      <c r="K14" s="417">
        <v>106</v>
      </c>
      <c r="L14" s="414">
        <v>30</v>
      </c>
      <c r="M14" s="245">
        <v>52</v>
      </c>
      <c r="N14" s="245">
        <v>49</v>
      </c>
      <c r="O14" s="245">
        <f t="shared" si="3"/>
        <v>101</v>
      </c>
      <c r="P14" s="246">
        <f t="shared" si="4"/>
        <v>95.28301886792453</v>
      </c>
    </row>
    <row r="15" spans="1:16" ht="18" customHeight="1">
      <c r="A15" s="412" t="s">
        <v>294</v>
      </c>
      <c r="B15" s="414">
        <v>12</v>
      </c>
      <c r="C15" s="417">
        <v>63</v>
      </c>
      <c r="D15" s="564">
        <v>12</v>
      </c>
      <c r="E15" s="245">
        <v>27</v>
      </c>
      <c r="F15" s="245">
        <v>32</v>
      </c>
      <c r="G15" s="245">
        <f t="shared" si="0"/>
        <v>59</v>
      </c>
      <c r="H15" s="555">
        <f t="shared" si="1"/>
        <v>93.65079365079364</v>
      </c>
      <c r="I15" s="549" t="s">
        <v>292</v>
      </c>
      <c r="J15" s="245">
        <v>34</v>
      </c>
      <c r="K15" s="417">
        <v>158</v>
      </c>
      <c r="L15" s="414">
        <v>35</v>
      </c>
      <c r="M15" s="245">
        <v>71</v>
      </c>
      <c r="N15" s="245">
        <v>78</v>
      </c>
      <c r="O15" s="245">
        <f t="shared" si="3"/>
        <v>149</v>
      </c>
      <c r="P15" s="246">
        <f t="shared" si="4"/>
        <v>94.30379746835443</v>
      </c>
    </row>
    <row r="16" spans="1:16" ht="18" customHeight="1">
      <c r="A16" s="412" t="s">
        <v>296</v>
      </c>
      <c r="B16" s="414">
        <v>27</v>
      </c>
      <c r="C16" s="417">
        <v>137</v>
      </c>
      <c r="D16" s="564">
        <v>26</v>
      </c>
      <c r="E16" s="245">
        <v>61</v>
      </c>
      <c r="F16" s="245">
        <v>71</v>
      </c>
      <c r="G16" s="245">
        <f t="shared" si="0"/>
        <v>132</v>
      </c>
      <c r="H16" s="555">
        <f t="shared" si="1"/>
        <v>96.35036496350365</v>
      </c>
      <c r="I16" s="549" t="s">
        <v>293</v>
      </c>
      <c r="J16" s="245">
        <v>36</v>
      </c>
      <c r="K16" s="417">
        <v>159</v>
      </c>
      <c r="L16" s="414">
        <v>36</v>
      </c>
      <c r="M16" s="245">
        <v>74</v>
      </c>
      <c r="N16" s="245">
        <v>82</v>
      </c>
      <c r="O16" s="245">
        <f t="shared" si="3"/>
        <v>156</v>
      </c>
      <c r="P16" s="246">
        <f t="shared" si="4"/>
        <v>98.11320754716981</v>
      </c>
    </row>
    <row r="17" spans="1:16" ht="18" customHeight="1">
      <c r="A17" s="412" t="s">
        <v>297</v>
      </c>
      <c r="B17" s="414">
        <v>39</v>
      </c>
      <c r="C17" s="417">
        <v>184</v>
      </c>
      <c r="D17" s="564">
        <v>38</v>
      </c>
      <c r="E17" s="245">
        <v>76</v>
      </c>
      <c r="F17" s="245">
        <v>92</v>
      </c>
      <c r="G17" s="245">
        <f t="shared" si="0"/>
        <v>168</v>
      </c>
      <c r="H17" s="555">
        <f t="shared" si="1"/>
        <v>91.30434782608695</v>
      </c>
      <c r="I17" s="549" t="s">
        <v>295</v>
      </c>
      <c r="J17" s="245">
        <v>57</v>
      </c>
      <c r="K17" s="417">
        <v>251</v>
      </c>
      <c r="L17" s="414">
        <v>57</v>
      </c>
      <c r="M17" s="245">
        <v>116</v>
      </c>
      <c r="N17" s="245">
        <v>126</v>
      </c>
      <c r="O17" s="245">
        <f t="shared" si="3"/>
        <v>242</v>
      </c>
      <c r="P17" s="246">
        <f t="shared" si="4"/>
        <v>96.41434262948208</v>
      </c>
    </row>
    <row r="18" spans="1:16" ht="18" customHeight="1">
      <c r="A18" s="412" t="s">
        <v>299</v>
      </c>
      <c r="B18" s="414">
        <v>75</v>
      </c>
      <c r="C18" s="417">
        <v>388</v>
      </c>
      <c r="D18" s="564">
        <v>73</v>
      </c>
      <c r="E18" s="245">
        <v>172</v>
      </c>
      <c r="F18" s="245">
        <v>175</v>
      </c>
      <c r="G18" s="245">
        <f>E18+F18</f>
        <v>347</v>
      </c>
      <c r="H18" s="555">
        <f t="shared" si="1"/>
        <v>89.43298969072166</v>
      </c>
      <c r="I18" s="549" t="s">
        <v>1119</v>
      </c>
      <c r="J18" s="245">
        <v>45</v>
      </c>
      <c r="K18" s="417">
        <v>234</v>
      </c>
      <c r="L18" s="414">
        <v>44</v>
      </c>
      <c r="M18" s="245">
        <v>99</v>
      </c>
      <c r="N18" s="245">
        <v>128</v>
      </c>
      <c r="O18" s="245">
        <f t="shared" si="3"/>
        <v>227</v>
      </c>
      <c r="P18" s="246">
        <f t="shared" si="4"/>
        <v>97.00854700854701</v>
      </c>
    </row>
    <row r="19" spans="1:16" ht="18" customHeight="1">
      <c r="A19" s="412" t="s">
        <v>309</v>
      </c>
      <c r="B19" s="414">
        <v>42</v>
      </c>
      <c r="C19" s="417">
        <v>207</v>
      </c>
      <c r="D19" s="564">
        <v>41</v>
      </c>
      <c r="E19" s="245">
        <v>93</v>
      </c>
      <c r="F19" s="245">
        <v>88</v>
      </c>
      <c r="G19" s="245">
        <f>E19+F19</f>
        <v>181</v>
      </c>
      <c r="H19" s="555">
        <f t="shared" si="1"/>
        <v>87.43961352657004</v>
      </c>
      <c r="I19" s="549" t="s">
        <v>298</v>
      </c>
      <c r="J19" s="245">
        <v>53</v>
      </c>
      <c r="K19" s="417">
        <v>266</v>
      </c>
      <c r="L19" s="414">
        <v>54</v>
      </c>
      <c r="M19" s="245">
        <v>105</v>
      </c>
      <c r="N19" s="245">
        <v>122</v>
      </c>
      <c r="O19" s="245">
        <f t="shared" si="3"/>
        <v>227</v>
      </c>
      <c r="P19" s="246">
        <f t="shared" si="4"/>
        <v>85.33834586466166</v>
      </c>
    </row>
    <row r="20" spans="1:16" ht="18" customHeight="1">
      <c r="A20" s="412" t="s">
        <v>310</v>
      </c>
      <c r="B20" s="414">
        <v>17</v>
      </c>
      <c r="C20" s="417">
        <v>83</v>
      </c>
      <c r="D20" s="564">
        <v>16</v>
      </c>
      <c r="E20" s="245">
        <v>36</v>
      </c>
      <c r="F20" s="245">
        <v>38</v>
      </c>
      <c r="G20" s="245">
        <f>E20+F20</f>
        <v>74</v>
      </c>
      <c r="H20" s="555">
        <f t="shared" si="1"/>
        <v>89.1566265060241</v>
      </c>
      <c r="I20" s="551" t="s">
        <v>285</v>
      </c>
      <c r="J20" s="247">
        <f aca="true" t="shared" si="6" ref="J20:O20">SUM(J12:J19)</f>
        <v>338</v>
      </c>
      <c r="K20" s="419">
        <f t="shared" si="6"/>
        <v>1513</v>
      </c>
      <c r="L20" s="415">
        <f t="shared" si="6"/>
        <v>337</v>
      </c>
      <c r="M20" s="247">
        <f t="shared" si="6"/>
        <v>669</v>
      </c>
      <c r="N20" s="247">
        <f t="shared" si="6"/>
        <v>748</v>
      </c>
      <c r="O20" s="247">
        <f t="shared" si="6"/>
        <v>1417</v>
      </c>
      <c r="P20" s="248">
        <f t="shared" si="4"/>
        <v>93.65499008592201</v>
      </c>
    </row>
    <row r="21" spans="1:16" ht="18" customHeight="1">
      <c r="A21" s="412" t="s">
        <v>1121</v>
      </c>
      <c r="B21" s="414">
        <v>32</v>
      </c>
      <c r="C21" s="417">
        <v>169</v>
      </c>
      <c r="D21" s="564">
        <v>33</v>
      </c>
      <c r="E21" s="245">
        <v>81</v>
      </c>
      <c r="F21" s="245">
        <v>84</v>
      </c>
      <c r="G21" s="245">
        <f>E21+F21</f>
        <v>165</v>
      </c>
      <c r="H21" s="555">
        <f t="shared" si="1"/>
        <v>97.63313609467455</v>
      </c>
      <c r="I21" s="549" t="s">
        <v>300</v>
      </c>
      <c r="J21" s="414">
        <v>58</v>
      </c>
      <c r="K21" s="417">
        <v>276</v>
      </c>
      <c r="L21" s="414">
        <v>58</v>
      </c>
      <c r="M21" s="245">
        <v>118</v>
      </c>
      <c r="N21" s="245">
        <v>132</v>
      </c>
      <c r="O21" s="245">
        <f t="shared" si="3"/>
        <v>250</v>
      </c>
      <c r="P21" s="246">
        <f t="shared" si="4"/>
        <v>90.57971014492753</v>
      </c>
    </row>
    <row r="22" spans="1:16" ht="18" customHeight="1">
      <c r="A22" s="249" t="s">
        <v>914</v>
      </c>
      <c r="B22" s="250">
        <f aca="true" t="shared" si="7" ref="B22:G22">SUM(B4:B21)</f>
        <v>1216</v>
      </c>
      <c r="C22" s="418">
        <f t="shared" si="7"/>
        <v>4996</v>
      </c>
      <c r="D22" s="565">
        <f t="shared" si="7"/>
        <v>1352</v>
      </c>
      <c r="E22" s="250">
        <f t="shared" si="7"/>
        <v>2493</v>
      </c>
      <c r="F22" s="250">
        <f t="shared" si="7"/>
        <v>2702</v>
      </c>
      <c r="G22" s="250">
        <f t="shared" si="7"/>
        <v>5195</v>
      </c>
      <c r="H22" s="557">
        <f t="shared" si="1"/>
        <v>103.98318654923939</v>
      </c>
      <c r="I22" s="549" t="s">
        <v>302</v>
      </c>
      <c r="J22" s="414">
        <v>58</v>
      </c>
      <c r="K22" s="417">
        <v>247</v>
      </c>
      <c r="L22" s="414">
        <v>60</v>
      </c>
      <c r="M22" s="245">
        <v>123</v>
      </c>
      <c r="N22" s="245">
        <v>129</v>
      </c>
      <c r="O22" s="245">
        <f t="shared" si="3"/>
        <v>252</v>
      </c>
      <c r="P22" s="246">
        <f t="shared" si="4"/>
        <v>102.02429149797571</v>
      </c>
    </row>
    <row r="23" spans="1:16" ht="18" customHeight="1">
      <c r="A23" s="412" t="s">
        <v>301</v>
      </c>
      <c r="B23" s="414">
        <v>36</v>
      </c>
      <c r="C23" s="417">
        <v>181</v>
      </c>
      <c r="D23" s="564">
        <v>38</v>
      </c>
      <c r="E23" s="245">
        <v>81</v>
      </c>
      <c r="F23" s="245">
        <v>93</v>
      </c>
      <c r="G23" s="245">
        <f>E23+F23</f>
        <v>174</v>
      </c>
      <c r="H23" s="555">
        <f t="shared" si="1"/>
        <v>96.13259668508287</v>
      </c>
      <c r="I23" s="549" t="s">
        <v>304</v>
      </c>
      <c r="J23" s="414">
        <v>26</v>
      </c>
      <c r="K23" s="417">
        <v>147</v>
      </c>
      <c r="L23" s="414">
        <v>26</v>
      </c>
      <c r="M23" s="245">
        <v>68</v>
      </c>
      <c r="N23" s="245">
        <v>75</v>
      </c>
      <c r="O23" s="245">
        <f t="shared" si="3"/>
        <v>143</v>
      </c>
      <c r="P23" s="246">
        <f t="shared" si="4"/>
        <v>97.27891156462584</v>
      </c>
    </row>
    <row r="24" spans="1:16" ht="18" customHeight="1">
      <c r="A24" s="412" t="s">
        <v>303</v>
      </c>
      <c r="B24" s="414">
        <v>20</v>
      </c>
      <c r="C24" s="417">
        <v>78</v>
      </c>
      <c r="D24" s="564">
        <v>20</v>
      </c>
      <c r="E24" s="245">
        <v>40</v>
      </c>
      <c r="F24" s="245">
        <v>39</v>
      </c>
      <c r="G24" s="245">
        <f aca="true" t="shared" si="8" ref="G24:G39">E24+F24</f>
        <v>79</v>
      </c>
      <c r="H24" s="555">
        <f t="shared" si="1"/>
        <v>101.28205128205127</v>
      </c>
      <c r="I24" s="549" t="s">
        <v>306</v>
      </c>
      <c r="J24" s="414">
        <v>12</v>
      </c>
      <c r="K24" s="417">
        <v>64</v>
      </c>
      <c r="L24" s="414">
        <v>12</v>
      </c>
      <c r="M24" s="245">
        <v>28</v>
      </c>
      <c r="N24" s="245">
        <v>28</v>
      </c>
      <c r="O24" s="245">
        <f t="shared" si="3"/>
        <v>56</v>
      </c>
      <c r="P24" s="246">
        <f t="shared" si="4"/>
        <v>87.5</v>
      </c>
    </row>
    <row r="25" spans="1:16" ht="18" customHeight="1">
      <c r="A25" s="412" t="s">
        <v>305</v>
      </c>
      <c r="B25" s="414">
        <v>29</v>
      </c>
      <c r="C25" s="417">
        <v>133</v>
      </c>
      <c r="D25" s="564">
        <v>28</v>
      </c>
      <c r="E25" s="245">
        <v>60</v>
      </c>
      <c r="F25" s="245">
        <v>52</v>
      </c>
      <c r="G25" s="245">
        <f t="shared" si="8"/>
        <v>112</v>
      </c>
      <c r="H25" s="555">
        <f t="shared" si="1"/>
        <v>84.21052631578947</v>
      </c>
      <c r="I25" s="549" t="s">
        <v>1120</v>
      </c>
      <c r="J25" s="414">
        <v>54</v>
      </c>
      <c r="K25" s="417">
        <v>230</v>
      </c>
      <c r="L25" s="414">
        <v>65</v>
      </c>
      <c r="M25" s="245">
        <v>128</v>
      </c>
      <c r="N25" s="245">
        <v>134</v>
      </c>
      <c r="O25" s="245">
        <f t="shared" si="3"/>
        <v>262</v>
      </c>
      <c r="P25" s="246">
        <f t="shared" si="4"/>
        <v>113.91304347826087</v>
      </c>
    </row>
    <row r="26" spans="1:16" ht="18" customHeight="1">
      <c r="A26" s="412" t="s">
        <v>307</v>
      </c>
      <c r="B26" s="414">
        <v>42</v>
      </c>
      <c r="C26" s="417">
        <v>209</v>
      </c>
      <c r="D26" s="564">
        <v>41</v>
      </c>
      <c r="E26" s="245">
        <v>88</v>
      </c>
      <c r="F26" s="245">
        <v>96</v>
      </c>
      <c r="G26" s="245">
        <f t="shared" si="8"/>
        <v>184</v>
      </c>
      <c r="H26" s="555">
        <f t="shared" si="1"/>
        <v>88.03827751196172</v>
      </c>
      <c r="I26" s="412" t="s">
        <v>501</v>
      </c>
      <c r="J26" s="414">
        <v>25</v>
      </c>
      <c r="K26" s="417">
        <v>141</v>
      </c>
      <c r="L26" s="414">
        <v>24</v>
      </c>
      <c r="M26" s="245">
        <v>58</v>
      </c>
      <c r="N26" s="245">
        <v>70</v>
      </c>
      <c r="O26" s="245">
        <f t="shared" si="3"/>
        <v>128</v>
      </c>
      <c r="P26" s="246">
        <f t="shared" si="4"/>
        <v>90.78014184397163</v>
      </c>
    </row>
    <row r="27" spans="1:16" ht="18" customHeight="1">
      <c r="A27" s="412" t="s">
        <v>308</v>
      </c>
      <c r="B27" s="414">
        <v>29</v>
      </c>
      <c r="C27" s="417">
        <v>154</v>
      </c>
      <c r="D27" s="564">
        <v>29</v>
      </c>
      <c r="E27" s="245">
        <v>59</v>
      </c>
      <c r="F27" s="245">
        <v>79</v>
      </c>
      <c r="G27" s="245">
        <f t="shared" si="8"/>
        <v>138</v>
      </c>
      <c r="H27" s="555">
        <f t="shared" si="1"/>
        <v>89.6103896103896</v>
      </c>
      <c r="I27" s="549" t="s">
        <v>502</v>
      </c>
      <c r="J27" s="414">
        <v>31</v>
      </c>
      <c r="K27" s="417">
        <v>147</v>
      </c>
      <c r="L27" s="414">
        <v>31</v>
      </c>
      <c r="M27" s="245">
        <v>72</v>
      </c>
      <c r="N27" s="245">
        <v>80</v>
      </c>
      <c r="O27" s="245">
        <f t="shared" si="3"/>
        <v>152</v>
      </c>
      <c r="P27" s="246">
        <f t="shared" si="4"/>
        <v>103.4013605442177</v>
      </c>
    </row>
    <row r="28" spans="1:16" ht="18" customHeight="1">
      <c r="A28" s="412" t="s">
        <v>1577</v>
      </c>
      <c r="B28" s="414">
        <v>20</v>
      </c>
      <c r="C28" s="417">
        <v>106</v>
      </c>
      <c r="D28" s="564">
        <v>20</v>
      </c>
      <c r="E28" s="245">
        <v>50</v>
      </c>
      <c r="F28" s="245">
        <v>52</v>
      </c>
      <c r="G28" s="245">
        <f t="shared" si="8"/>
        <v>102</v>
      </c>
      <c r="H28" s="555">
        <f t="shared" si="1"/>
        <v>96.22641509433963</v>
      </c>
      <c r="I28" s="549" t="s">
        <v>312</v>
      </c>
      <c r="J28" s="414">
        <v>31</v>
      </c>
      <c r="K28" s="417">
        <v>143</v>
      </c>
      <c r="L28" s="414">
        <v>30</v>
      </c>
      <c r="M28" s="245">
        <v>81</v>
      </c>
      <c r="N28" s="245">
        <v>79</v>
      </c>
      <c r="O28" s="245">
        <f t="shared" si="3"/>
        <v>160</v>
      </c>
      <c r="P28" s="246">
        <f t="shared" si="4"/>
        <v>111.8881118881119</v>
      </c>
    </row>
    <row r="29" spans="1:16" ht="18" customHeight="1">
      <c r="A29" s="412" t="s">
        <v>1578</v>
      </c>
      <c r="B29" s="414">
        <v>19</v>
      </c>
      <c r="C29" s="417">
        <v>100</v>
      </c>
      <c r="D29" s="564">
        <v>19</v>
      </c>
      <c r="E29" s="245">
        <v>36</v>
      </c>
      <c r="F29" s="245">
        <v>50</v>
      </c>
      <c r="G29" s="245">
        <f t="shared" si="8"/>
        <v>86</v>
      </c>
      <c r="H29" s="555">
        <f t="shared" si="1"/>
        <v>86</v>
      </c>
      <c r="I29" s="549" t="s">
        <v>1122</v>
      </c>
      <c r="J29" s="414">
        <v>35</v>
      </c>
      <c r="K29" s="417">
        <v>142</v>
      </c>
      <c r="L29" s="414">
        <v>36</v>
      </c>
      <c r="M29" s="245">
        <v>59</v>
      </c>
      <c r="N29" s="245">
        <v>69</v>
      </c>
      <c r="O29" s="245">
        <f t="shared" si="3"/>
        <v>128</v>
      </c>
      <c r="P29" s="246">
        <f t="shared" si="4"/>
        <v>90.14084507042254</v>
      </c>
    </row>
    <row r="30" spans="1:16" ht="18" customHeight="1">
      <c r="A30" s="412" t="s">
        <v>1114</v>
      </c>
      <c r="B30" s="414">
        <v>50</v>
      </c>
      <c r="C30" s="417">
        <v>235</v>
      </c>
      <c r="D30" s="564">
        <v>49</v>
      </c>
      <c r="E30" s="245">
        <v>110</v>
      </c>
      <c r="F30" s="245">
        <v>104</v>
      </c>
      <c r="G30" s="245">
        <f t="shared" si="8"/>
        <v>214</v>
      </c>
      <c r="H30" s="555">
        <f t="shared" si="1"/>
        <v>91.06382978723404</v>
      </c>
      <c r="I30" s="549" t="s">
        <v>1123</v>
      </c>
      <c r="J30" s="414">
        <v>81</v>
      </c>
      <c r="K30" s="417">
        <v>343</v>
      </c>
      <c r="L30" s="414">
        <v>83</v>
      </c>
      <c r="M30" s="245">
        <v>172</v>
      </c>
      <c r="N30" s="245">
        <v>163</v>
      </c>
      <c r="O30" s="245">
        <f t="shared" si="3"/>
        <v>335</v>
      </c>
      <c r="P30" s="246">
        <f t="shared" si="4"/>
        <v>97.667638483965</v>
      </c>
    </row>
    <row r="31" spans="1:16" ht="18" customHeight="1">
      <c r="A31" s="412" t="s">
        <v>1115</v>
      </c>
      <c r="B31" s="414">
        <v>40</v>
      </c>
      <c r="C31" s="417">
        <v>192</v>
      </c>
      <c r="D31" s="564">
        <v>39</v>
      </c>
      <c r="E31" s="245">
        <v>78</v>
      </c>
      <c r="F31" s="245">
        <v>103</v>
      </c>
      <c r="G31" s="245">
        <f t="shared" si="8"/>
        <v>181</v>
      </c>
      <c r="H31" s="555">
        <f t="shared" si="1"/>
        <v>94.27083333333334</v>
      </c>
      <c r="I31" s="549" t="s">
        <v>316</v>
      </c>
      <c r="J31" s="414">
        <v>27</v>
      </c>
      <c r="K31" s="417">
        <v>128</v>
      </c>
      <c r="L31" s="414">
        <v>27</v>
      </c>
      <c r="M31" s="245">
        <v>48</v>
      </c>
      <c r="N31" s="245">
        <v>61</v>
      </c>
      <c r="O31" s="245">
        <f t="shared" si="3"/>
        <v>109</v>
      </c>
      <c r="P31" s="246">
        <f t="shared" si="4"/>
        <v>85.15625</v>
      </c>
    </row>
    <row r="32" spans="1:16" ht="18" customHeight="1">
      <c r="A32" s="412" t="s">
        <v>311</v>
      </c>
      <c r="B32" s="414">
        <v>34</v>
      </c>
      <c r="C32" s="417">
        <v>180</v>
      </c>
      <c r="D32" s="564">
        <v>34</v>
      </c>
      <c r="E32" s="245">
        <v>85</v>
      </c>
      <c r="F32" s="245">
        <v>87</v>
      </c>
      <c r="G32" s="245">
        <f t="shared" si="8"/>
        <v>172</v>
      </c>
      <c r="H32" s="555">
        <f t="shared" si="1"/>
        <v>95.55555555555556</v>
      </c>
      <c r="I32" s="549" t="s">
        <v>1124</v>
      </c>
      <c r="J32" s="414">
        <v>39</v>
      </c>
      <c r="K32" s="417">
        <v>213</v>
      </c>
      <c r="L32" s="414">
        <v>38</v>
      </c>
      <c r="M32" s="245">
        <v>91</v>
      </c>
      <c r="N32" s="245">
        <v>110</v>
      </c>
      <c r="O32" s="245">
        <f t="shared" si="3"/>
        <v>201</v>
      </c>
      <c r="P32" s="246">
        <f t="shared" si="4"/>
        <v>94.36619718309859</v>
      </c>
    </row>
    <row r="33" spans="1:16" ht="18" customHeight="1">
      <c r="A33" s="412" t="s">
        <v>313</v>
      </c>
      <c r="B33" s="414">
        <v>18</v>
      </c>
      <c r="C33" s="417">
        <v>84</v>
      </c>
      <c r="D33" s="564">
        <v>19</v>
      </c>
      <c r="E33" s="245">
        <v>42</v>
      </c>
      <c r="F33" s="245">
        <v>40</v>
      </c>
      <c r="G33" s="245">
        <f t="shared" si="8"/>
        <v>82</v>
      </c>
      <c r="H33" s="555">
        <f t="shared" si="1"/>
        <v>97.61904761904762</v>
      </c>
      <c r="I33" s="550" t="s">
        <v>1012</v>
      </c>
      <c r="J33" s="247">
        <f aca="true" t="shared" si="9" ref="J33:O33">SUM(J21:J32)</f>
        <v>477</v>
      </c>
      <c r="K33" s="419">
        <f t="shared" si="9"/>
        <v>2221</v>
      </c>
      <c r="L33" s="415">
        <f t="shared" si="9"/>
        <v>490</v>
      </c>
      <c r="M33" s="247">
        <f t="shared" si="9"/>
        <v>1046</v>
      </c>
      <c r="N33" s="247">
        <f t="shared" si="9"/>
        <v>1130</v>
      </c>
      <c r="O33" s="247">
        <f t="shared" si="9"/>
        <v>2176</v>
      </c>
      <c r="P33" s="248">
        <f t="shared" si="4"/>
        <v>97.97388563710041</v>
      </c>
    </row>
    <row r="34" spans="1:16" ht="18" customHeight="1">
      <c r="A34" s="412" t="s">
        <v>314</v>
      </c>
      <c r="B34" s="414">
        <v>25</v>
      </c>
      <c r="C34" s="417">
        <v>127</v>
      </c>
      <c r="D34" s="564">
        <v>25</v>
      </c>
      <c r="E34" s="245">
        <v>62</v>
      </c>
      <c r="F34" s="245">
        <v>65</v>
      </c>
      <c r="G34" s="245">
        <f t="shared" si="8"/>
        <v>127</v>
      </c>
      <c r="H34" s="555">
        <f t="shared" si="1"/>
        <v>100</v>
      </c>
      <c r="I34" s="549" t="s">
        <v>927</v>
      </c>
      <c r="J34" s="251">
        <f aca="true" t="shared" si="10" ref="J34:O34">B22</f>
        <v>1216</v>
      </c>
      <c r="K34" s="422">
        <f t="shared" si="10"/>
        <v>4996</v>
      </c>
      <c r="L34" s="420">
        <f t="shared" si="10"/>
        <v>1352</v>
      </c>
      <c r="M34" s="251">
        <f t="shared" si="10"/>
        <v>2493</v>
      </c>
      <c r="N34" s="251">
        <f t="shared" si="10"/>
        <v>2702</v>
      </c>
      <c r="O34" s="251">
        <f t="shared" si="10"/>
        <v>5195</v>
      </c>
      <c r="P34" s="246">
        <f t="shared" si="4"/>
        <v>103.98318654923939</v>
      </c>
    </row>
    <row r="35" spans="1:16" ht="18" customHeight="1">
      <c r="A35" s="412" t="s">
        <v>315</v>
      </c>
      <c r="B35" s="414">
        <v>12</v>
      </c>
      <c r="C35" s="417">
        <v>58</v>
      </c>
      <c r="D35" s="564">
        <v>11</v>
      </c>
      <c r="E35" s="245">
        <v>27</v>
      </c>
      <c r="F35" s="245">
        <v>25</v>
      </c>
      <c r="G35" s="245">
        <f t="shared" si="8"/>
        <v>52</v>
      </c>
      <c r="H35" s="555">
        <f t="shared" si="1"/>
        <v>89.65517241379311</v>
      </c>
      <c r="I35" s="549" t="s">
        <v>928</v>
      </c>
      <c r="J35" s="252">
        <f aca="true" t="shared" si="11" ref="J35:O35">J6</f>
        <v>516</v>
      </c>
      <c r="K35" s="253">
        <f t="shared" si="11"/>
        <v>2505</v>
      </c>
      <c r="L35" s="421">
        <f t="shared" si="11"/>
        <v>510</v>
      </c>
      <c r="M35" s="252">
        <f t="shared" si="11"/>
        <v>1112</v>
      </c>
      <c r="N35" s="252">
        <f t="shared" si="11"/>
        <v>1217</v>
      </c>
      <c r="O35" s="252">
        <f t="shared" si="11"/>
        <v>2329</v>
      </c>
      <c r="P35" s="253">
        <f>P20</f>
        <v>93.65499008592201</v>
      </c>
    </row>
    <row r="36" spans="1:16" ht="18" customHeight="1">
      <c r="A36" s="412" t="s">
        <v>317</v>
      </c>
      <c r="B36" s="414">
        <v>11</v>
      </c>
      <c r="C36" s="417">
        <v>47</v>
      </c>
      <c r="D36" s="564">
        <v>11</v>
      </c>
      <c r="E36" s="245">
        <v>27</v>
      </c>
      <c r="F36" s="245">
        <v>22</v>
      </c>
      <c r="G36" s="245">
        <f t="shared" si="8"/>
        <v>49</v>
      </c>
      <c r="H36" s="555">
        <f t="shared" si="1"/>
        <v>104.25531914893618</v>
      </c>
      <c r="I36" s="549" t="s">
        <v>929</v>
      </c>
      <c r="J36" s="252">
        <f>J11</f>
        <v>255</v>
      </c>
      <c r="K36" s="253">
        <f aca="true" t="shared" si="12" ref="K36:P36">K11</f>
        <v>1179</v>
      </c>
      <c r="L36" s="421">
        <f t="shared" si="12"/>
        <v>255</v>
      </c>
      <c r="M36" s="252">
        <f t="shared" si="12"/>
        <v>539</v>
      </c>
      <c r="N36" s="252">
        <f t="shared" si="12"/>
        <v>589</v>
      </c>
      <c r="O36" s="252">
        <f t="shared" si="12"/>
        <v>1128</v>
      </c>
      <c r="P36" s="253">
        <f t="shared" si="12"/>
        <v>95.67430025445293</v>
      </c>
    </row>
    <row r="37" spans="1:16" ht="18" customHeight="1">
      <c r="A37" s="412" t="s">
        <v>318</v>
      </c>
      <c r="B37" s="414">
        <v>32</v>
      </c>
      <c r="C37" s="417">
        <v>146</v>
      </c>
      <c r="D37" s="564">
        <v>29</v>
      </c>
      <c r="E37" s="245">
        <v>64</v>
      </c>
      <c r="F37" s="245">
        <v>64</v>
      </c>
      <c r="G37" s="245">
        <f t="shared" si="8"/>
        <v>128</v>
      </c>
      <c r="H37" s="555">
        <f t="shared" si="1"/>
        <v>87.67123287671232</v>
      </c>
      <c r="I37" s="549" t="s">
        <v>930</v>
      </c>
      <c r="J37" s="252">
        <f>J20</f>
        <v>338</v>
      </c>
      <c r="K37" s="253">
        <f aca="true" t="shared" si="13" ref="K37:P37">K20</f>
        <v>1513</v>
      </c>
      <c r="L37" s="421">
        <f t="shared" si="13"/>
        <v>337</v>
      </c>
      <c r="M37" s="252">
        <f t="shared" si="13"/>
        <v>669</v>
      </c>
      <c r="N37" s="252">
        <f t="shared" si="13"/>
        <v>748</v>
      </c>
      <c r="O37" s="252">
        <f t="shared" si="13"/>
        <v>1417</v>
      </c>
      <c r="P37" s="253">
        <f t="shared" si="13"/>
        <v>93.65499008592201</v>
      </c>
    </row>
    <row r="38" spans="1:16" ht="18" customHeight="1">
      <c r="A38" s="412" t="s">
        <v>319</v>
      </c>
      <c r="B38" s="414">
        <v>13</v>
      </c>
      <c r="C38" s="417">
        <v>69</v>
      </c>
      <c r="D38" s="564">
        <v>13</v>
      </c>
      <c r="E38" s="245">
        <v>28</v>
      </c>
      <c r="F38" s="245">
        <v>36</v>
      </c>
      <c r="G38" s="245">
        <f t="shared" si="8"/>
        <v>64</v>
      </c>
      <c r="H38" s="555">
        <f t="shared" si="1"/>
        <v>92.7536231884058</v>
      </c>
      <c r="I38" s="549" t="s">
        <v>931</v>
      </c>
      <c r="J38" s="252">
        <f>J33</f>
        <v>477</v>
      </c>
      <c r="K38" s="253">
        <f aca="true" t="shared" si="14" ref="K38:P38">K33</f>
        <v>2221</v>
      </c>
      <c r="L38" s="421">
        <f t="shared" si="14"/>
        <v>490</v>
      </c>
      <c r="M38" s="252">
        <f t="shared" si="14"/>
        <v>1046</v>
      </c>
      <c r="N38" s="252">
        <f t="shared" si="14"/>
        <v>1130</v>
      </c>
      <c r="O38" s="252">
        <f t="shared" si="14"/>
        <v>2176</v>
      </c>
      <c r="P38" s="253">
        <f t="shared" si="14"/>
        <v>97.97388563710041</v>
      </c>
    </row>
    <row r="39" spans="1:16" ht="18" customHeight="1" thickBot="1">
      <c r="A39" s="558" t="s">
        <v>320</v>
      </c>
      <c r="B39" s="559">
        <v>34</v>
      </c>
      <c r="C39" s="560">
        <v>170</v>
      </c>
      <c r="D39" s="566">
        <v>34</v>
      </c>
      <c r="E39" s="561">
        <v>76</v>
      </c>
      <c r="F39" s="561">
        <v>85</v>
      </c>
      <c r="G39" s="561">
        <f t="shared" si="8"/>
        <v>161</v>
      </c>
      <c r="H39" s="562">
        <f t="shared" si="1"/>
        <v>94.70588235294117</v>
      </c>
      <c r="I39" s="552" t="s">
        <v>567</v>
      </c>
      <c r="J39" s="567" t="s">
        <v>1791</v>
      </c>
      <c r="K39" s="568" t="s">
        <v>1791</v>
      </c>
      <c r="L39" s="548">
        <v>1</v>
      </c>
      <c r="M39" s="547">
        <v>11</v>
      </c>
      <c r="N39" s="547">
        <v>38</v>
      </c>
      <c r="O39" s="572">
        <f>M39+N39</f>
        <v>49</v>
      </c>
      <c r="P39" s="573" t="s">
        <v>1791</v>
      </c>
    </row>
    <row r="40" spans="1:16" ht="18" customHeight="1" thickBot="1">
      <c r="A40" s="569"/>
      <c r="B40" s="570"/>
      <c r="C40" s="570"/>
      <c r="D40" s="570"/>
      <c r="E40" s="570"/>
      <c r="F40" s="570"/>
      <c r="G40" s="570"/>
      <c r="H40" s="571"/>
      <c r="I40" s="574" t="s">
        <v>1126</v>
      </c>
      <c r="J40" s="575">
        <f aca="true" t="shared" si="15" ref="J40:O40">SUM(J34:J39)</f>
        <v>2802</v>
      </c>
      <c r="K40" s="576">
        <f t="shared" si="15"/>
        <v>12414</v>
      </c>
      <c r="L40" s="577">
        <f t="shared" si="15"/>
        <v>2945</v>
      </c>
      <c r="M40" s="575">
        <f t="shared" si="15"/>
        <v>5870</v>
      </c>
      <c r="N40" s="575">
        <f t="shared" si="15"/>
        <v>6424</v>
      </c>
      <c r="O40" s="575">
        <f t="shared" si="15"/>
        <v>12294</v>
      </c>
      <c r="P40" s="578">
        <f t="shared" si="4"/>
        <v>99.03334944417594</v>
      </c>
    </row>
    <row r="43" spans="1:8" ht="13.5">
      <c r="A43" s="180"/>
      <c r="B43" s="180"/>
      <c r="C43" s="700"/>
      <c r="D43" s="700"/>
      <c r="E43" s="700"/>
      <c r="F43" s="700"/>
      <c r="G43" s="700"/>
      <c r="H43" s="700"/>
    </row>
    <row r="44" spans="1:8" ht="13.5">
      <c r="A44" s="179"/>
      <c r="B44" s="180"/>
      <c r="C44" s="180"/>
      <c r="D44" s="180"/>
      <c r="E44" s="180"/>
      <c r="F44" s="180"/>
      <c r="G44" s="180"/>
      <c r="H44" s="180"/>
    </row>
  </sheetData>
  <mergeCells count="7">
    <mergeCell ref="J2:K2"/>
    <mergeCell ref="I2:I3"/>
    <mergeCell ref="L2:O2"/>
    <mergeCell ref="A2:A3"/>
    <mergeCell ref="B2:C2"/>
    <mergeCell ref="D2:G2"/>
    <mergeCell ref="C43:H43"/>
  </mergeCells>
  <printOptions/>
  <pageMargins left="0.3937007874015748" right="0.1968503937007874"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藤島町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machiko</cp:lastModifiedBy>
  <cp:lastPrinted>2002-06-24T23:45:00Z</cp:lastPrinted>
  <dcterms:created xsi:type="dcterms:W3CDTF">2000-02-04T06:09:39Z</dcterms:created>
  <dcterms:modified xsi:type="dcterms:W3CDTF">2006-03-22T06:41:16Z</dcterms:modified>
  <cp:category/>
  <cp:version/>
  <cp:contentType/>
  <cp:contentStatus/>
</cp:coreProperties>
</file>