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345" windowHeight="7470" activeTab="0"/>
  </bookViews>
  <sheets>
    <sheet name="町勢の概要" sheetId="1" r:id="rId1"/>
    <sheet name="1.位置・面積" sheetId="2" r:id="rId2"/>
    <sheet name="1.地目別面積" sheetId="3" r:id="rId3"/>
    <sheet name="1.気象" sheetId="4" r:id="rId4"/>
    <sheet name="2.世帯数と人口の推移" sheetId="5" r:id="rId5"/>
    <sheet name="2.人口動態" sheetId="6" r:id="rId6"/>
    <sheet name="2.年齢別人口" sheetId="7" r:id="rId7"/>
    <sheet name="2.産業別就業人口の推移" sheetId="8" r:id="rId8"/>
    <sheet name="2.平成12年度国勢調査" sheetId="9" r:id="rId9"/>
    <sheet name="3.事業所" sheetId="10" r:id="rId10"/>
    <sheet name="4.農業" sheetId="11" r:id="rId11"/>
    <sheet name="4.経営規模別...." sheetId="12" r:id="rId12"/>
    <sheet name="5.製造業の推移" sheetId="13" r:id="rId13"/>
    <sheet name="5.産業別総生産・町民所得の推移" sheetId="14" r:id="rId14"/>
    <sheet name="5.商店数と販売額" sheetId="15" r:id="rId15"/>
    <sheet name="6.消防力整備状況" sheetId="16" r:id="rId16"/>
    <sheet name="6.災害事故件数..." sheetId="17" r:id="rId17"/>
    <sheet name="6.上水道の状況・下水道..." sheetId="18" r:id="rId18"/>
    <sheet name="7.福祉・保健衛生" sheetId="19" r:id="rId19"/>
    <sheet name="7.保育園の状況" sheetId="20" r:id="rId20"/>
    <sheet name="7.国民年金加入者の状況" sheetId="21" r:id="rId21"/>
    <sheet name="7.国民年金受給件数" sheetId="22" r:id="rId22"/>
    <sheet name="7.国民健康保険加入状況" sheetId="23" r:id="rId23"/>
    <sheet name="7.国民健康保険療養諸費" sheetId="24" r:id="rId24"/>
    <sheet name="7.死因別死亡者数" sheetId="25" r:id="rId25"/>
    <sheet name="7.ゴミ・し尿収集" sheetId="26" r:id="rId26"/>
    <sheet name="8.小学校・中学校の状況" sheetId="27" r:id="rId27"/>
    <sheet name="9.行財政" sheetId="28" r:id="rId28"/>
    <sheet name="一般会計" sheetId="29" r:id="rId29"/>
    <sheet name="9.組織図" sheetId="30" r:id="rId30"/>
    <sheet name="10.議会" sheetId="31" r:id="rId31"/>
    <sheet name="10.議員名簿" sheetId="32" r:id="rId32"/>
    <sheet name="12.文化財" sheetId="33" r:id="rId33"/>
    <sheet name="12.文化財2" sheetId="34" r:id="rId34"/>
    <sheet name="12.文化財3" sheetId="35" r:id="rId35"/>
    <sheet name="13.歴史年表" sheetId="36" r:id="rId36"/>
    <sheet name="13.歴史年表2" sheetId="37" r:id="rId37"/>
    <sheet name="13.歴史年表3" sheetId="38" r:id="rId38"/>
    <sheet name="14.町のあゆみ" sheetId="39" r:id="rId39"/>
    <sheet name="14.町のあゆみ2" sheetId="40" r:id="rId40"/>
    <sheet name="14.町のあゆみ3" sheetId="41" r:id="rId41"/>
    <sheet name="14.町のあゆみ4" sheetId="42" r:id="rId42"/>
  </sheets>
  <definedNames>
    <definedName name="_xlnm.Print_Area" localSheetId="32">'12.文化財'!$A$1:$F$48</definedName>
    <definedName name="_xlnm.Print_Area" localSheetId="6">'2.年齢別人口'!$A$1:$M$47</definedName>
  </definedNames>
  <calcPr fullCalcOnLoad="1"/>
</workbook>
</file>

<file path=xl/sharedStrings.xml><?xml version="1.0" encoding="utf-8"?>
<sst xmlns="http://schemas.openxmlformats.org/spreadsheetml/2006/main" count="2578" uniqueCount="1911">
  <si>
    <t>入会地の紛争に対する庄内藩の決裁書。</t>
  </si>
  <si>
    <t>山境争論裁許状</t>
  </si>
  <si>
    <t>住民基本台帳ネットワーク第1次運用開始</t>
  </si>
  <si>
    <t>「人と環境にやさしいまち」宣言</t>
  </si>
  <si>
    <t>人と環境にやさしいまちづくり条例制定</t>
  </si>
  <si>
    <t>全国有機農業研究集会藤島大会を開催</t>
  </si>
  <si>
    <t>全国ボランティア研究集会庄内集会藤島分科会を開催</t>
  </si>
  <si>
    <t>〃</t>
  </si>
  <si>
    <t>〃</t>
  </si>
  <si>
    <t>添　　　　　　　川</t>
  </si>
  <si>
    <t>添　　　　　　　川</t>
  </si>
  <si>
    <t>添川集落</t>
  </si>
  <si>
    <t>野山境論裁許状</t>
  </si>
  <si>
    <t>入会地の紛争（御領・私領・羽黒領）に対する幕府の決裁書。</t>
  </si>
  <si>
    <t>鶴岡地区消防事務組合藤島分署開署</t>
  </si>
  <si>
    <t>県道鶴岡立川線藤島バイパス開通</t>
  </si>
  <si>
    <t>藤島町農協・東栄農協が合併</t>
  </si>
  <si>
    <t>県道鶴岡立川線が国道345号となる</t>
  </si>
  <si>
    <t>平成14年度</t>
  </si>
  <si>
    <t>平成15年度</t>
  </si>
  <si>
    <t>第1回住宅用地造成分譲（笹花団地、備中団地）</t>
  </si>
  <si>
    <t>H７国調</t>
  </si>
  <si>
    <r>
      <t>　　</t>
    </r>
    <r>
      <rPr>
        <b/>
        <sz val="20"/>
        <color indexed="8"/>
        <rFont val="ＨＧｺﾞｼｯｸE-PRO"/>
        <family val="3"/>
      </rPr>
      <t>町 の す が た</t>
    </r>
  </si>
  <si>
    <t>〔資料：山形県立農業試験場庄内支場・アメダスデータ（鶴岡）〕</t>
  </si>
  <si>
    <t>１．地勢・気象</t>
  </si>
  <si>
    <t>２．人口・世帯</t>
  </si>
  <si>
    <t>昭和45年</t>
  </si>
  <si>
    <t>金融保険業</t>
  </si>
  <si>
    <t>農林漁業</t>
  </si>
  <si>
    <t>３．事　業　所</t>
  </si>
  <si>
    <t>４．農　業</t>
  </si>
  <si>
    <t>農家一戸当　たり面積</t>
  </si>
  <si>
    <t>八栄島児童館設置（地域運営から町営に移管）</t>
  </si>
  <si>
    <t>藤島中部地区ライスセンター完成</t>
  </si>
  <si>
    <t>都市計画用途地域を設定</t>
  </si>
  <si>
    <t>農協庄内柿選果場操業開始</t>
  </si>
  <si>
    <t>H14.1.20　　　～　　　　　　現在</t>
  </si>
  <si>
    <t>15.</t>
  </si>
  <si>
    <t>日向康吉氏に名誉町民の称号贈る</t>
  </si>
  <si>
    <t>藤浪橋架替工事竣工</t>
  </si>
  <si>
    <t>藤島小学校グラウンド新設</t>
  </si>
  <si>
    <t>八色木農村公園完成</t>
  </si>
  <si>
    <t>藤島児童館移転</t>
  </si>
  <si>
    <t>三島橋完成</t>
  </si>
  <si>
    <t>八栄島資料館完成</t>
  </si>
  <si>
    <t>和名川農村公園完成</t>
  </si>
  <si>
    <t>石欠（川尻掘越の中問）遺跡発掘調査</t>
  </si>
  <si>
    <t>三和農村公園完成</t>
  </si>
  <si>
    <t>９．行 財 政</t>
  </si>
  <si>
    <t>139°54′28″</t>
  </si>
  <si>
    <t>38°45′46″</t>
  </si>
  <si>
    <r>
      <t>●人口動態</t>
    </r>
    <r>
      <rPr>
        <b/>
        <sz val="11"/>
        <rFont val="ＭＳ ゴシック"/>
        <family val="3"/>
      </rPr>
      <t>（単位:人）</t>
    </r>
  </si>
  <si>
    <r>
      <t>●産業別就業人口の推移</t>
    </r>
    <r>
      <rPr>
        <b/>
        <sz val="11"/>
        <rFont val="ＭＳ ゴシック"/>
        <family val="3"/>
      </rPr>
      <t>（単位:人・％）</t>
    </r>
  </si>
  <si>
    <r>
      <t>●世帯数と人口の推移</t>
    </r>
    <r>
      <rPr>
        <b/>
        <sz val="11"/>
        <rFont val="ＭＳ ゴシック"/>
        <family val="3"/>
      </rPr>
      <t>（単位:世帯・人）</t>
    </r>
  </si>
  <si>
    <r>
      <t>●年齢別人口</t>
    </r>
    <r>
      <rPr>
        <b/>
        <sz val="11"/>
        <rFont val="ＭＳ ゴシック"/>
        <family val="3"/>
      </rPr>
      <t>（単位:人）</t>
    </r>
  </si>
  <si>
    <t>相馬一廣</t>
  </si>
  <si>
    <t>H7.2.13　　　～　　　H14.3.31</t>
  </si>
  <si>
    <r>
      <t>●産業別総生産（</t>
    </r>
    <r>
      <rPr>
        <b/>
        <sz val="11"/>
        <rFont val="ＭＳ ゴシック"/>
        <family val="3"/>
      </rPr>
      <t>単位:百万円)</t>
    </r>
  </si>
  <si>
    <r>
      <t>●町民所得の推移（</t>
    </r>
    <r>
      <rPr>
        <b/>
        <sz val="11"/>
        <rFont val="ＭＳ ゴシック"/>
        <family val="3"/>
      </rPr>
      <t>単位:百万円・人・千円)</t>
    </r>
  </si>
  <si>
    <r>
      <t>●商店数と販売額（</t>
    </r>
    <r>
      <rPr>
        <b/>
        <sz val="11"/>
        <rFont val="ＭＳ ゴシック"/>
        <family val="3"/>
      </rPr>
      <t>単位:人・万円)</t>
    </r>
  </si>
  <si>
    <t>●道路整備状況(単位:ｍ・%)　</t>
  </si>
  <si>
    <r>
      <t>●国民年金加入状況と納付額（</t>
    </r>
    <r>
      <rPr>
        <b/>
        <sz val="11"/>
        <rFont val="ＭＳ ゴシック"/>
        <family val="3"/>
      </rPr>
      <t>単位:人・円)</t>
    </r>
  </si>
  <si>
    <t>両所神社が現在地に移った時、氏子達が踊りを奉納したのが始まりといわれる。毎年8月18日に奉納される。</t>
  </si>
  <si>
    <t>25</t>
  </si>
  <si>
    <t>26</t>
  </si>
  <si>
    <t>12</t>
  </si>
  <si>
    <t>29.</t>
  </si>
  <si>
    <t>12</t>
  </si>
  <si>
    <t>28.</t>
  </si>
  <si>
    <t>8</t>
  </si>
  <si>
    <t>〃</t>
  </si>
  <si>
    <t>藤島村に伝染病院が設けられる</t>
  </si>
  <si>
    <t>30.</t>
  </si>
  <si>
    <t>1</t>
  </si>
  <si>
    <t>渡前村を編入合併</t>
  </si>
  <si>
    <t>29</t>
  </si>
  <si>
    <t>8</t>
  </si>
  <si>
    <t>11</t>
  </si>
  <si>
    <t>防犯組合発足</t>
  </si>
  <si>
    <t>10</t>
  </si>
  <si>
    <t>〃</t>
  </si>
  <si>
    <t>町内一周駅伝</t>
  </si>
  <si>
    <t>30.</t>
  </si>
  <si>
    <t>5</t>
  </si>
  <si>
    <t>東栄小学校竣工</t>
  </si>
  <si>
    <t>31.</t>
  </si>
  <si>
    <t>4</t>
  </si>
  <si>
    <t>〃</t>
  </si>
  <si>
    <t>7</t>
  </si>
  <si>
    <t>33</t>
  </si>
  <si>
    <t>12</t>
  </si>
  <si>
    <t>〃</t>
  </si>
  <si>
    <t>八栄島村で耕地整理に着手</t>
  </si>
  <si>
    <t>32.</t>
  </si>
  <si>
    <t>7</t>
  </si>
  <si>
    <t>35</t>
  </si>
  <si>
    <t>8</t>
  </si>
  <si>
    <t>長沼温泉民営となる</t>
  </si>
  <si>
    <t>11</t>
  </si>
  <si>
    <t>巡査部長派出所新設</t>
  </si>
  <si>
    <t>38</t>
  </si>
  <si>
    <t>33.</t>
  </si>
  <si>
    <t>2</t>
  </si>
  <si>
    <t>40</t>
  </si>
  <si>
    <t>3</t>
  </si>
  <si>
    <t>42.</t>
  </si>
  <si>
    <t>8</t>
  </si>
  <si>
    <t>5</t>
  </si>
  <si>
    <t>●専兼別農家数の推移（単位:戸）</t>
  </si>
  <si>
    <r>
      <t>●経営耕地面積の推移（</t>
    </r>
    <r>
      <rPr>
        <b/>
        <sz val="11"/>
        <rFont val="ＭＳ ゴシック"/>
        <family val="3"/>
      </rPr>
      <t>単位:戸・a）</t>
    </r>
  </si>
  <si>
    <r>
      <t>●農業生産高（</t>
    </r>
    <r>
      <rPr>
        <b/>
        <sz val="11"/>
        <rFont val="ＭＳ ゴシック"/>
        <family val="3"/>
      </rPr>
      <t>単位:百万円）</t>
    </r>
  </si>
  <si>
    <t>〔資料:町福祉課〕</t>
  </si>
  <si>
    <t>藤島町IT講習会スタート</t>
  </si>
  <si>
    <t>マイバック運動スタート</t>
  </si>
  <si>
    <t>忠犬ハチ公ブロンズ像完成</t>
  </si>
  <si>
    <t>サンサン「畑の会」が設立</t>
  </si>
  <si>
    <t>第２０回ふじしま夏まつり＆第１回庄内伝統芸能祭が同時開催される</t>
  </si>
  <si>
    <t>地域ITサロンオープン</t>
  </si>
  <si>
    <t>ぽっぽの湯入浴者５０万人達成</t>
  </si>
  <si>
    <t>成澤辰己</t>
  </si>
  <si>
    <t>H16.7.3　　　～　　　　　　現在</t>
  </si>
  <si>
    <t>藤島町議会中継スタート</t>
  </si>
  <si>
    <t>14.</t>
  </si>
  <si>
    <t>グループホーム「ふじの花荘」オープン</t>
  </si>
  <si>
    <t>平成12年産</t>
  </si>
  <si>
    <t>－</t>
  </si>
  <si>
    <t>ふじの花普及日本一モニュメント完成</t>
  </si>
  <si>
    <t>完全学校週５日制スタート</t>
  </si>
  <si>
    <t>ふれあい食センター「サンサン」オープン</t>
  </si>
  <si>
    <t>乳幼児に絵本を贈る「ブックスタート」始まる</t>
  </si>
  <si>
    <t>行財政改革アドバイザー設置</t>
  </si>
  <si>
    <t>第１１回ふじの花まつり＆やまがた花咲かリレーが同時開催される</t>
  </si>
  <si>
    <t>H12年度</t>
  </si>
  <si>
    <t>渡前保育園開設</t>
  </si>
  <si>
    <t>10</t>
  </si>
  <si>
    <t>8</t>
  </si>
  <si>
    <t>11</t>
  </si>
  <si>
    <t>東栄保育園開設</t>
  </si>
  <si>
    <t xml:space="preserve"> 2</t>
  </si>
  <si>
    <t>長沼村で耕地整理に着手する</t>
  </si>
  <si>
    <t>34.</t>
  </si>
  <si>
    <t>2</t>
  </si>
  <si>
    <t>3</t>
  </si>
  <si>
    <t xml:space="preserve"> 7.</t>
  </si>
  <si>
    <t>少年少女国際交流事業(コロラド)</t>
  </si>
  <si>
    <t>9</t>
  </si>
  <si>
    <t xml:space="preserve"> 8</t>
  </si>
  <si>
    <t xml:space="preserve"> 9.</t>
  </si>
  <si>
    <t>4</t>
  </si>
  <si>
    <t>11.</t>
  </si>
  <si>
    <t>5</t>
  </si>
  <si>
    <t>5</t>
  </si>
  <si>
    <t>〃</t>
  </si>
  <si>
    <t>14</t>
  </si>
  <si>
    <t>7</t>
  </si>
  <si>
    <t>35.</t>
  </si>
  <si>
    <t>7</t>
  </si>
  <si>
    <t>8</t>
  </si>
  <si>
    <t>商工会発足</t>
  </si>
  <si>
    <t xml:space="preserve"> 4</t>
  </si>
  <si>
    <t>八栄島小学校給食室竣工</t>
  </si>
  <si>
    <t xml:space="preserve"> 5</t>
  </si>
  <si>
    <t>11</t>
  </si>
  <si>
    <t>10.</t>
  </si>
  <si>
    <t>7</t>
  </si>
  <si>
    <t>36</t>
  </si>
  <si>
    <t>東栄中学校音楽室竣工</t>
  </si>
  <si>
    <t>21</t>
  </si>
  <si>
    <t>9</t>
  </si>
  <si>
    <t>渡前小学校給食室竣工</t>
  </si>
  <si>
    <t>3</t>
  </si>
  <si>
    <t>10</t>
  </si>
  <si>
    <t>23</t>
  </si>
  <si>
    <t>37.</t>
  </si>
  <si>
    <t>〃</t>
  </si>
  <si>
    <t>7</t>
  </si>
  <si>
    <t>渡前小中学校プール落成</t>
  </si>
  <si>
    <t>27</t>
  </si>
  <si>
    <t>〃.</t>
  </si>
  <si>
    <t>藤島・渡前組合水道工事着工、翌年2月給水開始</t>
  </si>
  <si>
    <t>27.</t>
  </si>
  <si>
    <t>10</t>
  </si>
  <si>
    <t>〃.</t>
  </si>
  <si>
    <t>〃.</t>
  </si>
  <si>
    <t>〃.</t>
  </si>
  <si>
    <t>10</t>
  </si>
  <si>
    <t>長沼中学校運動場新設</t>
  </si>
  <si>
    <t>〃.</t>
  </si>
  <si>
    <t>藤島村耕地整理に着手、39年6月竣工</t>
  </si>
  <si>
    <t>39</t>
  </si>
  <si>
    <t>〃.</t>
  </si>
  <si>
    <t>第4種公認町営運動場落成</t>
  </si>
  <si>
    <t>〃.</t>
  </si>
  <si>
    <t>〃.</t>
  </si>
  <si>
    <t>〃</t>
  </si>
  <si>
    <t>〃.</t>
  </si>
  <si>
    <t>〃.</t>
  </si>
  <si>
    <t>〃.</t>
  </si>
  <si>
    <t>町営住宅17戸竣工</t>
  </si>
  <si>
    <t xml:space="preserve"> 6</t>
  </si>
  <si>
    <t>22</t>
  </si>
  <si>
    <t>〃.</t>
  </si>
  <si>
    <t>電気・ガス・　　水道・熱供給業</t>
  </si>
  <si>
    <t>卸・小売業・　　飲食店</t>
  </si>
  <si>
    <t>成　　　人　　　団　　　体</t>
  </si>
  <si>
    <t>体　　　育　　　レ　　　ク　　　団　　　体</t>
  </si>
  <si>
    <t>芸　　　術　　　文　　　化　　　団　　　体</t>
  </si>
  <si>
    <t>ス　　　ポ　　　少　　</t>
  </si>
  <si>
    <t>そ　　　の　　　他</t>
  </si>
  <si>
    <t>老　　　人　　　団　　　体</t>
  </si>
  <si>
    <t>氏　名</t>
  </si>
  <si>
    <t>氏　名</t>
  </si>
  <si>
    <t>氏 名</t>
  </si>
  <si>
    <t>氏 名</t>
  </si>
  <si>
    <t>議　員</t>
  </si>
  <si>
    <t>長沼温泉リニューアル施設「ぽっぽの湯」オープン</t>
  </si>
  <si>
    <t>旧長沼温泉５０年の歴史を閉じる</t>
  </si>
  <si>
    <t>ふじしま音頭初披露</t>
  </si>
  <si>
    <t>第１回山形県ペタンク大会藤小グラウンドで開催</t>
  </si>
  <si>
    <t>豪雪対策本部３年ぶり設置</t>
  </si>
  <si>
    <t>藤島町ボランティア連絡協議会発足</t>
  </si>
  <si>
    <t>ふれあいセンターオープン</t>
  </si>
  <si>
    <t>(H12.2.1)</t>
  </si>
  <si>
    <t>農 家 数　1,014戸(専業 56戸・一種兼業 365戸・二種兼業 593戸）</t>
  </si>
  <si>
    <t>農家人口　5,737人(うち農業就業人口 1,697人)</t>
  </si>
  <si>
    <t>水稲10a当たり収量　620㎏（H12年）</t>
  </si>
  <si>
    <t>経営耕地面積　3,538ha</t>
  </si>
  <si>
    <t>〃</t>
  </si>
  <si>
    <t>〃</t>
  </si>
  <si>
    <t>〃</t>
  </si>
  <si>
    <t>〃</t>
  </si>
  <si>
    <t>〃</t>
  </si>
  <si>
    <t>　文教厚生</t>
  </si>
  <si>
    <t>　産業建設</t>
  </si>
  <si>
    <t>　総　　務 ○</t>
  </si>
  <si>
    <t>　産業建設 ◎</t>
  </si>
  <si>
    <t>　総　　務</t>
  </si>
  <si>
    <t>十文字開発記念樹</t>
  </si>
  <si>
    <t>右手を臂し、左手を垂下し、いずれも来迎印を結ぶ。玉眼、台座などから鎌倉末期のものと思われる。</t>
  </si>
  <si>
    <t>光　　 明　　 寺</t>
  </si>
  <si>
    <t>木造十一面観音立像</t>
  </si>
  <si>
    <t>池　　 神　　 社</t>
  </si>
  <si>
    <t>野　　 田　　 目</t>
  </si>
  <si>
    <t>文　　 殊　　 院</t>
  </si>
  <si>
    <t>八　幡　 神　 社</t>
  </si>
  <si>
    <t>白文庫竹童碑</t>
  </si>
  <si>
    <t>享保年問に活躍した俳人で「聞書七日草」を編集したといわれる土田竹童の碑。</t>
  </si>
  <si>
    <t>光　　 明　　 寺</t>
  </si>
  <si>
    <t>備中街道追分石</t>
  </si>
  <si>
    <t>倉</t>
  </si>
  <si>
    <t>奈　　良</t>
  </si>
  <si>
    <t>天正17年</t>
  </si>
  <si>
    <t>豊臣秀吉、庄内を上杉景勝に給する</t>
  </si>
  <si>
    <t>上町田の尻八色木を通り豊栄に至る新堰竣工、豊栄では「水神塔」を立てて報賽す</t>
  </si>
  <si>
    <t>9/6 酒田県を廃し山形県に合併、酒田に県出張所を置く</t>
  </si>
  <si>
    <t>凶作、落野目の日向三右エ門は困窮者救済のため篤志者とともに米三千俵献納す</t>
  </si>
  <si>
    <t>土</t>
  </si>
  <si>
    <t>明治</t>
  </si>
  <si>
    <t>22.</t>
  </si>
  <si>
    <t xml:space="preserve"> 4</t>
  </si>
  <si>
    <t>桃</t>
  </si>
  <si>
    <t>県　　　内</t>
  </si>
  <si>
    <t>国　　　内</t>
  </si>
  <si>
    <t>37.</t>
  </si>
  <si>
    <t>48.</t>
  </si>
  <si>
    <t>〃.</t>
  </si>
  <si>
    <t>〃.</t>
  </si>
  <si>
    <t>38.</t>
  </si>
  <si>
    <t>49.</t>
  </si>
  <si>
    <t>〃.</t>
  </si>
  <si>
    <t>〃.</t>
  </si>
  <si>
    <t>〃.</t>
  </si>
  <si>
    <t>〃.</t>
  </si>
  <si>
    <t>〃</t>
  </si>
  <si>
    <t>39.</t>
  </si>
  <si>
    <t>〃.</t>
  </si>
  <si>
    <t>〃.</t>
  </si>
  <si>
    <t>〃.</t>
  </si>
  <si>
    <t>50.</t>
  </si>
  <si>
    <t>〃.</t>
  </si>
  <si>
    <t>51.</t>
  </si>
  <si>
    <t>40.</t>
  </si>
  <si>
    <t>8・6大雨災害</t>
  </si>
  <si>
    <t>〃</t>
  </si>
  <si>
    <t>第2回住宅用地造成分譲（笹花団地）</t>
  </si>
  <si>
    <t>41.</t>
  </si>
  <si>
    <t>第1回老人福祉大会</t>
  </si>
  <si>
    <t>52.</t>
  </si>
  <si>
    <t>藤島小学校竣工</t>
  </si>
  <si>
    <t>第3回住宅用地造成分設（六所団地）</t>
  </si>
  <si>
    <t>町営火葬場完成</t>
  </si>
  <si>
    <t>町内3中学校を統合</t>
  </si>
  <si>
    <t>〃.</t>
  </si>
  <si>
    <t>老人福祉センター竣工</t>
  </si>
  <si>
    <t>44.</t>
  </si>
  <si>
    <t>53.</t>
  </si>
  <si>
    <t>八栄島小学校閉校、藤島小学校と統合する</t>
  </si>
  <si>
    <t>〃</t>
  </si>
  <si>
    <t>〃.</t>
  </si>
  <si>
    <t>町立中央公民館竣工</t>
  </si>
  <si>
    <t>藤島小学校増築</t>
  </si>
  <si>
    <t>45.</t>
  </si>
  <si>
    <t>54.</t>
  </si>
  <si>
    <t>中央公民館設置</t>
  </si>
  <si>
    <t>〃.</t>
  </si>
  <si>
    <t>3・31強風災害、彼害総額9千97万8千円、破損住宅156件</t>
  </si>
  <si>
    <t>長沼小学校体育館竣工</t>
  </si>
  <si>
    <t>46.</t>
  </si>
  <si>
    <t>〃.</t>
  </si>
  <si>
    <t>老人いこいの家を閉所</t>
  </si>
  <si>
    <t>〃</t>
  </si>
  <si>
    <t>町立長沼公民館竣工</t>
  </si>
  <si>
    <t>渡前小学校体育館改築</t>
  </si>
  <si>
    <t>47.</t>
  </si>
  <si>
    <t>55.</t>
  </si>
  <si>
    <t>〃.</t>
  </si>
  <si>
    <t>〃.</t>
  </si>
  <si>
    <t>東栄小学校体育館改築</t>
  </si>
  <si>
    <t>藤島駅貨物取扱い廃止</t>
  </si>
  <si>
    <t>八栄島公民館新築竣工</t>
  </si>
  <si>
    <t>都市街路笹花学校前線開通</t>
  </si>
  <si>
    <t>56.</t>
  </si>
  <si>
    <t>藤島駅が業務委託駅となる</t>
  </si>
  <si>
    <t>48.</t>
  </si>
  <si>
    <t>56.</t>
  </si>
  <si>
    <t>渡前小学校竣工</t>
  </si>
  <si>
    <t>2.</t>
  </si>
  <si>
    <t>57.</t>
  </si>
  <si>
    <t>公益信託「細川正助記念基金」発会</t>
  </si>
  <si>
    <t>川尻地区農業集落排水事業竣工</t>
  </si>
  <si>
    <t>3.</t>
  </si>
  <si>
    <t>〃.</t>
  </si>
  <si>
    <t>〃.</t>
  </si>
  <si>
    <t>庄内空港開港</t>
  </si>
  <si>
    <t>庄内中央農業共済組合竣工</t>
  </si>
  <si>
    <t>4.</t>
  </si>
  <si>
    <t>べにばな国体夏季大会デモンストレーションスポーツ「壮年ソフトボール」を開催</t>
  </si>
  <si>
    <t>58.</t>
  </si>
  <si>
    <t>〃.</t>
  </si>
  <si>
    <t>〃.</t>
  </si>
  <si>
    <t>〃</t>
  </si>
  <si>
    <t>駅前団地に児童遊園地完成</t>
  </si>
  <si>
    <t>町産の酒米「出羽燦々」で造った純米大吟醸「藤島」が完成</t>
  </si>
  <si>
    <t>エコタウン課がＪＡＳ有機認証認定機関に登録</t>
  </si>
  <si>
    <t>疋田　友己</t>
  </si>
  <si>
    <t>(H16.3.31)　3,066世帯(一世帯当たり 3.98人)</t>
  </si>
  <si>
    <t>(H16.3.31） 12,216人（男 5,847人　女 6,369人)</t>
  </si>
  <si>
    <t>(H13年度)</t>
  </si>
  <si>
    <t>総 生 産　294億700万円（町民一人当たり 240万1千円）</t>
  </si>
  <si>
    <t>町民所得　244億1,300万円（町民一人当たり 199万3千円）</t>
  </si>
  <si>
    <t>(H13.10.1)</t>
  </si>
  <si>
    <t>総数 480事業所　　従業員 4,197人</t>
  </si>
  <si>
    <t>（うち民営 440事業所　　従業員 3,703人）</t>
  </si>
  <si>
    <t>合　　　計　9億8,939万2千円（町民一人当たり 80,373円）</t>
  </si>
  <si>
    <t>うち町民税　2億9,419万8千円（町民一人当たり 23,899円)</t>
  </si>
  <si>
    <t>〔資料:町エコタウン課・山形農林水産統計年報〕</t>
  </si>
  <si>
    <t>女　　　性　　　団　　　体</t>
  </si>
  <si>
    <t>藤島南部地区構造改善センター竣工</t>
  </si>
  <si>
    <t>〃</t>
  </si>
  <si>
    <t>駅前団地・六所団地第2期造成地分譲</t>
  </si>
  <si>
    <t>長沼小学校竣工</t>
  </si>
  <si>
    <t>国道345号狩川バイパス開通</t>
  </si>
  <si>
    <t>59.</t>
  </si>
  <si>
    <t>藤島駅が夜間無人化となる</t>
  </si>
  <si>
    <t>鷺畑</t>
  </si>
  <si>
    <t>千原</t>
  </si>
  <si>
    <t>5.</t>
  </si>
  <si>
    <t>藤島保育園移転改築</t>
  </si>
  <si>
    <t>〃</t>
  </si>
  <si>
    <t>〃</t>
  </si>
  <si>
    <t>藤島町水道30周年祝賀会</t>
  </si>
  <si>
    <t>商工会館竣工</t>
  </si>
  <si>
    <t>役場新庁舎開庁</t>
  </si>
  <si>
    <t>6.</t>
  </si>
  <si>
    <t>日本一ふじの里づくり物語を策定</t>
  </si>
  <si>
    <t>東栄コミュニティセンター竣工</t>
  </si>
  <si>
    <t>土地開発公社設立20周年記念式典</t>
  </si>
  <si>
    <t>少年少女相互交流事業(名寄市から小学生12名が来町)</t>
  </si>
  <si>
    <t>町村合併40周年記念式典</t>
  </si>
  <si>
    <t>〃</t>
  </si>
  <si>
    <t>「交通安全の町」宣言</t>
  </si>
  <si>
    <t>7.</t>
  </si>
  <si>
    <t>「非核平和の町」宣言</t>
  </si>
  <si>
    <t>〃</t>
  </si>
  <si>
    <t>東栄小学校竣工</t>
  </si>
  <si>
    <t>60.</t>
  </si>
  <si>
    <t>山形県指定文化財「独木舟」が国内最大と判明</t>
  </si>
  <si>
    <t>8.</t>
  </si>
  <si>
    <t>役場車庫棟竣工</t>
  </si>
  <si>
    <t>61</t>
  </si>
  <si>
    <t>〃</t>
  </si>
  <si>
    <t>62.</t>
  </si>
  <si>
    <t>7・31大雨災害</t>
  </si>
  <si>
    <t>東田川文化記念館オープン</t>
  </si>
  <si>
    <t>〃.</t>
  </si>
  <si>
    <t>11・3町民体育館でNHKのど自慢が開催される</t>
  </si>
  <si>
    <t>デイサービスセンター「寿尚苑」竣工</t>
  </si>
  <si>
    <t>63.</t>
  </si>
  <si>
    <t>〃</t>
  </si>
  <si>
    <t>9.</t>
  </si>
  <si>
    <t>町民プール竣工</t>
  </si>
  <si>
    <t>〃.</t>
  </si>
  <si>
    <t>町営住宅「ふじなみ団地」竣工</t>
  </si>
  <si>
    <t>9.</t>
  </si>
  <si>
    <t>藤の花ニュータウンが藤の花１丁目、２丁目に区域名称変更</t>
  </si>
  <si>
    <t>〃</t>
  </si>
  <si>
    <t>11.</t>
  </si>
  <si>
    <t>最上川下流流域下水道（庄内処理区）庄内浄化センター完成・公共下水道供用開始</t>
  </si>
  <si>
    <t>12.</t>
  </si>
  <si>
    <r>
      <t>●児童館の状況</t>
    </r>
    <r>
      <rPr>
        <b/>
        <sz val="11"/>
        <rFont val="ＭＳ ゴシック"/>
        <family val="3"/>
      </rPr>
      <t>（単位：人）</t>
    </r>
  </si>
  <si>
    <t>０  歳  児</t>
  </si>
  <si>
    <t>１  歳  児</t>
  </si>
  <si>
    <t>２  歳  児</t>
  </si>
  <si>
    <t>３  歳  児</t>
  </si>
  <si>
    <t>４  歳  児</t>
  </si>
  <si>
    <t>５  歳  児</t>
  </si>
  <si>
    <t>職     員      数</t>
  </si>
  <si>
    <r>
      <t>ｍ</t>
    </r>
    <r>
      <rPr>
        <vertAlign val="superscript"/>
        <sz val="9"/>
        <rFont val="ＭＳ 明朝"/>
        <family val="1"/>
      </rPr>
      <t>3</t>
    </r>
  </si>
  <si>
    <r>
      <t>ｍ</t>
    </r>
    <r>
      <rPr>
        <vertAlign val="superscript"/>
        <sz val="9"/>
        <rFont val="ＭＳ 明朝"/>
        <family val="1"/>
      </rPr>
      <t>3</t>
    </r>
  </si>
  <si>
    <t>７．福祉・環境</t>
  </si>
  <si>
    <t>(H14.6.1)</t>
  </si>
  <si>
    <t>125商店　　従業者 708人</t>
  </si>
  <si>
    <t>年間商品販売額 118億3,012万円</t>
  </si>
  <si>
    <t>８．教育・文化</t>
  </si>
  <si>
    <t>S50.6.10　　　～　　　S61.3.28</t>
  </si>
  <si>
    <t>H3.2.13　　　～　　　H7.2.12</t>
  </si>
  <si>
    <t>S53.12.14　　～　　S60.10.10</t>
  </si>
  <si>
    <t>S45.5.1　　　～　　　　S49.4.30</t>
  </si>
  <si>
    <t>S33.4.11　　　～　　　　S45.4.10</t>
  </si>
  <si>
    <t>S30.3.5　　　～　　　　S37.4.20</t>
  </si>
  <si>
    <t>S38.8.29　　　～　　　S50.9.21</t>
  </si>
  <si>
    <t>S45.12.25　　～　　　H2.12.24</t>
  </si>
  <si>
    <t>S37.12.25　　～　　S45.12.24</t>
  </si>
  <si>
    <t>収　入　役</t>
  </si>
  <si>
    <t>助　　　役</t>
  </si>
  <si>
    <t>町　　　長</t>
  </si>
  <si>
    <t>中山遺跡発掘調査始まる</t>
  </si>
  <si>
    <t>国　　道</t>
  </si>
  <si>
    <t>県　　道</t>
  </si>
  <si>
    <t>町　　道</t>
  </si>
  <si>
    <r>
      <t>●国民年金受給件数と金額</t>
    </r>
    <r>
      <rPr>
        <b/>
        <sz val="11"/>
        <rFont val="ＭＳ ゴシック"/>
        <family val="3"/>
      </rPr>
      <t>（単位:円)</t>
    </r>
  </si>
  <si>
    <t>●国民健康保険加入状況</t>
  </si>
  <si>
    <t>%</t>
  </si>
  <si>
    <t>%</t>
  </si>
  <si>
    <t>戸</t>
  </si>
  <si>
    <t>〔資料:町環境課〕</t>
  </si>
  <si>
    <r>
      <t>●死因別死亡者数の状況</t>
    </r>
    <r>
      <rPr>
        <b/>
        <sz val="11"/>
        <rFont val="ＭＳ ゴシック"/>
        <family val="3"/>
      </rPr>
      <t>(単位:人)</t>
    </r>
  </si>
  <si>
    <t>－</t>
  </si>
  <si>
    <t>浄化槽汚泥</t>
  </si>
  <si>
    <t>◎:委員長   ○:副委員長</t>
  </si>
  <si>
    <t>古文書</t>
  </si>
  <si>
    <t>慶長16年最上義光が庄内一円を検地したときのもので、検地高は638石。</t>
  </si>
  <si>
    <t>縄文後期の集落跡とされる羽黒町の玉川遺跡から出土したものである。</t>
  </si>
  <si>
    <t>庄内では、大網の大日坊山門に次ぐ古さと価値のある山門で、二つのかえる股の制作年代から桃山様式とみられる。</t>
  </si>
  <si>
    <t>天保11年の鶴岡城主国替え阻止運動で、農民が決起したときの関係資料である。</t>
  </si>
  <si>
    <t>中山廃寺跡より出土した水晶製五輪型の舎利塔である。</t>
  </si>
  <si>
    <t>平形高畑地内の平形遺跡から出土した大盤の破片で、宋時代の作とみられる。</t>
  </si>
  <si>
    <t>寛政3年(1791)添川村の職人たちが身体堅固、商売繁盛、護国安穏を祈願して建立したもので、昭和60年添川部落で河川敷にあった塔を現在のように建て替えた。高さ1.8m、幅1.6mある。</t>
  </si>
  <si>
    <t>鎌倉の執権北条時頼が、出羽の国の探題として派遣し、羽黒山長吏職を兼務していたといわれる武将の墓碑。</t>
  </si>
  <si>
    <t>大山領主酒井備中守が、参勤交代のため開いた備中街道の分岐点にある。</t>
  </si>
  <si>
    <t>狩川を起点に添津、山崎、三ケ沢、添川を通って羽黒山に至るこの道は羽黒山参拝の要路であったといわれる。元禄2年、曽良と共に羽黒山に登った芭蕉も、この道を通ったであろう歴史ある道である。</t>
  </si>
  <si>
    <t>東栄小学校</t>
  </si>
  <si>
    <r>
      <t>●小学校の状況</t>
    </r>
    <r>
      <rPr>
        <b/>
        <sz val="11"/>
        <rFont val="ＭＳ ゴシック"/>
        <family val="3"/>
      </rPr>
      <t>（単位：人・クラス）</t>
    </r>
  </si>
  <si>
    <t>藤島小学校</t>
  </si>
  <si>
    <t>教職員数</t>
  </si>
  <si>
    <r>
      <t>●中学校の状況</t>
    </r>
    <r>
      <rPr>
        <b/>
        <sz val="11"/>
        <rFont val="ＭＳ ゴシック"/>
        <family val="3"/>
      </rPr>
      <t>(単位:人・クラス)</t>
    </r>
  </si>
  <si>
    <r>
      <t>●地域公民館団体別利用状況</t>
    </r>
    <r>
      <rPr>
        <b/>
        <sz val="11"/>
        <rFont val="ＭＳ ゴシック"/>
        <family val="3"/>
      </rPr>
      <t>(単位:人)</t>
    </r>
  </si>
  <si>
    <t>渡前公民館</t>
  </si>
  <si>
    <r>
      <t>●町民体育館利用状況</t>
    </r>
    <r>
      <rPr>
        <b/>
        <sz val="11"/>
        <rFont val="ＭＳ ゴシック"/>
        <family val="3"/>
      </rPr>
      <t>(単位:人)</t>
    </r>
  </si>
  <si>
    <t>●東田川文化記念館入館者</t>
  </si>
  <si>
    <t>町村制施行、旧藤島・東栄・八栄島・長沼・渡前の各村が発足</t>
  </si>
  <si>
    <t>〃.</t>
  </si>
  <si>
    <t>ぽっぽの湯入浴者100万人達成</t>
  </si>
  <si>
    <t>大正</t>
  </si>
  <si>
    <t>元</t>
  </si>
  <si>
    <t>昭和</t>
  </si>
  <si>
    <t>藤島に税務署（収税所）が置かれる</t>
  </si>
  <si>
    <t>酒田大地震で長沼小学校が倒壊する</t>
  </si>
  <si>
    <t>八栄島小学校校舎が八色木字西野に完成する</t>
  </si>
  <si>
    <t>-</t>
  </si>
  <si>
    <t>割竹形刳り舟で、船首部分は今も地中にあるとされる。奈良末期から平安中期にかけての造成とみられる。全長14.1m・幅1.2m・深さ54.5㎝</t>
  </si>
  <si>
    <t>明治20年当時の名工「高橋兼吉とその子巖太郎」の施工といわれ、外観及び内部は和風であるが、あらゆるところに洋風を取り入れてある。議事堂の設計・施工者は不明だが、それぞれ歴史的、建築学的に貴重なものである。</t>
  </si>
  <si>
    <t>大半田土済より出土の珠洲系陶器で、高さ52㎝・周囲38.6m、室町時代の作とみられる。</t>
  </si>
  <si>
    <t>藤島城跡</t>
  </si>
  <si>
    <t>下町から国道345号線に通じるT字路にある。</t>
  </si>
  <si>
    <t>県道羽黒立川線と両所神社に行く小路とのT字路にある。</t>
  </si>
  <si>
    <t>長沼村に農会が設立される。各村でもこのころに農会の設立をみる。</t>
  </si>
  <si>
    <t>東田川郡農会が藤島に設立される</t>
  </si>
  <si>
    <t>　産業建設</t>
  </si>
  <si>
    <t>　文教厚生</t>
  </si>
  <si>
    <t>　総　　務 ◎</t>
  </si>
  <si>
    <t>　文教厚生 ◎</t>
  </si>
  <si>
    <t>　文教厚生</t>
  </si>
  <si>
    <t>　産業建設 ○</t>
  </si>
  <si>
    <t>〔資料:町税務町民課〕</t>
  </si>
  <si>
    <t>平成12年度</t>
  </si>
  <si>
    <t>平成9年度</t>
  </si>
  <si>
    <t>平成11年度</t>
  </si>
  <si>
    <t>平成12年度</t>
  </si>
  <si>
    <t>〔資料:町税務町民課〕</t>
  </si>
  <si>
    <t>このころの水稲作付品種で代表的なものは「信州金子」と「亀の尾」</t>
  </si>
  <si>
    <t>庄内農学校(庄内農業高等学校)開校</t>
  </si>
  <si>
    <t>斎藤外市、羽二重力織機を発明し特許を受ける</t>
  </si>
  <si>
    <t>渡前などで耕地整理に着手</t>
  </si>
  <si>
    <t>藤島村産業組合設立</t>
  </si>
  <si>
    <t>藤鳥小学校が笹花地内に移転、越後京田・下中野目・三和の各学校を合併する</t>
  </si>
  <si>
    <t>住民基本台帳</t>
  </si>
  <si>
    <t xml:space="preserve">国勢調査  </t>
  </si>
  <si>
    <t>国勢調査</t>
  </si>
  <si>
    <t>北　緯</t>
  </si>
  <si>
    <t>東　経</t>
  </si>
  <si>
    <t>人　　口</t>
  </si>
  <si>
    <t>昭和60年</t>
  </si>
  <si>
    <t>平成 2年</t>
  </si>
  <si>
    <t>平成 7年</t>
  </si>
  <si>
    <t>S55年</t>
  </si>
  <si>
    <t>S60年</t>
  </si>
  <si>
    <t>H2年</t>
  </si>
  <si>
    <t>H7年</t>
  </si>
  <si>
    <t>藤島税務署が廃止、鶴岡税務署に合併される</t>
  </si>
  <si>
    <t>上藤島、平形などの大耕地整理に着手する</t>
  </si>
  <si>
    <t>東田川郡営水力電気事業組合が電気供給業務を開始</t>
  </si>
  <si>
    <t>羽越線藤島駅業務開始</t>
  </si>
  <si>
    <t>山形県農業試験場庄内分場が開設される</t>
  </si>
  <si>
    <t>長沼村産業組合設立</t>
  </si>
  <si>
    <t>藤島村、5月10日から町制を施行</t>
  </si>
  <si>
    <t>渡前・八栄島・東栄村に産集組合設立</t>
  </si>
  <si>
    <t>第六十七銀行藤島支店(荘内銀行藤島支店の前身)開業</t>
  </si>
  <si>
    <t>渡前小学校大増築竣工</t>
  </si>
  <si>
    <t>代表的水稲品種「福坊主」普及</t>
  </si>
  <si>
    <t>この頃より25年頃までの水稲代表種は「日の丸」</t>
  </si>
  <si>
    <t>食糧事務所藤島出張所が置かれる</t>
  </si>
  <si>
    <t>青年学校廃止</t>
  </si>
  <si>
    <t>4</t>
  </si>
  <si>
    <t>9</t>
  </si>
  <si>
    <t>藤島町八栄島村組合立中学校発足</t>
  </si>
  <si>
    <t>●歴代三役</t>
  </si>
  <si>
    <t>氏　名</t>
  </si>
  <si>
    <t>～</t>
  </si>
  <si>
    <t>事業所</t>
  </si>
  <si>
    <t>従業者</t>
  </si>
  <si>
    <t>〔資料:商業統計調査〕</t>
  </si>
  <si>
    <t>自動車　ポンプ</t>
  </si>
  <si>
    <t>株立状の杉で、根本の周囲13.7m、地上1mの高さまで八本が完全に癒着しているので、1株とみられる。</t>
  </si>
  <si>
    <t>念願の因幡堰が完成したとき、村人が神前に神楽を奉納し感謝したのが始まり。</t>
  </si>
  <si>
    <t>朝</t>
  </si>
  <si>
    <t>秀吉、上杉景勝・大谷吉継等に大宝寺領庄内三郡の検地を命ずる。景勝の帰陣よりさき、川北に菅野大膳、川南に平賀善可等一揆を起こす。景勝、島津淡路に大浦を、芋川越前に大宝寺を栗田永寿に藤島を、須田相模に東禅寺を守らしむ。</t>
  </si>
  <si>
    <t>大川渡、谷地興屋、下中野目の耕地整理に着手</t>
  </si>
  <si>
    <t>農業補修学校及び青年訓練所が廃止され、青年学校となる</t>
  </si>
  <si>
    <t>藤島農業改良普及所が開設される</t>
  </si>
  <si>
    <t>関根・楪・無音・上蛸井・上中野目・下蛸井に部落電話を設置</t>
  </si>
  <si>
    <t>砂塚・和名川・上平形・下平形・新屋敷・八栄島地区に部落電話を設置</t>
  </si>
  <si>
    <t>東渡前・西渡前・上荒俣・中荒俣・宝徳・柳久瀬・箕升新田に部落電話設置</t>
  </si>
  <si>
    <t>長沼中学校を藤島中学校に統合</t>
  </si>
  <si>
    <t>長沼地区農村集団電話が開通</t>
  </si>
  <si>
    <t>H14年度</t>
  </si>
  <si>
    <t>平成13年</t>
  </si>
  <si>
    <t>県道余目温海線松嶺街道跨線橋完成</t>
  </si>
  <si>
    <t>老人福祉センターに福祉バス配置</t>
  </si>
  <si>
    <t>運動広場夜間照明増設事業完成(7/26～27竣工記念12時間マラソンソフトボール大会)</t>
  </si>
  <si>
    <t>東栄・渡前児童館に幼児バスを配置</t>
  </si>
  <si>
    <t>町民体育館オープン</t>
  </si>
  <si>
    <t>阿部忠蔵</t>
  </si>
  <si>
    <t>成沢　實</t>
  </si>
  <si>
    <t>今野禮三</t>
  </si>
  <si>
    <t>●歴代議長・副議長</t>
  </si>
  <si>
    <t>副議長</t>
  </si>
  <si>
    <t>在職期間</t>
  </si>
  <si>
    <t>佐藤新次郎</t>
  </si>
  <si>
    <t>渋谷繁太郎</t>
  </si>
  <si>
    <t>齋藤冨蔵</t>
  </si>
  <si>
    <t>奥山喜三穗</t>
  </si>
  <si>
    <t>藤の花</t>
  </si>
  <si>
    <t>-</t>
  </si>
  <si>
    <t>H７国調</t>
  </si>
  <si>
    <t>H１２国調</t>
  </si>
  <si>
    <t>●平成１２年国勢調査　集落別人口と世帯数</t>
  </si>
  <si>
    <t>-</t>
  </si>
  <si>
    <t>●議員名簿</t>
  </si>
  <si>
    <t>議席</t>
  </si>
  <si>
    <t>職</t>
  </si>
  <si>
    <t>上野　昭三</t>
  </si>
  <si>
    <t>池田　　勝</t>
  </si>
  <si>
    <t>平成11年度</t>
  </si>
  <si>
    <t>平成5年</t>
  </si>
  <si>
    <t>平成6年</t>
  </si>
  <si>
    <t>平成11年度</t>
  </si>
  <si>
    <t>平成9年</t>
  </si>
  <si>
    <t>平成8年度</t>
  </si>
  <si>
    <t>平成13年度</t>
  </si>
  <si>
    <t>〃</t>
  </si>
  <si>
    <t>坂　　善彦</t>
  </si>
  <si>
    <t>冨樫　金雄</t>
  </si>
  <si>
    <t>加藤　鑛一</t>
  </si>
  <si>
    <t>〃</t>
  </si>
  <si>
    <t>伊藤　繁喜</t>
  </si>
  <si>
    <t>第1回庄内農業まつりを本町で開催</t>
  </si>
  <si>
    <t>長沼中学校給食室竣工</t>
  </si>
  <si>
    <t>交通安全の町宣言に関する決議を採択</t>
  </si>
  <si>
    <t>上新田橋架替工事竣工</t>
  </si>
  <si>
    <t>長沼中学校焼失</t>
  </si>
  <si>
    <t>東栄小中学校プール落成</t>
  </si>
  <si>
    <t>山形地方法務局鶴岡支局藤島出張所が廃止</t>
  </si>
  <si>
    <t>添川小学校給食室竣工</t>
  </si>
  <si>
    <t>十文字橋架替工事竣工</t>
  </si>
  <si>
    <t>赤川水道企業団設立</t>
  </si>
  <si>
    <t>新潟地震、被害総額1億3千万円</t>
  </si>
  <si>
    <t>長沼小学校プール落成</t>
  </si>
  <si>
    <t>東栄小学校給食室竣工</t>
  </si>
  <si>
    <t>町営住宅12戸、教職員住宅3戸竣工</t>
  </si>
  <si>
    <t>町村合併10周年記念式典、町章制定される</t>
  </si>
  <si>
    <t>東栄地区に有線放送設備完成</t>
  </si>
  <si>
    <t>八栄島小学校プール落成</t>
  </si>
  <si>
    <t>町民体育祭</t>
  </si>
  <si>
    <t>県営ガス供給を開始</t>
  </si>
  <si>
    <t>６．防災・道路・上下水道</t>
  </si>
  <si>
    <t>生　徒　数</t>
  </si>
  <si>
    <t>学 級 数</t>
  </si>
  <si>
    <t>藤島・八栄島地区第一次農村集団電話が開通</t>
  </si>
  <si>
    <t>藤島児童館設置</t>
  </si>
  <si>
    <t>大半田分校廃止、渡前小学校に編入</t>
  </si>
  <si>
    <t>藤島・八栄島・長沼・渡前農協が合併</t>
  </si>
  <si>
    <t>町立学校給食共同調理場を設置</t>
  </si>
  <si>
    <t>新町橋架替工事竣工</t>
  </si>
  <si>
    <t>統合藤島中学校竣工</t>
  </si>
  <si>
    <t>大谷地区農業構造改善事業竣工</t>
  </si>
  <si>
    <t>藤島・八栄島地区第二次農村集団電話が開通</t>
  </si>
  <si>
    <t>藤島保育園設置</t>
  </si>
  <si>
    <t>藤島町農協本所事務所竣工</t>
  </si>
  <si>
    <t>誘致企業(株)スタンレー鶴岡製作所操業開始</t>
  </si>
  <si>
    <t>7・16水害、被害総額2億3千万円</t>
  </si>
  <si>
    <t>柳久瀬橋架替工事竣工</t>
  </si>
  <si>
    <t>農協種子センター操業開始</t>
  </si>
  <si>
    <t>三島橋架替工事竣工</t>
  </si>
  <si>
    <t>●行政組織機構図</t>
  </si>
  <si>
    <t>阿部昇司</t>
  </si>
  <si>
    <t>H13年度</t>
  </si>
  <si>
    <t>合併対策室</t>
  </si>
  <si>
    <t>企画課〔10〕</t>
  </si>
  <si>
    <t>町長〔115〕</t>
  </si>
  <si>
    <t>介護係</t>
  </si>
  <si>
    <t>福祉係</t>
  </si>
  <si>
    <t>〔2〕</t>
  </si>
  <si>
    <t>％</t>
  </si>
  <si>
    <t>下水道　　　整備</t>
  </si>
  <si>
    <t>H14.4.1　　　～　　　　　H16.7.2</t>
  </si>
  <si>
    <t>平成14年度</t>
  </si>
  <si>
    <t>建設課〔11〕</t>
  </si>
  <si>
    <t>調理係</t>
  </si>
  <si>
    <t>教育委員会〔12〕</t>
  </si>
  <si>
    <t>教育課〔12〕</t>
  </si>
  <si>
    <t>社会教育係</t>
  </si>
  <si>
    <t>H2.12.25　　　～　　　　　　H13.12.15</t>
  </si>
  <si>
    <t>平成14年度</t>
  </si>
  <si>
    <t>平成14年</t>
  </si>
  <si>
    <t>41(1)</t>
  </si>
  <si>
    <t>●国民健康保険療養諸費費用額と受診率</t>
  </si>
  <si>
    <t>自殺</t>
  </si>
  <si>
    <t>平成13年</t>
  </si>
  <si>
    <t>〔　〕内は職員数</t>
  </si>
  <si>
    <t>事務局長</t>
  </si>
  <si>
    <t>事務局</t>
  </si>
  <si>
    <t>総務係</t>
  </si>
  <si>
    <t>課長</t>
  </si>
  <si>
    <t>財政管財係</t>
  </si>
  <si>
    <t>主査（兼）</t>
  </si>
  <si>
    <t>消防防災係</t>
  </si>
  <si>
    <t>まちづくり係</t>
  </si>
  <si>
    <t>100人当たり  受診件数</t>
  </si>
  <si>
    <t>総　数</t>
  </si>
  <si>
    <t>退　　職</t>
  </si>
  <si>
    <t>老　　健</t>
  </si>
  <si>
    <t>一　　般（若人）</t>
  </si>
  <si>
    <t>商工観光係</t>
  </si>
  <si>
    <t>税務係</t>
  </si>
  <si>
    <t>〔4〕</t>
  </si>
  <si>
    <t>町民係</t>
  </si>
  <si>
    <t>国保係</t>
  </si>
  <si>
    <t>助　役</t>
  </si>
  <si>
    <t>児童館</t>
  </si>
  <si>
    <t>健康係</t>
  </si>
  <si>
    <t>農政係</t>
  </si>
  <si>
    <t>総処理水量</t>
  </si>
  <si>
    <t>平均汚水量</t>
  </si>
  <si>
    <t>給水区域内　　人口</t>
  </si>
  <si>
    <t>行政区域内　　　人口</t>
  </si>
  <si>
    <t>水洗便所　　設置済人口</t>
  </si>
  <si>
    <t>下水道　　　　水洗化率</t>
  </si>
  <si>
    <t>平成15年</t>
  </si>
  <si>
    <t>平成 9年</t>
  </si>
  <si>
    <t>平成16年5月1日現在</t>
  </si>
  <si>
    <t>平成16年5月1日現在</t>
  </si>
  <si>
    <t>平成15年度</t>
  </si>
  <si>
    <t>学　　　校　　　　・　　　　Ｐ　　　　Ｔ　　　　Ａ　　　　等　　　　団　　　　体</t>
  </si>
  <si>
    <t>平成15年度</t>
  </si>
  <si>
    <t>(H16年度)</t>
  </si>
  <si>
    <t>一般会計　51億8,800万円</t>
  </si>
  <si>
    <t>特別会計　41億8,250万円</t>
  </si>
  <si>
    <t>(H14年度)</t>
  </si>
  <si>
    <t>平成15年</t>
  </si>
  <si>
    <t>61(4)</t>
  </si>
  <si>
    <t>H14.4.1　　　～　　　　　　H16.5.13</t>
  </si>
  <si>
    <t>平成16年4月1日現在</t>
  </si>
  <si>
    <t>平成15年産</t>
  </si>
  <si>
    <t>－</t>
  </si>
  <si>
    <t>藤島こりす保育園</t>
  </si>
  <si>
    <t>藤島くりくり保育園</t>
  </si>
  <si>
    <t>平成16年4月1日現在</t>
  </si>
  <si>
    <t>藤島児童館</t>
  </si>
  <si>
    <t>1年生</t>
  </si>
  <si>
    <t>2年生</t>
  </si>
  <si>
    <t>3年生</t>
  </si>
  <si>
    <t>※職員数には臨時・パート職員含む</t>
  </si>
  <si>
    <t>健全育成登録児童</t>
  </si>
  <si>
    <t>書道教室</t>
  </si>
  <si>
    <t>和太鼓教室</t>
  </si>
  <si>
    <t>人</t>
  </si>
  <si>
    <t>％</t>
  </si>
  <si>
    <t>処理区域内　　人口</t>
  </si>
  <si>
    <t>農産係</t>
  </si>
  <si>
    <t>用地開発係</t>
  </si>
  <si>
    <t>下水道係</t>
  </si>
  <si>
    <t>環境係</t>
  </si>
  <si>
    <t>所属常任 　　 委 員 会</t>
  </si>
  <si>
    <t>所属常任  　　委 員 会</t>
  </si>
  <si>
    <t>収入役</t>
  </si>
  <si>
    <t>出納係</t>
  </si>
  <si>
    <t>人口ピラミッド</t>
  </si>
  <si>
    <t>学校教育係</t>
  </si>
  <si>
    <t>指導主事</t>
  </si>
  <si>
    <t>教育長</t>
  </si>
  <si>
    <t>平成 2年</t>
  </si>
  <si>
    <t>平成 7年</t>
  </si>
  <si>
    <t>平成11年</t>
  </si>
  <si>
    <t>平成11年産</t>
  </si>
  <si>
    <t>58(1)</t>
  </si>
  <si>
    <t>54(1)</t>
  </si>
  <si>
    <t>52(1)</t>
  </si>
  <si>
    <t>平成12年度</t>
  </si>
  <si>
    <t>※職員数には臨時職員含む</t>
  </si>
  <si>
    <t>平成11年度</t>
  </si>
  <si>
    <t>H8年度</t>
  </si>
  <si>
    <t>H9年度</t>
  </si>
  <si>
    <t>H10年度</t>
  </si>
  <si>
    <t>H11年度</t>
  </si>
  <si>
    <t>〔資料:庄内保健所〕</t>
  </si>
  <si>
    <t>心疾患</t>
  </si>
  <si>
    <t>不慮の　事故</t>
  </si>
  <si>
    <t>社会体育係</t>
  </si>
  <si>
    <t>事務局長（兼）</t>
  </si>
  <si>
    <t>農地係</t>
  </si>
  <si>
    <t>選挙管理委員会</t>
  </si>
  <si>
    <t>書記長（兼）</t>
  </si>
  <si>
    <t>書記（兼）</t>
  </si>
  <si>
    <t>●県指定文化財</t>
  </si>
  <si>
    <t>分　　　類</t>
  </si>
  <si>
    <t>名　　　称</t>
  </si>
  <si>
    <t>員数</t>
  </si>
  <si>
    <t>指定年月日</t>
  </si>
  <si>
    <t>　　　 内　　　　　　　　　　容</t>
  </si>
  <si>
    <t>考古資料</t>
  </si>
  <si>
    <t>独木船</t>
  </si>
  <si>
    <t>藤　　 島 　　町</t>
  </si>
  <si>
    <t>議　　長</t>
  </si>
  <si>
    <t>副　議　長</t>
  </si>
  <si>
    <t>建 造 物</t>
  </si>
  <si>
    <t>池神社山門</t>
  </si>
  <si>
    <t>歴史資料</t>
  </si>
  <si>
    <t>舎利塔</t>
  </si>
  <si>
    <t>大　　　甕</t>
  </si>
  <si>
    <t>聖徳太子塔</t>
  </si>
  <si>
    <t>藤九郎清水</t>
  </si>
  <si>
    <t>六所神社欅</t>
  </si>
  <si>
    <t>駅　　　　　　前</t>
  </si>
  <si>
    <t>天然記念物</t>
  </si>
  <si>
    <t>野　　田　　目</t>
  </si>
  <si>
    <t>ha</t>
  </si>
  <si>
    <t>銅製鰐口</t>
  </si>
  <si>
    <t>西暦</t>
  </si>
  <si>
    <t>年号</t>
  </si>
  <si>
    <t>崇峻紀元</t>
  </si>
  <si>
    <t>蜂子皇子(能除上人)羽黒山を開く</t>
  </si>
  <si>
    <t>飛</t>
  </si>
  <si>
    <t>鳥</t>
  </si>
  <si>
    <t>和銅元年</t>
  </si>
  <si>
    <t>和銅5年</t>
  </si>
  <si>
    <t>下町光明寺創立</t>
  </si>
  <si>
    <t>平</t>
  </si>
  <si>
    <t>安</t>
  </si>
  <si>
    <t>鎌</t>
  </si>
  <si>
    <t>源頼朝、手向に黄金堂を建立する</t>
  </si>
  <si>
    <t>暦応元年</t>
  </si>
  <si>
    <t>足利尊氏、北朝より征夷大将軍を任ぜられる</t>
  </si>
  <si>
    <t>南</t>
  </si>
  <si>
    <t>暦応4年</t>
  </si>
  <si>
    <t>知的障害者更生施設「和光園根っ子杉分場」が「社会福祉法人ふじの里根っ子杉」として運営開始</t>
  </si>
  <si>
    <t>中院具信藤島城に入り、書を結城親朝に送る</t>
  </si>
  <si>
    <t>康永2年</t>
  </si>
  <si>
    <t>北</t>
  </si>
  <si>
    <t>北畠顕信、兵を藤島にあげ幾ばくもなく散る</t>
  </si>
  <si>
    <t>藤島宮目寺の学頭赤井坊羽黒に移る</t>
  </si>
  <si>
    <t>室</t>
  </si>
  <si>
    <t>法眼寺楪村に創立</t>
  </si>
  <si>
    <t>長禄元年</t>
  </si>
  <si>
    <t>太田道灌、江戸城を築く</t>
  </si>
  <si>
    <t>閏正月13日藤島殿退治、同6月平賀殿一乱</t>
  </si>
  <si>
    <t>和名川養徳院創立</t>
  </si>
  <si>
    <t>上杉右京(武藤氏)添川梅津氏の城に逃げ去る</t>
  </si>
  <si>
    <t>藤島泉流寺に紀年銘瑞洸広心作の延命地蔵有り</t>
  </si>
  <si>
    <t>ポルトガル人種子島に漂着し、鉄砲を伝える</t>
  </si>
  <si>
    <t>町</t>
  </si>
  <si>
    <t>元亀元年</t>
  </si>
  <si>
    <t>山</t>
  </si>
  <si>
    <t>慶長8年</t>
  </si>
  <si>
    <t>慶長12年</t>
  </si>
  <si>
    <t>江</t>
  </si>
  <si>
    <t>慶長16年</t>
  </si>
  <si>
    <t>添川と蛸井興野に6/20付の慶長検地帳あり</t>
  </si>
  <si>
    <t>慶長17年</t>
  </si>
  <si>
    <t>11/27付の「無音村年貢之覚」あり</t>
  </si>
  <si>
    <t>慶長19年</t>
  </si>
  <si>
    <t>庄内では鶴ヶ岡城、亀ヶ崎城の2城残る</t>
  </si>
  <si>
    <t>藤島中町、蛸井興屋に9/22付の検地帳あり</t>
  </si>
  <si>
    <t>寛永8年</t>
  </si>
  <si>
    <t>慶安2年</t>
  </si>
  <si>
    <t>戸</t>
  </si>
  <si>
    <t>寛文元年</t>
  </si>
  <si>
    <t>この年、庄内で初めて陸稲と綿を耕作する</t>
  </si>
  <si>
    <t>元禄2年</t>
  </si>
  <si>
    <t>天候不順、庄内飢饉に悩む</t>
  </si>
  <si>
    <t>六所神社中川谷地に再度農民大会を行う</t>
  </si>
  <si>
    <t>薩英戦争</t>
  </si>
  <si>
    <t>慶応3年</t>
  </si>
  <si>
    <t>徳川慶喜、大政奉還をする。王政復古の大号令</t>
  </si>
  <si>
    <t>近</t>
  </si>
  <si>
    <t>11/2 再び酒田県を置き庄内三郡を管す</t>
  </si>
  <si>
    <t>藤島小学校を下町西川原に新築</t>
  </si>
  <si>
    <t>4月 渡前に遷喬学校開校し上藤学校を合併</t>
  </si>
  <si>
    <t>8/1 村議会議員選挙を達す</t>
  </si>
  <si>
    <t>(H12.10.1)　2,945世帯(一世帯当たり 4.17人)</t>
  </si>
  <si>
    <t>(H12.10.1） 12,294人（男 5,870人　女 6,424人）</t>
  </si>
  <si>
    <t>上町</t>
  </si>
  <si>
    <t>新町</t>
  </si>
  <si>
    <t>中町</t>
  </si>
  <si>
    <t>下町</t>
  </si>
  <si>
    <t>昭和40年</t>
  </si>
  <si>
    <t>民間非営利ｻｰﾋﾞｽ</t>
  </si>
  <si>
    <t>各年6月1日現在（昭和60年は5月1日現在）</t>
  </si>
  <si>
    <t>第1号被保険者（強制・任意）</t>
  </si>
  <si>
    <t>三和簡易水道を拡張、須走に給水開始</t>
  </si>
  <si>
    <t>町民バス「ぽっぽ号」運行開始</t>
  </si>
  <si>
    <t>名寄市開拓１００年記念式典</t>
  </si>
  <si>
    <t>13.</t>
  </si>
  <si>
    <t>〃.</t>
  </si>
  <si>
    <t>藤島都市計画マスタープラン策定</t>
  </si>
  <si>
    <t>児　　　童　　　数</t>
  </si>
  <si>
    <t>代</t>
  </si>
  <si>
    <t>大日本帝国憲法を公布</t>
  </si>
  <si>
    <t>町村合併促進法により藤島町・東栄村・八栄島村・長沼村が合併、藤島町と称して新町制を施行</t>
  </si>
  <si>
    <t>三和簡易水道竣工</t>
  </si>
  <si>
    <t>農業委員会が統合</t>
  </si>
  <si>
    <t>藤島中学校の完全給食が文部大臣表彰を受ける</t>
  </si>
  <si>
    <t>初の家畜共進会を開催</t>
  </si>
  <si>
    <t>鷺畑簡易水道竣工</t>
  </si>
  <si>
    <t>新町建設審議会設置</t>
  </si>
  <si>
    <t>東田川文化記念館がやまがた景観デザイン同友会賞受賞</t>
  </si>
  <si>
    <t>長沼温泉再開発で７０度の湯湧出</t>
  </si>
  <si>
    <t>豪雪対策本部１４年ぶり設置</t>
  </si>
  <si>
    <t>藤島町名寄交流友の会発足</t>
  </si>
  <si>
    <t>ふれあいと躍動の広場（グラウンドゴルフ場、テニスコート）オープン</t>
  </si>
  <si>
    <t>町のホームページ開設</t>
  </si>
  <si>
    <t>東栄小学校児童が台湾で獅子踊りを披露</t>
  </si>
  <si>
    <t>第１０回藤島川全国綱渡り大会（最終回）</t>
  </si>
  <si>
    <t>東京藤島会１０周年藤島フェアを開催</t>
  </si>
  <si>
    <t>戸籍事務電算化</t>
  </si>
  <si>
    <t>藤の花集会所オープン</t>
  </si>
  <si>
    <t>藤島町民号１０年ぶり復活</t>
  </si>
  <si>
    <t>ふじの里振興株式会社設立</t>
  </si>
  <si>
    <t>町の区域及び名称の変更（藤浪１丁目～藤浪５丁目）</t>
  </si>
  <si>
    <t>藤島町情報公開制度スタート</t>
  </si>
  <si>
    <t>藤島町個人情報保護制度スタート</t>
  </si>
  <si>
    <t>’９９スポ・レクｉｎ藤島開催</t>
  </si>
  <si>
    <t>初の女性消防団員誕生</t>
  </si>
  <si>
    <t>藤島分署に救急車配備</t>
  </si>
  <si>
    <t>藤の花ニュータウン（３９区画）分譲開始</t>
  </si>
  <si>
    <t>東堀越簡易水道竣工</t>
  </si>
  <si>
    <t>出張所を廃止し、各地区公民館を設置する、平形分校廃止、藤島小学校に編入</t>
  </si>
  <si>
    <t>児童福祉施設「町立長沼助産所」を設置</t>
  </si>
  <si>
    <t>長沼保育園開設</t>
  </si>
  <si>
    <t>新町橋架替工事竣工</t>
  </si>
  <si>
    <t>渡前簡易水道竣工</t>
  </si>
  <si>
    <t>長沼地区団体電話開通</t>
  </si>
  <si>
    <t>藤島元町地区に街路灯を設置</t>
  </si>
  <si>
    <t>東栄簡易水道竣工</t>
  </si>
  <si>
    <t>藤島小中学校プール落成</t>
  </si>
  <si>
    <t>添川簡易水道竣工</t>
  </si>
  <si>
    <t>北緯38度45分　東経139度54分（役場庁舎中央部）</t>
  </si>
  <si>
    <t>●位置・面積</t>
  </si>
  <si>
    <t>面積</t>
  </si>
  <si>
    <t>63.22k㎡</t>
  </si>
  <si>
    <t>　　　　　　　　　　　　　　　　　　　　 （平坦部）</t>
  </si>
  <si>
    <t>広　　　　　さ</t>
  </si>
  <si>
    <t>●地目別面積</t>
  </si>
  <si>
    <t>農用地</t>
  </si>
  <si>
    <t>比率</t>
  </si>
  <si>
    <t>イタリア　アルチェビアと民間交流を主にした友好都市協定の調印</t>
  </si>
  <si>
    <t>第18回国民文化祭やまがた2003「日本の歌音楽祭」を開催</t>
  </si>
  <si>
    <t>16.</t>
  </si>
  <si>
    <t>エコタウンふじしまのシンボルマーク決定</t>
  </si>
  <si>
    <t>「第１回ふじしま地産地消フェスティバル」を開催</t>
  </si>
  <si>
    <t>藤島こりす保育園完成</t>
  </si>
  <si>
    <t>渡前地区に民具収蔵館がオープン</t>
  </si>
  <si>
    <t>〃</t>
  </si>
  <si>
    <t>堆肥センター稼働</t>
  </si>
  <si>
    <t>成澤辰己</t>
  </si>
  <si>
    <t>社会動態  △51人（転入 251人　転出 302人）</t>
  </si>
  <si>
    <t>自然動態　△66人（出生  92人  死亡 158人）</t>
  </si>
  <si>
    <t>昭和35年</t>
  </si>
  <si>
    <t>山林・原野</t>
  </si>
  <si>
    <t>その他</t>
  </si>
  <si>
    <t>計</t>
  </si>
  <si>
    <t>※位置は役場庁舎の中央部</t>
  </si>
  <si>
    <t>宅　地</t>
  </si>
  <si>
    <t>人口</t>
  </si>
  <si>
    <t>総数</t>
  </si>
  <si>
    <t>男</t>
  </si>
  <si>
    <t>女</t>
  </si>
  <si>
    <t>昭和55年</t>
  </si>
  <si>
    <t>平成2年</t>
  </si>
  <si>
    <t>自然動態</t>
  </si>
  <si>
    <t>社会動態</t>
  </si>
  <si>
    <t>実増減</t>
  </si>
  <si>
    <t>出生</t>
  </si>
  <si>
    <t>死亡</t>
  </si>
  <si>
    <t>増減</t>
  </si>
  <si>
    <t>転入</t>
  </si>
  <si>
    <t>転出</t>
  </si>
  <si>
    <t>各年10月1日現在</t>
  </si>
  <si>
    <t>平成7年</t>
  </si>
  <si>
    <t>5～9</t>
  </si>
  <si>
    <t>20～24</t>
  </si>
  <si>
    <t>25～29</t>
  </si>
  <si>
    <t>30～34</t>
  </si>
  <si>
    <t>35～39</t>
  </si>
  <si>
    <t>40～44</t>
  </si>
  <si>
    <t>45～49</t>
  </si>
  <si>
    <t>50～54</t>
  </si>
  <si>
    <t>55～59</t>
  </si>
  <si>
    <t>60～64</t>
  </si>
  <si>
    <t>15～64</t>
  </si>
  <si>
    <t>65～69</t>
  </si>
  <si>
    <t>70～74</t>
  </si>
  <si>
    <t>75～79</t>
  </si>
  <si>
    <t>80～84</t>
  </si>
  <si>
    <t>85以上</t>
  </si>
  <si>
    <t>65～</t>
  </si>
  <si>
    <t>その他</t>
  </si>
  <si>
    <t>計</t>
  </si>
  <si>
    <t>平成6年</t>
  </si>
  <si>
    <t>●町民1人当たりの一般会計決算と町税負担額</t>
  </si>
  <si>
    <t>●一般会計決算の推移</t>
  </si>
  <si>
    <t>一般会計歳出決算額</t>
  </si>
  <si>
    <t>町税負担額</t>
  </si>
  <si>
    <t>口もとが優しく、眼は玉眼で宝髪が高い。像身と獅子の大きさがほぼ同じにみえる。鎌倉時代の作と推測される。</t>
  </si>
  <si>
    <t>平成8年</t>
  </si>
  <si>
    <t>平成9年</t>
  </si>
  <si>
    <t>2年</t>
  </si>
  <si>
    <t>第1次産業</t>
  </si>
  <si>
    <t>農業</t>
  </si>
  <si>
    <t>水産業</t>
  </si>
  <si>
    <t>第2次産業</t>
  </si>
  <si>
    <t>鉱業</t>
  </si>
  <si>
    <t>建設業</t>
  </si>
  <si>
    <t>第3次産業</t>
  </si>
  <si>
    <t>熱供給業</t>
  </si>
  <si>
    <t>水道業</t>
  </si>
  <si>
    <t>卸・小売業</t>
  </si>
  <si>
    <t>飲食店</t>
  </si>
  <si>
    <t>不動産業</t>
  </si>
  <si>
    <t>サービス業</t>
  </si>
  <si>
    <t>分類不能</t>
  </si>
  <si>
    <t>八色木上区</t>
  </si>
  <si>
    <t>八色木下区</t>
  </si>
  <si>
    <t>駅前</t>
  </si>
  <si>
    <t>小中島</t>
  </si>
  <si>
    <t>小計</t>
  </si>
  <si>
    <t>古郡</t>
  </si>
  <si>
    <t>大川渡</t>
  </si>
  <si>
    <t>温泉</t>
  </si>
  <si>
    <t>谷地興屋</t>
  </si>
  <si>
    <t>西小路</t>
  </si>
  <si>
    <t>下中野目</t>
  </si>
  <si>
    <t>表小路</t>
  </si>
  <si>
    <t>中組</t>
  </si>
  <si>
    <t>越後京田</t>
  </si>
  <si>
    <t>宮東</t>
  </si>
  <si>
    <t>藤岡</t>
  </si>
  <si>
    <t>須走</t>
  </si>
  <si>
    <t>十文字</t>
  </si>
  <si>
    <t>三和</t>
  </si>
  <si>
    <t>東渡前</t>
  </si>
  <si>
    <t>添川一区</t>
  </si>
  <si>
    <t>西渡前</t>
  </si>
  <si>
    <t>添川二区</t>
  </si>
  <si>
    <t>和名川</t>
  </si>
  <si>
    <t>添川三区</t>
  </si>
  <si>
    <t>砂塚</t>
  </si>
  <si>
    <t>添川四区</t>
  </si>
  <si>
    <t>添川五区</t>
  </si>
  <si>
    <t>上平形</t>
  </si>
  <si>
    <t>下平形</t>
  </si>
  <si>
    <t>上蛸井</t>
  </si>
  <si>
    <t>宝徳</t>
  </si>
  <si>
    <t>上中野目</t>
  </si>
  <si>
    <t>下蛸井</t>
  </si>
  <si>
    <t>平足</t>
  </si>
  <si>
    <t>箕升新田</t>
  </si>
  <si>
    <t>上川尻</t>
  </si>
  <si>
    <t>下川尻</t>
  </si>
  <si>
    <t>工藤</t>
  </si>
  <si>
    <t>無音</t>
  </si>
  <si>
    <t>関根</t>
  </si>
  <si>
    <t>昭和56年</t>
  </si>
  <si>
    <t>５．商 工 業</t>
  </si>
  <si>
    <t>　</t>
  </si>
  <si>
    <t>昭和61年</t>
  </si>
  <si>
    <t>平成3年</t>
  </si>
  <si>
    <t>H11. 8. 3～H13.12.16</t>
  </si>
  <si>
    <t>H11. 8. 1～H13.12.21</t>
  </si>
  <si>
    <t>髙橋　德雄</t>
  </si>
  <si>
    <t>髙橋　德雄</t>
  </si>
  <si>
    <t>冨樫　民雄</t>
  </si>
  <si>
    <t>齋藤　光弘</t>
  </si>
  <si>
    <t>事業所</t>
  </si>
  <si>
    <t>従業者</t>
  </si>
  <si>
    <t>人</t>
  </si>
  <si>
    <t>金融・保険業</t>
  </si>
  <si>
    <t>農家総数</t>
  </si>
  <si>
    <t>専業農家</t>
  </si>
  <si>
    <t>第1種</t>
  </si>
  <si>
    <t>第2種</t>
  </si>
  <si>
    <t>昭和45年</t>
  </si>
  <si>
    <t>昭和50年</t>
  </si>
  <si>
    <t>昭和60年</t>
  </si>
  <si>
    <t>平成4年</t>
  </si>
  <si>
    <t>経営耕地面積</t>
  </si>
  <si>
    <t>田</t>
  </si>
  <si>
    <t>畑</t>
  </si>
  <si>
    <t>樹園地</t>
  </si>
  <si>
    <t>米</t>
  </si>
  <si>
    <t>昭和60年度</t>
  </si>
  <si>
    <t>平成2年度</t>
  </si>
  <si>
    <t>平成3年度</t>
  </si>
  <si>
    <t>平成4年度</t>
  </si>
  <si>
    <t>平成5年度</t>
  </si>
  <si>
    <t>平成6年度</t>
  </si>
  <si>
    <t>平成7年度</t>
  </si>
  <si>
    <t>平成8年度</t>
  </si>
  <si>
    <t>〔資料:山形県農林水産統計年報〕</t>
  </si>
  <si>
    <t>政府売渡</t>
  </si>
  <si>
    <t>自主流通</t>
  </si>
  <si>
    <t>県</t>
  </si>
  <si>
    <t>平成2年産</t>
  </si>
  <si>
    <t>平成7年産</t>
  </si>
  <si>
    <t>事業所数</t>
  </si>
  <si>
    <t>従業者数</t>
  </si>
  <si>
    <t>〔資料:工業統計調査〕</t>
  </si>
  <si>
    <t>金融保険業</t>
  </si>
  <si>
    <t>政府サービス</t>
  </si>
  <si>
    <t>〔資料:町民所得推計〕</t>
  </si>
  <si>
    <t>町民所得</t>
  </si>
  <si>
    <t>1人当たり町民所得</t>
  </si>
  <si>
    <t>卸売業</t>
  </si>
  <si>
    <t>小売業</t>
  </si>
  <si>
    <t>昭和47年</t>
  </si>
  <si>
    <t>昭和49年</t>
  </si>
  <si>
    <t>昭和51年</t>
  </si>
  <si>
    <t>昭和54年</t>
  </si>
  <si>
    <t>昭和57年</t>
  </si>
  <si>
    <t>昭和63年</t>
  </si>
  <si>
    <t>小型ポンプ</t>
  </si>
  <si>
    <t>消火栓</t>
  </si>
  <si>
    <t>〔資料:町総務課〕</t>
  </si>
  <si>
    <t>件数</t>
  </si>
  <si>
    <t>平成9年度</t>
  </si>
  <si>
    <t>実延長</t>
  </si>
  <si>
    <t>舗装率</t>
  </si>
  <si>
    <t>路線数</t>
  </si>
  <si>
    <t>砂利道</t>
  </si>
  <si>
    <t>舗装道</t>
  </si>
  <si>
    <t>〔資料:町建設課〕</t>
  </si>
  <si>
    <t>●上水道の状況</t>
  </si>
  <si>
    <t>給水人口</t>
  </si>
  <si>
    <t>普及率</t>
  </si>
  <si>
    <t>〔資料:月山水道企業団〕</t>
  </si>
  <si>
    <t>5歳児</t>
  </si>
  <si>
    <t>職員数</t>
  </si>
  <si>
    <t>利用者</t>
  </si>
  <si>
    <t>職</t>
  </si>
  <si>
    <t>第3号被保険者</t>
  </si>
  <si>
    <t>保険料納付額</t>
  </si>
  <si>
    <t>老齢基礎年金等</t>
  </si>
  <si>
    <t>障害基礎年金等</t>
  </si>
  <si>
    <t>遺族基礎年金等</t>
  </si>
  <si>
    <t>老齢福祉年金</t>
  </si>
  <si>
    <t>金額</t>
  </si>
  <si>
    <t>加入者世帯数</t>
  </si>
  <si>
    <t>加入率</t>
  </si>
  <si>
    <t>被保険者数</t>
  </si>
  <si>
    <t>一般(若人)</t>
  </si>
  <si>
    <t>退職</t>
  </si>
  <si>
    <t>老健</t>
  </si>
  <si>
    <t>円</t>
  </si>
  <si>
    <t>腎不全</t>
  </si>
  <si>
    <t>肝疾患</t>
  </si>
  <si>
    <t>●ゴミ・し尿収集処理状況</t>
  </si>
  <si>
    <t>し尿等</t>
  </si>
  <si>
    <t>可燃</t>
  </si>
  <si>
    <t>不燃</t>
  </si>
  <si>
    <t>し尿</t>
  </si>
  <si>
    <t>t</t>
  </si>
  <si>
    <t>1年</t>
  </si>
  <si>
    <t>3年</t>
  </si>
  <si>
    <t>4年</t>
  </si>
  <si>
    <t>昭和40年</t>
  </si>
  <si>
    <t>昭和50年</t>
  </si>
  <si>
    <t>一世帯当たりの　人口</t>
  </si>
  <si>
    <t>平　成　2　年</t>
  </si>
  <si>
    <t>平　成　7　年</t>
  </si>
  <si>
    <t>10～14</t>
  </si>
  <si>
    <t>15～19</t>
  </si>
  <si>
    <t>合　　　計</t>
  </si>
  <si>
    <t>兼業農家</t>
  </si>
  <si>
    <t>〔資料:世界農林業センサス・山形県農業基本調査〕</t>
  </si>
  <si>
    <t>総　額</t>
  </si>
  <si>
    <t>畜　産</t>
  </si>
  <si>
    <t>0.5ha未満</t>
  </si>
  <si>
    <t>0.5ha～1.0ha</t>
  </si>
  <si>
    <t>1.0ha～2.0ha</t>
  </si>
  <si>
    <t>主査（兼）</t>
  </si>
  <si>
    <t>S34. 8. 3～S36. 3. 3</t>
  </si>
  <si>
    <t>S36. 3.15～S38. 3.12</t>
  </si>
  <si>
    <t>S38. 3.12～S41. 9.28</t>
  </si>
  <si>
    <t>S41. 9.28～S42. 7.31</t>
  </si>
  <si>
    <t>S42. 8. 4～S46. 7.31</t>
  </si>
  <si>
    <t>S50. 8. 5～S54. 7.31</t>
  </si>
  <si>
    <t>S54. 8. 6～S57. 9.20</t>
  </si>
  <si>
    <t>S57. 9.20～S58. 7.31</t>
  </si>
  <si>
    <t>S58. 8. 4～S62. 7.31</t>
  </si>
  <si>
    <t>S29.12. 1～S34. 7. 1</t>
  </si>
  <si>
    <t>S62. 8. 6～H 2. 7.31</t>
  </si>
  <si>
    <t>H 2. 8.10～H 3. 7.31</t>
  </si>
  <si>
    <t>H 3. 8. 6～H 7. 7.31</t>
  </si>
  <si>
    <t>H 7. 8. 3～H11. 7.31</t>
  </si>
  <si>
    <t>H 3. 8. 6～H 6. 6.24</t>
  </si>
  <si>
    <t>H 6. 6.24～H 7. 7.31</t>
  </si>
  <si>
    <t>H 7. 8. 3～H11. 7.31</t>
  </si>
  <si>
    <t>S29.12. 1～S34. 7.31</t>
  </si>
  <si>
    <t>S34. 8. 3～S35. 5. 3</t>
  </si>
  <si>
    <t>S35. 6.27～S36. 3.15</t>
  </si>
  <si>
    <t>S38. 3.12～S38. 7.31</t>
  </si>
  <si>
    <t>S38. 8. 2～S44. 8. 4</t>
  </si>
  <si>
    <t>S44. 8. 5～S46. 7.31</t>
  </si>
  <si>
    <t>S46. 8. 5～S50. 7.31</t>
  </si>
  <si>
    <t>S50. 8. 5～S53.12.12</t>
  </si>
  <si>
    <t>S53.12.13～S57. 9.20</t>
  </si>
  <si>
    <t>S62. 8. 6～H 3. 7.31</t>
  </si>
  <si>
    <t>史　　　跡</t>
  </si>
  <si>
    <t>古　　　　　　　　　郡</t>
  </si>
  <si>
    <t>十　　　文　　　字</t>
  </si>
  <si>
    <t>藤　　　 島　 　　町</t>
  </si>
  <si>
    <t>添　　　　　　　　川</t>
  </si>
  <si>
    <t>古　　　　　　　　郡</t>
  </si>
  <si>
    <t>中　　　　　　　　町</t>
  </si>
  <si>
    <t>添　　　　　　　川</t>
  </si>
  <si>
    <t>駅　　　　　　　前</t>
  </si>
  <si>
    <t>下　　　　　　　町</t>
  </si>
  <si>
    <t>上　　　　　　　町</t>
  </si>
  <si>
    <t>平　　　　　　　　形</t>
  </si>
  <si>
    <t>下　　　　　　　　町</t>
  </si>
  <si>
    <t>須　　　　　　　走</t>
  </si>
  <si>
    <t>円　福　寺</t>
  </si>
  <si>
    <t>上荒俣</t>
  </si>
  <si>
    <t>中荒俣</t>
  </si>
  <si>
    <t>2.0ha～3.0ha</t>
  </si>
  <si>
    <t>3.0ha～5.0ha</t>
  </si>
  <si>
    <t>5.0ha以上</t>
  </si>
  <si>
    <t>製造品　　　出荷額等</t>
  </si>
  <si>
    <t>製造品　　　出荷額等</t>
  </si>
  <si>
    <t>商　店　数</t>
  </si>
  <si>
    <t>従業　者数</t>
  </si>
  <si>
    <t>商　　店　　数</t>
  </si>
  <si>
    <t>商　　店　　数</t>
  </si>
  <si>
    <t>ポ　ン　プ</t>
  </si>
  <si>
    <t>火災発生件数</t>
  </si>
  <si>
    <t>1　級</t>
  </si>
  <si>
    <t>2　級</t>
  </si>
  <si>
    <t>3　級</t>
  </si>
  <si>
    <r>
      <t>※（ ）死亡者数　　　</t>
    </r>
    <r>
      <rPr>
        <sz val="10"/>
        <rFont val="ＭＳ 明朝"/>
        <family val="1"/>
      </rPr>
      <t>〔資料:町総務課〕</t>
    </r>
  </si>
  <si>
    <t>平均給水量　　(/1人・1日)</t>
  </si>
  <si>
    <t>1人当たり　　費用額</t>
  </si>
  <si>
    <t>老衰</t>
  </si>
  <si>
    <t>気管支炎肺炎</t>
  </si>
  <si>
    <t>悪　性　新生物</t>
  </si>
  <si>
    <t>脳血管　疾患</t>
  </si>
  <si>
    <t>ゴ　ミ</t>
  </si>
  <si>
    <t>〔資料:町教育委員会〕</t>
  </si>
  <si>
    <t>樹高約38m、目通直径4m、根幹周囲5.4mの杉を最高に、85本の大木が両所神社を囲むように林立している。</t>
  </si>
  <si>
    <t>　　　</t>
  </si>
  <si>
    <t>文　　殊　　院</t>
  </si>
  <si>
    <t>両所神社御獅子舞</t>
  </si>
  <si>
    <t>松山街道追分石</t>
  </si>
  <si>
    <t>羽黒街道追分石</t>
  </si>
  <si>
    <t>斎　藤　 忠 　雄</t>
  </si>
  <si>
    <t>最上義光、上藤島六所神社、藤島法眼寺に黒印状を交付す</t>
  </si>
  <si>
    <t>最上源五郎義俊、領地没収改易となる。この頃新関因幡守も庄内より引退する</t>
  </si>
  <si>
    <t>分類不能　    2人(--.-%)</t>
  </si>
  <si>
    <t>総　　数　6,428人</t>
  </si>
  <si>
    <t>　　一次　1,253人(19.5%)</t>
  </si>
  <si>
    <t>　　二次　2,448人(38.1%)</t>
  </si>
  <si>
    <t>　　三次　2,725人(42.4%)</t>
  </si>
  <si>
    <t>農業粗生産額　55億7,000万円（H12年)</t>
  </si>
  <si>
    <t>売渡し数量　　22万  437俵（H12年）</t>
  </si>
  <si>
    <t>東西約12.57km　南部約13.30km　周囲約64km　標高12m　　　　　　　　　　</t>
  </si>
  <si>
    <t>平成10年</t>
  </si>
  <si>
    <t>平成11年</t>
  </si>
  <si>
    <t>平成13年</t>
  </si>
  <si>
    <t>世帯数</t>
  </si>
  <si>
    <t>一世帯当たりの　人口</t>
  </si>
  <si>
    <t>H12年</t>
  </si>
  <si>
    <t>ふじの花荘</t>
  </si>
  <si>
    <t>庄内に初めて大肝煎を置く。添川村の伊藤帯刀、加茂村の富塚彦右衛門に大肝煎を命ずる</t>
  </si>
  <si>
    <t>松尾芭蕉庄内に来る</t>
  </si>
  <si>
    <t>土佐林禅棟大浦城に至り、武藤義氏に謝罪す。夜訛言あり、遁走して敗れる。土佐林氏の宗家この時亡ぶといわれる</t>
  </si>
  <si>
    <t>因幡堰の工事竣工、田沢勘七、人柱となり永く堰堤を護る</t>
  </si>
  <si>
    <t>大凶作。砂塚和尚、仲間子頭鈴木今右工門と力を合わせ窮民の救済に努力する</t>
  </si>
  <si>
    <t>11月 古郡村定あり</t>
  </si>
  <si>
    <t>須走村に「獅子踊万覚帳」あり</t>
  </si>
  <si>
    <t>4/16 東田川郡役所火災により焼失</t>
  </si>
  <si>
    <t>5年</t>
  </si>
  <si>
    <t>6年</t>
  </si>
  <si>
    <t>普通</t>
  </si>
  <si>
    <t>特殊</t>
  </si>
  <si>
    <t>長沼小学校</t>
  </si>
  <si>
    <t>渡前小学校</t>
  </si>
  <si>
    <t>〔資料:町教育委員会〕</t>
  </si>
  <si>
    <t>藤島中学校</t>
  </si>
  <si>
    <t>教職員数</t>
  </si>
  <si>
    <t>藤島公民館</t>
  </si>
  <si>
    <t>東栄公民館</t>
  </si>
  <si>
    <t>八栄島公民館</t>
  </si>
  <si>
    <t>長沼公民館</t>
  </si>
  <si>
    <t>入館者数</t>
  </si>
  <si>
    <t>在職期間</t>
  </si>
  <si>
    <t>太田傅内</t>
  </si>
  <si>
    <t>前田金太郎</t>
  </si>
  <si>
    <t>竹内兵太</t>
  </si>
  <si>
    <t>村上與市</t>
  </si>
  <si>
    <t>本間三郎</t>
  </si>
  <si>
    <t>長沼源作</t>
  </si>
  <si>
    <t>渋谷安太郎</t>
  </si>
  <si>
    <t>加藤康郎</t>
  </si>
  <si>
    <t>菅原光士</t>
  </si>
  <si>
    <t>小鷹榮一</t>
  </si>
  <si>
    <t>斎藤喜一</t>
  </si>
  <si>
    <t>日向芳弘</t>
  </si>
  <si>
    <t>佐藤光一</t>
  </si>
  <si>
    <t>高橋金四郎</t>
  </si>
  <si>
    <t>阿部伊一郎</t>
  </si>
  <si>
    <t>平成13年度</t>
  </si>
  <si>
    <t>所在地・所有者</t>
  </si>
  <si>
    <t>昭31.5.11</t>
  </si>
  <si>
    <t>東田川文化記念館</t>
  </si>
  <si>
    <t>昭28.12.17</t>
  </si>
  <si>
    <t>平形館跡</t>
  </si>
  <si>
    <t>昭52.10.12</t>
  </si>
  <si>
    <t>天然記念物</t>
  </si>
  <si>
    <t>昭27.4.1</t>
  </si>
  <si>
    <t>建造物</t>
  </si>
  <si>
    <t>昭63.4.12</t>
  </si>
  <si>
    <t>●町指定文化財</t>
  </si>
  <si>
    <t>彫刻</t>
  </si>
  <si>
    <t>昭49.6.1</t>
  </si>
  <si>
    <t>平元.10.27</t>
  </si>
  <si>
    <t>添川検地帳</t>
  </si>
  <si>
    <t>昭51.11.26</t>
  </si>
  <si>
    <t>両所神社</t>
  </si>
  <si>
    <t>六所神社</t>
  </si>
  <si>
    <t>昭57.3.31</t>
  </si>
  <si>
    <t>昭58.1.31</t>
  </si>
  <si>
    <t>考古資料</t>
  </si>
  <si>
    <t>昭60.6.1</t>
  </si>
  <si>
    <t>昭47.7.24</t>
  </si>
  <si>
    <t>古郡神楽</t>
  </si>
  <si>
    <t>歴史の道</t>
  </si>
  <si>
    <t>昭59.11.30</t>
  </si>
  <si>
    <t>昭63.2.1</t>
  </si>
  <si>
    <t>皇太神社</t>
  </si>
  <si>
    <t>工芸品</t>
  </si>
  <si>
    <t>昭59.2.27</t>
  </si>
  <si>
    <t>聖徳太子摂政となる</t>
  </si>
  <si>
    <t>大化元年</t>
  </si>
  <si>
    <t>大化の改新がはじまる</t>
  </si>
  <si>
    <t>斎明紀4</t>
  </si>
  <si>
    <t>越後国の言上により出羽郡を建てる</t>
  </si>
  <si>
    <t>和銅3年</t>
  </si>
  <si>
    <t>都を平城京(奈良)に移す</t>
  </si>
  <si>
    <t>大安万侶「古事記」をつくる</t>
  </si>
  <si>
    <t>天平5年</t>
  </si>
  <si>
    <t>延暦13年</t>
  </si>
  <si>
    <t>都を平安京(京都)に移す</t>
  </si>
  <si>
    <t>大同元年</t>
  </si>
  <si>
    <t>承平5年</t>
  </si>
  <si>
    <t>平将門の乱がおこる(～940)</t>
  </si>
  <si>
    <t>天慶2年</t>
  </si>
  <si>
    <t>平将門、羽黒五重塔造営</t>
  </si>
  <si>
    <t>永長元年</t>
  </si>
  <si>
    <t>保安2年</t>
  </si>
  <si>
    <t>藤原秀衡、藤島宮目寺に3階の塔を建てる</t>
  </si>
  <si>
    <t>天治元年</t>
  </si>
  <si>
    <t>平泉中尊寺金色堂が完成</t>
  </si>
  <si>
    <t>建久3年</t>
  </si>
  <si>
    <t>源頼朝、征夷大将軍となる</t>
  </si>
  <si>
    <t>建久4年</t>
  </si>
  <si>
    <t>頼朝、奥羽征討のみぎり六所神社参拝</t>
  </si>
  <si>
    <t>建久5年</t>
  </si>
  <si>
    <t>宝治元年</t>
  </si>
  <si>
    <t>元弘3年</t>
  </si>
  <si>
    <t>平均気温 12.6℃　最高気温 33.6℃　最低気温 -9.0℃</t>
  </si>
  <si>
    <t>年間降水量 1,786㎜　日照時間 1,912時間</t>
  </si>
  <si>
    <t>(H15年)</t>
  </si>
  <si>
    <t>39事業所　　従業員 1,373人</t>
  </si>
  <si>
    <t>製造品出荷額等　329億 6,510万円</t>
  </si>
  <si>
    <t>(H14.12.31)</t>
  </si>
  <si>
    <t>●平成14年度一般会計決算額</t>
  </si>
  <si>
    <t>災害復旧費</t>
  </si>
  <si>
    <t>公債費</t>
  </si>
  <si>
    <t>鎌倉幕府滅亡</t>
  </si>
  <si>
    <t>建武元年</t>
  </si>
  <si>
    <t>後醍醐天皇、建武の新政をはじめる</t>
  </si>
  <si>
    <t>貞和6年</t>
  </si>
  <si>
    <t>八色木永慶寺創立</t>
  </si>
  <si>
    <t>延文元年</t>
  </si>
  <si>
    <t>延文2年</t>
  </si>
  <si>
    <t>永和3年</t>
  </si>
  <si>
    <t>応永元年</t>
  </si>
  <si>
    <t>ク　　ラ　　ス</t>
  </si>
  <si>
    <t>今野禮三</t>
  </si>
  <si>
    <t>旧東田川郡役所、郡会議事堂</t>
  </si>
  <si>
    <t>左手に宝瓶をとり、右手で与願印を結び、肉身、衣ともに金色で南北朝から室町初期の作とみられる。</t>
  </si>
  <si>
    <t>像高だけでも人の丈を越すもので、台座を加えると246㎝にもなる中国式変化観音で、背面には扉が細工され、中に御丈15㎝程の菩薩像が胎内仏として納められている。元禄初めの作。</t>
  </si>
  <si>
    <t>永　　 鷲　　 寺</t>
  </si>
  <si>
    <t>平成13年</t>
  </si>
  <si>
    <t>町内会名</t>
  </si>
  <si>
    <t>源頼朝の家臣安達藤九郎盛長が代参として羽黒山に詣でる途中、俄に腹痛を起こすが権現の導きで、槍で突き清水を掘りだし服用したところ、回復したと伝えられている。また、その時の槍が堀越の旧家加藤謙治宅に有る。</t>
  </si>
  <si>
    <t>頭部と胴体が首で離れる細工がしてあり、繋ぎ目は鋸刃のようにギザギザに噛み合っている。室町時代のものとみられる。</t>
  </si>
  <si>
    <t>太政官の議奏により出羽国を置く</t>
  </si>
  <si>
    <t>結城親朝、足利氏に降るが、その一族白河為興は降らず藤島に拠る</t>
  </si>
  <si>
    <t>天正元年</t>
  </si>
  <si>
    <t>室町幕府滅亡</t>
  </si>
  <si>
    <t>武藤義氏、家臣前森蔵人等の攻撃をうけ自殺。義氏の弟兵庫頭義興迎えられて大山城主となる</t>
  </si>
  <si>
    <t>藩主忠器越後長岡7万石に転封命ぜられ、領民転封阻止に立ち上がる</t>
  </si>
  <si>
    <t>足利義満、太政大臣に任ぜられる</t>
  </si>
  <si>
    <t>応永4年</t>
  </si>
  <si>
    <t>足利義満、北山第(金閣)を建てる</t>
  </si>
  <si>
    <t>永享2年</t>
  </si>
  <si>
    <t>宝徳3年</t>
  </si>
  <si>
    <t>応仁元年</t>
  </si>
  <si>
    <t>応仁の乱おこる(～1477)</t>
  </si>
  <si>
    <t>文明11年</t>
  </si>
  <si>
    <t>延徳6年</t>
  </si>
  <si>
    <t>大永6年</t>
  </si>
  <si>
    <t>天文12年</t>
  </si>
  <si>
    <t>天正10年</t>
  </si>
  <si>
    <t>天正11年</t>
  </si>
  <si>
    <t>天正15年</t>
  </si>
  <si>
    <t>天正18年</t>
  </si>
  <si>
    <t>天正19年</t>
  </si>
  <si>
    <t>慶長3年</t>
  </si>
  <si>
    <t>慶長5年</t>
  </si>
  <si>
    <t>慶長6年</t>
  </si>
  <si>
    <t>元和元年</t>
  </si>
  <si>
    <t>元和8年</t>
  </si>
  <si>
    <t>元和9年</t>
  </si>
  <si>
    <t>寛永元年</t>
  </si>
  <si>
    <t>寛永14年</t>
  </si>
  <si>
    <t>万治元年</t>
  </si>
  <si>
    <t>貞亨元年</t>
  </si>
  <si>
    <t>最上義光庄内を攻む、義興敗れて自殺</t>
  </si>
  <si>
    <t>本能寺の変</t>
  </si>
  <si>
    <t>豊臣秀吉、大坂城を建立</t>
  </si>
  <si>
    <t>豊臣秀吉、キリスト教を禁止</t>
  </si>
  <si>
    <t>豊臣秀吉、全国を硫一</t>
  </si>
  <si>
    <t>関ヶ原の戦い</t>
  </si>
  <si>
    <t>江戸幕府開く、徳川家康征夷大将軍となる</t>
  </si>
  <si>
    <t>島原の乱起こる</t>
  </si>
  <si>
    <t>宝永2年</t>
  </si>
  <si>
    <t>宝暦2年</t>
  </si>
  <si>
    <t>宝暦4年</t>
  </si>
  <si>
    <t>天明2年</t>
  </si>
  <si>
    <t>天明3年</t>
  </si>
  <si>
    <t>文政3年</t>
  </si>
  <si>
    <t>文政7年</t>
  </si>
  <si>
    <t>文政9年</t>
  </si>
  <si>
    <t>天保元年</t>
  </si>
  <si>
    <t>天保4年</t>
  </si>
  <si>
    <t>天保11年</t>
  </si>
  <si>
    <t>天保12年</t>
  </si>
  <si>
    <t>嘉永6年</t>
  </si>
  <si>
    <t>ペリー使節浦賀に来る</t>
  </si>
  <si>
    <t>万延元年</t>
  </si>
  <si>
    <t>桜田門外の変、井伊直弼殺される</t>
  </si>
  <si>
    <t>文久3年</t>
  </si>
  <si>
    <t>清川八郎、江戸において刺客に暗殺される</t>
  </si>
  <si>
    <t>明治元年</t>
  </si>
  <si>
    <t>新制度になり藤島は酒田県に属す</t>
  </si>
  <si>
    <t>明治3年</t>
  </si>
  <si>
    <t>明治4年</t>
  </si>
  <si>
    <t>明治5年</t>
  </si>
  <si>
    <t>明治8年</t>
  </si>
  <si>
    <t>明治11年</t>
  </si>
  <si>
    <t>明治12年</t>
  </si>
  <si>
    <t>明治14年</t>
  </si>
  <si>
    <t>明治18年</t>
  </si>
  <si>
    <t>明治20年</t>
  </si>
  <si>
    <t>明治21年</t>
  </si>
  <si>
    <t>明治22年</t>
  </si>
  <si>
    <t>長沼郵便局開局</t>
  </si>
  <si>
    <t>東栄郵便局開局</t>
  </si>
  <si>
    <t>平成</t>
  </si>
  <si>
    <t>元.</t>
  </si>
  <si>
    <t>渡前地域集団電話が一般電話となる</t>
  </si>
  <si>
    <t>鶴岡警察署藤島警察官派出所移転改築</t>
  </si>
  <si>
    <t>第31回全国学童学校新聞コンクールで渡前小学校の「渡小新聞」が文部大臣賞を受賞</t>
  </si>
  <si>
    <t>藤島・長沼地域集団電話が一般電話となる</t>
  </si>
  <si>
    <t>河川公園(新町橋上流左岸)完成</t>
  </si>
  <si>
    <t>上蛸井遺跡発掘調査始まる</t>
  </si>
  <si>
    <t>平成12年度</t>
  </si>
  <si>
    <t>平成13年度</t>
  </si>
  <si>
    <t>平成13年</t>
  </si>
  <si>
    <t>59(0)</t>
  </si>
  <si>
    <t>出納室〔3〕</t>
  </si>
  <si>
    <t>福祉課〔37〕</t>
  </si>
  <si>
    <t>町議会〔3〕</t>
  </si>
  <si>
    <t>行政改革推進係</t>
  </si>
  <si>
    <t>平成16年4月1日現在</t>
  </si>
  <si>
    <t>総務課〔12〕</t>
  </si>
  <si>
    <t>主査（兼）</t>
  </si>
  <si>
    <t>〔2〕</t>
  </si>
  <si>
    <t>〔3〕（うち兼務1）</t>
  </si>
  <si>
    <t>〔5〕（うち兼務1）</t>
  </si>
  <si>
    <t>合併対策主査</t>
  </si>
  <si>
    <t>　合併対策室</t>
  </si>
  <si>
    <t>室長</t>
  </si>
  <si>
    <t>〔1〕</t>
  </si>
  <si>
    <t>(兼)</t>
  </si>
  <si>
    <t>資産税係</t>
  </si>
  <si>
    <t>納税係</t>
  </si>
  <si>
    <t>〔2〕</t>
  </si>
  <si>
    <t>　　　〔18〕</t>
  </si>
  <si>
    <t>〔3〕</t>
  </si>
  <si>
    <t>〔4〕</t>
  </si>
  <si>
    <t>133名（所属内訳P17）</t>
  </si>
  <si>
    <t>児童係</t>
  </si>
  <si>
    <t>園　　長</t>
  </si>
  <si>
    <t>くりくり保育園</t>
  </si>
  <si>
    <t>〔6〕</t>
  </si>
  <si>
    <t>(兼)子育て支援係</t>
  </si>
  <si>
    <t>〔1〕</t>
  </si>
  <si>
    <t>こりす保育園</t>
  </si>
  <si>
    <t>〔9〕</t>
  </si>
  <si>
    <t>(兼)庶務係</t>
  </si>
  <si>
    <t>〔1〕</t>
  </si>
  <si>
    <t>児童館長</t>
  </si>
  <si>
    <t>〔1〕</t>
  </si>
  <si>
    <t>ｴｺﾀｳﾝ課〔10〕</t>
  </si>
  <si>
    <t>ｴｺﾀｳﾝ推進係</t>
  </si>
  <si>
    <t>〔2〕</t>
  </si>
  <si>
    <t>有機認定係</t>
  </si>
  <si>
    <t>〔1〕</t>
  </si>
  <si>
    <t>計画係</t>
  </si>
  <si>
    <t>管理係</t>
  </si>
  <si>
    <t>〔2〕</t>
  </si>
  <si>
    <t>農村整備係</t>
  </si>
  <si>
    <t>〔3〕</t>
  </si>
  <si>
    <t>環境課〔8〕</t>
  </si>
  <si>
    <t>〔2〕</t>
  </si>
  <si>
    <t>経理係</t>
  </si>
  <si>
    <t>ふれあい食ｾﾝﾀｰ〔6〕</t>
  </si>
  <si>
    <t>（兼）</t>
  </si>
  <si>
    <t>総務係</t>
  </si>
  <si>
    <t>〔2〕</t>
  </si>
  <si>
    <t>〔2〕</t>
  </si>
  <si>
    <t>所長</t>
  </si>
  <si>
    <t>税務町民課</t>
  </si>
  <si>
    <t>〔2〕</t>
  </si>
  <si>
    <t>監査委員会</t>
  </si>
  <si>
    <t>監査係</t>
  </si>
  <si>
    <t>〔3〕</t>
  </si>
  <si>
    <t>〔1〕</t>
  </si>
  <si>
    <t>〔3〕</t>
  </si>
  <si>
    <t>農業委員会〔3〕</t>
  </si>
  <si>
    <t>事務局〔3〕</t>
  </si>
  <si>
    <t>農村環境改善センター・運動広場竣工</t>
  </si>
  <si>
    <t>平成12年</t>
  </si>
  <si>
    <t>平成11年度</t>
  </si>
  <si>
    <r>
      <t>●米の売渡数量と平均収量の推移（</t>
    </r>
    <r>
      <rPr>
        <b/>
        <sz val="11"/>
        <rFont val="ＭＳ ゴシック"/>
        <family val="3"/>
      </rPr>
      <t>単位:俵・㎏)</t>
    </r>
  </si>
  <si>
    <t>－</t>
  </si>
  <si>
    <t>庄内農業高等学校創立100周年</t>
  </si>
  <si>
    <t>平成12年</t>
  </si>
  <si>
    <t>平成10年度</t>
  </si>
  <si>
    <t>運輸・通信業</t>
  </si>
  <si>
    <t>小計</t>
  </si>
  <si>
    <t>輸入税</t>
  </si>
  <si>
    <t>（控除）その他</t>
  </si>
  <si>
    <t>（控除）帰属利子</t>
  </si>
  <si>
    <t>町営斎場竣工</t>
  </si>
  <si>
    <t>斎藤正市氏、村上與市氏、竹内啓治氏に名誉町民の称号を贈る</t>
  </si>
  <si>
    <t>ロサンゼルスオリンピックで三和出身の我孫子薫氏が重量挙げ60㎏級で4位入賞</t>
  </si>
  <si>
    <t>町民憲章を制定</t>
  </si>
  <si>
    <t>国鉄が藤島駅の乗車券類発売業務を町に委託</t>
  </si>
  <si>
    <t>渡前児童館竣工</t>
  </si>
  <si>
    <t>財団法人庄内産業振興センターオープン</t>
  </si>
  <si>
    <t>町墓園竣工(第1期43区画)</t>
  </si>
  <si>
    <t>農村地域定住促進対策事業完了</t>
  </si>
  <si>
    <t>旧東田川郡役所・郡会議事堂が山形県の文化財に指定される</t>
  </si>
  <si>
    <t>笹花公園(児童公園)完成</t>
  </si>
  <si>
    <t>古郡橋架替工事竣工</t>
  </si>
  <si>
    <t>僧空海酒田に来り、梵字川をさかのぼり湯殿山に至る</t>
  </si>
  <si>
    <t>藤島の名称が初めて文献に出る。(藤島宮目寺の学頭改易、羽黒山の赤井坊之を行う。)</t>
  </si>
  <si>
    <t>下野国住人阿達藤九郎盛長、東堀越五輪沢田に新山神杜を創建</t>
  </si>
  <si>
    <t>執権北条時頼、出羽探題として梅津氏を添川に下す</t>
  </si>
  <si>
    <t>玄文和尚、藤島田辺に大洞寺を建て将兵の霊を弔う</t>
  </si>
  <si>
    <t>藤島城主土佐林道俊、細谷館主春風治次に誘殺される</t>
  </si>
  <si>
    <t>越国守阿倍比羅夫、船師180艘を率いて蝦夷を討つ</t>
  </si>
  <si>
    <t>天文11年</t>
  </si>
  <si>
    <t>年　号</t>
  </si>
  <si>
    <t>県　　　内</t>
  </si>
  <si>
    <t>国　　　内</t>
  </si>
  <si>
    <t>景勝、会津に入部、藤島城に木戸玄斎寿三、酒田城に志駄修理義秀それぞれ城主となる</t>
  </si>
  <si>
    <t>最上義光配下の新関因幡守を藤島7千石の城主とする</t>
  </si>
  <si>
    <t>最上義光、東禅寺城を亀ヶ崎、大宝寺城を鶴ヶ岡、大浦城を大山と改める</t>
  </si>
  <si>
    <t>藤島城主新関因幡守久正、黒川村大杉より高寺・後田・黒瀬を通り藤島領内への灌漑溝の開削に着手</t>
  </si>
  <si>
    <t>鶴ヶ岡城将新関因幡守、亀ヶ崎城将志村光清及び大山城将下秀実の両氏を饗応するため城に迎える。添川城主一栗兵部これを襲撃2人を殺し兵部もまた討死す</t>
  </si>
  <si>
    <t>鶴岡・加茂・酒田・鼠ヶ関・六十里口・清川・吹浦・小国の8ヶ所に、高札を以てバテレン・イルマンキリシタンの徒を訴人すべき旨に関する法度五ヶ条を布く</t>
  </si>
  <si>
    <t>超　過</t>
  </si>
  <si>
    <t>庄　内</t>
  </si>
  <si>
    <t>藤島下町鳥海氏宅付近に酒井藩が御茶屋(本陣)を建てる(明治5年、松ヶ岡開墾場に移築)</t>
  </si>
  <si>
    <t>(H16.4.1)</t>
  </si>
  <si>
    <t>平成16年1月1日現在</t>
  </si>
  <si>
    <t>加賀国浪人渡辺儀右工門は弟佐太夫と箕升新田を開発する</t>
  </si>
  <si>
    <t>幕府、一国一城の制を布き居城以外の城塁を破壊させる</t>
  </si>
  <si>
    <t>大旱魃、藩主忠真参府の途次藤島村にて百姓の困窮を見、清川にて郡奉行、久世儀太夫に命じ因幡堰を修築せしむ</t>
  </si>
  <si>
    <t>12/23 年号を明治と改める</t>
  </si>
  <si>
    <t>7/14 廃藩置県</t>
  </si>
  <si>
    <t>8/3 学制が頒布される</t>
  </si>
  <si>
    <t>12/1 徴兵令頒布される</t>
  </si>
  <si>
    <t>忠寄、因幡堰の大改修を行い、樋守田沢勘七工事監督を命ぜられる</t>
  </si>
  <si>
    <t>8月 酒田県を廃し鶴岡県を置き庄内三郡を管す</t>
  </si>
  <si>
    <t>11月 田川郡を東西二郡とし、東田川郡役所が藤島に置かれる</t>
  </si>
  <si>
    <t>藤島村に近隣19ヶ村を管する戸長役場が設けられる</t>
  </si>
  <si>
    <t>藤島登記所(後の法務局出張所)郡役所に置かれる</t>
  </si>
  <si>
    <t>4/25 市町村制公布、施行を翌22年4月1日と定める</t>
  </si>
  <si>
    <t>藤島城跡埋蔵文化財発掘調査始まる</t>
  </si>
  <si>
    <t>東京藤島会が再スタート</t>
  </si>
  <si>
    <t>第1回藤島川全国綱渡り大会を開催</t>
  </si>
  <si>
    <t>都市計画街路山の前下町線完成</t>
  </si>
  <si>
    <t>町伝統芸能振興協会発足</t>
  </si>
  <si>
    <t>台風19号来襲</t>
  </si>
  <si>
    <t>学校週5日制(第2・第4土曜日)がスタート</t>
  </si>
  <si>
    <t>議　長</t>
  </si>
  <si>
    <t>議　員</t>
  </si>
  <si>
    <t>１２．文 化 財</t>
  </si>
  <si>
    <t>１０．議　会</t>
  </si>
  <si>
    <r>
      <t>１４．町のあゆみ</t>
    </r>
    <r>
      <rPr>
        <b/>
        <sz val="16"/>
        <rFont val="ＭＳ ゴシック"/>
        <family val="3"/>
      </rPr>
      <t>(町村制施行以降)</t>
    </r>
  </si>
  <si>
    <t>硬玉類</t>
  </si>
  <si>
    <t>史跡</t>
  </si>
  <si>
    <t>中世に築かれたとみられる館跡で、豪族の屋敷跡と推測され、現存する土塁のある館跡としては県下唯一といわれている。</t>
  </si>
  <si>
    <t>十　　 文　 　字</t>
  </si>
  <si>
    <t>木造文殊菩薩騎獅像</t>
  </si>
  <si>
    <t>蛸井興屋検地帳</t>
  </si>
  <si>
    <t>稲　荷　 神　 社</t>
  </si>
  <si>
    <t>検地高286石。</t>
  </si>
  <si>
    <t>下　　 蛸　　 井</t>
  </si>
  <si>
    <t>町教育委員会</t>
  </si>
  <si>
    <t>最上義光寄進状</t>
  </si>
  <si>
    <t>（％）</t>
  </si>
  <si>
    <t>（％）</t>
  </si>
  <si>
    <t>小　計</t>
  </si>
  <si>
    <t>小　計</t>
  </si>
  <si>
    <t>位　　置</t>
  </si>
  <si>
    <t>面　　積</t>
  </si>
  <si>
    <t>気　　象</t>
  </si>
  <si>
    <t>人　　口</t>
  </si>
  <si>
    <t>農　　業</t>
  </si>
  <si>
    <t>工　　業</t>
  </si>
  <si>
    <t>商　　業</t>
  </si>
  <si>
    <t>町 職 員</t>
  </si>
  <si>
    <t>事 業 所</t>
  </si>
  <si>
    <t>世 帯 数</t>
  </si>
  <si>
    <t xml:space="preserve"> 0～14</t>
  </si>
  <si>
    <t xml:space="preserve">  0～4歳</t>
  </si>
  <si>
    <t>藤島地区</t>
  </si>
  <si>
    <t>東栄地区</t>
  </si>
  <si>
    <t>八栄島地区</t>
  </si>
  <si>
    <t>長沼地区</t>
  </si>
  <si>
    <t>渡前地区</t>
  </si>
  <si>
    <t>総　　　　数</t>
  </si>
  <si>
    <t>鉱　　　　業</t>
  </si>
  <si>
    <t>建　設　業</t>
  </si>
  <si>
    <t>製　造　業</t>
  </si>
  <si>
    <t>公　　　　務</t>
  </si>
  <si>
    <t>※平成8年は10月1日</t>
  </si>
  <si>
    <t>町内総生産　</t>
  </si>
  <si>
    <t>年間商品　　　販 売 額</t>
  </si>
  <si>
    <t>年間商品　販 売 額</t>
  </si>
  <si>
    <t>〔5〕</t>
  </si>
  <si>
    <t>地籍調査係</t>
  </si>
  <si>
    <t>〔2〕</t>
  </si>
  <si>
    <t>〔4〕</t>
  </si>
  <si>
    <t>〔3〕</t>
  </si>
  <si>
    <t>〔5〕</t>
  </si>
  <si>
    <t>〔3〕</t>
  </si>
  <si>
    <t>〔1〕</t>
  </si>
  <si>
    <t>文化振興係</t>
  </si>
  <si>
    <t>〃.</t>
  </si>
  <si>
    <t>東栄児童館移転竣工</t>
  </si>
  <si>
    <t>年間商品　　販 売 額</t>
  </si>
  <si>
    <r>
      <t>●保育園の状況（</t>
    </r>
    <r>
      <rPr>
        <b/>
        <sz val="11"/>
        <rFont val="ＭＳ ゴシック"/>
        <family val="3"/>
      </rPr>
      <t>単位:人）</t>
    </r>
  </si>
  <si>
    <t>S61.6.24　　　～　　　H3.2.12</t>
  </si>
  <si>
    <t>S46. 8. 5～S50. 7.31</t>
  </si>
  <si>
    <t>佐藤　茂七</t>
  </si>
  <si>
    <t>加藤　康郎</t>
  </si>
  <si>
    <t>石川　庄吉</t>
  </si>
  <si>
    <t>山口　武弥</t>
  </si>
  <si>
    <t>齋藤　冨蔵</t>
  </si>
  <si>
    <t>鈴木　朔郎</t>
  </si>
  <si>
    <t>渋谷　　亮</t>
  </si>
  <si>
    <t>富樫　良二</t>
  </si>
  <si>
    <t>菅原　　勇</t>
  </si>
  <si>
    <t>齋藤　恭輔</t>
  </si>
  <si>
    <t>横山　藤房</t>
  </si>
  <si>
    <t>板垣　　武</t>
  </si>
  <si>
    <t>日向　定吉</t>
  </si>
  <si>
    <t>加廉　康郎</t>
  </si>
  <si>
    <t>鈴木　孝蔵</t>
  </si>
  <si>
    <t>成沢　　實</t>
  </si>
  <si>
    <t>富樫　良二</t>
  </si>
  <si>
    <t>橘　　幸夫</t>
  </si>
  <si>
    <t>今野　良和</t>
  </si>
  <si>
    <t>阿部　昇司</t>
  </si>
  <si>
    <t>佐藤　良藏</t>
  </si>
  <si>
    <t>町の中央に位置する城跡で、和銅年間、出羽の要所として設置された城ではないかといわれる。</t>
  </si>
  <si>
    <t>慶長16年に藤島城に着任し町の復興と灌漑用水の開削に力を入れ、わが郷土に尽くしたといわれている。</t>
  </si>
  <si>
    <t>撞座は蓮の実9個を蔵する八綾形の芭を八葉の蓮弁で囲んである。江戸時代のものであり、姿もよく音響も良い。</t>
  </si>
  <si>
    <t>駅　　　　　　　前</t>
  </si>
  <si>
    <t>添　　　　　　　　川</t>
  </si>
  <si>
    <t>添　　　　　　　　川</t>
  </si>
  <si>
    <t>下　　　　　　　　町</t>
  </si>
  <si>
    <t>添　　　　　　　川</t>
  </si>
  <si>
    <t>古　　　　　　郡</t>
  </si>
  <si>
    <t>添川永鷲寺創立</t>
  </si>
  <si>
    <t>直江兼続、庄内に至り藤島の一揆を起こしその城を壊す</t>
  </si>
  <si>
    <t>藩主忠真、慶長年中に新開因幡守が開削した灌漑溝の普請を命じ、また、これを因幡堰と名付ける</t>
  </si>
  <si>
    <t>天明の飢饉(～1787)</t>
  </si>
  <si>
    <t>9/23から9/25、明治天皇東北御巡幸庄内に入る東栄小学校の前身聞善学校が無音万福寺に開校、添川小学校が池苗代に校舎を新築</t>
  </si>
  <si>
    <t>添川の太田豊治を団長とする13戸34名の移住団が、現在の北海道名寄市に入植</t>
  </si>
  <si>
    <t>農業協同組合発足</t>
  </si>
  <si>
    <t>八栄島郵便局開局</t>
  </si>
  <si>
    <t>渋谷米太郎氏に名誉町民の称号を送る（第1号）</t>
  </si>
  <si>
    <t>藤川橋架替工事竣工</t>
  </si>
  <si>
    <t>八栄島児童館竣工</t>
  </si>
  <si>
    <t>藤島町民体操公開発表</t>
  </si>
  <si>
    <t>国道345号幕野内バイパス開通</t>
  </si>
  <si>
    <t>駅前団地開発事業完了（都市街路整備と宅地造成57区画）</t>
  </si>
  <si>
    <t>町の木に「ケヤキ」と「五葉松」、町の花に「藤の花」を制定</t>
  </si>
  <si>
    <t>町村合併30周年・役場庁舎竣工記念式典</t>
  </si>
  <si>
    <t>齋藤　　久</t>
  </si>
  <si>
    <t>　　 H15.8.7～現在</t>
  </si>
  <si>
    <t>押井　喜一</t>
  </si>
  <si>
    <t>　　 H15.8.7～現在</t>
  </si>
  <si>
    <t>　　 H13.12.21～H15.7.31</t>
  </si>
  <si>
    <t>　　 H13.12.20～H15.7.31</t>
  </si>
  <si>
    <t>小野寺　裕</t>
  </si>
  <si>
    <t>齋藤　貢一</t>
  </si>
  <si>
    <t>小野　由夫</t>
  </si>
  <si>
    <t>日向　喜栄</t>
  </si>
  <si>
    <t>今野　良和</t>
  </si>
  <si>
    <t>高橋　德雄</t>
  </si>
  <si>
    <t>藤下村塾開塾</t>
  </si>
  <si>
    <t>〃</t>
  </si>
  <si>
    <t>町立児童館が第2・第4土曜日休館となる</t>
  </si>
  <si>
    <t>精神薄弱者更生通所施設「和光園・根っ子杉分場」が開所</t>
  </si>
  <si>
    <t>10.</t>
  </si>
  <si>
    <t>〃.　</t>
  </si>
  <si>
    <t>小　計</t>
  </si>
  <si>
    <t>小　計</t>
  </si>
  <si>
    <t>議会費</t>
  </si>
  <si>
    <t>総務費</t>
  </si>
  <si>
    <t>民生費</t>
  </si>
  <si>
    <t>衛生費</t>
  </si>
  <si>
    <t>労働費</t>
  </si>
  <si>
    <t>商工費</t>
  </si>
  <si>
    <t>土木費</t>
  </si>
  <si>
    <t>平　成　12　年</t>
  </si>
  <si>
    <t>消防費</t>
  </si>
  <si>
    <t>教育費</t>
  </si>
  <si>
    <t>歳出</t>
  </si>
  <si>
    <t>金額</t>
  </si>
  <si>
    <t>歳入</t>
  </si>
  <si>
    <t>町税</t>
  </si>
  <si>
    <t>繰入金・繰越金</t>
  </si>
  <si>
    <t>手数料・財産収入・寄付金、その他</t>
  </si>
  <si>
    <t>地方交付税</t>
  </si>
  <si>
    <t>県支出金</t>
  </si>
  <si>
    <t>町債</t>
  </si>
  <si>
    <t>国庫支出金</t>
  </si>
  <si>
    <t>地方譲与税、その他</t>
  </si>
  <si>
    <t>合計</t>
  </si>
  <si>
    <t>農林水産業費</t>
  </si>
  <si>
    <t>最上義光が慶長17年に、上藤島村六所神社に帰除料として、7石6斗4升の寄進をしたときの証書といわれている。</t>
  </si>
  <si>
    <t>六　所　 神　 社</t>
  </si>
  <si>
    <t>昭51.11.26</t>
  </si>
  <si>
    <t>天保義民関係資料</t>
  </si>
  <si>
    <t>池　 　神　 　社</t>
  </si>
  <si>
    <t>藤　　 島　 　町</t>
  </si>
  <si>
    <t>藤　　 島　 　町</t>
  </si>
  <si>
    <t>法　　 眼　　 寺</t>
  </si>
  <si>
    <t>藤　　 島　　 町</t>
  </si>
  <si>
    <t>東　 　堀　　 越</t>
  </si>
  <si>
    <t>見事な冠状で、生育も良好。庄内地方では鶴岡市の日枝神社、立川町阿古屋の欅と並ぶ大木といわれる。</t>
  </si>
  <si>
    <t>緑釉劃花文大盤破片</t>
  </si>
  <si>
    <t>梅津中将墓碑</t>
  </si>
  <si>
    <t>新関因幡守墓碑</t>
  </si>
  <si>
    <t>樹高28.5m、根回り9.8m、根幹の境の回り7.85m、目通り幹囲5.72m部落の守り神の神木として植樹され樹齢200～300年位と思われる。</t>
  </si>
  <si>
    <t>柳　　久　　瀬</t>
  </si>
  <si>
    <t>両所神社社叢</t>
  </si>
  <si>
    <t>柳久瀬皇太神社大銀杏</t>
  </si>
  <si>
    <t>鉄製葬頭河の優婆尊像</t>
  </si>
  <si>
    <r>
      <t>１３．歴史年表</t>
    </r>
    <r>
      <rPr>
        <b/>
        <sz val="16"/>
        <rFont val="ＭＳ ゴシック"/>
        <family val="3"/>
      </rPr>
      <t>(藤島町史年表抄)</t>
    </r>
  </si>
  <si>
    <t>新関因幡守久正、上州古川にて病死、遺骨を藤島法眼寺に葬る</t>
  </si>
  <si>
    <t>県道長沼八色木線長沼バイパス開通</t>
  </si>
  <si>
    <t>新屋敷・平形地区農業集落排水事業完了</t>
  </si>
  <si>
    <t>藤島町老人保健福祉計画を策定</t>
  </si>
  <si>
    <t>都市計画街路上藤島山ノ前線(ふじの路)開通</t>
  </si>
  <si>
    <t>加藤康郎氏に名誉町民の称号を贈る</t>
  </si>
  <si>
    <t>藤の花ニュータウン(村前地区)造成竣工</t>
  </si>
  <si>
    <t>ふじの里クーポン友の会会員交流会を開催</t>
  </si>
  <si>
    <t>農村総合整備モデル事業が完了</t>
  </si>
  <si>
    <t>月山水道企業団を設立(藤島・三川2町が水道事業を統合)</t>
  </si>
  <si>
    <t>渡前地区農業集落排水事業・処理場通水式</t>
  </si>
  <si>
    <t>名寄市と姉妹都市の盟約を結ぶ</t>
  </si>
  <si>
    <t>都市計画街路藤島早田線完成</t>
  </si>
  <si>
    <t>新屋敷・上平形・下平形が藤島公民館に編入</t>
  </si>
  <si>
    <t>特別養護老人ホーム「ふじの花荘」オープン</t>
  </si>
  <si>
    <t>大谷地区農業集落排水事業、処理場通水式</t>
  </si>
  <si>
    <t>人口動態</t>
  </si>
  <si>
    <t>就業人口</t>
  </si>
  <si>
    <t>当初予算</t>
  </si>
  <si>
    <t>町税決算</t>
  </si>
  <si>
    <t>面　積</t>
  </si>
  <si>
    <t>世帯数</t>
  </si>
  <si>
    <t>●気　　象</t>
  </si>
  <si>
    <t>気温</t>
  </si>
  <si>
    <t>平均</t>
  </si>
  <si>
    <t>最高</t>
  </si>
  <si>
    <t>最低</t>
  </si>
  <si>
    <t>平均風速</t>
  </si>
  <si>
    <t>降水量</t>
  </si>
  <si>
    <t>日照時間</t>
  </si>
  <si>
    <t>平成14年</t>
  </si>
  <si>
    <t>最深積雪量</t>
  </si>
  <si>
    <t>℃</t>
  </si>
  <si>
    <t>m/s</t>
  </si>
  <si>
    <t>mm</t>
  </si>
  <si>
    <t>時間</t>
  </si>
  <si>
    <t>cm</t>
  </si>
  <si>
    <t>太田　榮市</t>
  </si>
  <si>
    <t>人　　口</t>
  </si>
  <si>
    <t>女</t>
  </si>
  <si>
    <t>〔資料：国勢調査〕</t>
  </si>
  <si>
    <t>出生</t>
  </si>
  <si>
    <t>死亡</t>
  </si>
  <si>
    <t>増減</t>
  </si>
  <si>
    <t>転入</t>
  </si>
  <si>
    <t>総数</t>
  </si>
  <si>
    <t>男</t>
  </si>
  <si>
    <t>各年12月31日現在</t>
  </si>
  <si>
    <t>林業</t>
  </si>
  <si>
    <t>製造業</t>
  </si>
  <si>
    <t>電気・ガス</t>
  </si>
  <si>
    <t>運輸通信業</t>
  </si>
  <si>
    <t>公務</t>
  </si>
  <si>
    <t>構成比</t>
  </si>
  <si>
    <t>〔資料:国勢調査〕</t>
  </si>
  <si>
    <t>対前回比</t>
  </si>
  <si>
    <t>野田目</t>
  </si>
  <si>
    <t>東堀越一区</t>
  </si>
  <si>
    <t>東堀越二区</t>
  </si>
  <si>
    <t>楪</t>
  </si>
  <si>
    <t>豊栄</t>
  </si>
  <si>
    <t>上新田</t>
  </si>
  <si>
    <t>下通</t>
  </si>
  <si>
    <t>上藤島</t>
  </si>
  <si>
    <t>新屋敷</t>
  </si>
  <si>
    <t>幕野内</t>
  </si>
  <si>
    <t>大半田</t>
  </si>
  <si>
    <t>柳久瀬</t>
  </si>
  <si>
    <t>男</t>
  </si>
  <si>
    <t>合　計</t>
  </si>
  <si>
    <t>●産業別事業所数と従業者数</t>
  </si>
  <si>
    <t>運輸・通信業</t>
  </si>
  <si>
    <t>－</t>
  </si>
  <si>
    <t>－</t>
  </si>
  <si>
    <t>各年7月1日現在</t>
  </si>
  <si>
    <t>〔資料：事業所・企業統計調査〕</t>
  </si>
  <si>
    <t>農家総数</t>
  </si>
  <si>
    <t>昭和50年</t>
  </si>
  <si>
    <t>〔資料:世界農林業センサス・山形県農業基本調査〕</t>
  </si>
  <si>
    <t>各年2月1日現在</t>
  </si>
  <si>
    <t>各年2月1日現在</t>
  </si>
  <si>
    <t>野菜類</t>
  </si>
  <si>
    <t>果実類</t>
  </si>
  <si>
    <t>平成10年度</t>
  </si>
  <si>
    <t>63.22k㎡(東西12.57㎞　南北13.30㎞）</t>
  </si>
  <si>
    <t>(H12.10.1)</t>
  </si>
  <si>
    <t>〔資料：町税務町民課〕</t>
  </si>
  <si>
    <r>
      <t>●経営規模別農家数の推移</t>
    </r>
    <r>
      <rPr>
        <b/>
        <sz val="11"/>
        <rFont val="ＭＳ ゴシック"/>
        <family val="3"/>
      </rPr>
      <t>(単位:戸)</t>
    </r>
  </si>
  <si>
    <t>〔資料:世界農林業センサス・山形県農業基本調査〕</t>
  </si>
  <si>
    <t>売渡数量</t>
  </si>
  <si>
    <t>平成9年産</t>
  </si>
  <si>
    <t>平成10年産</t>
  </si>
  <si>
    <t>平均収量(10アール当たり)</t>
  </si>
  <si>
    <t>藤島町</t>
  </si>
  <si>
    <t>事業所数</t>
  </si>
  <si>
    <r>
      <t>●製造業の推移</t>
    </r>
    <r>
      <rPr>
        <b/>
        <sz val="11"/>
        <rFont val="ＭＳ ゴシック"/>
        <family val="3"/>
      </rPr>
      <t>（単位：人・万円）</t>
    </r>
  </si>
  <si>
    <t>平成10年</t>
  </si>
  <si>
    <t>電気.ガス.水道業</t>
  </si>
  <si>
    <t>平成12年</t>
  </si>
  <si>
    <t>平成14年</t>
  </si>
  <si>
    <t>平成12年度</t>
  </si>
  <si>
    <t>平成13年度</t>
  </si>
  <si>
    <t>水　産　業</t>
  </si>
  <si>
    <t>林　　　業</t>
  </si>
  <si>
    <t>農　　　業</t>
  </si>
  <si>
    <t>製　造　業</t>
  </si>
  <si>
    <t>鉱　　　業</t>
  </si>
  <si>
    <t>建　設　業</t>
  </si>
  <si>
    <t>卸 小 売 業</t>
  </si>
  <si>
    <t>不 動 産 業</t>
  </si>
  <si>
    <t xml:space="preserve"> 第１次産業</t>
  </si>
  <si>
    <t xml:space="preserve"> 第２次産業</t>
  </si>
  <si>
    <t xml:space="preserve"> 第３次産業</t>
  </si>
  <si>
    <t>総　数</t>
  </si>
  <si>
    <t>－</t>
  </si>
  <si>
    <r>
      <t>●消防力整備状況</t>
    </r>
    <r>
      <rPr>
        <b/>
        <sz val="11"/>
        <rFont val="ＭＳ ゴシック"/>
        <family val="3"/>
      </rPr>
      <t>（単位：人・台・基）</t>
    </r>
  </si>
  <si>
    <t>団員数</t>
  </si>
  <si>
    <t>積載車</t>
  </si>
  <si>
    <t>貯水槽</t>
  </si>
  <si>
    <t>警鐘台</t>
  </si>
  <si>
    <t>平成11年度</t>
  </si>
  <si>
    <t>●災害事故件数</t>
  </si>
  <si>
    <t>交通事故発生件数</t>
  </si>
  <si>
    <t>救急車出動　件数</t>
  </si>
  <si>
    <t>総給水量</t>
  </si>
  <si>
    <t>㍑</t>
  </si>
  <si>
    <t>%</t>
  </si>
  <si>
    <t>平成12年度</t>
  </si>
  <si>
    <t>平成13年産</t>
  </si>
  <si>
    <t>平成14年産</t>
  </si>
  <si>
    <t>平成14年度</t>
  </si>
  <si>
    <t>●下水道の状況</t>
  </si>
  <si>
    <t>人</t>
  </si>
  <si>
    <t>〔資料:町環境課〕</t>
  </si>
  <si>
    <t>4歳児</t>
  </si>
  <si>
    <t>〔資料：町福祉課〕</t>
  </si>
  <si>
    <t>藤島保健所が鶴岡保健所に統合される</t>
  </si>
  <si>
    <t>長沼助産所が廃止される</t>
  </si>
  <si>
    <t>八栄島保育園竣工</t>
  </si>
  <si>
    <t>老人いこいの家を設置</t>
  </si>
  <si>
    <t>渡前地区農村集団電話が開通</t>
  </si>
  <si>
    <t>食糧事務所藤島出張所が廃止となる</t>
  </si>
  <si>
    <t>添川小学校、東栄小学校と統合</t>
  </si>
  <si>
    <t>鶴岡地区消防事務組合発足</t>
  </si>
  <si>
    <t>藤島局電話ダイヤル自動化完成</t>
  </si>
  <si>
    <t>町土地開発公社設立</t>
  </si>
  <si>
    <t>藤島町長期振興計画を策定</t>
  </si>
  <si>
    <t>藤島町消防団を4分団15部制に改組</t>
  </si>
  <si>
    <t>藤島都市計画区域の指定決まる</t>
  </si>
  <si>
    <t>町村合併20周年記念式典</t>
  </si>
  <si>
    <t>西川速水氏に名誉町民の称号を贈る</t>
  </si>
  <si>
    <t>銅製十一面観世音菩薩坐像</t>
  </si>
  <si>
    <t>銅製十一面観世音菩薩坐像</t>
  </si>
  <si>
    <t>十一面二臂坐像で、台座の蓮弁の形状や肩幅、膝張、膝高などから桃山時代のものと考えられる。</t>
  </si>
  <si>
    <t>四臂像で二臂は合掌、二臂は定印を結んでいる。蓮弁の形状などから桃山時代のものと思われる。</t>
  </si>
  <si>
    <t>奥泉英一</t>
  </si>
  <si>
    <t>無形の
民俗文化財</t>
  </si>
  <si>
    <t>添　川 　集 　落</t>
  </si>
  <si>
    <t>両所神社
御獅子舞保存会</t>
  </si>
  <si>
    <t>古郡神楽保存会</t>
  </si>
  <si>
    <t>古　　　　　　　　郡</t>
  </si>
  <si>
    <t>駅前集落</t>
  </si>
  <si>
    <t>下町集落</t>
  </si>
  <si>
    <t>添川集落</t>
  </si>
  <si>
    <t>東堀越集落</t>
  </si>
  <si>
    <t>添川の根子杉</t>
  </si>
  <si>
    <t>クロベの巨木で主幹は傾いているが数本の大枝が反対側に上をむいて伸びている。江戸時代初期、秋田の十文字から移って来た人々が開拓に成功した開発記念の木といわれている。</t>
  </si>
  <si>
    <t>藤　　 島 　　町</t>
  </si>
  <si>
    <t>木造阿弥如来立像</t>
  </si>
  <si>
    <t>木造十一面観世音菩薩立像</t>
  </si>
  <si>
    <t>添川集落</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</si>
</sst>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0.0"/>
    <numFmt numFmtId="180" formatCode="0.0000"/>
    <numFmt numFmtId="181" formatCode="[&lt;=999]000;[&lt;=99999]000\-00;000\-0000"/>
    <numFmt numFmtId="182" formatCode="0_ "/>
    <numFmt numFmtId="183" formatCode="0.0_ "/>
    <numFmt numFmtId="184" formatCode="0.00_ "/>
    <numFmt numFmtId="185" formatCode="0.0%"/>
    <numFmt numFmtId="186" formatCode="#,##0.000"/>
    <numFmt numFmtId="187" formatCode="&quot;Yes&quot;;&quot;Yes&quot;;&quot;No&quot;"/>
    <numFmt numFmtId="188" formatCode="&quot;True&quot;;&quot;True&quot;;&quot;False&quot;"/>
    <numFmt numFmtId="189" formatCode="&quot;On&quot;;&quot;On&quot;;&quot;Off&quot;"/>
    <numFmt numFmtId="190" formatCode="_ * #,##0.0_ ;_ * \-#,##0.0_ ;_ * &quot;-&quot;_ ;_ @_ "/>
    <numFmt numFmtId="191" formatCode="_ * #,##0.00_ ;_ * \-#,##0.00_ ;_ * &quot;-&quot;_ ;_ @_ "/>
    <numFmt numFmtId="192" formatCode="_ * #,##0.000_ ;_ * \-#,##0.000_ ;_ * &quot;-&quot;_ ;_ @_ "/>
    <numFmt numFmtId="193" formatCode="_ * #,##0.0000_ ;_ * \-#,##0.0000_ ;_ * &quot;-&quot;_ ;_ @_ "/>
    <numFmt numFmtId="194" formatCode="_ * #,##0.0_ ;_ * \-#,##0.0_ ;_ * &quot;-&quot;?_ ;_ @_ "/>
    <numFmt numFmtId="195" formatCode="\(\1\)"/>
    <numFmt numFmtId="196" formatCode="#,##0.0_ "/>
    <numFmt numFmtId="197" formatCode="0.0_);[Red]\(0.0\)"/>
    <numFmt numFmtId="198" formatCode="#,##0_);[Red]\(#,##0\)"/>
  </numFmts>
  <fonts count="59">
    <font>
      <sz val="11"/>
      <name val="ＭＳ Ｐゴシック"/>
      <family val="3"/>
    </font>
    <font>
      <sz val="6"/>
      <name val="ＭＳ Ｐゴシック"/>
      <family val="3"/>
    </font>
    <font>
      <sz val="11"/>
      <name val="ＭＳ ゴシック"/>
      <family val="3"/>
    </font>
    <font>
      <sz val="11"/>
      <name val="ＭＳ 明朝"/>
      <family val="1"/>
    </font>
    <font>
      <b/>
      <sz val="18"/>
      <name val="ＭＳ ゴシック"/>
      <family val="3"/>
    </font>
    <font>
      <b/>
      <sz val="12"/>
      <name val="ＭＳ ゴシック"/>
      <family val="3"/>
    </font>
    <font>
      <sz val="8"/>
      <name val="ＭＳ 明朝"/>
      <family val="1"/>
    </font>
    <font>
      <sz val="9"/>
      <name val="ＭＳ 明朝"/>
      <family val="1"/>
    </font>
    <font>
      <sz val="10"/>
      <name val="ＭＳ 明朝"/>
      <family val="1"/>
    </font>
    <font>
      <b/>
      <sz val="11"/>
      <name val="ＭＳ ゴシック"/>
      <family val="3"/>
    </font>
    <font>
      <sz val="10"/>
      <name val="ＭＳ Ｐゴシック"/>
      <family val="3"/>
    </font>
    <font>
      <b/>
      <sz val="10"/>
      <name val="ＭＳ ゴシック"/>
      <family val="3"/>
    </font>
    <font>
      <b/>
      <sz val="16"/>
      <name val="ＭＳ ゴシック"/>
      <family val="3"/>
    </font>
    <font>
      <sz val="18"/>
      <name val="ＭＳ ゴシック"/>
      <family val="3"/>
    </font>
    <font>
      <sz val="6"/>
      <name val="ＭＳ ゴシック"/>
      <family val="3"/>
    </font>
    <font>
      <b/>
      <sz val="20"/>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8.25"/>
      <name val="ＭＳ ゴシック"/>
      <family val="3"/>
    </font>
    <font>
      <sz val="14"/>
      <name val="ＭＳ ゴシック"/>
      <family val="3"/>
    </font>
    <font>
      <sz val="11.25"/>
      <name val="ＭＳ ゴシック"/>
      <family val="3"/>
    </font>
    <font>
      <sz val="9.25"/>
      <name val="ＭＳ ゴシック"/>
      <family val="3"/>
    </font>
    <font>
      <sz val="12"/>
      <name val="ＭＳ ゴシック"/>
      <family val="3"/>
    </font>
    <font>
      <sz val="11"/>
      <name val="FG丸ｺﾞｼｯｸ体Ca-L"/>
      <family val="3"/>
    </font>
    <font>
      <sz val="9"/>
      <name val="ＭＳ Ｐゴシック"/>
      <family val="3"/>
    </font>
    <font>
      <b/>
      <sz val="10"/>
      <name val="ＭＳ Ｐゴシック"/>
      <family val="3"/>
    </font>
    <font>
      <sz val="9"/>
      <name val="ＭＳ Ｐ明朝"/>
      <family val="1"/>
    </font>
    <font>
      <sz val="7"/>
      <name val="ＭＳ Ｐ明朝"/>
      <family val="1"/>
    </font>
    <font>
      <sz val="8"/>
      <name val="ＭＳ Ｐ明朝"/>
      <family val="1"/>
    </font>
    <font>
      <sz val="10"/>
      <name val="ＭＳ Ｐ明朝"/>
      <family val="1"/>
    </font>
    <font>
      <sz val="11"/>
      <name val="ＭＳ Ｐ明朝"/>
      <family val="1"/>
    </font>
    <font>
      <sz val="11.5"/>
      <name val="ＭＳ Ｐゴシック"/>
      <family val="3"/>
    </font>
    <font>
      <sz val="12"/>
      <name val="ＭＳ Ｐゴシック"/>
      <family val="3"/>
    </font>
    <font>
      <b/>
      <sz val="11.75"/>
      <name val="ＭＳ Ｐゴシック"/>
      <family val="3"/>
    </font>
    <font>
      <b/>
      <sz val="12"/>
      <name val="ＭＳ Ｐゴシック"/>
      <family val="3"/>
    </font>
    <font>
      <sz val="15.25"/>
      <name val="ＭＳ ゴシック"/>
      <family val="3"/>
    </font>
    <font>
      <sz val="8.5"/>
      <name val="ＭＳ ゴシック"/>
      <family val="3"/>
    </font>
    <font>
      <sz val="16"/>
      <name val="ＭＳ ゴシック"/>
      <family val="3"/>
    </font>
    <font>
      <b/>
      <sz val="18"/>
      <name val="ＭＳ Ｐゴシック"/>
      <family val="3"/>
    </font>
    <font>
      <sz val="10.5"/>
      <name val="ＭＳ ゴシック"/>
      <family val="3"/>
    </font>
    <font>
      <sz val="10"/>
      <name val="ＭＳ ゴシック"/>
      <family val="3"/>
    </font>
    <font>
      <sz val="9.5"/>
      <name val="ＭＳ Ｐ明朝"/>
      <family val="1"/>
    </font>
    <font>
      <vertAlign val="superscript"/>
      <sz val="9"/>
      <name val="ＭＳ 明朝"/>
      <family val="1"/>
    </font>
    <font>
      <b/>
      <sz val="20"/>
      <color indexed="23"/>
      <name val="ＨＧｺﾞｼｯｸE-PRO"/>
      <family val="3"/>
    </font>
    <font>
      <sz val="9.25"/>
      <color indexed="9"/>
      <name val="ＭＳ ゴシック"/>
      <family val="3"/>
    </font>
    <font>
      <b/>
      <sz val="18.25"/>
      <name val="ＭＳ Ｐゴシック"/>
      <family val="3"/>
    </font>
    <font>
      <b/>
      <sz val="20.5"/>
      <name val="ＭＳ Ｐゴシック"/>
      <family val="3"/>
    </font>
    <font>
      <b/>
      <sz val="13"/>
      <name val="ＭＳ ゴシック"/>
      <family val="3"/>
    </font>
    <font>
      <sz val="8"/>
      <name val="ＭＳ Ｐゴシック"/>
      <family val="3"/>
    </font>
    <font>
      <sz val="9"/>
      <name val="ＭＳ ゴシック"/>
      <family val="3"/>
    </font>
    <font>
      <b/>
      <sz val="20"/>
      <color indexed="8"/>
      <name val="ＨＧｺﾞｼｯｸE-PRO"/>
      <family val="3"/>
    </font>
    <font>
      <b/>
      <sz val="11"/>
      <color indexed="8"/>
      <name val="ＭＳ ゴシック"/>
      <family val="3"/>
    </font>
    <font>
      <sz val="11"/>
      <color indexed="8"/>
      <name val="ＭＳ ゴシック"/>
      <family val="3"/>
    </font>
    <font>
      <b/>
      <sz val="21"/>
      <name val="ＭＳ Ｐゴシック"/>
      <family val="3"/>
    </font>
    <font>
      <sz val="9"/>
      <color indexed="8"/>
      <name val="ＭＳ Ｐゴシック"/>
      <family val="3"/>
    </font>
    <font>
      <sz val="8.5"/>
      <color indexed="8"/>
      <name val="ＭＳ Ｐゴシック"/>
      <family val="3"/>
    </font>
    <font>
      <sz val="4.75"/>
      <name val="ＭＳ Ｐゴシック"/>
      <family val="3"/>
    </font>
    <font>
      <sz val="5.5"/>
      <name val="ＭＳ Ｐゴシック"/>
      <family val="3"/>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59">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medium"/>
      <right style="thin"/>
      <top style="medium"/>
      <bottom style="double"/>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thin"/>
    </border>
    <border>
      <left style="double"/>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medium"/>
    </border>
    <border>
      <left style="medium"/>
      <right style="thin"/>
      <top style="thin"/>
      <bottom style="double"/>
    </border>
    <border>
      <left style="thin"/>
      <right>
        <color indexed="63"/>
      </right>
      <top style="thin"/>
      <bottom style="thin"/>
    </border>
    <border>
      <left style="medium"/>
      <right>
        <color indexed="63"/>
      </right>
      <top>
        <color indexed="63"/>
      </top>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double"/>
      <right style="thin"/>
      <top style="thin"/>
      <bottom style="medium"/>
    </border>
    <border>
      <left style="thin"/>
      <right style="thin"/>
      <top style="thin"/>
      <bottom style="double"/>
    </border>
    <border>
      <left style="thin"/>
      <right style="medium"/>
      <top style="thin"/>
      <bottom style="double"/>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style="medium"/>
      <top style="thin"/>
      <bottom style="mediu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double"/>
    </border>
    <border>
      <left style="thin"/>
      <right style="medium"/>
      <top>
        <color indexed="63"/>
      </top>
      <bottom>
        <color indexed="63"/>
      </bottom>
    </border>
    <border>
      <left>
        <color indexed="63"/>
      </left>
      <right>
        <color indexed="63"/>
      </right>
      <top style="medium"/>
      <bottom style="double"/>
    </border>
    <border>
      <left style="thin"/>
      <right style="medium"/>
      <top style="medium"/>
      <bottom>
        <color indexed="63"/>
      </bottom>
    </border>
    <border>
      <left>
        <color indexed="63"/>
      </left>
      <right>
        <color indexed="63"/>
      </right>
      <top style="medium">
        <color indexed="23"/>
      </top>
      <bottom>
        <color indexed="63"/>
      </bottom>
    </border>
    <border>
      <left>
        <color indexed="63"/>
      </left>
      <right style="thick">
        <color indexed="23"/>
      </right>
      <top>
        <color indexed="63"/>
      </top>
      <bottom>
        <color indexed="63"/>
      </bottom>
    </border>
    <border>
      <left>
        <color indexed="63"/>
      </left>
      <right style="thin"/>
      <top style="thin"/>
      <bottom style="medium"/>
    </border>
    <border>
      <left style="thin"/>
      <right style="double"/>
      <top style="thin"/>
      <bottom style="thin"/>
    </border>
    <border>
      <left style="thin"/>
      <right style="double"/>
      <top style="thin"/>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thick">
        <color indexed="23"/>
      </right>
      <top style="medium">
        <color indexed="23"/>
      </top>
      <bottom>
        <color indexed="63"/>
      </bottom>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hair"/>
      <right style="thin"/>
      <top style="thin"/>
      <bottom style="thin"/>
    </border>
    <border>
      <left style="hair"/>
      <right style="thin"/>
      <top style="thin"/>
      <bottom style="medium"/>
    </border>
    <border>
      <left style="hair"/>
      <right style="thin"/>
      <top style="hair"/>
      <bottom style="hair"/>
    </border>
    <border>
      <left style="thin"/>
      <right>
        <color indexed="63"/>
      </right>
      <top style="hair"/>
      <bottom style="hair"/>
    </border>
    <border>
      <left style="hair"/>
      <right style="thin"/>
      <top style="hair"/>
      <bottom style="medium"/>
    </border>
    <border>
      <left style="thin"/>
      <right>
        <color indexed="63"/>
      </right>
      <top style="hair"/>
      <bottom style="medium"/>
    </border>
    <border>
      <left style="hair"/>
      <right style="thin"/>
      <top style="hair"/>
      <bottom style="thin"/>
    </border>
    <border>
      <left style="hair"/>
      <right style="hair"/>
      <top style="thin"/>
      <bottom>
        <color indexed="63"/>
      </bottom>
    </border>
    <border>
      <left style="hair"/>
      <right style="thin"/>
      <top style="thin"/>
      <bottom>
        <color indexed="63"/>
      </bottom>
    </border>
    <border>
      <left style="hair"/>
      <right style="hair"/>
      <top style="hair"/>
      <bottom style="hair"/>
    </border>
    <border>
      <left style="hair"/>
      <right style="hair"/>
      <top style="hair"/>
      <bottom style="medium"/>
    </border>
    <border>
      <left style="hair"/>
      <right style="medium"/>
      <top style="thin"/>
      <bottom>
        <color indexed="63"/>
      </bottom>
    </border>
    <border>
      <left style="hair"/>
      <right style="hair"/>
      <top>
        <color indexed="63"/>
      </top>
      <bottom style="thin"/>
    </border>
    <border>
      <left style="hair"/>
      <right style="medium"/>
      <top>
        <color indexed="63"/>
      </top>
      <bottom style="thin"/>
    </border>
    <border>
      <left>
        <color indexed="63"/>
      </left>
      <right style="thin"/>
      <top>
        <color indexed="63"/>
      </top>
      <bottom style="thin"/>
    </border>
    <border>
      <left style="thin"/>
      <right style="double"/>
      <top>
        <color indexed="63"/>
      </top>
      <bottom style="thin"/>
    </border>
    <border>
      <left style="medium"/>
      <right style="hair"/>
      <top style="hair"/>
      <bottom style="thin"/>
    </border>
    <border>
      <left style="medium"/>
      <right style="hair"/>
      <top style="thin"/>
      <bottom style="thin"/>
    </border>
    <border>
      <left style="thin"/>
      <right style="hair"/>
      <top style="hair"/>
      <bottom style="thin"/>
    </border>
    <border>
      <left style="thin"/>
      <right style="hair"/>
      <top>
        <color indexed="63"/>
      </top>
      <bottom style="thin"/>
    </border>
    <border>
      <left style="hair"/>
      <right style="thin"/>
      <top>
        <color indexed="63"/>
      </top>
      <bottom style="thin"/>
    </border>
    <border>
      <left style="thin"/>
      <right style="hair"/>
      <top style="thin"/>
      <bottom style="thin"/>
    </border>
    <border>
      <left style="thin"/>
      <right style="hair"/>
      <top style="thin"/>
      <bottom style="medium"/>
    </border>
    <border>
      <left style="thin"/>
      <right style="hair"/>
      <top style="thin"/>
      <bottom>
        <color indexed="63"/>
      </bottom>
    </border>
    <border>
      <left style="thin"/>
      <right style="medium"/>
      <top style="hair"/>
      <bottom style="hair"/>
    </border>
    <border>
      <left style="thin"/>
      <right style="medium"/>
      <top style="hair"/>
      <bottom style="medium"/>
    </border>
    <border>
      <left style="thin"/>
      <right style="thin"/>
      <top style="hair"/>
      <bottom style="hair"/>
    </border>
    <border>
      <left style="thin"/>
      <right style="thin"/>
      <top style="hair"/>
      <bottom style="medium"/>
    </border>
    <border>
      <left>
        <color indexed="63"/>
      </left>
      <right style="thin"/>
      <top>
        <color indexed="63"/>
      </top>
      <bottom>
        <color indexed="63"/>
      </bottom>
    </border>
    <border>
      <left style="thin"/>
      <right style="double"/>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double"/>
      <right style="thin"/>
      <top style="thin"/>
      <bottom>
        <color indexed="63"/>
      </bottom>
    </border>
    <border>
      <left>
        <color indexed="63"/>
      </left>
      <right style="medium"/>
      <top style="thin"/>
      <bottom>
        <color indexed="63"/>
      </bottom>
    </border>
    <border>
      <left style="double"/>
      <right style="thin"/>
      <top>
        <color indexed="63"/>
      </top>
      <bottom style="medium"/>
    </border>
    <border>
      <left style="medium"/>
      <right style="medium"/>
      <top style="thin"/>
      <bottom style="thin"/>
    </border>
    <border>
      <left style="hair"/>
      <right>
        <color indexed="63"/>
      </right>
      <top style="thin"/>
      <bottom style="thin"/>
    </border>
    <border>
      <left style="thin"/>
      <right style="thin"/>
      <top style="hair"/>
      <bottom style="thin"/>
    </border>
    <border>
      <left style="thin"/>
      <right style="medium"/>
      <top style="hair"/>
      <bottom style="thin"/>
    </border>
    <border>
      <left style="thin"/>
      <right>
        <color indexed="63"/>
      </right>
      <top>
        <color indexed="63"/>
      </top>
      <bottom style="mediu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color indexed="63"/>
      </right>
      <top style="thin"/>
      <bottom style="medium"/>
    </border>
    <border>
      <left>
        <color indexed="63"/>
      </left>
      <right style="hair"/>
      <top style="thin"/>
      <bottom style="medium"/>
    </border>
    <border>
      <left style="thin"/>
      <right style="medium"/>
      <top style="double"/>
      <bottom style="thin"/>
    </border>
    <border>
      <left style="medium"/>
      <right style="medium"/>
      <top>
        <color indexed="63"/>
      </top>
      <bottom style="medium"/>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medium"/>
      <bottom style="medium"/>
    </border>
    <border>
      <left>
        <color indexed="63"/>
      </left>
      <right style="thin"/>
      <top style="thin"/>
      <bottom>
        <color indexed="63"/>
      </bottom>
    </border>
    <border>
      <left style="thin"/>
      <right style="double"/>
      <top style="thin"/>
      <bottom>
        <color indexed="63"/>
      </bottom>
    </border>
    <border>
      <left style="thin"/>
      <right>
        <color indexed="63"/>
      </right>
      <top style="medium"/>
      <bottom style="hair"/>
    </border>
    <border>
      <left>
        <color indexed="63"/>
      </left>
      <right style="thin"/>
      <top style="medium"/>
      <bottom style="hair"/>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style="thin"/>
      <top style="medium"/>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medium"/>
      <top style="hair"/>
      <bottom>
        <color indexed="63"/>
      </bottom>
    </border>
    <border>
      <left style="hair"/>
      <right style="medium"/>
      <top>
        <color indexed="63"/>
      </top>
      <bottom>
        <color indexed="63"/>
      </bottom>
    </border>
    <border>
      <left style="medium"/>
      <right>
        <color indexed="63"/>
      </right>
      <top style="medium"/>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color indexed="63"/>
      </left>
      <right style="thin"/>
      <top style="double"/>
      <bottom style="thin"/>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style="thin"/>
    </border>
    <border>
      <left style="medium"/>
      <right style="thin"/>
      <top style="double"/>
      <bottom>
        <color indexed="63"/>
      </bottom>
    </border>
    <border>
      <left>
        <color indexed="63"/>
      </left>
      <right style="medium"/>
      <top style="double"/>
      <bottom>
        <color indexed="63"/>
      </bottom>
    </border>
    <border>
      <left style="thin"/>
      <right style="medium"/>
      <top style="double"/>
      <bottom>
        <color indexed="63"/>
      </bottom>
    </border>
    <border>
      <left style="thin"/>
      <right style="medium"/>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color indexed="63"/>
      </top>
      <bottom style="double"/>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989">
    <xf numFmtId="0" fontId="0" fillId="0" borderId="0" xfId="0"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right"/>
    </xf>
    <xf numFmtId="0" fontId="5" fillId="0" borderId="0" xfId="0" applyFont="1" applyAlignment="1">
      <alignment vertical="center"/>
    </xf>
    <xf numFmtId="0" fontId="7" fillId="0" borderId="2" xfId="0" applyFont="1" applyBorder="1" applyAlignment="1">
      <alignment horizontal="right"/>
    </xf>
    <xf numFmtId="0" fontId="6" fillId="0" borderId="2" xfId="0" applyFont="1" applyBorder="1" applyAlignment="1">
      <alignment horizontal="right"/>
    </xf>
    <xf numFmtId="0" fontId="8" fillId="0" borderId="1" xfId="0" applyFont="1" applyBorder="1" applyAlignment="1">
      <alignment horizontal="center" vertical="center"/>
    </xf>
    <xf numFmtId="0" fontId="8" fillId="0" borderId="1" xfId="0" applyFont="1" applyBorder="1" applyAlignment="1">
      <alignment vertical="center"/>
    </xf>
    <xf numFmtId="0" fontId="8" fillId="2" borderId="3" xfId="0" applyFont="1" applyFill="1" applyBorder="1" applyAlignment="1">
      <alignment horizontal="center" vertical="center"/>
    </xf>
    <xf numFmtId="0" fontId="3" fillId="0" borderId="0" xfId="0" applyFont="1" applyAlignment="1">
      <alignment/>
    </xf>
    <xf numFmtId="0" fontId="8"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7" fillId="0" borderId="2" xfId="0" applyFont="1" applyBorder="1" applyAlignment="1">
      <alignment horizontal="right" vertical="center"/>
    </xf>
    <xf numFmtId="0" fontId="4" fillId="0" borderId="0" xfId="0" applyFont="1" applyAlignment="1">
      <alignmen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3" fillId="0" borderId="5" xfId="0" applyFont="1" applyBorder="1" applyAlignment="1">
      <alignment horizontal="center" vertical="center"/>
    </xf>
    <xf numFmtId="0" fontId="7" fillId="0" borderId="6"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left" vertical="center"/>
    </xf>
    <xf numFmtId="0" fontId="3" fillId="0" borderId="7" xfId="0" applyFont="1" applyBorder="1" applyAlignment="1">
      <alignment horizontal="center" vertical="center"/>
    </xf>
    <xf numFmtId="0" fontId="8" fillId="0" borderId="0" xfId="0" applyFont="1" applyAlignment="1">
      <alignment vertical="center"/>
    </xf>
    <xf numFmtId="0" fontId="10" fillId="0" borderId="0" xfId="0" applyFont="1" applyAlignment="1">
      <alignment/>
    </xf>
    <xf numFmtId="0" fontId="8" fillId="0" borderId="8" xfId="0" applyFont="1" applyBorder="1" applyAlignment="1">
      <alignment horizontal="center" vertical="center"/>
    </xf>
    <xf numFmtId="0" fontId="3" fillId="0" borderId="6"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wrapText="1" shrinkToFit="1"/>
    </xf>
    <xf numFmtId="0" fontId="3" fillId="0" borderId="11" xfId="0" applyFont="1" applyBorder="1" applyAlignment="1">
      <alignment horizontal="center" vertical="center"/>
    </xf>
    <xf numFmtId="0" fontId="7" fillId="0" borderId="2" xfId="0" applyFont="1" applyBorder="1" applyAlignment="1">
      <alignment horizontal="right" wrapText="1"/>
    </xf>
    <xf numFmtId="0" fontId="3" fillId="0" borderId="12" xfId="0" applyFont="1" applyBorder="1" applyAlignment="1">
      <alignment horizontal="center" vertical="center"/>
    </xf>
    <xf numFmtId="0" fontId="0" fillId="0" borderId="7" xfId="0" applyBorder="1" applyAlignment="1">
      <alignment/>
    </xf>
    <xf numFmtId="0" fontId="0" fillId="0" borderId="0" xfId="0" applyAlignment="1">
      <alignment horizontal="right"/>
    </xf>
    <xf numFmtId="3" fontId="3" fillId="0" borderId="1" xfId="0" applyNumberFormat="1" applyFont="1" applyBorder="1" applyAlignment="1">
      <alignment horizontal="center" vertical="center"/>
    </xf>
    <xf numFmtId="0" fontId="3" fillId="0" borderId="7" xfId="0" applyFont="1" applyBorder="1" applyAlignment="1">
      <alignment vertical="center"/>
    </xf>
    <xf numFmtId="3" fontId="3" fillId="0" borderId="5" xfId="0" applyNumberFormat="1" applyFont="1" applyBorder="1" applyAlignment="1">
      <alignment horizontal="center" vertical="center"/>
    </xf>
    <xf numFmtId="0" fontId="7" fillId="0" borderId="0" xfId="0" applyFont="1" applyAlignment="1">
      <alignment horizontal="right" vertical="center"/>
    </xf>
    <xf numFmtId="0" fontId="7" fillId="0" borderId="9" xfId="0" applyFont="1" applyBorder="1" applyAlignment="1">
      <alignment horizontal="right" vertical="center"/>
    </xf>
    <xf numFmtId="0" fontId="7" fillId="0" borderId="13" xfId="0" applyFont="1" applyBorder="1" applyAlignment="1">
      <alignment horizontal="right" wrapText="1"/>
    </xf>
    <xf numFmtId="0" fontId="7" fillId="0" borderId="13" xfId="0" applyFont="1" applyBorder="1" applyAlignment="1">
      <alignment horizontal="right"/>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right" vertical="top"/>
    </xf>
    <xf numFmtId="49" fontId="7" fillId="0" borderId="0" xfId="0" applyNumberFormat="1" applyFont="1" applyAlignment="1">
      <alignment horizontal="left" vertical="top"/>
    </xf>
    <xf numFmtId="49" fontId="7" fillId="0" borderId="0" xfId="0" applyNumberFormat="1" applyFont="1" applyAlignment="1">
      <alignment horizontal="right" vertical="top"/>
    </xf>
    <xf numFmtId="49" fontId="7" fillId="0" borderId="0" xfId="0" applyNumberFormat="1" applyFont="1" applyAlignment="1">
      <alignment horizontal="left" vertical="center"/>
    </xf>
    <xf numFmtId="49" fontId="7" fillId="0" borderId="0" xfId="0" applyNumberFormat="1" applyFont="1" applyAlignment="1">
      <alignment vertical="top"/>
    </xf>
    <xf numFmtId="0" fontId="7" fillId="0" borderId="0" xfId="0" applyFont="1" applyAlignment="1">
      <alignment horizontal="left" vertical="top" wrapText="1"/>
    </xf>
    <xf numFmtId="0" fontId="13" fillId="0" borderId="0" xfId="0" applyFont="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horizontal="center" vertical="center"/>
    </xf>
    <xf numFmtId="57"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57"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0" fillId="0" borderId="0" xfId="0" applyAlignment="1">
      <alignmen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15" fillId="0" borderId="0" xfId="0" applyFont="1" applyAlignment="1">
      <alignment vertical="top"/>
    </xf>
    <xf numFmtId="49" fontId="7" fillId="0" borderId="0" xfId="0" applyNumberFormat="1" applyFont="1" applyAlignment="1">
      <alignment horizontal="right" vertical="top" wrapText="1"/>
    </xf>
    <xf numFmtId="0" fontId="7" fillId="0" borderId="0" xfId="0" applyFont="1" applyAlignment="1">
      <alignment horizontal="right" vertical="top" wrapText="1"/>
    </xf>
    <xf numFmtId="49" fontId="7" fillId="0" borderId="0" xfId="0" applyNumberFormat="1" applyFont="1" applyAlignment="1">
      <alignment vertical="top" wrapText="1"/>
    </xf>
    <xf numFmtId="0" fontId="8" fillId="0" borderId="16" xfId="0" applyFont="1" applyBorder="1" applyAlignment="1">
      <alignment horizontal="distributed" vertical="center"/>
    </xf>
    <xf numFmtId="0" fontId="3" fillId="0" borderId="17" xfId="0" applyFont="1" applyFill="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xf>
    <xf numFmtId="38" fontId="2" fillId="0" borderId="0" xfId="17" applyFont="1" applyAlignment="1">
      <alignment/>
    </xf>
    <xf numFmtId="0" fontId="2" fillId="0" borderId="0" xfId="0" applyFont="1" applyBorder="1" applyAlignment="1">
      <alignment horizontal="center"/>
    </xf>
    <xf numFmtId="0" fontId="2" fillId="0" borderId="0" xfId="0" applyFont="1" applyBorder="1" applyAlignment="1">
      <alignment/>
    </xf>
    <xf numFmtId="0" fontId="3" fillId="0" borderId="19" xfId="0" applyFont="1" applyBorder="1" applyAlignment="1">
      <alignment horizontal="right" vertical="top"/>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3" fillId="0" borderId="20" xfId="0" applyFont="1" applyBorder="1" applyAlignment="1">
      <alignment horizontal="right"/>
    </xf>
    <xf numFmtId="0" fontId="8" fillId="0" borderId="21" xfId="0" applyFont="1" applyBorder="1" applyAlignment="1">
      <alignment horizontal="center" vertical="center"/>
    </xf>
    <xf numFmtId="0" fontId="8" fillId="0" borderId="22" xfId="0" applyFont="1" applyBorder="1" applyAlignment="1">
      <alignment horizontal="distributed" vertical="center"/>
    </xf>
    <xf numFmtId="0" fontId="8" fillId="0" borderId="2" xfId="0" applyFont="1" applyBorder="1" applyAlignment="1">
      <alignment horizontal="distributed"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3" borderId="9" xfId="0" applyFont="1" applyFill="1" applyBorder="1" applyAlignment="1">
      <alignment vertical="center"/>
    </xf>
    <xf numFmtId="0" fontId="11" fillId="3" borderId="25" xfId="0" applyFont="1" applyFill="1" applyBorder="1" applyAlignment="1">
      <alignment vertical="center"/>
    </xf>
    <xf numFmtId="0" fontId="11" fillId="3" borderId="27" xfId="0" applyFont="1" applyFill="1" applyBorder="1" applyAlignment="1">
      <alignment vertical="center"/>
    </xf>
    <xf numFmtId="0" fontId="7" fillId="0" borderId="0" xfId="0" applyFont="1" applyFill="1" applyBorder="1" applyAlignment="1">
      <alignment horizontal="center" vertical="center"/>
    </xf>
    <xf numFmtId="0" fontId="7" fillId="0" borderId="6" xfId="0" applyFont="1" applyBorder="1" applyAlignment="1">
      <alignment horizontal="right"/>
    </xf>
    <xf numFmtId="0" fontId="7" fillId="0" borderId="0" xfId="0" applyFont="1" applyFill="1" applyBorder="1" applyAlignment="1">
      <alignment horizontal="left" vertical="center"/>
    </xf>
    <xf numFmtId="0" fontId="0" fillId="0" borderId="0" xfId="0" applyAlignment="1">
      <alignment horizontal="left"/>
    </xf>
    <xf numFmtId="0" fontId="8" fillId="0" borderId="28" xfId="0" applyFont="1" applyBorder="1" applyAlignment="1">
      <alignment horizontal="distributed" vertical="center"/>
    </xf>
    <xf numFmtId="0" fontId="8" fillId="0" borderId="1" xfId="0" applyFont="1" applyBorder="1" applyAlignment="1">
      <alignment horizontal="distributed" vertical="center"/>
    </xf>
    <xf numFmtId="0" fontId="8" fillId="0" borderId="7" xfId="0" applyFont="1" applyBorder="1" applyAlignment="1">
      <alignment horizontal="center"/>
    </xf>
    <xf numFmtId="41" fontId="3" fillId="0" borderId="1" xfId="17" applyNumberFormat="1" applyFont="1" applyFill="1" applyBorder="1" applyAlignment="1">
      <alignment horizontal="center" vertical="center"/>
    </xf>
    <xf numFmtId="41" fontId="3" fillId="0" borderId="11" xfId="17" applyNumberFormat="1" applyFont="1" applyFill="1" applyBorder="1" applyAlignment="1">
      <alignment horizontal="center" vertical="center"/>
    </xf>
    <xf numFmtId="0" fontId="8" fillId="0" borderId="4"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right"/>
    </xf>
    <xf numFmtId="0" fontId="8" fillId="0" borderId="28" xfId="0" applyFont="1" applyBorder="1" applyAlignment="1">
      <alignment horizontal="center" vertical="center"/>
    </xf>
    <xf numFmtId="0" fontId="8" fillId="2" borderId="29" xfId="0" applyFont="1" applyFill="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distributed" vertical="center"/>
    </xf>
    <xf numFmtId="0" fontId="8" fillId="0" borderId="0" xfId="0" applyFont="1" applyAlignment="1">
      <alignment/>
    </xf>
    <xf numFmtId="0" fontId="8" fillId="0" borderId="5" xfId="0" applyFont="1" applyBorder="1" applyAlignment="1">
      <alignment horizontal="distributed" vertical="center" wrapText="1"/>
    </xf>
    <xf numFmtId="41" fontId="3" fillId="0" borderId="1" xfId="0" applyNumberFormat="1" applyFont="1" applyBorder="1" applyAlignment="1">
      <alignment vertical="center"/>
    </xf>
    <xf numFmtId="41" fontId="3" fillId="0" borderId="5" xfId="0" applyNumberFormat="1" applyFont="1" applyBorder="1" applyAlignment="1">
      <alignment vertical="center"/>
    </xf>
    <xf numFmtId="41" fontId="3" fillId="0" borderId="11" xfId="17" applyNumberFormat="1" applyFont="1" applyBorder="1" applyAlignment="1">
      <alignment vertical="center"/>
    </xf>
    <xf numFmtId="41" fontId="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 xfId="17" applyNumberFormat="1" applyFont="1" applyBorder="1" applyAlignment="1">
      <alignment horizontal="center" vertical="center"/>
    </xf>
    <xf numFmtId="41" fontId="3" fillId="0" borderId="11" xfId="17" applyNumberFormat="1" applyFont="1" applyBorder="1" applyAlignment="1">
      <alignment horizontal="center" vertical="center"/>
    </xf>
    <xf numFmtId="41" fontId="3" fillId="0" borderId="12" xfId="17" applyNumberFormat="1" applyFont="1" applyBorder="1" applyAlignment="1">
      <alignment horizontal="center" vertical="center"/>
    </xf>
    <xf numFmtId="41" fontId="8" fillId="0" borderId="1" xfId="0" applyNumberFormat="1" applyFont="1" applyBorder="1" applyAlignment="1">
      <alignment vertical="center"/>
    </xf>
    <xf numFmtId="41" fontId="8" fillId="0" borderId="5" xfId="0" applyNumberFormat="1" applyFont="1" applyBorder="1" applyAlignment="1">
      <alignment vertical="center"/>
    </xf>
    <xf numFmtId="41" fontId="8" fillId="0" borderId="1" xfId="17" applyNumberFormat="1" applyFont="1" applyBorder="1" applyAlignment="1">
      <alignment vertical="center"/>
    </xf>
    <xf numFmtId="41" fontId="8" fillId="0" borderId="11" xfId="0" applyNumberFormat="1" applyFont="1" applyBorder="1" applyAlignment="1">
      <alignment vertical="center"/>
    </xf>
    <xf numFmtId="41" fontId="8" fillId="0" borderId="12" xfId="0" applyNumberFormat="1" applyFont="1" applyBorder="1" applyAlignment="1">
      <alignment vertical="center"/>
    </xf>
    <xf numFmtId="41" fontId="3" fillId="0" borderId="5" xfId="17" applyNumberFormat="1" applyFont="1" applyBorder="1" applyAlignment="1">
      <alignment horizontal="center" vertical="center"/>
    </xf>
    <xf numFmtId="41" fontId="3" fillId="0" borderId="11" xfId="0" applyNumberFormat="1" applyFont="1" applyBorder="1" applyAlignment="1">
      <alignment horizontal="center" vertical="center"/>
    </xf>
    <xf numFmtId="0" fontId="8" fillId="0" borderId="21" xfId="0" applyFont="1" applyFill="1" applyBorder="1" applyAlignment="1">
      <alignment horizontal="distributed" vertical="center" wrapText="1"/>
    </xf>
    <xf numFmtId="41" fontId="3" fillId="0" borderId="11" xfId="0" applyNumberFormat="1" applyFont="1" applyBorder="1" applyAlignment="1">
      <alignment vertical="center"/>
    </xf>
    <xf numFmtId="0" fontId="8" fillId="0" borderId="3" xfId="0" applyFont="1" applyBorder="1" applyAlignment="1">
      <alignment horizontal="distributed" vertical="center" wrapText="1"/>
    </xf>
    <xf numFmtId="41" fontId="3" fillId="0" borderId="30" xfId="0" applyNumberFormat="1" applyFont="1" applyBorder="1" applyAlignment="1">
      <alignment vertical="center"/>
    </xf>
    <xf numFmtId="0" fontId="8" fillId="0" borderId="4" xfId="0" applyFont="1" applyBorder="1" applyAlignment="1">
      <alignment horizontal="center" vertical="center" wrapText="1"/>
    </xf>
    <xf numFmtId="41" fontId="3" fillId="0" borderId="3" xfId="0" applyNumberFormat="1" applyFont="1" applyBorder="1" applyAlignment="1">
      <alignment vertical="center"/>
    </xf>
    <xf numFmtId="192" fontId="3" fillId="0" borderId="5" xfId="0" applyNumberFormat="1" applyFont="1" applyBorder="1" applyAlignment="1">
      <alignment vertical="center"/>
    </xf>
    <xf numFmtId="0" fontId="8" fillId="0" borderId="8" xfId="0" applyFont="1" applyBorder="1" applyAlignment="1">
      <alignment horizontal="center" vertical="center" wrapText="1"/>
    </xf>
    <xf numFmtId="41" fontId="8" fillId="0" borderId="30" xfId="0" applyNumberFormat="1" applyFont="1" applyBorder="1" applyAlignment="1">
      <alignment vertical="center"/>
    </xf>
    <xf numFmtId="41" fontId="8" fillId="0" borderId="5" xfId="17" applyNumberFormat="1" applyFont="1" applyBorder="1" applyAlignment="1">
      <alignment vertical="center"/>
    </xf>
    <xf numFmtId="41" fontId="8" fillId="0" borderId="11" xfId="17" applyNumberFormat="1" applyFont="1" applyBorder="1" applyAlignment="1">
      <alignment vertical="center"/>
    </xf>
    <xf numFmtId="41" fontId="8" fillId="0" borderId="12" xfId="17" applyNumberFormat="1" applyFont="1" applyBorder="1" applyAlignment="1">
      <alignment vertical="center"/>
    </xf>
    <xf numFmtId="41" fontId="3" fillId="0" borderId="1" xfId="17" applyNumberFormat="1" applyFont="1" applyBorder="1" applyAlignment="1">
      <alignment vertical="center"/>
    </xf>
    <xf numFmtId="190" fontId="3" fillId="0" borderId="22" xfId="0" applyNumberFormat="1" applyFont="1" applyBorder="1" applyAlignment="1">
      <alignment horizontal="center" vertical="top"/>
    </xf>
    <xf numFmtId="190" fontId="3" fillId="0" borderId="1"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 fillId="0" borderId="0" xfId="0" applyFont="1" applyAlignment="1">
      <alignment vertical="center"/>
    </xf>
    <xf numFmtId="0" fontId="10" fillId="0" borderId="14" xfId="0" applyFont="1" applyBorder="1" applyAlignment="1">
      <alignment horizontal="center" vertical="center"/>
    </xf>
    <xf numFmtId="0" fontId="0" fillId="0" borderId="14" xfId="0" applyFont="1" applyBorder="1" applyAlignment="1">
      <alignment horizontal="center" vertical="center"/>
    </xf>
    <xf numFmtId="0" fontId="26" fillId="2" borderId="25" xfId="0" applyFont="1" applyFill="1" applyBorder="1" applyAlignment="1">
      <alignment vertical="center"/>
    </xf>
    <xf numFmtId="0" fontId="26" fillId="2" borderId="25" xfId="0" applyFont="1" applyFill="1" applyBorder="1" applyAlignment="1">
      <alignment horizontal="center" vertical="center"/>
    </xf>
    <xf numFmtId="0" fontId="26" fillId="2" borderId="26" xfId="0" applyFont="1" applyFill="1" applyBorder="1" applyAlignment="1">
      <alignment vertical="center"/>
    </xf>
    <xf numFmtId="0" fontId="26" fillId="3" borderId="9" xfId="0" applyFont="1" applyFill="1" applyBorder="1" applyAlignment="1">
      <alignment vertical="center"/>
    </xf>
    <xf numFmtId="0" fontId="26" fillId="3" borderId="25" xfId="0" applyFont="1" applyFill="1" applyBorder="1" applyAlignment="1">
      <alignment horizontal="center" vertical="center"/>
    </xf>
    <xf numFmtId="0" fontId="26" fillId="3" borderId="27" xfId="0" applyFont="1" applyFill="1" applyBorder="1" applyAlignment="1">
      <alignment vertical="center"/>
    </xf>
    <xf numFmtId="0" fontId="26" fillId="3" borderId="24" xfId="0" applyFont="1" applyFill="1" applyBorder="1" applyAlignment="1">
      <alignment horizontal="center" vertical="center"/>
    </xf>
    <xf numFmtId="0" fontId="26" fillId="3" borderId="17"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4" xfId="0" applyFont="1" applyFill="1" applyBorder="1" applyAlignment="1">
      <alignment vertical="center"/>
    </xf>
    <xf numFmtId="0" fontId="26" fillId="2" borderId="31" xfId="0" applyFont="1" applyFill="1" applyBorder="1" applyAlignment="1">
      <alignment vertical="center"/>
    </xf>
    <xf numFmtId="0" fontId="29" fillId="0" borderId="32" xfId="0" applyFont="1" applyBorder="1" applyAlignment="1">
      <alignment horizontal="center" vertical="center"/>
    </xf>
    <xf numFmtId="0" fontId="30" fillId="0" borderId="0" xfId="0" applyFont="1" applyAlignment="1">
      <alignment/>
    </xf>
    <xf numFmtId="0" fontId="31" fillId="0" borderId="0" xfId="0" applyFont="1" applyAlignment="1">
      <alignment/>
    </xf>
    <xf numFmtId="38" fontId="0" fillId="0" borderId="0" xfId="17" applyAlignment="1">
      <alignment/>
    </xf>
    <xf numFmtId="38" fontId="0" fillId="0" borderId="0" xfId="0" applyNumberFormat="1" applyAlignment="1">
      <alignment/>
    </xf>
    <xf numFmtId="0" fontId="25" fillId="0" borderId="0" xfId="0" applyFont="1" applyAlignment="1">
      <alignment/>
    </xf>
    <xf numFmtId="38" fontId="0" fillId="0" borderId="0" xfId="17" applyFont="1" applyAlignment="1">
      <alignment/>
    </xf>
    <xf numFmtId="0" fontId="2" fillId="0" borderId="0" xfId="0" applyFont="1" applyAlignment="1">
      <alignment horizontal="distributed"/>
    </xf>
    <xf numFmtId="41" fontId="3" fillId="0" borderId="27" xfId="17" applyNumberFormat="1" applyFont="1" applyBorder="1" applyAlignment="1">
      <alignment horizontal="center" vertical="center"/>
    </xf>
    <xf numFmtId="41" fontId="3" fillId="0" borderId="33" xfId="17" applyNumberFormat="1" applyFont="1" applyBorder="1" applyAlignment="1">
      <alignment horizontal="center" vertical="center"/>
    </xf>
    <xf numFmtId="190" fontId="3" fillId="0" borderId="33" xfId="17" applyNumberFormat="1" applyFont="1" applyBorder="1" applyAlignment="1">
      <alignment horizontal="center" vertical="center"/>
    </xf>
    <xf numFmtId="190" fontId="3" fillId="0" borderId="34" xfId="17" applyNumberFormat="1" applyFont="1" applyBorder="1" applyAlignment="1">
      <alignment horizontal="center" vertical="center"/>
    </xf>
    <xf numFmtId="41" fontId="3" fillId="0" borderId="22" xfId="17" applyNumberFormat="1" applyFont="1" applyBorder="1" applyAlignment="1">
      <alignment horizontal="center" vertical="top"/>
    </xf>
    <xf numFmtId="41" fontId="3" fillId="0" borderId="32" xfId="17" applyNumberFormat="1" applyFont="1" applyBorder="1" applyAlignment="1">
      <alignment horizontal="center" vertical="top"/>
    </xf>
    <xf numFmtId="190" fontId="3" fillId="0" borderId="11" xfId="0" applyNumberFormat="1" applyFont="1" applyBorder="1" applyAlignment="1">
      <alignment horizontal="center" vertical="center"/>
    </xf>
    <xf numFmtId="41" fontId="8" fillId="0" borderId="18" xfId="0" applyNumberFormat="1" applyFont="1" applyBorder="1" applyAlignment="1">
      <alignment horizontal="center" vertical="center"/>
    </xf>
    <xf numFmtId="41" fontId="8" fillId="0" borderId="35" xfId="0" applyNumberFormat="1" applyFont="1" applyBorder="1" applyAlignment="1">
      <alignment horizontal="center" vertical="center"/>
    </xf>
    <xf numFmtId="41" fontId="8" fillId="2" borderId="1" xfId="0" applyNumberFormat="1" applyFont="1" applyFill="1" applyBorder="1" applyAlignment="1">
      <alignment vertical="center"/>
    </xf>
    <xf numFmtId="41" fontId="8" fillId="2" borderId="5" xfId="0" applyNumberFormat="1" applyFont="1" applyFill="1" applyBorder="1" applyAlignment="1">
      <alignment vertical="center"/>
    </xf>
    <xf numFmtId="41" fontId="8" fillId="2" borderId="1" xfId="17" applyNumberFormat="1" applyFont="1" applyFill="1" applyBorder="1" applyAlignment="1">
      <alignment vertical="center"/>
    </xf>
    <xf numFmtId="41" fontId="8" fillId="2" borderId="5" xfId="17" applyNumberFormat="1" applyFont="1" applyFill="1" applyBorder="1" applyAlignment="1">
      <alignment vertical="center"/>
    </xf>
    <xf numFmtId="41" fontId="8" fillId="2" borderId="36" xfId="0" applyNumberFormat="1" applyFont="1" applyFill="1" applyBorder="1" applyAlignment="1">
      <alignment vertical="center"/>
    </xf>
    <xf numFmtId="41" fontId="8" fillId="2" borderId="37" xfId="0" applyNumberFormat="1" applyFont="1" applyFill="1" applyBorder="1" applyAlignment="1">
      <alignment vertical="center"/>
    </xf>
    <xf numFmtId="41" fontId="8" fillId="0" borderId="33" xfId="0" applyNumberFormat="1" applyFont="1" applyBorder="1" applyAlignment="1">
      <alignment vertical="center"/>
    </xf>
    <xf numFmtId="41" fontId="8" fillId="0" borderId="34" xfId="0" applyNumberFormat="1" applyFont="1" applyBorder="1" applyAlignment="1">
      <alignment vertical="center"/>
    </xf>
    <xf numFmtId="0" fontId="8" fillId="0" borderId="38" xfId="0" applyFont="1" applyBorder="1" applyAlignment="1">
      <alignment/>
    </xf>
    <xf numFmtId="0" fontId="8" fillId="0" borderId="5" xfId="0" applyFont="1" applyBorder="1" applyAlignment="1">
      <alignment horizontal="center"/>
    </xf>
    <xf numFmtId="41" fontId="8" fillId="0" borderId="2" xfId="0" applyNumberFormat="1" applyFont="1" applyBorder="1" applyAlignment="1">
      <alignment vertical="center"/>
    </xf>
    <xf numFmtId="191" fontId="8" fillId="0" borderId="5" xfId="0" applyNumberFormat="1" applyFont="1" applyBorder="1" applyAlignment="1">
      <alignment vertical="center"/>
    </xf>
    <xf numFmtId="191" fontId="8" fillId="0" borderId="12" xfId="0" applyNumberFormat="1" applyFont="1" applyBorder="1" applyAlignment="1">
      <alignment vertical="center"/>
    </xf>
    <xf numFmtId="3" fontId="3" fillId="0" borderId="30" xfId="0" applyNumberFormat="1" applyFont="1" applyBorder="1" applyAlignment="1">
      <alignment horizontal="center" vertical="center"/>
    </xf>
    <xf numFmtId="41" fontId="3" fillId="0" borderId="30" xfId="0" applyNumberFormat="1" applyFont="1" applyBorder="1" applyAlignment="1">
      <alignment horizontal="center" vertical="center"/>
    </xf>
    <xf numFmtId="0" fontId="8" fillId="0" borderId="39" xfId="0" applyFont="1" applyBorder="1" applyAlignment="1">
      <alignment horizontal="center" vertical="center" wrapText="1"/>
    </xf>
    <xf numFmtId="0" fontId="3" fillId="0" borderId="40" xfId="0" applyFont="1" applyBorder="1" applyAlignment="1">
      <alignment horizontal="center" vertical="center"/>
    </xf>
    <xf numFmtId="41" fontId="3" fillId="0" borderId="30" xfId="17" applyNumberFormat="1" applyFont="1" applyBorder="1" applyAlignment="1">
      <alignment vertical="center"/>
    </xf>
    <xf numFmtId="41" fontId="3" fillId="0" borderId="40" xfId="17" applyNumberFormat="1" applyFont="1" applyBorder="1" applyAlignment="1">
      <alignment vertical="center"/>
    </xf>
    <xf numFmtId="41" fontId="8" fillId="0" borderId="1" xfId="17" applyNumberFormat="1" applyFont="1" applyBorder="1" applyAlignment="1">
      <alignment horizontal="right" vertical="center"/>
    </xf>
    <xf numFmtId="41" fontId="8" fillId="0" borderId="5" xfId="17" applyNumberFormat="1" applyFont="1" applyBorder="1" applyAlignment="1">
      <alignment horizontal="right" vertical="center"/>
    </xf>
    <xf numFmtId="41" fontId="8" fillId="0" borderId="11" xfId="17" applyNumberFormat="1" applyFont="1" applyBorder="1" applyAlignment="1">
      <alignment horizontal="right" vertical="center"/>
    </xf>
    <xf numFmtId="41" fontId="8" fillId="0" borderId="12" xfId="17" applyNumberFormat="1" applyFont="1" applyBorder="1" applyAlignment="1">
      <alignment horizontal="right" vertical="center"/>
    </xf>
    <xf numFmtId="41" fontId="8" fillId="0" borderId="1" xfId="0" applyNumberFormat="1" applyFont="1" applyBorder="1" applyAlignment="1">
      <alignment horizontal="center" vertical="center"/>
    </xf>
    <xf numFmtId="41" fontId="8" fillId="0" borderId="5" xfId="0" applyNumberFormat="1" applyFont="1" applyBorder="1" applyAlignment="1">
      <alignment horizontal="center" vertical="center"/>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0" fillId="0" borderId="41" xfId="0" applyBorder="1" applyAlignment="1">
      <alignment vertical="center"/>
    </xf>
    <xf numFmtId="57" fontId="3" fillId="0" borderId="41"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29" xfId="0" applyFont="1" applyBorder="1" applyAlignment="1">
      <alignment horizontal="center" vertical="center"/>
    </xf>
    <xf numFmtId="0" fontId="8" fillId="0" borderId="37" xfId="0" applyFont="1" applyBorder="1" applyAlignment="1">
      <alignment horizontal="center" vertical="center"/>
    </xf>
    <xf numFmtId="0" fontId="0" fillId="0" borderId="42" xfId="0" applyBorder="1" applyAlignment="1">
      <alignment horizontal="center" vertical="center"/>
    </xf>
    <xf numFmtId="57" fontId="3" fillId="0" borderId="43" xfId="0" applyNumberFormat="1" applyFont="1" applyBorder="1" applyAlignment="1">
      <alignment horizontal="center" vertical="center"/>
    </xf>
    <xf numFmtId="57" fontId="3" fillId="0" borderId="0" xfId="0" applyNumberFormat="1" applyFont="1" applyBorder="1" applyAlignment="1">
      <alignment horizontal="center" vertical="center"/>
    </xf>
    <xf numFmtId="41" fontId="3" fillId="0" borderId="40" xfId="0" applyNumberFormat="1" applyFont="1" applyBorder="1" applyAlignment="1">
      <alignment horizontal="center" vertical="center"/>
    </xf>
    <xf numFmtId="0" fontId="2" fillId="0" borderId="0" xfId="0" applyFont="1" applyAlignment="1">
      <alignment/>
    </xf>
    <xf numFmtId="0" fontId="27" fillId="0" borderId="1" xfId="0" applyFont="1" applyBorder="1" applyAlignment="1">
      <alignment vertical="center"/>
    </xf>
    <xf numFmtId="1" fontId="27" fillId="0" borderId="5" xfId="0" applyNumberFormat="1" applyFont="1" applyBorder="1" applyAlignment="1">
      <alignment vertical="center"/>
    </xf>
    <xf numFmtId="38" fontId="27" fillId="2" borderId="1" xfId="17" applyFont="1" applyFill="1" applyBorder="1" applyAlignment="1">
      <alignment vertical="center"/>
    </xf>
    <xf numFmtId="1" fontId="27" fillId="2" borderId="5" xfId="0" applyNumberFormat="1" applyFont="1" applyFill="1" applyBorder="1" applyAlignment="1">
      <alignment vertical="center"/>
    </xf>
    <xf numFmtId="0" fontId="27" fillId="2" borderId="3" xfId="0" applyFont="1" applyFill="1" applyBorder="1" applyAlignment="1">
      <alignment horizontal="center" vertical="center"/>
    </xf>
    <xf numFmtId="3" fontId="27" fillId="2" borderId="1" xfId="0" applyNumberFormat="1" applyFont="1" applyFill="1" applyBorder="1" applyAlignment="1">
      <alignment vertical="center"/>
    </xf>
    <xf numFmtId="3" fontId="27" fillId="0" borderId="1" xfId="0" applyNumberFormat="1" applyFont="1" applyBorder="1" applyAlignment="1">
      <alignment vertical="center"/>
    </xf>
    <xf numFmtId="38" fontId="27" fillId="0" borderId="1" xfId="0" applyNumberFormat="1" applyFont="1" applyBorder="1" applyAlignment="1">
      <alignment vertical="center"/>
    </xf>
    <xf numFmtId="38" fontId="27" fillId="0" borderId="5" xfId="0" applyNumberFormat="1" applyFont="1" applyBorder="1" applyAlignment="1">
      <alignment vertical="center"/>
    </xf>
    <xf numFmtId="191" fontId="3" fillId="0" borderId="5"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5" xfId="0" applyNumberFormat="1" applyFont="1" applyBorder="1" applyAlignment="1">
      <alignment horizontal="center" vertical="center"/>
    </xf>
    <xf numFmtId="0" fontId="41" fillId="0" borderId="29" xfId="0" applyFont="1" applyBorder="1" applyAlignment="1">
      <alignment horizontal="center" vertical="center"/>
    </xf>
    <xf numFmtId="0" fontId="41" fillId="0" borderId="44" xfId="0" applyFont="1" applyBorder="1" applyAlignment="1">
      <alignment horizontal="center" vertical="center"/>
    </xf>
    <xf numFmtId="0" fontId="41" fillId="0" borderId="37" xfId="0" applyFont="1" applyBorder="1" applyAlignment="1">
      <alignment horizontal="center" vertical="center"/>
    </xf>
    <xf numFmtId="0" fontId="41" fillId="0" borderId="45" xfId="0" applyFont="1" applyBorder="1" applyAlignment="1">
      <alignment vertical="center"/>
    </xf>
    <xf numFmtId="0" fontId="41" fillId="0" borderId="26" xfId="0" applyFont="1" applyBorder="1" applyAlignment="1">
      <alignment horizontal="center" vertical="center"/>
    </xf>
    <xf numFmtId="0" fontId="41" fillId="0" borderId="22" xfId="0" applyFont="1" applyBorder="1" applyAlignment="1">
      <alignment horizontal="center" vertical="center"/>
    </xf>
    <xf numFmtId="0" fontId="41" fillId="0" borderId="3" xfId="0" applyFont="1" applyBorder="1" applyAlignment="1">
      <alignment horizontal="center" vertical="center"/>
    </xf>
    <xf numFmtId="0" fontId="41" fillId="0" borderId="1" xfId="0" applyFont="1" applyBorder="1" applyAlignment="1">
      <alignment horizontal="center" vertical="center"/>
    </xf>
    <xf numFmtId="0" fontId="41" fillId="0" borderId="5" xfId="0" applyFont="1" applyBorder="1" applyAlignment="1">
      <alignment horizontal="left" vertical="center"/>
    </xf>
    <xf numFmtId="0" fontId="41" fillId="0" borderId="28"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left"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16" xfId="0" applyFont="1" applyBorder="1" applyAlignment="1">
      <alignment vertical="top"/>
    </xf>
    <xf numFmtId="0" fontId="27" fillId="0" borderId="16" xfId="0" applyFont="1" applyBorder="1" applyAlignment="1">
      <alignment horizontal="distributed" vertical="top"/>
    </xf>
    <xf numFmtId="0" fontId="27" fillId="0" borderId="16" xfId="0" applyFont="1" applyBorder="1" applyAlignment="1">
      <alignment horizontal="left" vertical="top" wrapText="1"/>
    </xf>
    <xf numFmtId="0" fontId="27" fillId="0" borderId="16" xfId="0" applyFont="1" applyBorder="1" applyAlignment="1">
      <alignment vertical="top" wrapText="1"/>
    </xf>
    <xf numFmtId="0" fontId="27" fillId="0" borderId="33" xfId="0" applyFont="1" applyBorder="1" applyAlignment="1">
      <alignment vertical="top"/>
    </xf>
    <xf numFmtId="0" fontId="42" fillId="0" borderId="14" xfId="0" applyFont="1" applyBorder="1" applyAlignment="1">
      <alignment horizontal="center" vertical="center"/>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8" xfId="0" applyFont="1" applyBorder="1" applyAlignment="1">
      <alignment horizontal="center" vertical="center"/>
    </xf>
    <xf numFmtId="0" fontId="42" fillId="0" borderId="16" xfId="0" applyFont="1" applyBorder="1" applyAlignment="1">
      <alignment vertical="top"/>
    </xf>
    <xf numFmtId="0" fontId="42" fillId="0" borderId="16" xfId="0" applyFont="1" applyBorder="1" applyAlignment="1">
      <alignment horizontal="left" vertical="top"/>
    </xf>
    <xf numFmtId="0" fontId="42" fillId="0" borderId="16" xfId="0" applyFont="1" applyBorder="1" applyAlignment="1">
      <alignment horizontal="distributed" vertical="top"/>
    </xf>
    <xf numFmtId="0" fontId="42" fillId="0" borderId="2" xfId="0" applyFont="1" applyBorder="1" applyAlignment="1">
      <alignment vertical="top"/>
    </xf>
    <xf numFmtId="0" fontId="42" fillId="0" borderId="2" xfId="0" applyFont="1" applyBorder="1" applyAlignment="1">
      <alignment horizontal="left" vertical="top"/>
    </xf>
    <xf numFmtId="0" fontId="42" fillId="0" borderId="2" xfId="0" applyFont="1" applyBorder="1" applyAlignment="1">
      <alignment horizontal="left" vertical="top" wrapText="1"/>
    </xf>
    <xf numFmtId="0" fontId="42" fillId="0" borderId="22" xfId="0" applyFont="1" applyBorder="1" applyAlignment="1">
      <alignment horizontal="distributed" vertical="top"/>
    </xf>
    <xf numFmtId="0" fontId="42" fillId="0" borderId="22" xfId="0" applyFont="1" applyBorder="1" applyAlignment="1">
      <alignment vertical="top"/>
    </xf>
    <xf numFmtId="0" fontId="42" fillId="0" borderId="22" xfId="0" applyFont="1" applyBorder="1" applyAlignment="1">
      <alignment horizontal="left" vertical="top"/>
    </xf>
    <xf numFmtId="0" fontId="42" fillId="0" borderId="22" xfId="0" applyFont="1" applyBorder="1" applyAlignment="1">
      <alignment horizontal="left" vertical="top" wrapText="1"/>
    </xf>
    <xf numFmtId="0" fontId="42" fillId="0" borderId="33" xfId="0" applyFont="1" applyBorder="1" applyAlignment="1">
      <alignment vertical="top"/>
    </xf>
    <xf numFmtId="0" fontId="42" fillId="0" borderId="33" xfId="0" applyFont="1" applyBorder="1" applyAlignment="1">
      <alignment horizontal="left" vertical="top"/>
    </xf>
    <xf numFmtId="0" fontId="42" fillId="0" borderId="16" xfId="0" applyFont="1" applyBorder="1" applyAlignment="1">
      <alignment vertical="center"/>
    </xf>
    <xf numFmtId="0" fontId="42" fillId="0" borderId="2" xfId="0" applyFont="1" applyBorder="1" applyAlignment="1">
      <alignment vertical="center"/>
    </xf>
    <xf numFmtId="0" fontId="42" fillId="0" borderId="22" xfId="0" applyFont="1" applyBorder="1" applyAlignment="1">
      <alignment vertical="center"/>
    </xf>
    <xf numFmtId="0" fontId="42" fillId="0" borderId="33" xfId="0" applyFont="1" applyBorder="1" applyAlignment="1">
      <alignment vertical="center"/>
    </xf>
    <xf numFmtId="0" fontId="27" fillId="0" borderId="49" xfId="0" applyFont="1" applyBorder="1" applyAlignment="1">
      <alignment horizontal="center" vertical="center"/>
    </xf>
    <xf numFmtId="0" fontId="27" fillId="0" borderId="50" xfId="0" applyFont="1" applyBorder="1" applyAlignment="1">
      <alignment vertical="top"/>
    </xf>
    <xf numFmtId="0" fontId="27" fillId="0" borderId="33" xfId="0" applyFont="1" applyBorder="1" applyAlignment="1">
      <alignment horizontal="distributed" vertical="top"/>
    </xf>
    <xf numFmtId="0" fontId="27" fillId="0" borderId="33" xfId="0" applyFont="1" applyBorder="1" applyAlignment="1">
      <alignment vertical="top" wrapText="1"/>
    </xf>
    <xf numFmtId="0" fontId="27" fillId="0" borderId="34" xfId="0" applyFont="1" applyBorder="1" applyAlignment="1">
      <alignment vertical="top"/>
    </xf>
    <xf numFmtId="0" fontId="31" fillId="0" borderId="46" xfId="0" applyFont="1" applyBorder="1" applyAlignment="1">
      <alignment horizontal="center" vertical="center"/>
    </xf>
    <xf numFmtId="0" fontId="30" fillId="0" borderId="49" xfId="0" applyFont="1" applyBorder="1" applyAlignment="1">
      <alignment horizontal="center" vertical="center"/>
    </xf>
    <xf numFmtId="0" fontId="27" fillId="0" borderId="16" xfId="0" applyFont="1" applyBorder="1" applyAlignment="1">
      <alignment horizontal="center" vertical="top"/>
    </xf>
    <xf numFmtId="0" fontId="27" fillId="0" borderId="0" xfId="0" applyFont="1" applyBorder="1" applyAlignment="1">
      <alignment horizontal="distributed" vertical="top"/>
    </xf>
    <xf numFmtId="0" fontId="27" fillId="0" borderId="10" xfId="0" applyFont="1" applyBorder="1" applyAlignment="1">
      <alignment vertical="top"/>
    </xf>
    <xf numFmtId="0" fontId="27" fillId="0" borderId="20" xfId="0" applyFont="1" applyBorder="1" applyAlignment="1">
      <alignment horizontal="distributed" vertical="top"/>
    </xf>
    <xf numFmtId="0" fontId="27" fillId="0" borderId="19" xfId="0" applyFont="1" applyBorder="1" applyAlignment="1">
      <alignment vertical="top"/>
    </xf>
    <xf numFmtId="0" fontId="30" fillId="0" borderId="51" xfId="0" applyFont="1" applyBorder="1" applyAlignment="1">
      <alignment horizontal="center" vertical="center"/>
    </xf>
    <xf numFmtId="0" fontId="27" fillId="0" borderId="0" xfId="0" applyFont="1" applyAlignment="1">
      <alignment horizontal="right" vertical="top"/>
    </xf>
    <xf numFmtId="49" fontId="27" fillId="0" borderId="0" xfId="0" applyNumberFormat="1" applyFont="1" applyAlignment="1">
      <alignment horizontal="left" vertical="top"/>
    </xf>
    <xf numFmtId="49" fontId="27" fillId="0" borderId="0" xfId="0" applyNumberFormat="1" applyFont="1" applyAlignment="1">
      <alignment horizontal="right" vertical="top"/>
    </xf>
    <xf numFmtId="0" fontId="27" fillId="0" borderId="0" xfId="0" applyFont="1" applyAlignment="1">
      <alignmen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27" fillId="0" borderId="0" xfId="0" applyFont="1" applyAlignment="1">
      <alignment vertical="center"/>
    </xf>
    <xf numFmtId="49" fontId="27" fillId="0" borderId="0" xfId="0" applyNumberFormat="1" applyFont="1" applyAlignment="1">
      <alignment vertical="top"/>
    </xf>
    <xf numFmtId="0" fontId="27" fillId="0" borderId="0" xfId="0" applyFont="1" applyAlignment="1">
      <alignment horizontal="right" vertical="top" wrapText="1"/>
    </xf>
    <xf numFmtId="49" fontId="27" fillId="0" borderId="0" xfId="0" applyNumberFormat="1" applyFont="1" applyAlignment="1">
      <alignment horizontal="right" vertical="top" wrapText="1"/>
    </xf>
    <xf numFmtId="0" fontId="27" fillId="0" borderId="0" xfId="0" applyFont="1" applyAlignment="1">
      <alignment vertical="center" wrapText="1"/>
    </xf>
    <xf numFmtId="49" fontId="27" fillId="0" borderId="0" xfId="0" applyNumberFormat="1" applyFont="1" applyAlignment="1">
      <alignment vertical="top" wrapText="1"/>
    </xf>
    <xf numFmtId="0" fontId="15" fillId="0" borderId="0" xfId="0" applyFont="1" applyAlignment="1">
      <alignment horizontal="left" vertical="top"/>
    </xf>
    <xf numFmtId="0" fontId="29" fillId="0" borderId="1" xfId="0" applyFont="1" applyBorder="1" applyAlignment="1">
      <alignment horizontal="center" vertical="center"/>
    </xf>
    <xf numFmtId="0" fontId="28" fillId="0" borderId="52" xfId="0" applyFont="1" applyBorder="1" applyAlignment="1">
      <alignment horizontal="center"/>
    </xf>
    <xf numFmtId="0" fontId="31" fillId="0" borderId="16" xfId="0" applyFont="1" applyBorder="1" applyAlignment="1">
      <alignment horizontal="center" vertical="top"/>
    </xf>
    <xf numFmtId="0" fontId="42" fillId="0" borderId="16" xfId="0" applyFont="1" applyBorder="1" applyAlignment="1">
      <alignment horizontal="center" vertical="top"/>
    </xf>
    <xf numFmtId="0" fontId="31" fillId="0" borderId="2" xfId="0" applyFont="1" applyBorder="1" applyAlignment="1">
      <alignment horizontal="center" vertical="top"/>
    </xf>
    <xf numFmtId="0" fontId="42" fillId="0" borderId="22" xfId="0" applyFont="1" applyBorder="1" applyAlignment="1">
      <alignment horizontal="center" vertical="top"/>
    </xf>
    <xf numFmtId="0" fontId="42" fillId="0" borderId="33" xfId="0" applyFont="1" applyBorder="1" applyAlignment="1">
      <alignment horizontal="center" vertical="top"/>
    </xf>
    <xf numFmtId="0" fontId="31" fillId="0" borderId="22" xfId="0" applyFont="1" applyBorder="1" applyAlignment="1">
      <alignment horizontal="center" vertical="top"/>
    </xf>
    <xf numFmtId="0" fontId="31" fillId="0" borderId="33" xfId="0" applyFont="1" applyBorder="1" applyAlignment="1">
      <alignment horizontal="center" vertical="top"/>
    </xf>
    <xf numFmtId="0" fontId="31" fillId="0" borderId="16" xfId="0" applyFont="1" applyBorder="1" applyAlignment="1">
      <alignment horizontal="center" vertical="center"/>
    </xf>
    <xf numFmtId="0" fontId="31" fillId="0" borderId="2" xfId="0" applyFont="1" applyBorder="1" applyAlignment="1">
      <alignment horizontal="center" vertical="center"/>
    </xf>
    <xf numFmtId="0" fontId="31" fillId="0" borderId="22" xfId="0" applyFont="1" applyBorder="1" applyAlignment="1">
      <alignment horizontal="center" vertical="center"/>
    </xf>
    <xf numFmtId="0" fontId="31" fillId="0" borderId="33" xfId="0" applyFont="1" applyBorder="1" applyAlignment="1">
      <alignment horizontal="center" vertical="center"/>
    </xf>
    <xf numFmtId="0" fontId="3" fillId="0" borderId="0" xfId="0" applyFont="1" applyBorder="1" applyAlignment="1">
      <alignment/>
    </xf>
    <xf numFmtId="0" fontId="2" fillId="0" borderId="53" xfId="0" applyFont="1" applyBorder="1" applyAlignment="1">
      <alignment/>
    </xf>
    <xf numFmtId="0" fontId="2" fillId="0" borderId="53" xfId="0" applyFont="1" applyBorder="1" applyAlignment="1">
      <alignment horizontal="center"/>
    </xf>
    <xf numFmtId="0" fontId="2" fillId="0" borderId="54" xfId="0" applyFont="1" applyBorder="1" applyAlignment="1">
      <alignment/>
    </xf>
    <xf numFmtId="191" fontId="8" fillId="2" borderId="5" xfId="0" applyNumberFormat="1" applyFont="1" applyFill="1" applyBorder="1" applyAlignment="1">
      <alignmen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4" xfId="0" applyFont="1" applyFill="1" applyBorder="1" applyAlignment="1">
      <alignment horizontal="center" vertical="center"/>
    </xf>
    <xf numFmtId="41" fontId="3" fillId="0" borderId="40" xfId="0" applyNumberFormat="1" applyFont="1" applyBorder="1" applyAlignment="1">
      <alignment vertical="center"/>
    </xf>
    <xf numFmtId="41" fontId="3" fillId="0" borderId="30" xfId="0" applyNumberFormat="1" applyFont="1" applyFill="1" applyBorder="1" applyAlignment="1">
      <alignment horizontal="center" vertical="center"/>
    </xf>
    <xf numFmtId="41" fontId="3" fillId="0" borderId="30" xfId="0" applyNumberFormat="1" applyFont="1" applyFill="1" applyBorder="1" applyAlignment="1">
      <alignment vertical="center"/>
    </xf>
    <xf numFmtId="41" fontId="3" fillId="0" borderId="40" xfId="0" applyNumberFormat="1" applyFont="1" applyFill="1" applyBorder="1" applyAlignment="1">
      <alignment vertical="center"/>
    </xf>
    <xf numFmtId="41" fontId="3" fillId="0" borderId="30" xfId="17" applyNumberFormat="1" applyFont="1" applyFill="1" applyBorder="1" applyAlignment="1">
      <alignment horizontal="right" vertical="center"/>
    </xf>
    <xf numFmtId="41" fontId="3" fillId="0" borderId="40" xfId="17" applyNumberFormat="1" applyFont="1" applyFill="1" applyBorder="1" applyAlignment="1">
      <alignment horizontal="right" vertical="center"/>
    </xf>
    <xf numFmtId="41" fontId="3" fillId="0" borderId="30" xfId="17" applyNumberFormat="1" applyFont="1" applyBorder="1" applyAlignment="1">
      <alignment horizontal="right" vertical="center"/>
    </xf>
    <xf numFmtId="41" fontId="3" fillId="0" borderId="40" xfId="17" applyNumberFormat="1" applyFont="1" applyBorder="1" applyAlignment="1">
      <alignment horizontal="right" vertical="center"/>
    </xf>
    <xf numFmtId="0" fontId="8" fillId="0" borderId="21" xfId="0" applyFont="1" applyBorder="1" applyAlignment="1">
      <alignment horizontal="distributed" vertical="center" wrapText="1"/>
    </xf>
    <xf numFmtId="41" fontId="3" fillId="0" borderId="21" xfId="17" applyNumberFormat="1" applyFont="1" applyBorder="1" applyAlignment="1">
      <alignment horizontal="center" vertical="center"/>
    </xf>
    <xf numFmtId="41" fontId="3" fillId="0" borderId="55" xfId="17" applyNumberFormat="1" applyFont="1" applyBorder="1" applyAlignment="1">
      <alignment horizontal="center" vertical="center"/>
    </xf>
    <xf numFmtId="0" fontId="8" fillId="0" borderId="18" xfId="0" applyFont="1" applyBorder="1" applyAlignment="1">
      <alignment horizontal="distributed" vertical="center" wrapText="1"/>
    </xf>
    <xf numFmtId="41" fontId="3" fillId="0" borderId="18" xfId="17" applyNumberFormat="1" applyFont="1" applyBorder="1" applyAlignment="1">
      <alignment horizontal="center" vertical="center"/>
    </xf>
    <xf numFmtId="41" fontId="3" fillId="0" borderId="56" xfId="17" applyNumberFormat="1" applyFont="1" applyBorder="1" applyAlignment="1">
      <alignment horizontal="right" vertical="center"/>
    </xf>
    <xf numFmtId="41" fontId="3" fillId="0" borderId="35" xfId="0" applyNumberFormat="1" applyFont="1" applyBorder="1" applyAlignment="1">
      <alignment horizontal="center" vertical="center"/>
    </xf>
    <xf numFmtId="41" fontId="3" fillId="0" borderId="57" xfId="17" applyNumberFormat="1" applyFont="1" applyBorder="1" applyAlignment="1">
      <alignment horizontal="right" vertical="center"/>
    </xf>
    <xf numFmtId="41" fontId="3" fillId="0" borderId="13" xfId="0" applyNumberFormat="1" applyFont="1" applyBorder="1" applyAlignment="1">
      <alignment vertical="center"/>
    </xf>
    <xf numFmtId="0" fontId="3" fillId="0" borderId="30"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43" xfId="0" applyFont="1" applyFill="1" applyBorder="1" applyAlignment="1">
      <alignment horizontal="right" vertical="center"/>
    </xf>
    <xf numFmtId="41" fontId="3" fillId="0" borderId="58" xfId="0" applyNumberFormat="1" applyFont="1" applyFill="1" applyBorder="1" applyAlignment="1">
      <alignment vertical="top"/>
    </xf>
    <xf numFmtId="41" fontId="3" fillId="0" borderId="42" xfId="0" applyNumberFormat="1" applyFont="1" applyFill="1" applyBorder="1" applyAlignment="1">
      <alignment vertical="center"/>
    </xf>
    <xf numFmtId="0" fontId="48" fillId="0" borderId="0" xfId="0" applyFont="1" applyAlignment="1">
      <alignment vertical="center"/>
    </xf>
    <xf numFmtId="0" fontId="41" fillId="0" borderId="59"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Border="1" applyAlignment="1">
      <alignment horizontal="center" vertical="center"/>
    </xf>
    <xf numFmtId="0" fontId="41" fillId="0" borderId="30" xfId="0" applyFont="1" applyBorder="1" applyAlignment="1">
      <alignment horizontal="center" vertical="center"/>
    </xf>
    <xf numFmtId="0" fontId="41" fillId="0" borderId="42" xfId="0" applyFont="1" applyBorder="1" applyAlignment="1">
      <alignment horizontal="center" vertical="center"/>
    </xf>
    <xf numFmtId="0" fontId="41" fillId="0" borderId="15" xfId="0" applyFont="1" applyBorder="1" applyAlignment="1">
      <alignment horizontal="center" vertical="center"/>
    </xf>
    <xf numFmtId="0" fontId="41" fillId="0" borderId="41" xfId="0" applyFont="1" applyBorder="1" applyAlignment="1">
      <alignment horizontal="center" vertical="center"/>
    </xf>
    <xf numFmtId="0" fontId="41" fillId="0" borderId="5" xfId="0" applyFont="1" applyBorder="1" applyAlignment="1">
      <alignment horizontal="center" vertical="center"/>
    </xf>
    <xf numFmtId="0" fontId="41" fillId="0" borderId="17" xfId="0" applyFont="1" applyBorder="1" applyAlignment="1">
      <alignment horizontal="distributed" vertical="center"/>
    </xf>
    <xf numFmtId="0" fontId="41" fillId="0" borderId="26" xfId="0" applyFont="1" applyBorder="1" applyAlignment="1">
      <alignment horizontal="distributed" vertical="center"/>
    </xf>
    <xf numFmtId="0" fontId="41" fillId="0" borderId="3" xfId="0" applyFont="1" applyBorder="1" applyAlignment="1">
      <alignment horizontal="distributed" vertical="center"/>
    </xf>
    <xf numFmtId="0" fontId="41" fillId="0" borderId="60" xfId="0" applyFont="1" applyBorder="1" applyAlignment="1">
      <alignment horizontal="distributed" vertical="center"/>
    </xf>
    <xf numFmtId="0" fontId="41" fillId="0" borderId="28" xfId="0" applyFont="1" applyBorder="1" applyAlignment="1">
      <alignment horizontal="distributed" vertical="center"/>
    </xf>
    <xf numFmtId="0" fontId="41" fillId="0" borderId="23" xfId="0" applyFont="1" applyBorder="1" applyAlignment="1">
      <alignment horizontal="distributed" vertical="center"/>
    </xf>
    <xf numFmtId="0" fontId="41" fillId="0" borderId="22" xfId="0" applyFont="1" applyBorder="1" applyAlignment="1">
      <alignment horizontal="distributed" vertical="center"/>
    </xf>
    <xf numFmtId="0" fontId="41" fillId="0" borderId="1" xfId="0" applyFont="1" applyBorder="1" applyAlignment="1">
      <alignment horizontal="distributed" vertical="center"/>
    </xf>
    <xf numFmtId="0" fontId="41" fillId="0" borderId="11" xfId="0" applyFont="1" applyBorder="1" applyAlignment="1">
      <alignment horizontal="distributed" vertical="center"/>
    </xf>
    <xf numFmtId="0" fontId="41" fillId="0" borderId="1" xfId="0" applyFont="1" applyFill="1" applyBorder="1" applyAlignment="1">
      <alignment horizontal="distributed" vertical="center"/>
    </xf>
    <xf numFmtId="0" fontId="42" fillId="0" borderId="25" xfId="0" applyFont="1" applyBorder="1" applyAlignment="1">
      <alignment horizontal="distributed" vertical="top"/>
    </xf>
    <xf numFmtId="0" fontId="42" fillId="0" borderId="26" xfId="0" applyFont="1" applyBorder="1" applyAlignment="1">
      <alignment horizontal="distributed" vertical="top"/>
    </xf>
    <xf numFmtId="0" fontId="42" fillId="0" borderId="9" xfId="0" applyFont="1" applyBorder="1" applyAlignment="1">
      <alignment horizontal="distributed" vertical="top"/>
    </xf>
    <xf numFmtId="0" fontId="42" fillId="0" borderId="27" xfId="0" applyFont="1" applyBorder="1" applyAlignment="1">
      <alignment horizontal="distributed" vertical="top"/>
    </xf>
    <xf numFmtId="0" fontId="42" fillId="0" borderId="50" xfId="0" applyFont="1" applyBorder="1" applyAlignment="1">
      <alignment horizontal="distributed" vertical="top"/>
    </xf>
    <xf numFmtId="0" fontId="42" fillId="0" borderId="6" xfId="0" applyFont="1" applyBorder="1" applyAlignment="1">
      <alignment horizontal="distributed" vertical="top"/>
    </xf>
    <xf numFmtId="0" fontId="42" fillId="0" borderId="32" xfId="0" applyFont="1" applyBorder="1" applyAlignment="1">
      <alignment horizontal="distributed" vertical="top"/>
    </xf>
    <xf numFmtId="0" fontId="42" fillId="0" borderId="34" xfId="0" applyFont="1" applyBorder="1" applyAlignment="1">
      <alignment horizontal="distributed" vertical="top"/>
    </xf>
    <xf numFmtId="0" fontId="24" fillId="0" borderId="0" xfId="0" applyFont="1" applyBorder="1" applyAlignment="1">
      <alignment horizontal="distributed" vertical="top"/>
    </xf>
    <xf numFmtId="0" fontId="24" fillId="0" borderId="0" xfId="0" applyFont="1" applyAlignment="1">
      <alignment horizontal="distributed" vertical="top"/>
    </xf>
    <xf numFmtId="0" fontId="42" fillId="0" borderId="48" xfId="0" applyFont="1" applyBorder="1" applyAlignment="1">
      <alignment horizontal="distributed" vertical="top"/>
    </xf>
    <xf numFmtId="0" fontId="42" fillId="0" borderId="25" xfId="0" applyFont="1" applyBorder="1" applyAlignment="1">
      <alignment horizontal="distributed" vertical="center"/>
    </xf>
    <xf numFmtId="0" fontId="42" fillId="0" borderId="9" xfId="0" applyFont="1" applyBorder="1" applyAlignment="1">
      <alignment horizontal="distributed" vertical="center"/>
    </xf>
    <xf numFmtId="0" fontId="42" fillId="0" borderId="27" xfId="0" applyFont="1" applyBorder="1" applyAlignment="1">
      <alignment horizontal="distributed" vertical="center"/>
    </xf>
    <xf numFmtId="0" fontId="27" fillId="0" borderId="3" xfId="0" applyFont="1" applyBorder="1" applyAlignment="1">
      <alignment horizontal="distributed" vertical="center"/>
    </xf>
    <xf numFmtId="0" fontId="29" fillId="0" borderId="21" xfId="0" applyFont="1" applyBorder="1" applyAlignment="1">
      <alignment horizontal="center" vertical="center"/>
    </xf>
    <xf numFmtId="0" fontId="27" fillId="0" borderId="21" xfId="0" applyFont="1" applyBorder="1" applyAlignment="1">
      <alignment vertical="center"/>
    </xf>
    <xf numFmtId="38" fontId="27" fillId="2" borderId="21" xfId="17" applyFont="1" applyFill="1" applyBorder="1" applyAlignment="1">
      <alignment vertical="center"/>
    </xf>
    <xf numFmtId="0" fontId="29" fillId="0" borderId="5" xfId="0" applyFont="1" applyBorder="1" applyAlignment="1">
      <alignment horizontal="center" vertical="center"/>
    </xf>
    <xf numFmtId="0" fontId="27" fillId="0" borderId="5" xfId="0" applyFont="1" applyBorder="1" applyAlignment="1">
      <alignment vertical="center"/>
    </xf>
    <xf numFmtId="3" fontId="27" fillId="2" borderId="5" xfId="0" applyNumberFormat="1" applyFont="1" applyFill="1" applyBorder="1" applyAlignment="1">
      <alignment vertical="center"/>
    </xf>
    <xf numFmtId="38" fontId="27" fillId="2" borderId="5" xfId="17" applyFont="1" applyFill="1" applyBorder="1" applyAlignment="1">
      <alignment vertical="center"/>
    </xf>
    <xf numFmtId="3" fontId="27" fillId="0" borderId="21" xfId="0" applyNumberFormat="1" applyFont="1" applyBorder="1" applyAlignment="1">
      <alignment vertical="center"/>
    </xf>
    <xf numFmtId="38" fontId="27" fillId="0" borderId="21" xfId="0" applyNumberFormat="1" applyFont="1" applyBorder="1" applyAlignment="1">
      <alignment vertical="center"/>
    </xf>
    <xf numFmtId="3" fontId="27" fillId="0" borderId="5" xfId="0" applyNumberFormat="1" applyFont="1" applyBorder="1" applyAlignment="1">
      <alignment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9"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0" fillId="0" borderId="60" xfId="0" applyBorder="1" applyAlignment="1">
      <alignment horizontal="distributed" vertical="center"/>
    </xf>
    <xf numFmtId="0" fontId="3" fillId="0" borderId="60" xfId="0" applyFont="1" applyBorder="1" applyAlignment="1">
      <alignment horizontal="distributed" vertical="center"/>
    </xf>
    <xf numFmtId="0" fontId="52" fillId="0" borderId="61" xfId="0" applyFont="1" applyBorder="1" applyAlignment="1">
      <alignment horizontal="center"/>
    </xf>
    <xf numFmtId="0" fontId="52" fillId="0" borderId="54" xfId="0" applyFont="1" applyBorder="1" applyAlignment="1">
      <alignment horizontal="center"/>
    </xf>
    <xf numFmtId="0" fontId="53" fillId="0" borderId="54" xfId="0" applyFont="1" applyBorder="1" applyAlignment="1">
      <alignment horizont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41" fontId="3" fillId="0" borderId="64" xfId="0" applyNumberFormat="1" applyFont="1" applyBorder="1" applyAlignment="1">
      <alignment vertical="center"/>
    </xf>
    <xf numFmtId="41" fontId="3" fillId="0" borderId="65" xfId="0" applyNumberFormat="1" applyFont="1" applyBorder="1" applyAlignment="1">
      <alignment vertical="center"/>
    </xf>
    <xf numFmtId="41" fontId="3" fillId="0" borderId="66" xfId="0" applyNumberFormat="1" applyFont="1" applyBorder="1" applyAlignment="1">
      <alignment vertical="center"/>
    </xf>
    <xf numFmtId="41" fontId="3" fillId="0" borderId="67" xfId="0" applyNumberFormat="1" applyFont="1" applyBorder="1" applyAlignment="1">
      <alignment vertical="center"/>
    </xf>
    <xf numFmtId="41" fontId="3" fillId="0" borderId="64" xfId="17" applyNumberFormat="1" applyFont="1" applyBorder="1" applyAlignment="1">
      <alignment vertical="center"/>
    </xf>
    <xf numFmtId="41" fontId="3" fillId="0" borderId="68" xfId="17" applyNumberFormat="1" applyFont="1" applyBorder="1" applyAlignment="1">
      <alignment vertical="center"/>
    </xf>
    <xf numFmtId="41" fontId="3" fillId="0" borderId="66" xfId="17" applyNumberFormat="1" applyFont="1" applyBorder="1" applyAlignment="1">
      <alignment vertical="center"/>
    </xf>
    <xf numFmtId="41" fontId="3" fillId="0" borderId="69" xfId="17" applyNumberFormat="1" applyFont="1" applyBorder="1" applyAlignment="1">
      <alignment vertical="center"/>
    </xf>
    <xf numFmtId="41" fontId="3" fillId="0" borderId="64" xfId="0" applyNumberFormat="1" applyFont="1" applyBorder="1" applyAlignment="1">
      <alignment horizontal="center" vertical="center"/>
    </xf>
    <xf numFmtId="41" fontId="3" fillId="0" borderId="65" xfId="0" applyNumberFormat="1" applyFont="1" applyBorder="1" applyAlignment="1">
      <alignment horizontal="center" vertical="center"/>
    </xf>
    <xf numFmtId="41" fontId="3" fillId="0" borderId="64" xfId="17" applyNumberFormat="1" applyFont="1" applyBorder="1" applyAlignment="1">
      <alignment horizontal="center" vertical="center"/>
    </xf>
    <xf numFmtId="0" fontId="8" fillId="0" borderId="70" xfId="0" applyFont="1" applyBorder="1" applyAlignment="1">
      <alignment horizontal="center" vertical="center"/>
    </xf>
    <xf numFmtId="41" fontId="3" fillId="0" borderId="71" xfId="0" applyNumberFormat="1" applyFont="1" applyBorder="1" applyAlignment="1">
      <alignment vertical="center"/>
    </xf>
    <xf numFmtId="0" fontId="8" fillId="0" borderId="72" xfId="0" applyFont="1" applyBorder="1" applyAlignment="1">
      <alignment horizontal="center" vertical="center"/>
    </xf>
    <xf numFmtId="41" fontId="3" fillId="0" borderId="73" xfId="0" applyNumberFormat="1" applyFont="1" applyBorder="1" applyAlignment="1">
      <alignment vertical="center"/>
    </xf>
    <xf numFmtId="0" fontId="8" fillId="0" borderId="74" xfId="0" applyFont="1" applyBorder="1" applyAlignment="1">
      <alignment horizontal="center" vertical="center"/>
    </xf>
    <xf numFmtId="41" fontId="3" fillId="0" borderId="68" xfId="0" applyNumberFormat="1" applyFont="1" applyBorder="1" applyAlignment="1">
      <alignment vertical="center"/>
    </xf>
    <xf numFmtId="41" fontId="3" fillId="0" borderId="75" xfId="0" applyNumberFormat="1" applyFont="1" applyBorder="1" applyAlignment="1">
      <alignment vertical="center"/>
    </xf>
    <xf numFmtId="41" fontId="3" fillId="0" borderId="76" xfId="0" applyNumberFormat="1" applyFont="1" applyBorder="1" applyAlignment="1">
      <alignment vertical="center"/>
    </xf>
    <xf numFmtId="41" fontId="3" fillId="0" borderId="77" xfId="0" applyNumberFormat="1" applyFont="1" applyBorder="1" applyAlignment="1">
      <alignment vertical="center"/>
    </xf>
    <xf numFmtId="41" fontId="3" fillId="0" borderId="70" xfId="0" applyNumberFormat="1" applyFont="1" applyBorder="1" applyAlignment="1">
      <alignment vertical="center"/>
    </xf>
    <xf numFmtId="41" fontId="3" fillId="0" borderId="78" xfId="0" applyNumberFormat="1" applyFont="1" applyBorder="1" applyAlignment="1">
      <alignment vertical="center"/>
    </xf>
    <xf numFmtId="41" fontId="3" fillId="0" borderId="72" xfId="0" applyNumberFormat="1" applyFont="1" applyBorder="1" applyAlignment="1">
      <alignment vertical="center"/>
    </xf>
    <xf numFmtId="41" fontId="3" fillId="0" borderId="12" xfId="0" applyNumberFormat="1"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7" fillId="0" borderId="75" xfId="0" applyFont="1" applyBorder="1" applyAlignment="1">
      <alignment horizontal="right" vertical="center"/>
    </xf>
    <xf numFmtId="0" fontId="7" fillId="0" borderId="79" xfId="0" applyFont="1" applyBorder="1" applyAlignment="1">
      <alignment horizontal="right"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7" fillId="0" borderId="75" xfId="0" applyFont="1" applyFill="1" applyBorder="1" applyAlignment="1">
      <alignment horizontal="right" vertical="center"/>
    </xf>
    <xf numFmtId="0" fontId="7" fillId="0" borderId="79" xfId="0" applyFont="1" applyFill="1" applyBorder="1" applyAlignment="1">
      <alignment horizontal="right" vertical="center" wrapText="1"/>
    </xf>
    <xf numFmtId="41" fontId="3" fillId="0" borderId="80" xfId="0" applyNumberFormat="1" applyFont="1" applyFill="1" applyBorder="1" applyAlignment="1">
      <alignment vertical="top"/>
    </xf>
    <xf numFmtId="41" fontId="3" fillId="0" borderId="81" xfId="0" applyNumberFormat="1" applyFont="1" applyFill="1" applyBorder="1" applyAlignment="1">
      <alignment vertical="top"/>
    </xf>
    <xf numFmtId="41" fontId="3" fillId="0" borderId="64" xfId="0" applyNumberFormat="1" applyFont="1" applyFill="1" applyBorder="1" applyAlignment="1">
      <alignment vertical="center"/>
    </xf>
    <xf numFmtId="41" fontId="3" fillId="0" borderId="65" xfId="0" applyNumberFormat="1" applyFont="1" applyFill="1" applyBorder="1" applyAlignment="1">
      <alignment vertical="center"/>
    </xf>
    <xf numFmtId="41" fontId="3" fillId="0" borderId="64" xfId="17" applyNumberFormat="1" applyFont="1" applyFill="1" applyBorder="1" applyAlignment="1">
      <alignment vertical="center"/>
    </xf>
    <xf numFmtId="41" fontId="3" fillId="0" borderId="65" xfId="17" applyNumberFormat="1" applyFont="1" applyFill="1" applyBorder="1" applyAlignment="1">
      <alignment vertical="center"/>
    </xf>
    <xf numFmtId="38" fontId="7" fillId="0" borderId="64" xfId="17" applyFont="1" applyBorder="1" applyAlignment="1">
      <alignment horizontal="center" vertical="center"/>
    </xf>
    <xf numFmtId="38" fontId="7" fillId="0" borderId="65" xfId="17" applyFont="1" applyBorder="1" applyAlignment="1">
      <alignment horizontal="center" vertical="center"/>
    </xf>
    <xf numFmtId="0" fontId="41" fillId="0" borderId="82" xfId="0" applyFont="1" applyBorder="1" applyAlignment="1">
      <alignment horizontal="center" vertical="center"/>
    </xf>
    <xf numFmtId="0" fontId="41" fillId="0" borderId="21" xfId="0" applyFont="1" applyBorder="1" applyAlignment="1">
      <alignment horizontal="center" vertical="center"/>
    </xf>
    <xf numFmtId="0" fontId="41" fillId="0" borderId="55" xfId="0" applyFont="1" applyBorder="1" applyAlignment="1">
      <alignment horizontal="center" vertical="center"/>
    </xf>
    <xf numFmtId="0" fontId="41" fillId="0" borderId="83" xfId="0" applyFont="1" applyBorder="1" applyAlignment="1">
      <alignment horizontal="left" vertical="center"/>
    </xf>
    <xf numFmtId="0" fontId="41" fillId="0" borderId="56" xfId="0" applyFont="1" applyBorder="1" applyAlignment="1">
      <alignment horizontal="left" vertical="center"/>
    </xf>
    <xf numFmtId="0" fontId="41" fillId="0" borderId="57" xfId="0" applyFont="1" applyBorder="1" applyAlignment="1">
      <alignment horizontal="left" vertical="center"/>
    </xf>
    <xf numFmtId="0" fontId="8" fillId="0" borderId="3" xfId="0" applyFont="1" applyBorder="1" applyAlignment="1">
      <alignment horizontal="distributed" vertical="center" wrapText="1"/>
    </xf>
    <xf numFmtId="191" fontId="8" fillId="0" borderId="30" xfId="0" applyNumberFormat="1" applyFont="1" applyBorder="1" applyAlignment="1">
      <alignment horizontal="right" vertical="center"/>
    </xf>
    <xf numFmtId="0" fontId="3" fillId="0" borderId="3" xfId="0" applyFont="1" applyBorder="1" applyAlignment="1">
      <alignment horizontal="distributed" vertical="center"/>
    </xf>
    <xf numFmtId="0" fontId="8" fillId="0" borderId="3" xfId="0" applyFont="1" applyBorder="1" applyAlignment="1">
      <alignment horizontal="distributed" vertical="center"/>
    </xf>
    <xf numFmtId="0" fontId="8" fillId="0" borderId="28" xfId="0" applyFont="1" applyBorder="1" applyAlignment="1">
      <alignment horizontal="distributed" vertical="center"/>
    </xf>
    <xf numFmtId="176" fontId="3" fillId="0" borderId="5" xfId="17" applyNumberFormat="1" applyFont="1" applyBorder="1" applyAlignment="1">
      <alignment vertical="center"/>
    </xf>
    <xf numFmtId="176" fontId="3" fillId="0" borderId="12" xfId="17" applyNumberFormat="1" applyFont="1" applyBorder="1" applyAlignment="1">
      <alignment vertical="center"/>
    </xf>
    <xf numFmtId="0" fontId="8" fillId="0" borderId="18" xfId="0" applyFont="1" applyBorder="1" applyAlignment="1">
      <alignment horizontal="distributed" vertical="center"/>
    </xf>
    <xf numFmtId="0" fontId="8" fillId="0" borderId="35" xfId="0" applyFont="1" applyBorder="1" applyAlignment="1">
      <alignment horizontal="distributed" vertical="center"/>
    </xf>
    <xf numFmtId="0" fontId="8" fillId="0" borderId="84" xfId="0" applyFont="1" applyBorder="1" applyAlignment="1">
      <alignment horizontal="center" vertical="center"/>
    </xf>
    <xf numFmtId="41" fontId="3" fillId="0" borderId="85" xfId="0" applyNumberFormat="1" applyFont="1" applyBorder="1" applyAlignment="1">
      <alignment vertical="center"/>
    </xf>
    <xf numFmtId="0" fontId="8" fillId="0" borderId="86" xfId="0" applyFont="1" applyBorder="1" applyAlignment="1">
      <alignment horizontal="center" vertical="center"/>
    </xf>
    <xf numFmtId="0" fontId="7" fillId="0" borderId="76" xfId="0" applyFont="1" applyBorder="1" applyAlignment="1">
      <alignment horizontal="right"/>
    </xf>
    <xf numFmtId="41" fontId="3" fillId="0" borderId="87" xfId="0" applyNumberFormat="1" applyFont="1" applyBorder="1" applyAlignment="1">
      <alignment vertical="top"/>
    </xf>
    <xf numFmtId="41" fontId="3" fillId="0" borderId="88" xfId="0" applyNumberFormat="1" applyFont="1" applyBorder="1" applyAlignment="1">
      <alignment vertical="top"/>
    </xf>
    <xf numFmtId="41" fontId="3" fillId="0" borderId="89" xfId="0" applyNumberFormat="1" applyFont="1" applyBorder="1" applyAlignment="1">
      <alignment vertical="center"/>
    </xf>
    <xf numFmtId="41" fontId="3" fillId="0" borderId="89" xfId="0" applyNumberFormat="1" applyFont="1" applyBorder="1" applyAlignment="1">
      <alignment horizontal="center" vertical="center"/>
    </xf>
    <xf numFmtId="41" fontId="3" fillId="0" borderId="68" xfId="0" applyNumberFormat="1" applyFont="1" applyBorder="1" applyAlignment="1">
      <alignment horizontal="center" vertical="center"/>
    </xf>
    <xf numFmtId="41" fontId="3" fillId="0" borderId="90" xfId="0" applyNumberFormat="1" applyFont="1" applyBorder="1" applyAlignment="1">
      <alignment vertical="center"/>
    </xf>
    <xf numFmtId="41" fontId="3" fillId="0" borderId="69" xfId="0" applyNumberFormat="1" applyFont="1" applyBorder="1" applyAlignment="1">
      <alignment vertical="center"/>
    </xf>
    <xf numFmtId="0" fontId="7" fillId="0" borderId="91" xfId="0" applyFont="1" applyBorder="1" applyAlignment="1">
      <alignment horizontal="right"/>
    </xf>
    <xf numFmtId="0" fontId="8" fillId="0" borderId="1" xfId="0" applyFont="1" applyFill="1" applyBorder="1" applyAlignment="1">
      <alignment horizontal="distributed" vertical="center" wrapText="1"/>
    </xf>
    <xf numFmtId="0" fontId="8" fillId="0" borderId="30" xfId="0" applyFont="1" applyFill="1" applyBorder="1" applyAlignment="1">
      <alignment horizontal="distributed" vertical="center" wrapText="1"/>
    </xf>
    <xf numFmtId="0" fontId="8" fillId="0" borderId="1"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5" xfId="0" applyFont="1" applyBorder="1" applyAlignment="1">
      <alignment horizontal="distributed" vertical="center" wrapText="1"/>
    </xf>
    <xf numFmtId="41" fontId="3" fillId="0" borderId="6" xfId="0" applyNumberFormat="1" applyFont="1" applyBorder="1" applyAlignment="1">
      <alignment vertical="center"/>
    </xf>
    <xf numFmtId="41" fontId="3" fillId="0" borderId="92" xfId="0" applyNumberFormat="1" applyFont="1" applyBorder="1" applyAlignment="1">
      <alignment vertical="center"/>
    </xf>
    <xf numFmtId="41" fontId="3" fillId="0" borderId="93" xfId="0" applyNumberFormat="1" applyFont="1" applyBorder="1" applyAlignment="1">
      <alignment vertical="center"/>
    </xf>
    <xf numFmtId="190" fontId="3" fillId="0" borderId="1" xfId="0" applyNumberFormat="1" applyFont="1" applyBorder="1" applyAlignment="1">
      <alignment vertical="center"/>
    </xf>
    <xf numFmtId="190" fontId="3" fillId="0" borderId="2" xfId="0" applyNumberFormat="1" applyFont="1" applyBorder="1" applyAlignment="1">
      <alignment vertical="center"/>
    </xf>
    <xf numFmtId="190" fontId="3" fillId="0" borderId="94" xfId="0" applyNumberFormat="1" applyFont="1" applyBorder="1" applyAlignment="1">
      <alignment vertical="center"/>
    </xf>
    <xf numFmtId="190" fontId="3" fillId="0" borderId="95" xfId="0" applyNumberFormat="1" applyFont="1" applyBorder="1" applyAlignment="1">
      <alignment vertical="center"/>
    </xf>
    <xf numFmtId="0" fontId="8" fillId="0" borderId="60" xfId="0" applyFont="1" applyBorder="1" applyAlignment="1">
      <alignment horizontal="distributed" vertical="center"/>
    </xf>
    <xf numFmtId="191" fontId="3" fillId="0" borderId="59" xfId="0" applyNumberFormat="1" applyFont="1" applyFill="1" applyBorder="1" applyAlignment="1">
      <alignment vertical="top"/>
    </xf>
    <xf numFmtId="191" fontId="3" fillId="0" borderId="80" xfId="0" applyNumberFormat="1" applyFont="1" applyBorder="1" applyAlignment="1">
      <alignment vertical="top"/>
    </xf>
    <xf numFmtId="191" fontId="3" fillId="0" borderId="81" xfId="0" applyNumberFormat="1" applyFont="1" applyBorder="1" applyAlignment="1">
      <alignment vertical="top"/>
    </xf>
    <xf numFmtId="191" fontId="3" fillId="0" borderId="30" xfId="0" applyNumberFormat="1" applyFont="1" applyFill="1" applyBorder="1" applyAlignment="1">
      <alignment vertical="center"/>
    </xf>
    <xf numFmtId="191" fontId="3" fillId="0" borderId="64" xfId="0" applyNumberFormat="1" applyFont="1" applyBorder="1" applyAlignment="1">
      <alignment vertical="center"/>
    </xf>
    <xf numFmtId="191" fontId="3" fillId="0" borderId="65" xfId="0" applyNumberFormat="1" applyFont="1" applyBorder="1" applyAlignment="1">
      <alignment vertical="center"/>
    </xf>
    <xf numFmtId="191" fontId="3" fillId="0" borderId="40" xfId="0" applyNumberFormat="1" applyFont="1" applyFill="1" applyBorder="1" applyAlignment="1">
      <alignment vertical="center"/>
    </xf>
    <xf numFmtId="191" fontId="3" fillId="0" borderId="66" xfId="0" applyNumberFormat="1" applyFont="1" applyBorder="1" applyAlignment="1">
      <alignment vertical="center"/>
    </xf>
    <xf numFmtId="191" fontId="3" fillId="0" borderId="67" xfId="0" applyNumberFormat="1" applyFont="1" applyBorder="1" applyAlignment="1">
      <alignment vertical="center"/>
    </xf>
    <xf numFmtId="0" fontId="2" fillId="0" borderId="0" xfId="0" applyFont="1" applyFill="1" applyAlignment="1">
      <alignment/>
    </xf>
    <xf numFmtId="0" fontId="23" fillId="0" borderId="0" xfId="0" applyFont="1" applyAlignment="1">
      <alignment horizontal="justify"/>
    </xf>
    <xf numFmtId="0" fontId="8" fillId="0" borderId="9" xfId="0" applyFont="1" applyBorder="1" applyAlignment="1">
      <alignment horizontal="distributed" vertical="center"/>
    </xf>
    <xf numFmtId="191" fontId="8" fillId="0" borderId="5" xfId="0" applyNumberFormat="1" applyFont="1" applyBorder="1" applyAlignment="1">
      <alignment horizontal="right" vertical="center"/>
    </xf>
    <xf numFmtId="0" fontId="27" fillId="0" borderId="21" xfId="0" applyFont="1" applyBorder="1" applyAlignment="1">
      <alignment horizontal="center" vertical="center"/>
    </xf>
    <xf numFmtId="0" fontId="27" fillId="0" borderId="5" xfId="0" applyFont="1" applyBorder="1" applyAlignment="1">
      <alignment horizontal="center" vertical="center"/>
    </xf>
    <xf numFmtId="38" fontId="27" fillId="0" borderId="16" xfId="0" applyNumberFormat="1" applyFont="1" applyBorder="1" applyAlignment="1">
      <alignment vertical="center"/>
    </xf>
    <xf numFmtId="38" fontId="27" fillId="0" borderId="96" xfId="0" applyNumberFormat="1" applyFont="1" applyBorder="1" applyAlignment="1">
      <alignment vertical="center"/>
    </xf>
    <xf numFmtId="0" fontId="27" fillId="0" borderId="21" xfId="0" applyFont="1" applyBorder="1" applyAlignment="1">
      <alignment horizontal="distributed" vertical="center"/>
    </xf>
    <xf numFmtId="0" fontId="27" fillId="2" borderId="21" xfId="0" applyFont="1" applyFill="1" applyBorder="1" applyAlignment="1">
      <alignment horizontal="center" vertical="center"/>
    </xf>
    <xf numFmtId="0" fontId="27" fillId="2" borderId="21" xfId="0" applyFont="1" applyFill="1" applyBorder="1" applyAlignment="1">
      <alignment horizontal="distributed" vertical="center"/>
    </xf>
    <xf numFmtId="0" fontId="27" fillId="0" borderId="96" xfId="0" applyFont="1" applyBorder="1" applyAlignment="1">
      <alignment horizontal="distributed" vertical="center"/>
    </xf>
    <xf numFmtId="0" fontId="28" fillId="0" borderId="97" xfId="0" applyFont="1" applyBorder="1" applyAlignment="1">
      <alignment horizontal="center"/>
    </xf>
    <xf numFmtId="0" fontId="29" fillId="0" borderId="83" xfId="0" applyFont="1" applyBorder="1" applyAlignment="1">
      <alignment horizontal="center" vertical="center"/>
    </xf>
    <xf numFmtId="1" fontId="27" fillId="0" borderId="56" xfId="0" applyNumberFormat="1" applyFont="1" applyBorder="1" applyAlignment="1">
      <alignment vertical="center"/>
    </xf>
    <xf numFmtId="1" fontId="27" fillId="0" borderId="56" xfId="0" applyNumberFormat="1" applyFont="1" applyBorder="1" applyAlignment="1">
      <alignment horizontal="center" vertical="center"/>
    </xf>
    <xf numFmtId="1" fontId="27" fillId="2" borderId="56" xfId="0" applyNumberFormat="1" applyFont="1" applyFill="1" applyBorder="1" applyAlignment="1">
      <alignment vertical="center"/>
    </xf>
    <xf numFmtId="0" fontId="27" fillId="0" borderId="28" xfId="0" applyFont="1" applyBorder="1" applyAlignment="1">
      <alignment horizontal="distributed" vertical="center"/>
    </xf>
    <xf numFmtId="0" fontId="27" fillId="0" borderId="55" xfId="0" applyFont="1" applyBorder="1" applyAlignment="1">
      <alignment vertical="center"/>
    </xf>
    <xf numFmtId="0" fontId="27" fillId="0" borderId="12" xfId="0" applyFont="1" applyBorder="1" applyAlignment="1">
      <alignment vertical="center"/>
    </xf>
    <xf numFmtId="0" fontId="27" fillId="0" borderId="11" xfId="0" applyFont="1" applyBorder="1" applyAlignment="1">
      <alignment vertical="center"/>
    </xf>
    <xf numFmtId="1" fontId="27" fillId="0" borderId="57" xfId="0" applyNumberFormat="1" applyFont="1" applyBorder="1" applyAlignment="1">
      <alignment vertical="center"/>
    </xf>
    <xf numFmtId="0" fontId="29" fillId="0" borderId="3" xfId="0" applyFont="1" applyBorder="1" applyAlignment="1">
      <alignment horizontal="center" vertical="center"/>
    </xf>
    <xf numFmtId="0" fontId="27" fillId="0" borderId="3" xfId="0" applyFont="1" applyBorder="1" applyAlignment="1">
      <alignment vertical="center"/>
    </xf>
    <xf numFmtId="3" fontId="27" fillId="2" borderId="3" xfId="0" applyNumberFormat="1" applyFont="1" applyFill="1" applyBorder="1" applyAlignment="1">
      <alignment vertical="center"/>
    </xf>
    <xf numFmtId="0" fontId="27" fillId="0" borderId="28" xfId="0" applyFont="1" applyBorder="1" applyAlignment="1">
      <alignment vertical="center"/>
    </xf>
    <xf numFmtId="38" fontId="27" fillId="0" borderId="16" xfId="0" applyNumberFormat="1" applyFont="1" applyBorder="1" applyAlignment="1">
      <alignment horizontal="center" vertical="center"/>
    </xf>
    <xf numFmtId="38" fontId="27" fillId="0" borderId="50"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vertical="center"/>
    </xf>
    <xf numFmtId="1" fontId="27" fillId="0" borderId="0" xfId="0" applyNumberFormat="1" applyFont="1" applyBorder="1" applyAlignment="1">
      <alignment vertical="center"/>
    </xf>
    <xf numFmtId="38" fontId="27" fillId="0" borderId="2" xfId="0" applyNumberFormat="1" applyFont="1" applyBorder="1" applyAlignment="1">
      <alignment vertical="center"/>
    </xf>
    <xf numFmtId="38" fontId="27" fillId="0" borderId="6" xfId="0" applyNumberFormat="1" applyFont="1" applyBorder="1" applyAlignment="1">
      <alignment horizontal="center" vertical="center"/>
    </xf>
    <xf numFmtId="0" fontId="27" fillId="2" borderId="98" xfId="0" applyFont="1" applyFill="1" applyBorder="1" applyAlignment="1">
      <alignment horizontal="center" vertical="center"/>
    </xf>
    <xf numFmtId="3" fontId="27" fillId="2" borderId="99" xfId="0" applyNumberFormat="1" applyFont="1" applyFill="1" applyBorder="1" applyAlignment="1">
      <alignment vertical="center"/>
    </xf>
    <xf numFmtId="3" fontId="27" fillId="2" borderId="100" xfId="0" applyNumberFormat="1" applyFont="1" applyFill="1" applyBorder="1" applyAlignment="1">
      <alignment vertical="center"/>
    </xf>
    <xf numFmtId="3" fontId="27" fillId="2" borderId="101" xfId="0" applyNumberFormat="1" applyFont="1" applyFill="1" applyBorder="1" applyAlignment="1">
      <alignment vertical="center"/>
    </xf>
    <xf numFmtId="1" fontId="27" fillId="2" borderId="100" xfId="0" applyNumberFormat="1" applyFont="1" applyFill="1" applyBorder="1" applyAlignment="1">
      <alignment vertical="center"/>
    </xf>
    <xf numFmtId="0" fontId="8" fillId="0" borderId="1" xfId="0" applyFont="1" applyBorder="1" applyAlignment="1">
      <alignment horizontal="center" vertical="center" wrapText="1"/>
    </xf>
    <xf numFmtId="191" fontId="8" fillId="0" borderId="12" xfId="0" applyNumberFormat="1" applyFont="1" applyBorder="1" applyAlignment="1">
      <alignment horizontal="right" vertical="center"/>
    </xf>
    <xf numFmtId="0" fontId="8" fillId="0" borderId="9" xfId="0" applyFont="1" applyBorder="1" applyAlignment="1">
      <alignment horizontal="center" vertical="center"/>
    </xf>
    <xf numFmtId="41" fontId="8" fillId="0" borderId="2" xfId="17" applyNumberFormat="1" applyFont="1" applyBorder="1" applyAlignment="1">
      <alignment vertical="center"/>
    </xf>
    <xf numFmtId="191" fontId="8" fillId="0" borderId="13" xfId="0" applyNumberFormat="1" applyFont="1" applyBorder="1" applyAlignment="1">
      <alignment horizontal="right" vertical="center"/>
    </xf>
    <xf numFmtId="41" fontId="8" fillId="0" borderId="102" xfId="0" applyNumberFormat="1" applyFont="1" applyBorder="1" applyAlignment="1">
      <alignment horizontal="center" vertical="center"/>
    </xf>
    <xf numFmtId="191" fontId="8" fillId="0" borderId="6" xfId="0" applyNumberFormat="1" applyFont="1" applyBorder="1" applyAlignment="1">
      <alignment horizontal="right" vertical="center"/>
    </xf>
    <xf numFmtId="41" fontId="8" fillId="0" borderId="28" xfId="0" applyNumberFormat="1" applyFont="1" applyBorder="1" applyAlignment="1">
      <alignment horizontal="center" vertical="center"/>
    </xf>
    <xf numFmtId="41" fontId="3" fillId="0" borderId="2" xfId="0" applyNumberFormat="1" applyFont="1" applyBorder="1" applyAlignment="1">
      <alignment vertical="center"/>
    </xf>
    <xf numFmtId="41" fontId="3" fillId="0" borderId="79" xfId="0" applyNumberFormat="1" applyFont="1" applyBorder="1" applyAlignment="1">
      <alignment vertical="center"/>
    </xf>
    <xf numFmtId="41" fontId="8" fillId="0" borderId="1" xfId="0" applyNumberFormat="1" applyFont="1" applyFill="1" applyBorder="1" applyAlignment="1">
      <alignment vertical="center"/>
    </xf>
    <xf numFmtId="41" fontId="8" fillId="2" borderId="11" xfId="0" applyNumberFormat="1" applyFont="1" applyFill="1" applyBorder="1" applyAlignment="1">
      <alignment vertical="center"/>
    </xf>
    <xf numFmtId="195" fontId="0" fillId="0" borderId="0" xfId="0" applyNumberFormat="1" applyAlignment="1">
      <alignment/>
    </xf>
    <xf numFmtId="0" fontId="7" fillId="0" borderId="1" xfId="0" applyFont="1" applyBorder="1" applyAlignment="1">
      <alignment horizontal="center" vertical="center"/>
    </xf>
    <xf numFmtId="0" fontId="7" fillId="0" borderId="4"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41" fillId="0" borderId="9" xfId="0" applyFont="1" applyBorder="1" applyAlignment="1">
      <alignment horizontal="distributed" vertical="center"/>
    </xf>
    <xf numFmtId="0" fontId="41" fillId="0" borderId="43" xfId="0" applyFont="1" applyBorder="1" applyAlignment="1">
      <alignment horizontal="center" vertical="center"/>
    </xf>
    <xf numFmtId="0" fontId="41" fillId="0" borderId="103" xfId="0" applyFont="1" applyBorder="1" applyAlignment="1">
      <alignment horizontal="center" vertical="center"/>
    </xf>
    <xf numFmtId="0" fontId="41" fillId="0" borderId="56" xfId="0" applyFont="1" applyBorder="1" applyAlignment="1">
      <alignment vertical="center"/>
    </xf>
    <xf numFmtId="41" fontId="8" fillId="0" borderId="56" xfId="0" applyNumberFormat="1" applyFont="1" applyBorder="1" applyAlignment="1">
      <alignment vertical="center"/>
    </xf>
    <xf numFmtId="41" fontId="8" fillId="0" borderId="57" xfId="0" applyNumberFormat="1" applyFont="1" applyBorder="1" applyAlignment="1">
      <alignment vertical="center"/>
    </xf>
    <xf numFmtId="0" fontId="8" fillId="0" borderId="104" xfId="0" applyFont="1" applyBorder="1" applyAlignment="1">
      <alignment horizontal="center" vertical="center"/>
    </xf>
    <xf numFmtId="0" fontId="8" fillId="0" borderId="27" xfId="0" applyFont="1" applyBorder="1" applyAlignment="1">
      <alignment horizontal="distributed" vertical="center"/>
    </xf>
    <xf numFmtId="38" fontId="3" fillId="0" borderId="5" xfId="17" applyFont="1" applyBorder="1" applyAlignment="1">
      <alignment horizontal="center" vertical="center"/>
    </xf>
    <xf numFmtId="41" fontId="3" fillId="0" borderId="22" xfId="0" applyNumberFormat="1" applyFont="1" applyBorder="1" applyAlignment="1">
      <alignment horizontal="center" vertical="center"/>
    </xf>
    <xf numFmtId="190" fontId="3" fillId="0" borderId="22" xfId="0" applyNumberFormat="1" applyFont="1" applyBorder="1" applyAlignment="1">
      <alignment horizontal="center" vertical="center"/>
    </xf>
    <xf numFmtId="0" fontId="8" fillId="0" borderId="105" xfId="0" applyFont="1" applyBorder="1" applyAlignment="1">
      <alignment horizontal="distributed" vertical="center"/>
    </xf>
    <xf numFmtId="0" fontId="42" fillId="0" borderId="16" xfId="0" applyFont="1" applyBorder="1" applyAlignment="1">
      <alignment horizontal="left" vertical="top" wrapText="1"/>
    </xf>
    <xf numFmtId="41" fontId="3" fillId="0" borderId="13" xfId="0" applyNumberFormat="1" applyFont="1" applyFill="1" applyBorder="1" applyAlignment="1">
      <alignment horizontal="center" vertical="center"/>
    </xf>
    <xf numFmtId="41" fontId="3" fillId="0" borderId="75" xfId="0" applyNumberFormat="1" applyFont="1" applyBorder="1" applyAlignment="1">
      <alignment horizontal="center" vertical="center"/>
    </xf>
    <xf numFmtId="41" fontId="3" fillId="0" borderId="79" xfId="0" applyNumberFormat="1" applyFont="1" applyBorder="1" applyAlignment="1">
      <alignment horizontal="center" vertical="center"/>
    </xf>
    <xf numFmtId="41" fontId="3" fillId="0" borderId="22" xfId="0" applyNumberFormat="1" applyFont="1" applyBorder="1" applyAlignment="1">
      <alignment vertical="center"/>
    </xf>
    <xf numFmtId="190" fontId="3" fillId="0" borderId="32" xfId="0" applyNumberFormat="1" applyFont="1" applyBorder="1" applyAlignment="1">
      <alignment vertical="center"/>
    </xf>
    <xf numFmtId="41" fontId="7" fillId="0" borderId="30" xfId="0" applyNumberFormat="1" applyFont="1" applyBorder="1" applyAlignment="1">
      <alignment horizontal="right" vertical="center"/>
    </xf>
    <xf numFmtId="0" fontId="3" fillId="0" borderId="0" xfId="0" applyFont="1" applyAlignment="1">
      <alignment horizontal="right"/>
    </xf>
    <xf numFmtId="195" fontId="0" fillId="0" borderId="0" xfId="0" applyNumberFormat="1" applyAlignment="1">
      <alignment horizontal="distributed"/>
    </xf>
    <xf numFmtId="0" fontId="2" fillId="0" borderId="0" xfId="0" applyFont="1" applyAlignment="1">
      <alignment shrinkToFit="1"/>
    </xf>
    <xf numFmtId="57" fontId="3" fillId="0" borderId="5" xfId="0" applyNumberFormat="1" applyFont="1" applyBorder="1" applyAlignment="1">
      <alignment horizontal="center" vertical="center" wrapText="1"/>
    </xf>
    <xf numFmtId="41" fontId="3" fillId="0" borderId="59" xfId="0" applyNumberFormat="1" applyFont="1" applyBorder="1" applyAlignment="1">
      <alignment horizontal="center" vertical="center"/>
    </xf>
    <xf numFmtId="190" fontId="3" fillId="0" borderId="5" xfId="0" applyNumberFormat="1" applyFont="1" applyBorder="1" applyAlignment="1">
      <alignment vertical="center"/>
    </xf>
    <xf numFmtId="190" fontId="3" fillId="0" borderId="12" xfId="0" applyNumberFormat="1" applyFont="1" applyBorder="1" applyAlignment="1">
      <alignment vertical="center"/>
    </xf>
    <xf numFmtId="41" fontId="3" fillId="0" borderId="32" xfId="17" applyNumberFormat="1" applyFont="1" applyBorder="1" applyAlignment="1">
      <alignment horizontal="center" vertical="center"/>
    </xf>
    <xf numFmtId="0" fontId="3" fillId="0" borderId="106" xfId="0" applyFont="1" applyBorder="1" applyAlignment="1">
      <alignment horizontal="center" vertical="center"/>
    </xf>
    <xf numFmtId="0" fontId="2" fillId="0" borderId="0" xfId="0" applyFont="1" applyAlignment="1">
      <alignment horizontal="left" vertical="center"/>
    </xf>
    <xf numFmtId="41" fontId="8" fillId="0" borderId="5" xfId="0" applyNumberFormat="1" applyFont="1" applyFill="1" applyBorder="1" applyAlignment="1">
      <alignment vertical="center"/>
    </xf>
    <xf numFmtId="41" fontId="8" fillId="2" borderId="12" xfId="0" applyNumberFormat="1" applyFont="1" applyFill="1" applyBorder="1" applyAlignment="1">
      <alignment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41" fontId="3" fillId="0" borderId="22" xfId="0" applyNumberFormat="1" applyFont="1" applyBorder="1" applyAlignment="1">
      <alignment vertical="top"/>
    </xf>
    <xf numFmtId="41" fontId="3" fillId="0" borderId="32" xfId="0" applyNumberFormat="1" applyFont="1" applyBorder="1" applyAlignment="1">
      <alignment vertical="top"/>
    </xf>
    <xf numFmtId="41" fontId="3" fillId="0" borderId="12" xfId="0" applyNumberFormat="1" applyFont="1" applyBorder="1" applyAlignment="1">
      <alignment vertical="center"/>
    </xf>
    <xf numFmtId="0" fontId="8" fillId="0" borderId="102" xfId="0" applyFont="1" applyBorder="1" applyAlignment="1">
      <alignment horizontal="distributed" vertical="center"/>
    </xf>
    <xf numFmtId="41" fontId="8" fillId="0" borderId="6" xfId="17" applyNumberFormat="1" applyFont="1" applyBorder="1" applyAlignment="1">
      <alignment vertical="center"/>
    </xf>
    <xf numFmtId="0" fontId="41" fillId="0" borderId="42" xfId="0" applyFont="1" applyBorder="1" applyAlignment="1">
      <alignment vertical="center"/>
    </xf>
    <xf numFmtId="0" fontId="41" fillId="0" borderId="41" xfId="0" applyFont="1" applyBorder="1" applyAlignment="1">
      <alignment vertical="center"/>
    </xf>
    <xf numFmtId="41" fontId="8" fillId="0" borderId="1" xfId="0" applyNumberFormat="1" applyFont="1" applyBorder="1" applyAlignment="1">
      <alignment horizontal="right" vertical="center"/>
    </xf>
    <xf numFmtId="41" fontId="3" fillId="0" borderId="91" xfId="0" applyNumberFormat="1" applyFont="1" applyBorder="1" applyAlignment="1">
      <alignment horizontal="right" vertical="center"/>
    </xf>
    <xf numFmtId="41" fontId="3" fillId="0" borderId="76" xfId="0" applyNumberFormat="1" applyFont="1" applyBorder="1" applyAlignment="1">
      <alignment horizontal="right" vertical="center"/>
    </xf>
    <xf numFmtId="41" fontId="3" fillId="0" borderId="2" xfId="0" applyNumberFormat="1" applyFont="1" applyBorder="1" applyAlignment="1">
      <alignment horizontal="right" vertical="center"/>
    </xf>
    <xf numFmtId="0" fontId="8" fillId="0" borderId="9" xfId="0" applyFont="1" applyBorder="1" applyAlignment="1">
      <alignment horizontal="distributed" vertical="center" wrapText="1"/>
    </xf>
    <xf numFmtId="41" fontId="3" fillId="0" borderId="6" xfId="0" applyNumberFormat="1" applyFont="1" applyBorder="1" applyAlignment="1">
      <alignment horizontal="right" vertical="center"/>
    </xf>
    <xf numFmtId="41" fontId="3" fillId="0" borderId="109" xfId="0" applyNumberFormat="1" applyFont="1" applyFill="1" applyBorder="1" applyAlignment="1">
      <alignment horizontal="center" vertical="center"/>
    </xf>
    <xf numFmtId="41" fontId="3" fillId="0" borderId="110" xfId="17" applyNumberFormat="1" applyFont="1" applyBorder="1" applyAlignment="1">
      <alignment horizontal="center" vertical="center"/>
    </xf>
    <xf numFmtId="41" fontId="3" fillId="0" borderId="111" xfId="17" applyNumberFormat="1" applyFont="1" applyBorder="1" applyAlignment="1">
      <alignment horizontal="center" vertical="center"/>
    </xf>
    <xf numFmtId="41" fontId="3" fillId="0" borderId="65" xfId="17" applyNumberFormat="1" applyFont="1" applyBorder="1" applyAlignment="1">
      <alignment horizontal="center" vertical="center"/>
    </xf>
    <xf numFmtId="0" fontId="8" fillId="0" borderId="27" xfId="0" applyFont="1" applyBorder="1" applyAlignment="1">
      <alignment horizontal="distributed" vertical="center"/>
    </xf>
    <xf numFmtId="41" fontId="3" fillId="0" borderId="109" xfId="0" applyNumberFormat="1" applyFont="1" applyFill="1" applyBorder="1" applyAlignment="1">
      <alignment vertical="center"/>
    </xf>
    <xf numFmtId="41" fontId="3" fillId="0" borderId="110" xfId="0" applyNumberFormat="1" applyFont="1" applyBorder="1" applyAlignment="1">
      <alignment horizontal="center" vertical="center"/>
    </xf>
    <xf numFmtId="41" fontId="0" fillId="0" borderId="111" xfId="0" applyNumberFormat="1" applyBorder="1" applyAlignment="1">
      <alignment horizontal="center" vertical="center"/>
    </xf>
    <xf numFmtId="41" fontId="3" fillId="0" borderId="112" xfId="0" applyNumberFormat="1" applyFont="1" applyBorder="1" applyAlignment="1">
      <alignment vertical="center"/>
    </xf>
    <xf numFmtId="41" fontId="3" fillId="0" borderId="110" xfId="0" applyNumberFormat="1" applyFont="1" applyBorder="1" applyAlignment="1">
      <alignment vertical="center"/>
    </xf>
    <xf numFmtId="41" fontId="3" fillId="0" borderId="111" xfId="0" applyNumberFormat="1" applyFont="1" applyBorder="1" applyAlignment="1">
      <alignment vertical="center"/>
    </xf>
    <xf numFmtId="0" fontId="8" fillId="0" borderId="3" xfId="0" applyFont="1" applyBorder="1" applyAlignment="1">
      <alignment horizontal="distributed" vertical="center"/>
    </xf>
    <xf numFmtId="41" fontId="0" fillId="0" borderId="65" xfId="0" applyNumberFormat="1" applyBorder="1" applyAlignment="1">
      <alignment horizontal="center" vertical="center"/>
    </xf>
    <xf numFmtId="3" fontId="3" fillId="0" borderId="11" xfId="0" applyNumberFormat="1" applyFont="1" applyBorder="1" applyAlignment="1">
      <alignment horizontal="center" vertical="center"/>
    </xf>
    <xf numFmtId="3" fontId="3" fillId="0" borderId="40" xfId="0" applyNumberFormat="1" applyFont="1" applyBorder="1" applyAlignment="1">
      <alignment horizontal="center" vertical="center"/>
    </xf>
    <xf numFmtId="191" fontId="3" fillId="0" borderId="12" xfId="0" applyNumberFormat="1" applyFont="1" applyBorder="1" applyAlignment="1">
      <alignment horizontal="center" vertical="center"/>
    </xf>
    <xf numFmtId="41" fontId="7" fillId="0" borderId="30" xfId="17" applyNumberFormat="1" applyFont="1" applyBorder="1" applyAlignment="1">
      <alignment horizontal="right" vertical="center"/>
    </xf>
    <xf numFmtId="41" fontId="3" fillId="0" borderId="18" xfId="0" applyNumberFormat="1" applyFont="1" applyBorder="1" applyAlignment="1">
      <alignment horizontal="center" vertical="center"/>
    </xf>
    <xf numFmtId="0" fontId="8" fillId="0" borderId="113" xfId="0" applyFont="1" applyBorder="1" applyAlignment="1">
      <alignment horizontal="distributed" vertical="center"/>
    </xf>
    <xf numFmtId="3" fontId="8" fillId="0" borderId="28" xfId="0" applyNumberFormat="1" applyFont="1" applyBorder="1" applyAlignment="1">
      <alignment horizontal="center" vertical="center"/>
    </xf>
    <xf numFmtId="3" fontId="8" fillId="0" borderId="12" xfId="0" applyNumberFormat="1" applyFont="1" applyBorder="1" applyAlignment="1">
      <alignment horizontal="center" vertical="center"/>
    </xf>
    <xf numFmtId="41" fontId="3" fillId="0" borderId="114" xfId="0" applyNumberFormat="1" applyFont="1" applyFill="1" applyBorder="1" applyAlignment="1">
      <alignment vertical="center"/>
    </xf>
    <xf numFmtId="0" fontId="41" fillId="0" borderId="40" xfId="0" applyFont="1" applyBorder="1" applyAlignment="1">
      <alignment vertical="center"/>
    </xf>
    <xf numFmtId="0" fontId="41" fillId="0" borderId="115" xfId="0" applyFont="1" applyBorder="1" applyAlignment="1">
      <alignment horizontal="left" vertical="center"/>
    </xf>
    <xf numFmtId="0" fontId="35" fillId="0" borderId="0" xfId="0" applyFont="1" applyAlignment="1">
      <alignment/>
    </xf>
    <xf numFmtId="0" fontId="8" fillId="0" borderId="39" xfId="0" applyFont="1" applyBorder="1" applyAlignment="1">
      <alignment horizontal="center" vertical="center"/>
    </xf>
    <xf numFmtId="0" fontId="3" fillId="0" borderId="50" xfId="0" applyFont="1" applyBorder="1" applyAlignment="1">
      <alignment horizontal="center" vertical="center" wrapText="1"/>
    </xf>
    <xf numFmtId="0" fontId="3" fillId="0" borderId="27" xfId="0" applyFont="1" applyBorder="1" applyAlignment="1">
      <alignment horizontal="distributed" vertical="center"/>
    </xf>
    <xf numFmtId="190" fontId="3" fillId="0" borderId="33" xfId="0" applyNumberFormat="1" applyFont="1" applyBorder="1" applyAlignment="1">
      <alignment horizontal="center" vertical="center"/>
    </xf>
    <xf numFmtId="190" fontId="3" fillId="0" borderId="33" xfId="0" applyNumberFormat="1" applyFont="1" applyBorder="1" applyAlignment="1">
      <alignment vertical="center"/>
    </xf>
    <xf numFmtId="41" fontId="3" fillId="0" borderId="34" xfId="17" applyNumberFormat="1" applyFont="1" applyBorder="1" applyAlignment="1">
      <alignment horizontal="center" vertical="center"/>
    </xf>
    <xf numFmtId="41" fontId="7" fillId="0" borderId="109" xfId="17" applyNumberFormat="1" applyFont="1" applyBorder="1" applyAlignment="1">
      <alignment horizontal="right" vertical="center"/>
    </xf>
    <xf numFmtId="38" fontId="7" fillId="0" borderId="110" xfId="17" applyFont="1" applyBorder="1" applyAlignment="1">
      <alignment horizontal="center" vertical="center"/>
    </xf>
    <xf numFmtId="38" fontId="7" fillId="0" borderId="111" xfId="17" applyFont="1" applyBorder="1" applyAlignment="1">
      <alignment horizontal="center" vertical="center"/>
    </xf>
    <xf numFmtId="41" fontId="3" fillId="0" borderId="33" xfId="0" applyNumberFormat="1" applyFont="1" applyBorder="1" applyAlignment="1">
      <alignment horizontal="center" vertical="center"/>
    </xf>
    <xf numFmtId="41" fontId="3" fillId="0" borderId="34"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8" fillId="0" borderId="116" xfId="0" applyFont="1" applyBorder="1" applyAlignment="1">
      <alignment horizontal="distributed" vertical="center"/>
    </xf>
    <xf numFmtId="41" fontId="3" fillId="0" borderId="27" xfId="0" applyNumberFormat="1" applyFont="1" applyBorder="1" applyAlignment="1">
      <alignment vertical="center"/>
    </xf>
    <xf numFmtId="192" fontId="3" fillId="0" borderId="34" xfId="0" applyNumberFormat="1" applyFont="1" applyBorder="1" applyAlignment="1">
      <alignment vertical="center"/>
    </xf>
    <xf numFmtId="41" fontId="3" fillId="0" borderId="26" xfId="0" applyNumberFormat="1" applyFont="1" applyBorder="1" applyAlignment="1">
      <alignment vertical="center"/>
    </xf>
    <xf numFmtId="192" fontId="3" fillId="0" borderId="32" xfId="0" applyNumberFormat="1" applyFont="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0" borderId="80" xfId="0" applyFont="1" applyBorder="1" applyAlignment="1">
      <alignment horizontal="center" vertical="center"/>
    </xf>
    <xf numFmtId="0" fontId="3" fillId="0" borderId="117" xfId="0" applyFont="1" applyBorder="1" applyAlignment="1">
      <alignment horizontal="center" vertical="center"/>
    </xf>
    <xf numFmtId="0" fontId="3" fillId="0" borderId="81" xfId="0" applyFont="1" applyBorder="1" applyAlignment="1">
      <alignment horizontal="center" vertical="center"/>
    </xf>
    <xf numFmtId="0" fontId="3" fillId="0" borderId="16" xfId="0" applyFont="1" applyBorder="1" applyAlignment="1">
      <alignment horizontal="center" vertical="center" wrapText="1"/>
    </xf>
    <xf numFmtId="0" fontId="3" fillId="0" borderId="118" xfId="0" applyFont="1" applyBorder="1" applyAlignment="1">
      <alignment horizontal="center" vertical="center" wrapText="1"/>
    </xf>
    <xf numFmtId="0" fontId="7" fillId="0" borderId="0" xfId="0" applyFont="1" applyBorder="1" applyAlignment="1">
      <alignment horizontal="center" vertical="center"/>
    </xf>
    <xf numFmtId="41" fontId="3" fillId="0" borderId="100" xfId="0" applyNumberFormat="1" applyFont="1" applyBorder="1" applyAlignment="1">
      <alignment horizontal="center" vertical="center"/>
    </xf>
    <xf numFmtId="0" fontId="3" fillId="0" borderId="119" xfId="0" applyFont="1" applyBorder="1" applyAlignment="1">
      <alignment horizontal="center" vertical="center"/>
    </xf>
    <xf numFmtId="0" fontId="8" fillId="0" borderId="26" xfId="0" applyFont="1" applyBorder="1" applyAlignment="1">
      <alignment horizontal="distributed" vertical="center"/>
    </xf>
    <xf numFmtId="0" fontId="2" fillId="0" borderId="0" xfId="0" applyFont="1" applyAlignment="1">
      <alignment horizontal="right"/>
    </xf>
    <xf numFmtId="0" fontId="41" fillId="0" borderId="0" xfId="0" applyFont="1" applyAlignment="1">
      <alignment horizontal="left"/>
    </xf>
    <xf numFmtId="0" fontId="41" fillId="0" borderId="0" xfId="0" applyFont="1" applyAlignment="1">
      <alignment horizontal="center" vertical="center"/>
    </xf>
    <xf numFmtId="0" fontId="2" fillId="0" borderId="0" xfId="0" applyFont="1" applyAlignment="1">
      <alignment horizontal="left" vertical="center" shrinkToFit="1"/>
    </xf>
    <xf numFmtId="0" fontId="10"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top" shrinkToFit="1"/>
    </xf>
    <xf numFmtId="0" fontId="41" fillId="0" borderId="0" xfId="0" applyFont="1" applyAlignment="1">
      <alignment shrinkToFit="1"/>
    </xf>
    <xf numFmtId="0" fontId="2" fillId="0" borderId="0" xfId="0" applyFont="1" applyAlignment="1">
      <alignment horizontal="center"/>
    </xf>
    <xf numFmtId="0" fontId="0" fillId="0" borderId="0" xfId="0" applyAlignment="1">
      <alignment shrinkToFit="1"/>
    </xf>
    <xf numFmtId="0" fontId="2" fillId="0" borderId="0" xfId="0" applyFont="1" applyAlignment="1">
      <alignment horizontal="distributed" shrinkToFit="1"/>
    </xf>
    <xf numFmtId="3" fontId="3" fillId="0" borderId="2" xfId="0" applyNumberFormat="1" applyFont="1" applyBorder="1" applyAlignment="1">
      <alignment horizontal="center" vertical="center"/>
    </xf>
    <xf numFmtId="3" fontId="3" fillId="0" borderId="13" xfId="0" applyNumberFormat="1" applyFont="1" applyBorder="1" applyAlignment="1">
      <alignment horizontal="center" vertical="center"/>
    </xf>
    <xf numFmtId="41" fontId="3" fillId="0" borderId="2" xfId="0" applyNumberFormat="1" applyFont="1" applyBorder="1" applyAlignment="1">
      <alignment horizontal="center" vertical="center"/>
    </xf>
    <xf numFmtId="191" fontId="3" fillId="0" borderId="6" xfId="0" applyNumberFormat="1" applyFont="1" applyBorder="1" applyAlignment="1">
      <alignment horizontal="center" vertical="center"/>
    </xf>
    <xf numFmtId="41" fontId="3" fillId="0" borderId="13" xfId="0" applyNumberFormat="1" applyFont="1" applyBorder="1" applyAlignment="1">
      <alignment horizontal="center" vertical="center"/>
    </xf>
    <xf numFmtId="190" fontId="3" fillId="0" borderId="6" xfId="0" applyNumberFormat="1" applyFont="1" applyBorder="1" applyAlignment="1">
      <alignment vertical="center"/>
    </xf>
    <xf numFmtId="0" fontId="7" fillId="0" borderId="13" xfId="0" applyFont="1" applyBorder="1" applyAlignment="1">
      <alignment horizontal="right" vertical="center"/>
    </xf>
    <xf numFmtId="196" fontId="3" fillId="0" borderId="59" xfId="0" applyNumberFormat="1" applyFont="1" applyBorder="1" applyAlignment="1">
      <alignment vertical="center"/>
    </xf>
    <xf numFmtId="196" fontId="3" fillId="0" borderId="30" xfId="0" applyNumberFormat="1" applyFont="1" applyBorder="1" applyAlignment="1">
      <alignment vertical="center"/>
    </xf>
    <xf numFmtId="196" fontId="3" fillId="0" borderId="13" xfId="0" applyNumberFormat="1" applyFont="1" applyBorder="1" applyAlignment="1">
      <alignment vertical="center"/>
    </xf>
    <xf numFmtId="196" fontId="3" fillId="0" borderId="40" xfId="0" applyNumberFormat="1" applyFont="1" applyBorder="1" applyAlignment="1">
      <alignment vertical="center"/>
    </xf>
    <xf numFmtId="191" fontId="3" fillId="0" borderId="13" xfId="0" applyNumberFormat="1" applyFont="1" applyFill="1" applyBorder="1" applyAlignment="1">
      <alignment vertical="center"/>
    </xf>
    <xf numFmtId="191" fontId="3" fillId="0" borderId="75" xfId="0" applyNumberFormat="1" applyFont="1" applyBorder="1" applyAlignment="1">
      <alignment vertical="center"/>
    </xf>
    <xf numFmtId="191" fontId="3" fillId="0" borderId="79" xfId="0" applyNumberFormat="1" applyFont="1" applyBorder="1" applyAlignment="1">
      <alignment vertical="center"/>
    </xf>
    <xf numFmtId="41" fontId="3" fillId="0" borderId="43" xfId="0" applyNumberFormat="1" applyFont="1" applyFill="1" applyBorder="1" applyAlignment="1">
      <alignment vertical="center"/>
    </xf>
    <xf numFmtId="41" fontId="3" fillId="0" borderId="59" xfId="0" applyNumberFormat="1" applyFont="1" applyFill="1" applyBorder="1" applyAlignment="1">
      <alignment horizontal="center" vertical="center"/>
    </xf>
    <xf numFmtId="41" fontId="3" fillId="0" borderId="80" xfId="17" applyNumberFormat="1" applyFont="1" applyBorder="1" applyAlignment="1">
      <alignment horizontal="center" vertical="center"/>
    </xf>
    <xf numFmtId="41" fontId="3" fillId="0" borderId="81" xfId="17" applyNumberFormat="1" applyFont="1" applyBorder="1" applyAlignment="1">
      <alignment horizontal="center" vertical="center"/>
    </xf>
    <xf numFmtId="197" fontId="0" fillId="0" borderId="0" xfId="0" applyNumberFormat="1" applyAlignment="1">
      <alignment/>
    </xf>
    <xf numFmtId="198" fontId="0" fillId="0" borderId="0" xfId="17" applyNumberFormat="1" applyAlignment="1">
      <alignment/>
    </xf>
    <xf numFmtId="198" fontId="0" fillId="0" borderId="0" xfId="0" applyNumberFormat="1" applyAlignment="1">
      <alignment/>
    </xf>
    <xf numFmtId="0" fontId="8" fillId="0" borderId="120" xfId="0" applyFont="1" applyBorder="1" applyAlignment="1">
      <alignment horizontal="distributed" vertical="center"/>
    </xf>
    <xf numFmtId="41" fontId="8" fillId="0" borderId="121" xfId="0" applyNumberFormat="1" applyFont="1" applyBorder="1" applyAlignment="1">
      <alignment vertical="center"/>
    </xf>
    <xf numFmtId="41" fontId="3" fillId="0" borderId="2" xfId="17"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6" xfId="0" applyNumberFormat="1" applyFont="1" applyBorder="1" applyAlignment="1">
      <alignment horizontal="center" vertical="center"/>
    </xf>
    <xf numFmtId="41" fontId="8" fillId="0" borderId="30" xfId="0" applyNumberFormat="1" applyFont="1" applyFill="1" applyBorder="1" applyAlignment="1">
      <alignment vertical="center"/>
    </xf>
    <xf numFmtId="41" fontId="8" fillId="0" borderId="30" xfId="17" applyNumberFormat="1" applyFont="1" applyBorder="1" applyAlignment="1">
      <alignment vertical="center"/>
    </xf>
    <xf numFmtId="41" fontId="8" fillId="0" borderId="40" xfId="0" applyNumberFormat="1" applyFont="1" applyBorder="1" applyAlignment="1">
      <alignment vertical="center"/>
    </xf>
    <xf numFmtId="0" fontId="3" fillId="0" borderId="31" xfId="0" applyFont="1" applyBorder="1" applyAlignment="1">
      <alignment horizontal="distributed" vertical="center"/>
    </xf>
    <xf numFmtId="57" fontId="3" fillId="0" borderId="19" xfId="0" applyNumberFormat="1" applyFont="1" applyBorder="1" applyAlignment="1">
      <alignment horizontal="center" vertical="center" wrapText="1"/>
    </xf>
    <xf numFmtId="0" fontId="3" fillId="0" borderId="24" xfId="0" applyFont="1" applyBorder="1" applyAlignment="1">
      <alignment horizontal="center" vertical="center"/>
    </xf>
    <xf numFmtId="3" fontId="3" fillId="0" borderId="22" xfId="0" applyNumberFormat="1" applyFont="1" applyBorder="1" applyAlignment="1">
      <alignment horizontal="center" vertical="center"/>
    </xf>
    <xf numFmtId="3" fontId="3" fillId="0" borderId="59" xfId="0" applyNumberFormat="1" applyFont="1" applyBorder="1" applyAlignment="1">
      <alignment horizontal="center" vertical="center"/>
    </xf>
    <xf numFmtId="191" fontId="3" fillId="0" borderId="32" xfId="0" applyNumberFormat="1" applyFont="1" applyBorder="1" applyAlignment="1">
      <alignment horizontal="center" vertical="center"/>
    </xf>
    <xf numFmtId="0" fontId="7" fillId="0" borderId="4" xfId="0" applyFont="1" applyBorder="1" applyAlignment="1">
      <alignment horizontal="distributed" vertical="distributed" wrapText="1"/>
    </xf>
    <xf numFmtId="0" fontId="8" fillId="0" borderId="52"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52" xfId="0" applyFont="1" applyBorder="1" applyAlignment="1">
      <alignment horizontal="distributed" vertical="center" wrapText="1"/>
    </xf>
    <xf numFmtId="0" fontId="31" fillId="0" borderId="8" xfId="0" applyFont="1" applyBorder="1" applyAlignment="1">
      <alignment horizontal="center" vertical="center"/>
    </xf>
    <xf numFmtId="0" fontId="31" fillId="0" borderId="124" xfId="0" applyFont="1" applyBorder="1" applyAlignment="1">
      <alignment horizontal="center" vertical="center"/>
    </xf>
    <xf numFmtId="0" fontId="31" fillId="0" borderId="21" xfId="0" applyFont="1" applyBorder="1" applyAlignment="1">
      <alignment horizontal="center" vertical="center"/>
    </xf>
    <xf numFmtId="0" fontId="31" fillId="0" borderId="7" xfId="0" applyFont="1" applyBorder="1" applyAlignment="1">
      <alignment horizontal="center" vertical="center"/>
    </xf>
    <xf numFmtId="0" fontId="31" fillId="0" borderId="3" xfId="0" applyFont="1" applyBorder="1" applyAlignment="1">
      <alignment horizontal="center" vertical="center"/>
    </xf>
    <xf numFmtId="0" fontId="8" fillId="0" borderId="9" xfId="0" applyFont="1" applyBorder="1" applyAlignment="1">
      <alignment horizontal="distributed" vertical="center"/>
    </xf>
    <xf numFmtId="0" fontId="8" fillId="0" borderId="26" xfId="0" applyFont="1" applyBorder="1" applyAlignment="1">
      <alignment horizontal="distributed" vertical="center"/>
    </xf>
    <xf numFmtId="0" fontId="3" fillId="0" borderId="7"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wrapText="1"/>
    </xf>
    <xf numFmtId="0" fontId="8" fillId="0" borderId="59" xfId="0" applyFont="1" applyBorder="1" applyAlignment="1">
      <alignment horizontal="center" vertical="center" wrapText="1"/>
    </xf>
    <xf numFmtId="41" fontId="8" fillId="0" borderId="1" xfId="0" applyNumberFormat="1" applyFont="1" applyBorder="1" applyAlignment="1">
      <alignment horizontal="right" vertical="center"/>
    </xf>
    <xf numFmtId="0" fontId="8" fillId="0" borderId="4" xfId="0" applyFont="1" applyBorder="1" applyAlignment="1">
      <alignment horizontal="center"/>
    </xf>
    <xf numFmtId="0" fontId="8" fillId="0" borderId="1" xfId="0" applyFont="1" applyBorder="1" applyAlignment="1">
      <alignment horizontal="center"/>
    </xf>
    <xf numFmtId="0" fontId="30" fillId="0" borderId="0" xfId="0" applyFont="1" applyBorder="1" applyAlignment="1">
      <alignment horizontal="right"/>
    </xf>
    <xf numFmtId="0" fontId="31" fillId="0" borderId="4" xfId="0" applyFont="1" applyBorder="1" applyAlignment="1">
      <alignment horizontal="center" vertical="center"/>
    </xf>
    <xf numFmtId="0" fontId="8" fillId="0" borderId="22" xfId="0" applyFont="1" applyBorder="1" applyAlignment="1">
      <alignment horizontal="center" vertical="center" wrapText="1"/>
    </xf>
    <xf numFmtId="41" fontId="8" fillId="0" borderId="16" xfId="0" applyNumberFormat="1" applyFont="1" applyBorder="1" applyAlignment="1">
      <alignment horizontal="right" vertical="center"/>
    </xf>
    <xf numFmtId="41" fontId="8" fillId="0" borderId="22" xfId="0" applyNumberFormat="1" applyFont="1" applyBorder="1" applyAlignment="1">
      <alignment horizontal="right" vertical="center"/>
    </xf>
    <xf numFmtId="0" fontId="8" fillId="0" borderId="125" xfId="0" applyFont="1" applyBorder="1" applyAlignment="1">
      <alignment horizontal="center" vertical="center" wrapText="1"/>
    </xf>
    <xf numFmtId="0" fontId="8" fillId="0" borderId="28" xfId="0" applyFont="1" applyBorder="1" applyAlignment="1">
      <alignment horizontal="center" vertical="center"/>
    </xf>
    <xf numFmtId="0" fontId="8" fillId="0" borderId="11" xfId="0" applyFont="1" applyBorder="1" applyAlignment="1">
      <alignment horizontal="center" vertical="center"/>
    </xf>
    <xf numFmtId="41" fontId="8" fillId="0" borderId="2" xfId="0" applyNumberFormat="1" applyFont="1" applyBorder="1" applyAlignment="1">
      <alignment horizontal="right" vertical="center"/>
    </xf>
    <xf numFmtId="0" fontId="8" fillId="2" borderId="120" xfId="0" applyFont="1" applyFill="1" applyBorder="1" applyAlignment="1">
      <alignment horizontal="distributed" vertical="center"/>
    </xf>
    <xf numFmtId="0" fontId="8" fillId="2" borderId="60" xfId="0" applyFont="1" applyFill="1" applyBorder="1" applyAlignment="1">
      <alignment horizontal="distributed" vertical="center"/>
    </xf>
    <xf numFmtId="0" fontId="8" fillId="2" borderId="21" xfId="0" applyFont="1" applyFill="1" applyBorder="1" applyAlignment="1">
      <alignment horizontal="distributed" vertical="center"/>
    </xf>
    <xf numFmtId="0" fontId="8" fillId="0" borderId="30" xfId="0" applyFont="1" applyBorder="1" applyAlignment="1">
      <alignment horizontal="center" vertical="center"/>
    </xf>
    <xf numFmtId="0" fontId="8" fillId="0" borderId="127" xfId="0" applyFont="1" applyBorder="1" applyAlignment="1">
      <alignment horizontal="center"/>
    </xf>
    <xf numFmtId="0" fontId="8" fillId="0" borderId="18" xfId="0" applyFont="1" applyBorder="1" applyAlignment="1">
      <alignment horizontal="center"/>
    </xf>
    <xf numFmtId="0" fontId="8" fillId="0" borderId="128" xfId="0" applyFont="1" applyBorder="1" applyAlignment="1">
      <alignment horizontal="center" vertical="center"/>
    </xf>
    <xf numFmtId="0" fontId="3" fillId="0" borderId="0" xfId="0" applyFont="1" applyAlignment="1">
      <alignment horizontal="right"/>
    </xf>
    <xf numFmtId="0" fontId="8" fillId="0" borderId="0" xfId="0" applyFont="1" applyAlignment="1">
      <alignment horizontal="right"/>
    </xf>
    <xf numFmtId="191" fontId="8" fillId="0" borderId="5" xfId="0" applyNumberFormat="1" applyFont="1" applyBorder="1" applyAlignment="1">
      <alignment horizontal="right" vertical="center"/>
    </xf>
    <xf numFmtId="0" fontId="8" fillId="2" borderId="23" xfId="0" applyFont="1" applyFill="1" applyBorder="1" applyAlignment="1">
      <alignment horizontal="distributed" vertical="center"/>
    </xf>
    <xf numFmtId="0" fontId="7" fillId="0" borderId="32" xfId="0" applyFont="1" applyBorder="1" applyAlignment="1">
      <alignment horizontal="distributed" vertical="center" wrapText="1"/>
    </xf>
    <xf numFmtId="0" fontId="7" fillId="0" borderId="97" xfId="0" applyFont="1" applyBorder="1" applyAlignment="1">
      <alignment horizontal="distributed" vertical="center" wrapText="1"/>
    </xf>
    <xf numFmtId="0" fontId="7" fillId="0" borderId="83" xfId="0" applyFont="1" applyBorder="1" applyAlignment="1">
      <alignment horizontal="distributed" vertical="center" wrapText="1"/>
    </xf>
    <xf numFmtId="0" fontId="8" fillId="0" borderId="7" xfId="0" applyFont="1" applyBorder="1" applyAlignment="1">
      <alignment horizontal="center"/>
    </xf>
    <xf numFmtId="0" fontId="8" fillId="0" borderId="3" xfId="0" applyFont="1" applyBorder="1" applyAlignment="1">
      <alignment horizontal="center"/>
    </xf>
    <xf numFmtId="0" fontId="5" fillId="0" borderId="0" xfId="0" applyFont="1" applyBorder="1" applyAlignment="1">
      <alignment horizontal="left" vertical="center"/>
    </xf>
    <xf numFmtId="0" fontId="44" fillId="0" borderId="0" xfId="0" applyFont="1" applyBorder="1" applyAlignment="1">
      <alignment horizontal="center" vertical="top"/>
    </xf>
    <xf numFmtId="0" fontId="15" fillId="0" borderId="0" xfId="0" applyFont="1" applyAlignment="1">
      <alignment horizontal="left" vertical="top"/>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8" fillId="0" borderId="129" xfId="0" applyFont="1" applyBorder="1" applyAlignment="1">
      <alignment horizontal="right"/>
    </xf>
    <xf numFmtId="0" fontId="3" fillId="0" borderId="20" xfId="0" applyFont="1" applyBorder="1" applyAlignment="1">
      <alignment horizontal="right"/>
    </xf>
    <xf numFmtId="0" fontId="8" fillId="0" borderId="130" xfId="0" applyFont="1" applyBorder="1" applyAlignment="1">
      <alignment horizontal="center" vertical="center"/>
    </xf>
    <xf numFmtId="0" fontId="8" fillId="0" borderId="124" xfId="0" applyFont="1" applyBorder="1" applyAlignment="1">
      <alignment horizontal="center" vertical="center"/>
    </xf>
    <xf numFmtId="0" fontId="8" fillId="0" borderId="39" xfId="0" applyFont="1" applyBorder="1" applyAlignment="1">
      <alignment horizontal="center" vertical="center"/>
    </xf>
    <xf numFmtId="0" fontId="8" fillId="0" borderId="131"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3" fillId="0" borderId="7"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distributed"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3" fillId="0" borderId="0" xfId="0" applyFont="1" applyBorder="1" applyAlignment="1">
      <alignment horizontal="right"/>
    </xf>
    <xf numFmtId="0" fontId="8" fillId="0" borderId="12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right"/>
    </xf>
    <xf numFmtId="0" fontId="7" fillId="0" borderId="52" xfId="0" applyFont="1" applyBorder="1" applyAlignment="1">
      <alignment horizontal="distributed" vertical="center" wrapText="1"/>
    </xf>
    <xf numFmtId="0" fontId="8" fillId="0" borderId="50" xfId="0" applyFont="1" applyBorder="1" applyAlignment="1">
      <alignment horizontal="distributed" vertical="center" wrapText="1"/>
    </xf>
    <xf numFmtId="0" fontId="8" fillId="0" borderId="32" xfId="0" applyFont="1" applyBorder="1" applyAlignment="1">
      <alignment horizontal="distributed" vertical="center" wrapText="1"/>
    </xf>
    <xf numFmtId="0" fontId="8" fillId="0" borderId="129" xfId="0" applyFont="1" applyBorder="1" applyAlignment="1">
      <alignment horizontal="center" vertical="center"/>
    </xf>
    <xf numFmtId="0" fontId="8"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26" xfId="0" applyFont="1" applyBorder="1" applyAlignment="1">
      <alignment horizontal="center" vertical="center"/>
    </xf>
    <xf numFmtId="0" fontId="8" fillId="0" borderId="134" xfId="0" applyFont="1" applyBorder="1" applyAlignment="1">
      <alignment horizontal="center" vertical="center"/>
    </xf>
    <xf numFmtId="0" fontId="8" fillId="0" borderId="80" xfId="0" applyFont="1" applyBorder="1" applyAlignment="1">
      <alignment horizontal="center" vertical="center"/>
    </xf>
    <xf numFmtId="0" fontId="8" fillId="0" borderId="135" xfId="0" applyFont="1" applyBorder="1" applyAlignment="1">
      <alignment horizontal="center" vertical="center"/>
    </xf>
    <xf numFmtId="0" fontId="8" fillId="0" borderId="88" xfId="0" applyFont="1" applyBorder="1" applyAlignment="1">
      <alignment horizontal="center" vertical="center"/>
    </xf>
    <xf numFmtId="0" fontId="8" fillId="0" borderId="126"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26" xfId="0" applyFont="1" applyBorder="1" applyAlignment="1">
      <alignment horizontal="center" vertical="center"/>
    </xf>
    <xf numFmtId="0" fontId="8" fillId="0" borderId="59" xfId="0" applyFont="1" applyBorder="1" applyAlignment="1">
      <alignment horizontal="center" vertical="center"/>
    </xf>
    <xf numFmtId="0" fontId="8" fillId="0" borderId="12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8" xfId="0" applyFont="1" applyBorder="1" applyAlignment="1">
      <alignment horizontal="center" vertical="center"/>
    </xf>
    <xf numFmtId="0" fontId="8" fillId="0" borderId="118" xfId="0" applyFont="1" applyBorder="1" applyAlignment="1">
      <alignment horizontal="center" vertical="center"/>
    </xf>
    <xf numFmtId="0" fontId="8" fillId="0" borderId="118" xfId="0" applyFont="1" applyFill="1" applyBorder="1" applyAlignment="1">
      <alignment horizontal="center" vertical="center"/>
    </xf>
    <xf numFmtId="0" fontId="8" fillId="0" borderId="134"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80"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80" xfId="0" applyFont="1" applyBorder="1" applyAlignment="1">
      <alignment horizontal="center" vertical="center" wrapText="1"/>
    </xf>
    <xf numFmtId="0" fontId="8" fillId="0" borderId="137"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81" xfId="0" applyFont="1" applyBorder="1" applyAlignment="1">
      <alignment horizontal="center" vertical="center" wrapTex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0" borderId="129" xfId="0" applyFont="1" applyBorder="1" applyAlignment="1">
      <alignment horizontal="left"/>
    </xf>
    <xf numFmtId="0" fontId="8" fillId="0" borderId="139" xfId="0" applyFont="1" applyBorder="1" applyAlignment="1">
      <alignment horizontal="center" vertical="center"/>
    </xf>
    <xf numFmtId="0" fontId="3" fillId="0" borderId="106"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3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29" xfId="0" applyFont="1" applyBorder="1" applyAlignment="1">
      <alignment horizontal="right" vertical="center"/>
    </xf>
    <xf numFmtId="0" fontId="8" fillId="2" borderId="6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0" borderId="6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8" xfId="0" applyFont="1" applyBorder="1" applyAlignment="1">
      <alignment horizontal="distributed" vertical="center"/>
    </xf>
    <xf numFmtId="0" fontId="8" fillId="0" borderId="11" xfId="0" applyFont="1" applyBorder="1" applyAlignment="1">
      <alignment horizontal="distributed" vertical="center"/>
    </xf>
    <xf numFmtId="0" fontId="8" fillId="2" borderId="113" xfId="0" applyFont="1" applyFill="1" applyBorder="1" applyAlignment="1">
      <alignment horizontal="distributed" vertical="center"/>
    </xf>
    <xf numFmtId="0" fontId="8" fillId="2" borderId="55" xfId="0" applyFont="1" applyFill="1" applyBorder="1" applyAlignment="1">
      <alignment horizontal="distributed"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8" fillId="0" borderId="3" xfId="0" applyFont="1" applyBorder="1" applyAlignment="1">
      <alignment horizontal="distributed" vertical="center"/>
    </xf>
    <xf numFmtId="0" fontId="8" fillId="0" borderId="1" xfId="0" applyFont="1" applyBorder="1" applyAlignment="1">
      <alignment horizontal="distributed" vertical="center"/>
    </xf>
    <xf numFmtId="0" fontId="8" fillId="2" borderId="23" xfId="0" applyFont="1" applyFill="1" applyBorder="1" applyAlignment="1">
      <alignment horizontal="left" vertical="center"/>
    </xf>
    <xf numFmtId="0" fontId="8" fillId="2" borderId="120" xfId="0" applyFont="1" applyFill="1" applyBorder="1" applyAlignment="1">
      <alignment horizontal="left" vertical="center"/>
    </xf>
    <xf numFmtId="0" fontId="10" fillId="2" borderId="24" xfId="0" applyFont="1" applyFill="1" applyBorder="1" applyAlignment="1">
      <alignment horizontal="center"/>
    </xf>
    <xf numFmtId="0" fontId="10" fillId="2" borderId="17" xfId="0" applyFont="1" applyFill="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8" fillId="0" borderId="129" xfId="0" applyFont="1" applyBorder="1" applyAlignment="1">
      <alignment horizont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15" xfId="0" applyFont="1" applyBorder="1" applyAlignment="1">
      <alignment horizontal="center" vertical="center"/>
    </xf>
    <xf numFmtId="0" fontId="3" fillId="0" borderId="12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5" xfId="0" applyFont="1" applyBorder="1" applyAlignment="1">
      <alignment horizontal="center" vertical="center"/>
    </xf>
    <xf numFmtId="0" fontId="11" fillId="0" borderId="3" xfId="0" applyFont="1" applyBorder="1" applyAlignment="1">
      <alignment horizontal="center" vertical="center"/>
    </xf>
    <xf numFmtId="0" fontId="8" fillId="0" borderId="1" xfId="0" applyFont="1" applyBorder="1" applyAlignment="1">
      <alignment horizontal="distributed" vertical="center" wrapText="1"/>
    </xf>
    <xf numFmtId="0" fontId="6" fillId="0" borderId="129" xfId="0" applyFont="1" applyBorder="1" applyAlignment="1">
      <alignment horizontal="center"/>
    </xf>
    <xf numFmtId="0" fontId="3" fillId="0" borderId="129" xfId="0" applyFont="1" applyBorder="1" applyAlignment="1">
      <alignment horizontal="center"/>
    </xf>
    <xf numFmtId="0" fontId="8" fillId="0" borderId="4" xfId="0" applyFont="1" applyBorder="1" applyAlignment="1">
      <alignment horizontal="distributed" vertical="center" wrapText="1"/>
    </xf>
    <xf numFmtId="0" fontId="10" fillId="0" borderId="24" xfId="0" applyFont="1" applyBorder="1" applyAlignment="1">
      <alignment horizontal="center"/>
    </xf>
    <xf numFmtId="0" fontId="10" fillId="0" borderId="31" xfId="0" applyFont="1" applyBorder="1" applyAlignment="1">
      <alignment horizont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120" xfId="0" applyFont="1" applyBorder="1" applyAlignment="1">
      <alignment horizontal="center" vertical="center"/>
    </xf>
    <xf numFmtId="0" fontId="0" fillId="0" borderId="139" xfId="0" applyBorder="1" applyAlignment="1">
      <alignment horizontal="center"/>
    </xf>
    <xf numFmtId="0" fontId="0" fillId="0" borderId="132" xfId="0" applyBorder="1" applyAlignment="1">
      <alignment horizontal="center"/>
    </xf>
    <xf numFmtId="0" fontId="0" fillId="0" borderId="17" xfId="0" applyBorder="1" applyAlignment="1">
      <alignment horizontal="center"/>
    </xf>
    <xf numFmtId="0" fontId="0" fillId="0" borderId="82" xfId="0" applyBorder="1" applyAlignment="1">
      <alignment horizont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25" xfId="0" applyFont="1" applyBorder="1" applyAlignment="1">
      <alignment horizontal="distributed" vertical="center"/>
    </xf>
    <xf numFmtId="0" fontId="8" fillId="0" borderId="22" xfId="0" applyFont="1" applyBorder="1" applyAlignment="1">
      <alignment horizontal="distributed"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19" xfId="0" applyFont="1" applyBorder="1" applyAlignment="1">
      <alignment horizontal="center" vertical="center"/>
    </xf>
    <xf numFmtId="0" fontId="8" fillId="0" borderId="101" xfId="0" applyFont="1" applyBorder="1" applyAlignment="1">
      <alignment horizontal="center" vertical="center"/>
    </xf>
    <xf numFmtId="0" fontId="3" fillId="0" borderId="139" xfId="0" applyFont="1" applyBorder="1" applyAlignment="1">
      <alignment horizontal="center" vertical="center"/>
    </xf>
    <xf numFmtId="0" fontId="3" fillId="0" borderId="17" xfId="0" applyFont="1" applyBorder="1" applyAlignment="1">
      <alignment horizontal="center" vertical="center"/>
    </xf>
    <xf numFmtId="0" fontId="8" fillId="0" borderId="147" xfId="0" applyFont="1" applyBorder="1" applyAlignment="1">
      <alignment horizontal="distributed" vertical="center"/>
    </xf>
    <xf numFmtId="0" fontId="8" fillId="0" borderId="148" xfId="0" applyFont="1" applyBorder="1" applyAlignment="1">
      <alignment horizontal="distributed" vertical="center"/>
    </xf>
    <xf numFmtId="0" fontId="5" fillId="0" borderId="130" xfId="0" applyFont="1" applyBorder="1" applyAlignment="1">
      <alignment horizontal="center" vertical="center"/>
    </xf>
    <xf numFmtId="0" fontId="5" fillId="0" borderId="60" xfId="0" applyFont="1" applyBorder="1" applyAlignment="1">
      <alignment horizontal="center" vertical="center"/>
    </xf>
    <xf numFmtId="0" fontId="8" fillId="0" borderId="137" xfId="0" applyFont="1" applyBorder="1" applyAlignment="1">
      <alignment horizontal="distributed" vertical="center" wrapText="1"/>
    </xf>
    <xf numFmtId="0" fontId="8" fillId="0" borderId="81" xfId="0" applyFont="1" applyBorder="1" applyAlignment="1">
      <alignment horizontal="distributed" vertical="center" wrapText="1"/>
    </xf>
    <xf numFmtId="0" fontId="8" fillId="0" borderId="62" xfId="0" applyFont="1" applyBorder="1" applyAlignment="1">
      <alignment horizontal="distributed" vertical="center" wrapText="1"/>
    </xf>
    <xf numFmtId="0" fontId="8" fillId="0" borderId="64" xfId="0" applyFont="1" applyBorder="1" applyAlignment="1">
      <alignment horizontal="distributed" vertical="center" wrapText="1"/>
    </xf>
    <xf numFmtId="0" fontId="8" fillId="0" borderId="134" xfId="0" applyFont="1" applyBorder="1" applyAlignment="1">
      <alignment horizontal="distributed" vertical="center" wrapText="1"/>
    </xf>
    <xf numFmtId="0" fontId="8" fillId="0" borderId="80" xfId="0" applyFont="1" applyBorder="1" applyAlignment="1">
      <alignment horizontal="distributed" vertical="center" wrapText="1"/>
    </xf>
    <xf numFmtId="0" fontId="8" fillId="0" borderId="128" xfId="0" applyFont="1" applyFill="1" applyBorder="1" applyAlignment="1">
      <alignment horizontal="center" vertical="center"/>
    </xf>
    <xf numFmtId="0" fontId="8" fillId="0" borderId="43" xfId="0" applyFont="1" applyFill="1" applyBorder="1" applyAlignment="1">
      <alignment horizontal="center" vertical="center"/>
    </xf>
    <xf numFmtId="0" fontId="7" fillId="0" borderId="126" xfId="0" applyFont="1" applyBorder="1" applyAlignment="1">
      <alignment horizontal="center" vertical="center"/>
    </xf>
    <xf numFmtId="0" fontId="7" fillId="0" borderId="59" xfId="0" applyFont="1" applyBorder="1" applyAlignment="1">
      <alignment horizontal="center" vertical="center"/>
    </xf>
    <xf numFmtId="41" fontId="8" fillId="0" borderId="1" xfId="17" applyNumberFormat="1" applyFont="1" applyFill="1" applyBorder="1" applyAlignment="1">
      <alignment horizontal="center" vertical="center"/>
    </xf>
    <xf numFmtId="41" fontId="8" fillId="0" borderId="5" xfId="17"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29" xfId="0" applyFont="1" applyBorder="1" applyAlignment="1">
      <alignment horizontal="center"/>
    </xf>
    <xf numFmtId="0" fontId="7" fillId="0" borderId="38" xfId="0" applyFont="1" applyBorder="1" applyAlignment="1">
      <alignment horizontal="center"/>
    </xf>
    <xf numFmtId="0" fontId="8" fillId="0" borderId="27" xfId="0" applyFont="1" applyFill="1" applyBorder="1" applyAlignment="1">
      <alignment horizontal="distributed" vertical="center"/>
    </xf>
    <xf numFmtId="0" fontId="8" fillId="0" borderId="33" xfId="0" applyFont="1" applyFill="1" applyBorder="1" applyAlignment="1">
      <alignment horizontal="distributed" vertical="center"/>
    </xf>
    <xf numFmtId="41" fontId="8" fillId="0" borderId="33" xfId="17" applyNumberFormat="1" applyFont="1" applyFill="1" applyBorder="1" applyAlignment="1">
      <alignment horizontal="center" vertical="center"/>
    </xf>
    <xf numFmtId="41" fontId="8" fillId="0" borderId="34" xfId="17" applyNumberFormat="1" applyFont="1" applyFill="1" applyBorder="1" applyAlignment="1">
      <alignment horizontal="center" vertical="center"/>
    </xf>
    <xf numFmtId="0" fontId="8" fillId="0" borderId="3" xfId="0" applyFont="1" applyFill="1" applyBorder="1" applyAlignment="1">
      <alignment horizontal="distributed" vertical="center"/>
    </xf>
    <xf numFmtId="0" fontId="8" fillId="0" borderId="1" xfId="0" applyFont="1" applyFill="1" applyBorder="1" applyAlignment="1">
      <alignment horizontal="distributed"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7"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1" xfId="0" applyFont="1" applyFill="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9"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57" fontId="3" fillId="0" borderId="6" xfId="0" applyNumberFormat="1" applyFont="1" applyBorder="1" applyAlignment="1">
      <alignment horizontal="center" vertical="center" wrapText="1"/>
    </xf>
    <xf numFmtId="0" fontId="0" fillId="0" borderId="50" xfId="0" applyBorder="1" applyAlignment="1">
      <alignment horizontal="center" vertical="center" wrapText="1"/>
    </xf>
    <xf numFmtId="0" fontId="0" fillId="0" borderId="32" xfId="0" applyBorder="1" applyAlignment="1">
      <alignment horizontal="center" vertical="center" wrapText="1"/>
    </xf>
    <xf numFmtId="0" fontId="3" fillId="0" borderId="25" xfId="0" applyFont="1" applyBorder="1" applyAlignment="1">
      <alignment horizontal="distributed" vertical="center"/>
    </xf>
    <xf numFmtId="57" fontId="3" fillId="0" borderId="103"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xf>
    <xf numFmtId="0" fontId="3" fillId="0" borderId="149" xfId="0" applyFont="1" applyBorder="1" applyAlignment="1">
      <alignment horizontal="distributed" vertical="center"/>
    </xf>
    <xf numFmtId="57" fontId="3" fillId="0" borderId="150" xfId="0" applyNumberFormat="1" applyFont="1" applyBorder="1" applyAlignment="1">
      <alignment horizontal="center" vertical="center" wrapText="1"/>
    </xf>
    <xf numFmtId="0" fontId="0" fillId="0" borderId="15" xfId="0" applyBorder="1" applyAlignment="1">
      <alignment horizontal="center" vertical="center" wrapText="1"/>
    </xf>
    <xf numFmtId="0" fontId="3" fillId="0" borderId="26" xfId="0" applyFont="1" applyBorder="1" applyAlignment="1">
      <alignment horizontal="distributed" vertical="center"/>
    </xf>
    <xf numFmtId="57" fontId="3" fillId="0" borderId="50" xfId="0" applyNumberFormat="1" applyFont="1" applyBorder="1" applyAlignment="1">
      <alignment horizontal="center" vertical="center" wrapText="1"/>
    </xf>
    <xf numFmtId="57" fontId="3" fillId="0" borderId="3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57" fontId="3" fillId="0" borderId="10" xfId="0" applyNumberFormat="1" applyFont="1" applyBorder="1" applyAlignment="1">
      <alignment horizontal="center" vertical="center" wrapText="1"/>
    </xf>
    <xf numFmtId="0" fontId="0" fillId="0" borderId="10" xfId="0" applyBorder="1" applyAlignment="1">
      <alignment vertical="center" wrapText="1"/>
    </xf>
    <xf numFmtId="0" fontId="0" fillId="0" borderId="15" xfId="0" applyBorder="1" applyAlignment="1">
      <alignment vertical="center" wrapText="1"/>
    </xf>
    <xf numFmtId="57" fontId="3" fillId="0" borderId="15" xfId="0" applyNumberFormat="1" applyFont="1" applyBorder="1" applyAlignment="1">
      <alignment horizontal="center" vertical="center" wrapText="1"/>
    </xf>
    <xf numFmtId="57" fontId="3" fillId="0" borderId="151" xfId="0" applyNumberFormat="1" applyFont="1" applyBorder="1" applyAlignment="1">
      <alignment horizontal="center" vertical="center"/>
    </xf>
    <xf numFmtId="57" fontId="3" fillId="0" borderId="50" xfId="0" applyNumberFormat="1" applyFont="1" applyBorder="1" applyAlignment="1">
      <alignment horizontal="center" vertical="center"/>
    </xf>
    <xf numFmtId="57" fontId="3" fillId="0" borderId="32" xfId="0" applyNumberFormat="1" applyFont="1" applyBorder="1" applyAlignment="1">
      <alignment horizontal="center" vertical="center"/>
    </xf>
    <xf numFmtId="0" fontId="3" fillId="0" borderId="27" xfId="0" applyFont="1" applyBorder="1" applyAlignment="1">
      <alignment horizontal="distributed" vertical="center"/>
    </xf>
    <xf numFmtId="57" fontId="3" fillId="0" borderId="34" xfId="0" applyNumberFormat="1" applyFont="1" applyBorder="1" applyAlignment="1">
      <alignment horizontal="center" vertical="center" wrapText="1"/>
    </xf>
    <xf numFmtId="0" fontId="3" fillId="0" borderId="9"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0" fillId="0" borderId="25" xfId="0" applyBorder="1" applyAlignment="1">
      <alignment horizontal="distributed" vertical="center" wrapText="1"/>
    </xf>
    <xf numFmtId="0" fontId="0" fillId="0" borderId="26" xfId="0" applyBorder="1" applyAlignment="1">
      <alignment horizontal="distributed" vertical="center" wrapText="1"/>
    </xf>
    <xf numFmtId="0" fontId="0" fillId="0" borderId="27" xfId="0" applyBorder="1" applyAlignment="1">
      <alignment horizontal="distributed" vertical="center" wrapText="1"/>
    </xf>
    <xf numFmtId="0" fontId="0" fillId="0" borderId="34" xfId="0"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xf>
    <xf numFmtId="0" fontId="41" fillId="0" borderId="9" xfId="0" applyFont="1" applyBorder="1" applyAlignment="1">
      <alignment horizontal="distributed" vertical="center"/>
    </xf>
    <xf numFmtId="0" fontId="41" fillId="0" borderId="26" xfId="0" applyFont="1" applyBorder="1" applyAlignment="1">
      <alignment horizontal="distributed" vertical="center"/>
    </xf>
    <xf numFmtId="0" fontId="41" fillId="0" borderId="6" xfId="0" applyFont="1" applyBorder="1" applyAlignment="1">
      <alignment horizontal="center" vertical="center"/>
    </xf>
    <xf numFmtId="0" fontId="41" fillId="0" borderId="32" xfId="0" applyFont="1" applyBorder="1" applyAlignment="1">
      <alignment horizontal="center" vertical="center"/>
    </xf>
    <xf numFmtId="0" fontId="41" fillId="0" borderId="25" xfId="0" applyFont="1" applyBorder="1" applyAlignment="1">
      <alignment horizontal="distributed" vertical="center"/>
    </xf>
    <xf numFmtId="0" fontId="41" fillId="0" borderId="50" xfId="0" applyFont="1" applyBorder="1" applyAlignment="1">
      <alignment horizontal="center" vertical="center"/>
    </xf>
    <xf numFmtId="0" fontId="41" fillId="0" borderId="130" xfId="0" applyFont="1" applyBorder="1" applyAlignment="1">
      <alignment horizontal="center" vertical="center"/>
    </xf>
    <xf numFmtId="0" fontId="41" fillId="0" borderId="131" xfId="0" applyFont="1" applyBorder="1" applyAlignment="1">
      <alignment horizontal="center" vertical="center"/>
    </xf>
    <xf numFmtId="0" fontId="41" fillId="0" borderId="52" xfId="0" applyFont="1" applyBorder="1" applyAlignment="1">
      <alignment horizontal="distributed" vertical="center" wrapText="1"/>
    </xf>
    <xf numFmtId="0" fontId="41" fillId="0" borderId="50" xfId="0" applyFont="1" applyBorder="1" applyAlignment="1">
      <alignment horizontal="distributed" vertical="center" wrapText="1"/>
    </xf>
    <xf numFmtId="0" fontId="41" fillId="0" borderId="152" xfId="0" applyFont="1" applyBorder="1" applyAlignment="1">
      <alignment horizontal="distributed" vertical="center" wrapText="1"/>
    </xf>
    <xf numFmtId="0" fontId="3" fillId="0" borderId="0" xfId="0" applyFont="1" applyBorder="1" applyAlignment="1">
      <alignment horizontal="left" vertical="center" wrapText="1"/>
    </xf>
    <xf numFmtId="0" fontId="41" fillId="0" borderId="132" xfId="0" applyFont="1" applyBorder="1" applyAlignment="1">
      <alignment horizontal="center" vertical="center"/>
    </xf>
    <xf numFmtId="0" fontId="41" fillId="0" borderId="96" xfId="0" applyFont="1" applyBorder="1" applyAlignment="1">
      <alignment horizontal="center" vertical="center"/>
    </xf>
    <xf numFmtId="0" fontId="41" fillId="0" borderId="153" xfId="0" applyFont="1" applyBorder="1" applyAlignment="1">
      <alignment horizontal="center" vertical="center"/>
    </xf>
    <xf numFmtId="0" fontId="41" fillId="0" borderId="125" xfId="0" applyFont="1" applyBorder="1" applyAlignment="1">
      <alignment horizontal="center" vertical="center"/>
    </xf>
    <xf numFmtId="0" fontId="41" fillId="0" borderId="16" xfId="0" applyFont="1" applyBorder="1" applyAlignment="1">
      <alignment horizontal="center" vertical="center"/>
    </xf>
    <xf numFmtId="0" fontId="41" fillId="0" borderId="154" xfId="0" applyFont="1" applyBorder="1" applyAlignment="1">
      <alignment horizontal="center" vertical="center"/>
    </xf>
    <xf numFmtId="0" fontId="41" fillId="0" borderId="133" xfId="0" applyFont="1" applyBorder="1" applyAlignment="1">
      <alignment horizontal="center" vertical="center"/>
    </xf>
    <xf numFmtId="0" fontId="41" fillId="0" borderId="25" xfId="0" applyFont="1" applyBorder="1" applyAlignment="1">
      <alignment horizontal="center" vertical="center"/>
    </xf>
    <xf numFmtId="0" fontId="41" fillId="0" borderId="155" xfId="0" applyFont="1" applyBorder="1" applyAlignment="1">
      <alignment horizontal="center" vertical="center"/>
    </xf>
    <xf numFmtId="0" fontId="41" fillId="0" borderId="97" xfId="0" applyFont="1" applyBorder="1" applyAlignment="1">
      <alignment horizontal="distributed" vertical="center" wrapText="1"/>
    </xf>
    <xf numFmtId="0" fontId="41" fillId="0" borderId="156" xfId="0" applyFont="1" applyBorder="1" applyAlignment="1">
      <alignment horizontal="distributed" vertical="center" wrapText="1"/>
    </xf>
    <xf numFmtId="0" fontId="41" fillId="0" borderId="157" xfId="0" applyFont="1" applyBorder="1" applyAlignment="1">
      <alignment horizontal="distributed" vertical="center" wrapText="1"/>
    </xf>
    <xf numFmtId="0" fontId="42" fillId="0" borderId="2" xfId="0" applyFont="1" applyBorder="1" applyAlignment="1">
      <alignment horizontal="left" vertical="top" wrapText="1"/>
    </xf>
    <xf numFmtId="0" fontId="42" fillId="0" borderId="22" xfId="0" applyFont="1" applyBorder="1" applyAlignment="1">
      <alignment horizontal="left" vertical="top" wrapText="1"/>
    </xf>
    <xf numFmtId="0" fontId="42" fillId="0" borderId="16" xfId="0" applyFont="1" applyBorder="1" applyAlignment="1">
      <alignment horizontal="left" vertical="top" wrapText="1"/>
    </xf>
    <xf numFmtId="0" fontId="42" fillId="0" borderId="33" xfId="0" applyFont="1" applyBorder="1" applyAlignment="1">
      <alignment horizontal="left" vertical="top" wrapText="1"/>
    </xf>
    <xf numFmtId="0" fontId="42" fillId="0" borderId="2" xfId="0" applyFont="1" applyBorder="1" applyAlignment="1">
      <alignment vertical="top" wrapText="1"/>
    </xf>
    <xf numFmtId="0" fontId="42" fillId="0" borderId="16" xfId="0" applyFont="1" applyBorder="1" applyAlignment="1">
      <alignment vertical="top" wrapText="1"/>
    </xf>
    <xf numFmtId="0" fontId="42" fillId="0" borderId="33" xfId="0" applyFont="1" applyBorder="1" applyAlignment="1">
      <alignment vertical="top" wrapText="1"/>
    </xf>
    <xf numFmtId="0" fontId="42" fillId="0" borderId="22" xfId="0" applyFont="1" applyBorder="1" applyAlignment="1">
      <alignment vertical="top" wrapText="1"/>
    </xf>
    <xf numFmtId="0" fontId="42" fillId="0" borderId="158" xfId="0" applyFont="1" applyBorder="1" applyAlignment="1">
      <alignment horizontal="left" vertical="top" wrapText="1"/>
    </xf>
    <xf numFmtId="0" fontId="42" fillId="0" borderId="13" xfId="0" applyFont="1" applyBorder="1" applyAlignment="1">
      <alignment horizontal="left" vertical="top" wrapText="1"/>
    </xf>
    <xf numFmtId="0" fontId="42" fillId="0" borderId="59" xfId="0" applyFont="1" applyBorder="1" applyAlignment="1">
      <alignment horizontal="left" vertical="top" wrapText="1"/>
    </xf>
    <xf numFmtId="0" fontId="0" fillId="0" borderId="16" xfId="0" applyBorder="1" applyAlignment="1">
      <alignment vertical="top" wrapText="1"/>
    </xf>
    <xf numFmtId="0" fontId="0" fillId="0" borderId="22" xfId="0" applyBorder="1" applyAlignment="1">
      <alignment vertical="top" wrapText="1"/>
    </xf>
    <xf numFmtId="0" fontId="42" fillId="0" borderId="9" xfId="0" applyFont="1" applyBorder="1" applyAlignment="1">
      <alignment horizontal="distributed" vertical="top" wrapText="1"/>
    </xf>
    <xf numFmtId="0" fontId="42" fillId="0" borderId="25" xfId="0" applyFont="1" applyBorder="1" applyAlignment="1">
      <alignment horizontal="distributed" vertical="top"/>
    </xf>
    <xf numFmtId="0" fontId="42" fillId="0" borderId="26" xfId="0" applyFont="1" applyBorder="1" applyAlignment="1">
      <alignment horizontal="distributed" vertical="top"/>
    </xf>
    <xf numFmtId="0" fontId="42" fillId="0" borderId="50" xfId="0" applyFont="1" applyBorder="1" applyAlignment="1">
      <alignment horizontal="distributed" vertical="top" wrapText="1"/>
    </xf>
    <xf numFmtId="0" fontId="42" fillId="0" borderId="32" xfId="0" applyFont="1" applyBorder="1" applyAlignment="1">
      <alignment horizontal="distributed" vertical="top"/>
    </xf>
    <xf numFmtId="0" fontId="27" fillId="0" borderId="16" xfId="0" applyFont="1" applyBorder="1" applyAlignment="1">
      <alignment vertical="top" wrapText="1"/>
    </xf>
    <xf numFmtId="0" fontId="27" fillId="0" borderId="50" xfId="0" applyFont="1" applyBorder="1" applyAlignment="1">
      <alignment vertical="top" wrapText="1"/>
    </xf>
    <xf numFmtId="0" fontId="27" fillId="0" borderId="16" xfId="0" applyFont="1" applyBorder="1" applyAlignment="1">
      <alignment horizontal="left" vertical="top" wrapText="1"/>
    </xf>
    <xf numFmtId="0" fontId="11" fillId="3" borderId="9" xfId="0" applyFont="1" applyFill="1" applyBorder="1" applyAlignment="1">
      <alignment horizontal="distributed" vertical="center"/>
    </xf>
    <xf numFmtId="0" fontId="11" fillId="3" borderId="25" xfId="0" applyFont="1" applyFill="1" applyBorder="1" applyAlignment="1">
      <alignment horizontal="distributed" vertical="center"/>
    </xf>
    <xf numFmtId="0" fontId="11" fillId="3" borderId="26" xfId="0" applyFont="1" applyFill="1" applyBorder="1" applyAlignment="1">
      <alignment horizontal="distributed" vertical="center"/>
    </xf>
    <xf numFmtId="0" fontId="27" fillId="0" borderId="16" xfId="0" applyFont="1" applyBorder="1" applyAlignment="1">
      <alignment vertical="top" wrapText="1" shrinkToFit="1"/>
    </xf>
    <xf numFmtId="0" fontId="27" fillId="0" borderId="158" xfId="0" applyFont="1" applyBorder="1" applyAlignment="1">
      <alignment vertical="top" wrapText="1"/>
    </xf>
    <xf numFmtId="0" fontId="27" fillId="0" borderId="0" xfId="0" applyFont="1" applyAlignment="1">
      <alignment horizontal="left" vertical="top" wrapText="1"/>
    </xf>
    <xf numFmtId="49" fontId="27" fillId="0" borderId="0" xfId="0" applyNumberFormat="1" applyFont="1" applyAlignment="1">
      <alignment horizontal="right" vertical="top"/>
    </xf>
    <xf numFmtId="49" fontId="27" fillId="0" borderId="0" xfId="0" applyNumberFormat="1" applyFont="1" applyAlignment="1">
      <alignment horizontal="left" vertical="top"/>
    </xf>
    <xf numFmtId="0" fontId="27" fillId="0" borderId="0" xfId="0" applyFont="1" applyAlignment="1">
      <alignment horizontal="center" vertical="top"/>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right" vertical="top" wrapText="1"/>
    </xf>
    <xf numFmtId="49" fontId="27" fillId="0" borderId="0" xfId="0" applyNumberFormat="1" applyFont="1" applyAlignment="1">
      <alignment horizontal="righ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('2.年齢別人口'!$F$4:$F$6,'2.年齢別人口'!$F$8:$F$17,'2.年齢別人口'!$F$19:$F$23)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13931091"/>
        <c:axId val="58270956"/>
      </c:barChart>
      <c:catAx>
        <c:axId val="13931091"/>
        <c:scaling>
          <c:orientation val="minMax"/>
        </c:scaling>
        <c:axPos val="r"/>
        <c:delete val="0"/>
        <c:numFmt formatCode="General" sourceLinked="1"/>
        <c:majorTickMark val="in"/>
        <c:minorTickMark val="none"/>
        <c:tickLblPos val="none"/>
        <c:crossAx val="58270956"/>
        <c:crosses val="autoZero"/>
        <c:auto val="1"/>
        <c:lblOffset val="100"/>
        <c:noMultiLvlLbl val="0"/>
      </c:catAx>
      <c:valAx>
        <c:axId val="58270956"/>
        <c:scaling>
          <c:orientation val="maxMin"/>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931091"/>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latin typeface="ＭＳ Ｐゴシック"/>
                <a:ea typeface="ＭＳ Ｐゴシック"/>
                <a:cs typeface="ＭＳ Ｐゴシック"/>
              </a:rPr>
              <a:t>歳出</a:t>
            </a:r>
            <a:r>
              <a:rPr lang="en-US" cap="none" sz="1200" b="1" i="0" u="none" baseline="0">
                <a:latin typeface="ＭＳ Ｐゴシック"/>
                <a:ea typeface="ＭＳ Ｐゴシック"/>
                <a:cs typeface="ＭＳ Ｐゴシック"/>
              </a:rPr>
              <a:t>　</a:t>
            </a:r>
            <a:r>
              <a:rPr lang="en-US" cap="none" sz="1825" b="1" i="0" u="none" baseline="0">
                <a:latin typeface="ＭＳ Ｐゴシック"/>
                <a:ea typeface="ＭＳ Ｐゴシック"/>
                <a:cs typeface="ＭＳ Ｐゴシック"/>
              </a:rPr>
              <a:t>４９</a:t>
            </a:r>
            <a:r>
              <a:rPr lang="en-US" cap="none" sz="1800" b="1" i="0" u="none" baseline="0">
                <a:latin typeface="ＭＳ Ｐゴシック"/>
                <a:ea typeface="ＭＳ Ｐゴシック"/>
                <a:cs typeface="ＭＳ Ｐゴシック"/>
              </a:rPr>
              <a:t>億１,０２５万４千円</a:t>
            </a:r>
          </a:p>
        </c:rich>
      </c:tx>
      <c:layout>
        <c:manualLayout>
          <c:xMode val="factor"/>
          <c:yMode val="factor"/>
          <c:x val="0.02725"/>
          <c:y val="-0.02"/>
        </c:manualLayout>
      </c:layout>
      <c:spPr>
        <a:noFill/>
        <a:ln w="3175">
          <a:solidFill/>
        </a:ln>
      </c:spPr>
    </c:title>
    <c:view3D>
      <c:rotX val="50"/>
      <c:hPercent val="50"/>
      <c:rotY val="0"/>
      <c:depthPercent val="100"/>
      <c:rAngAx val="1"/>
    </c:view3D>
    <c:plotArea>
      <c:layout>
        <c:manualLayout>
          <c:xMode val="edge"/>
          <c:yMode val="edge"/>
          <c:x val="0.23575"/>
          <c:y val="0.2825"/>
          <c:w val="0.624"/>
          <c:h val="0.64375"/>
        </c:manualLayout>
      </c:layout>
      <c:pie3DChart>
        <c:varyColors val="1"/>
        <c:ser>
          <c:idx val="0"/>
          <c:order val="0"/>
          <c:spPr>
            <a:solidFill>
              <a:srgbClr val="99CCFF"/>
            </a:solidFill>
            <a:ln w="3175">
              <a:noFill/>
            </a:ln>
          </c:spPr>
          <c:explosion val="1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農林水産業費
6億 595万2千円
（12.3%）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総務費
8億 485万6千円
（16.5%)</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民生費
9億4,015万6千円
（19.1%)</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公債費
6億4,955万1千円
（13.2%)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衛生費
3億7,951万1千円
（7.7%)</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教育費
7億6,291万1千円
（15.5%)</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土木費
3億6,721万5千円
（7.5%)</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消防費
2億1,673万9千円
（4.5%)</a:t>
                    </a:r>
                  </a:p>
                </c:rich>
              </c:tx>
              <c:numFmt formatCode="General" sourceLinked="1"/>
              <c:showLegendKey val="0"/>
              <c:showVal val="0"/>
              <c:showBubbleSize val="0"/>
              <c:showCatName val="1"/>
              <c:showSerName val="0"/>
              <c:showPercent val="1"/>
            </c:dLbl>
            <c:dLbl>
              <c:idx val="8"/>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議会費
1億 456万7千円
（2.1%)</a:t>
                    </a:r>
                  </a:p>
                </c:rich>
              </c:tx>
              <c:numFmt formatCode="General" sourceLinked="1"/>
              <c:showLegendKey val="0"/>
              <c:showVal val="0"/>
              <c:showBubbleSize val="0"/>
              <c:showCatName val="1"/>
              <c:showSerName val="0"/>
              <c:showPercent val="1"/>
            </c:dLbl>
            <c:dLbl>
              <c:idx val="9"/>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商工費
5,927万6千円
（1.2%)</a:t>
                    </a:r>
                  </a:p>
                </c:rich>
              </c:tx>
              <c:numFmt formatCode="General" sourceLinked="1"/>
              <c:showLegendKey val="0"/>
              <c:showVal val="0"/>
              <c:showBubbleSize val="0"/>
              <c:showCatName val="1"/>
              <c:showSerName val="0"/>
              <c:showPercent val="1"/>
            </c:dLbl>
            <c:dLbl>
              <c:idx val="1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労働費
1,555万円</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（0.3%)</a:t>
                    </a:r>
                  </a:p>
                </c:rich>
              </c:tx>
              <c:numFmt formatCode="General" sourceLinked="1"/>
              <c:showLegendKey val="0"/>
              <c:showVal val="0"/>
              <c:showBubbleSize val="0"/>
              <c:showCatName val="1"/>
              <c:showSerName val="0"/>
              <c:showPercent val="1"/>
            </c:dLbl>
            <c:dLbl>
              <c:idx val="1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災害復旧費
397万円
（0.1%）</a:t>
                    </a:r>
                  </a:p>
                </c:rich>
              </c:tx>
              <c:numFmt formatCode="General" sourceLinked="1"/>
              <c:showLegendKey val="0"/>
              <c:showVal val="0"/>
              <c:showBubbleSize val="0"/>
              <c:showCatName val="1"/>
              <c:showSerName val="0"/>
              <c:showPercent val="1"/>
            </c:dLbl>
            <c:numFmt formatCode="0.0%" sourceLinked="0"/>
            <c:txPr>
              <a:bodyPr vert="horz" rot="0" anchor="ctr"/>
              <a:lstStyle/>
              <a:p>
                <a:pPr algn="just">
                  <a:defRPr lang="en-US" cap="none" sz="9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1"/>
            <c:showPercent val="1"/>
          </c:dLbls>
          <c:cat>
            <c:strRef>
              <c:f>'一般会計'!$A$5:$A$16</c:f>
              <c:strCache/>
            </c:strRef>
          </c:cat>
          <c:val>
            <c:numRef>
              <c:f>'一般会計'!$B$5:$B$16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ＭＳ Ｐゴシック"/>
                <a:ea typeface="ＭＳ Ｐゴシック"/>
                <a:cs typeface="ＭＳ Ｐゴシック"/>
              </a:rPr>
              <a:t>歳入</a:t>
            </a:r>
            <a:r>
              <a:rPr lang="en-US" cap="none" sz="1175" b="1" i="0" u="none" baseline="0">
                <a:latin typeface="ＭＳ Ｐゴシック"/>
                <a:ea typeface="ＭＳ Ｐゴシック"/>
                <a:cs typeface="ＭＳ Ｐゴシック"/>
              </a:rPr>
              <a:t>　</a:t>
            </a:r>
            <a:r>
              <a:rPr lang="en-US" cap="none" sz="1800" b="1" i="0" u="none" baseline="0">
                <a:latin typeface="ＭＳ Ｐゴシック"/>
                <a:ea typeface="ＭＳ Ｐゴシック"/>
                <a:cs typeface="ＭＳ Ｐゴシック"/>
              </a:rPr>
              <a:t>５０億９,６７５万円</a:t>
            </a:r>
          </a:p>
        </c:rich>
      </c:tx>
      <c:layout>
        <c:manualLayout>
          <c:xMode val="factor"/>
          <c:yMode val="factor"/>
          <c:x val="-0.0385"/>
          <c:y val="-0.01525"/>
        </c:manualLayout>
      </c:layout>
      <c:spPr>
        <a:noFill/>
        <a:ln w="3175">
          <a:solidFill/>
        </a:ln>
      </c:spPr>
    </c:title>
    <c:view3D>
      <c:rotX val="50"/>
      <c:hPercent val="50"/>
      <c:rotY val="0"/>
      <c:depthPercent val="100"/>
      <c:rAngAx val="1"/>
    </c:view3D>
    <c:plotArea>
      <c:layout>
        <c:manualLayout>
          <c:xMode val="edge"/>
          <c:yMode val="edge"/>
          <c:x val="0.139"/>
          <c:y val="0.28975"/>
          <c:w val="0.68075"/>
          <c:h val="0.633"/>
        </c:manualLayout>
      </c:layout>
      <c:pie3DChart>
        <c:varyColors val="1"/>
        <c:ser>
          <c:idx val="0"/>
          <c:order val="0"/>
          <c:spPr>
            <a:solidFill>
              <a:srgbClr val="C0C0C0"/>
            </a:solidFill>
            <a:ln w="3175">
              <a:no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ln>
            </c:spPr>
          </c:dPt>
          <c:dPt>
            <c:idx val="1"/>
            <c:spPr>
              <a:solidFill>
                <a:srgbClr val="FFFFFF"/>
              </a:solidFill>
              <a:ln w="12700">
                <a:solidFill/>
              </a:ln>
            </c:spPr>
          </c:dPt>
          <c:dPt>
            <c:idx val="2"/>
            <c:spPr>
              <a:solidFill>
                <a:srgbClr val="FFFFFF"/>
              </a:solidFill>
              <a:ln w="3175">
                <a:solidFill/>
              </a:ln>
            </c:spPr>
          </c:dPt>
          <c:dPt>
            <c:idx val="3"/>
            <c:spPr>
              <a:solidFill>
                <a:srgbClr val="C0C0C0"/>
              </a:solidFill>
              <a:ln w="3175">
                <a:noFill/>
              </a:ln>
            </c:spPr>
          </c:dPt>
          <c:dPt>
            <c:idx val="4"/>
            <c:spPr>
              <a:solidFill>
                <a:srgbClr val="C0C0C0"/>
              </a:solidFill>
              <a:ln w="3175">
                <a:noFill/>
              </a:ln>
            </c:spPr>
          </c:dPt>
          <c:dPt>
            <c:idx val="5"/>
            <c:spPr>
              <a:solidFill>
                <a:srgbClr val="C0C0C0"/>
              </a:solidFill>
              <a:ln w="3175">
                <a:noFill/>
              </a:ln>
            </c:spPr>
          </c:dPt>
          <c:dPt>
            <c:idx val="6"/>
            <c:spPr>
              <a:solidFill>
                <a:srgbClr val="C0C0C0"/>
              </a:solidFill>
              <a:ln w="3175">
                <a:noFill/>
              </a:ln>
            </c:spPr>
          </c:dPt>
          <c:dPt>
            <c:idx val="7"/>
            <c:spPr>
              <a:solidFill>
                <a:srgbClr val="C0C0C0"/>
              </a:solidFill>
              <a:ln w="3175">
                <a:noFill/>
              </a:ln>
            </c:spPr>
          </c:dPt>
          <c:dLbls>
            <c:dLbl>
              <c:idx val="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町税
9億8,939万2千円
(19.4%)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繰入金・繰越金
4億3,342万7千円
(8.5%)</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手数料・財産収入・寄付金、その他 
2億 967万3千円
    (4.1%)</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地方交付税
23億 916万5千円
(45.3%)
</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町債
5億1,788万4千円
(10.2%)
</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県支出金
2億7,632万2千円
(5.4%)</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国庫支出金
1億1,777万4千円
(2.3%)</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地方譲与税、
その他
2億4,311万3千円
(4.8%)</a:t>
                    </a:r>
                  </a:p>
                </c:rich>
              </c:tx>
              <c:numFmt formatCode="General" sourceLinked="1"/>
              <c:showLegendKey val="0"/>
              <c:showVal val="0"/>
              <c:showBubbleSize val="0"/>
              <c:showCatName val="1"/>
              <c:showSerName val="0"/>
              <c:showPercent val="1"/>
            </c:dLbl>
            <c:numFmt formatCode="0%" sourceLinked="0"/>
            <c:txPr>
              <a:bodyPr vert="horz" rot="0" anchor="ctr"/>
              <a:lstStyle/>
              <a:p>
                <a:pPr algn="just">
                  <a:defRPr lang="en-US" cap="none" sz="9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1"/>
            <c:showPercent val="1"/>
          </c:dLbls>
          <c:cat>
            <c:strRef>
              <c:f>'一般会計'!$D$5:$D$12</c:f>
              <c:strCache/>
            </c:strRef>
          </c:cat>
          <c:val>
            <c:numRef>
              <c:f>'一般会計'!$E$5:$E$12</c:f>
              <c:numCache>
                <c:ptCount val="8"/>
                <c:pt idx="0">
                  <c:v>0</c:v>
                </c:pt>
                <c:pt idx="1">
                  <c:v>0</c:v>
                </c:pt>
                <c:pt idx="2">
                  <c:v>0</c:v>
                </c:pt>
                <c:pt idx="3">
                  <c:v>0</c:v>
                </c:pt>
                <c:pt idx="4">
                  <c:v>0</c:v>
                </c:pt>
                <c:pt idx="5">
                  <c:v>0</c:v>
                </c:pt>
                <c:pt idx="6">
                  <c:v>0</c:v>
                </c:pt>
                <c:pt idx="7">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6775"/>
          <c:w val="0.89325"/>
          <c:h val="0.81025"/>
        </c:manualLayout>
      </c:layout>
      <c:barChart>
        <c:barDir val="col"/>
        <c:grouping val="clustered"/>
        <c:varyColors val="0"/>
        <c:ser>
          <c:idx val="0"/>
          <c:order val="0"/>
          <c:tx>
            <c:strRef>
              <c:f>'一般会計'!$B$43</c:f>
              <c:strCache>
                <c:ptCount val="1"/>
                <c:pt idx="0">
                  <c:v>歳入</c:v>
                </c:pt>
              </c:strCache>
            </c:strRef>
          </c:tx>
          <c:spPr>
            <a:pattFill prst="smCheck">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'一般会計'!$A$44:$A$50</c:f>
              <c:strCache/>
            </c:strRef>
          </c:cat>
          <c:val>
            <c:numRef>
              <c:f>'一般会計'!$B$44:$B$50</c:f>
              <c:numCache>
                <c:ptCount val="7"/>
                <c:pt idx="0">
                  <c:v>0</c:v>
                </c:pt>
                <c:pt idx="1">
                  <c:v>0</c:v>
                </c:pt>
                <c:pt idx="2">
                  <c:v>0</c:v>
                </c:pt>
                <c:pt idx="3">
                  <c:v>0</c:v>
                </c:pt>
                <c:pt idx="4">
                  <c:v>0</c:v>
                </c:pt>
                <c:pt idx="5">
                  <c:v>0</c:v>
                </c:pt>
                <c:pt idx="6">
                  <c:v>0</c:v>
                </c:pt>
              </c:numCache>
            </c:numRef>
          </c:val>
        </c:ser>
        <c:ser>
          <c:idx val="1"/>
          <c:order val="1"/>
          <c:tx>
            <c:strRef>
              <c:f>'一般会計'!$C$43</c:f>
              <c:strCache>
                <c:ptCount val="1"/>
                <c:pt idx="0">
                  <c:v>歳出</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'一般会計'!$A$44:$A$50</c:f>
              <c:strCache/>
            </c:strRef>
          </c:cat>
          <c:val>
            <c:numRef>
              <c:f>'一般会計'!$C$44:$C$50</c:f>
              <c:numCache>
                <c:ptCount val="7"/>
                <c:pt idx="0">
                  <c:v>0</c:v>
                </c:pt>
                <c:pt idx="1">
                  <c:v>0</c:v>
                </c:pt>
                <c:pt idx="2">
                  <c:v>0</c:v>
                </c:pt>
                <c:pt idx="3">
                  <c:v>0</c:v>
                </c:pt>
                <c:pt idx="4">
                  <c:v>0</c:v>
                </c:pt>
                <c:pt idx="5">
                  <c:v>0</c:v>
                </c:pt>
                <c:pt idx="6">
                  <c:v>0</c:v>
                </c:pt>
              </c:numCache>
            </c:numRef>
          </c:val>
        </c:ser>
        <c:gapWidth val="70"/>
        <c:axId val="36495517"/>
        <c:axId val="60024198"/>
      </c:barChart>
      <c:catAx>
        <c:axId val="36495517"/>
        <c:scaling>
          <c:orientation val="minMax"/>
        </c:scaling>
        <c:axPos val="b"/>
        <c:delete val="0"/>
        <c:numFmt formatCode="General" sourceLinked="1"/>
        <c:majorTickMark val="in"/>
        <c:minorTickMark val="none"/>
        <c:tickLblPos val="nextTo"/>
        <c:txPr>
          <a:bodyPr/>
          <a:lstStyle/>
          <a:p>
            <a:pPr>
              <a:defRPr lang="en-US" cap="none" sz="925" b="0" i="0" u="none" baseline="0"/>
            </a:pPr>
          </a:p>
        </c:txPr>
        <c:crossAx val="60024198"/>
        <c:crosses val="autoZero"/>
        <c:auto val="1"/>
        <c:lblOffset val="100"/>
        <c:noMultiLvlLbl val="0"/>
      </c:catAx>
      <c:valAx>
        <c:axId val="60024198"/>
        <c:scaling>
          <c:orientation val="minMax"/>
          <c:max val="75"/>
        </c:scaling>
        <c:axPos val="l"/>
        <c:title>
          <c:tx>
            <c:rich>
              <a:bodyPr vert="horz" rot="-60000"/>
              <a:lstStyle/>
              <a:p>
                <a:pPr algn="ctr">
                  <a:defRPr/>
                </a:pPr>
                <a:r>
                  <a:rPr lang="en-US" cap="none" sz="600" b="0" i="0" u="none" baseline="0"/>
                  <a:t>億円</a:t>
                </a:r>
              </a:p>
            </c:rich>
          </c:tx>
          <c:layout>
            <c:manualLayout>
              <c:xMode val="factor"/>
              <c:yMode val="factor"/>
              <c:x val="0.01675"/>
              <c:y val="0.138"/>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6495517"/>
        <c:crossesAt val="1"/>
        <c:crossBetween val="between"/>
        <c:dispUnits/>
        <c:majorUnit val="5"/>
      </c:valAx>
      <c:spPr>
        <a:solidFill>
          <a:srgbClr val="FFFFFF"/>
        </a:solidFill>
        <a:ln w="12700">
          <a:solidFill>
            <a:srgbClr val="808080"/>
          </a:solidFill>
        </a:ln>
      </c:spPr>
    </c:plotArea>
    <c:legend>
      <c:legendPos val="b"/>
      <c:layout>
        <c:manualLayout>
          <c:xMode val="edge"/>
          <c:yMode val="edge"/>
          <c:x val="0"/>
          <c:y val="0.9085"/>
          <c:w val="0.2"/>
          <c:h val="0.0787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5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4425"/>
          <c:w val="0.9415"/>
          <c:h val="0.7825"/>
        </c:manualLayout>
      </c:layout>
      <c:barChart>
        <c:barDir val="col"/>
        <c:grouping val="clustered"/>
        <c:varyColors val="0"/>
        <c:ser>
          <c:idx val="0"/>
          <c:order val="0"/>
          <c:tx>
            <c:strRef>
              <c:f>'一般会計'!$B$73</c:f>
              <c:strCache>
                <c:ptCount val="1"/>
                <c:pt idx="0">
                  <c:v>一般会計歳出決算額</c:v>
                </c:pt>
              </c:strCache>
            </c:strRef>
          </c:tx>
          <c:spPr>
            <a:pattFill prst="pct25">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'一般会計'!$A$74:$A$80</c:f>
              <c:strCache/>
            </c:strRef>
          </c:cat>
          <c:val>
            <c:numRef>
              <c:f>'一般会計'!$B$74:$B$80</c:f>
              <c:numCache>
                <c:ptCount val="7"/>
                <c:pt idx="0">
                  <c:v>0</c:v>
                </c:pt>
                <c:pt idx="1">
                  <c:v>0</c:v>
                </c:pt>
                <c:pt idx="2">
                  <c:v>0</c:v>
                </c:pt>
                <c:pt idx="3">
                  <c:v>0</c:v>
                </c:pt>
                <c:pt idx="4">
                  <c:v>0</c:v>
                </c:pt>
                <c:pt idx="5">
                  <c:v>0</c:v>
                </c:pt>
                <c:pt idx="6">
                  <c:v>0</c:v>
                </c:pt>
              </c:numCache>
            </c:numRef>
          </c:val>
        </c:ser>
        <c:ser>
          <c:idx val="1"/>
          <c:order val="1"/>
          <c:tx>
            <c:strRef>
              <c:f>'一般会計'!$C$73</c:f>
              <c:strCache>
                <c:ptCount val="1"/>
                <c:pt idx="0">
                  <c:v>町税負担額</c:v>
                </c:pt>
              </c:strCache>
            </c:strRef>
          </c:tx>
          <c:spPr>
            <a:pattFill prst="dkDnDiag">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'一般会計'!$A$74:$A$80</c:f>
              <c:strCache/>
            </c:strRef>
          </c:cat>
          <c:val>
            <c:numRef>
              <c:f>'一般会計'!$C$74:$C$80</c:f>
              <c:numCache>
                <c:ptCount val="7"/>
                <c:pt idx="0">
                  <c:v>0</c:v>
                </c:pt>
                <c:pt idx="1">
                  <c:v>0</c:v>
                </c:pt>
                <c:pt idx="2">
                  <c:v>0</c:v>
                </c:pt>
                <c:pt idx="3">
                  <c:v>0</c:v>
                </c:pt>
                <c:pt idx="4">
                  <c:v>0</c:v>
                </c:pt>
                <c:pt idx="5">
                  <c:v>0</c:v>
                </c:pt>
                <c:pt idx="6">
                  <c:v>0</c:v>
                </c:pt>
              </c:numCache>
            </c:numRef>
          </c:val>
        </c:ser>
        <c:gapWidth val="40"/>
        <c:axId val="3346871"/>
        <c:axId val="30121840"/>
      </c:barChart>
      <c:catAx>
        <c:axId val="334687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0121840"/>
        <c:crosses val="autoZero"/>
        <c:auto val="1"/>
        <c:lblOffset val="100"/>
        <c:noMultiLvlLbl val="0"/>
      </c:catAx>
      <c:valAx>
        <c:axId val="30121840"/>
        <c:scaling>
          <c:orientation val="minMax"/>
        </c:scaling>
        <c:axPos val="l"/>
        <c:title>
          <c:tx>
            <c:rich>
              <a:bodyPr vert="horz" rot="120000"/>
              <a:lstStyle/>
              <a:p>
                <a:pPr algn="ctr">
                  <a:defRPr/>
                </a:pPr>
                <a:r>
                  <a:rPr lang="en-US" cap="none" sz="600" b="0" i="0" u="none" baseline="0"/>
                  <a:t>円</a:t>
                </a:r>
              </a:p>
            </c:rich>
          </c:tx>
          <c:layout>
            <c:manualLayout>
              <c:xMode val="factor"/>
              <c:yMode val="factor"/>
              <c:x val="0.027"/>
              <c:y val="0.138"/>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346871"/>
        <c:crossesAt val="1"/>
        <c:crossBetween val="between"/>
        <c:dispUnits/>
        <c:majorUnit val="50000"/>
      </c:valAx>
      <c:spPr>
        <a:solidFill>
          <a:srgbClr val="FFFFFF"/>
        </a:solidFill>
        <a:ln w="12700">
          <a:solidFill>
            <a:srgbClr val="808080"/>
          </a:solidFill>
        </a:ln>
      </c:spPr>
    </c:plotArea>
    <c:legend>
      <c:legendPos val="b"/>
      <c:layout>
        <c:manualLayout>
          <c:xMode val="edge"/>
          <c:yMode val="edge"/>
          <c:x val="0.12475"/>
          <c:y val="0.8505"/>
        </c:manualLayout>
      </c:layout>
      <c:overlay val="0"/>
      <c:spPr>
        <a:ln w="3175">
          <a:noFill/>
        </a:ln>
      </c:spPr>
      <c:txPr>
        <a:bodyPr vert="horz" rot="0"/>
        <a:lstStyle/>
        <a:p>
          <a:pPr>
            <a:defRPr lang="en-US" cap="none" sz="1050" b="0" i="0" u="none" baseline="0"/>
          </a:pPr>
        </a:p>
      </c:txPr>
    </c:legend>
    <c:plotVisOnly val="1"/>
    <c:dispBlanksAs val="gap"/>
    <c:showDLblsOverMax val="0"/>
  </c:chart>
  <c:spPr>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('2.年齢別人口'!$G$4:$G$6,'2.年齢別人口'!$G$8:$G$17,'2.年齢別人口'!$G$19:$G$23)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54676557"/>
        <c:axId val="22326966"/>
      </c:barChart>
      <c:catAx>
        <c:axId val="54676557"/>
        <c:scaling>
          <c:orientation val="minMax"/>
        </c:scaling>
        <c:axPos val="l"/>
        <c:delete val="0"/>
        <c:numFmt formatCode="General" sourceLinked="1"/>
        <c:majorTickMark val="in"/>
        <c:minorTickMark val="none"/>
        <c:tickLblPos val="none"/>
        <c:crossAx val="22326966"/>
        <c:crosses val="autoZero"/>
        <c:auto val="1"/>
        <c:lblOffset val="100"/>
        <c:noMultiLvlLbl val="0"/>
      </c:catAx>
      <c:valAx>
        <c:axId val="22326966"/>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676557"/>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('2.年齢別人口'!$I$4:$I$6,'2.年齢別人口'!$I$8:$I$17,'2.年齢別人口'!$I$19:$I$23)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66724967"/>
        <c:axId val="63653792"/>
      </c:barChart>
      <c:catAx>
        <c:axId val="66724967"/>
        <c:scaling>
          <c:orientation val="minMax"/>
        </c:scaling>
        <c:axPos val="r"/>
        <c:delete val="0"/>
        <c:numFmt formatCode="General" sourceLinked="1"/>
        <c:majorTickMark val="in"/>
        <c:minorTickMark val="none"/>
        <c:tickLblPos val="none"/>
        <c:crossAx val="63653792"/>
        <c:crosses val="autoZero"/>
        <c:auto val="1"/>
        <c:lblOffset val="100"/>
        <c:noMultiLvlLbl val="0"/>
      </c:catAx>
      <c:valAx>
        <c:axId val="63653792"/>
        <c:scaling>
          <c:orientation val="maxMin"/>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724967"/>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('2.年齢別人口'!$J$4:$J$6,'2.年齢別人口'!$J$8:$J$17,'2.年齢別人口'!$J$19:$J$23)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36013217"/>
        <c:axId val="55683498"/>
      </c:barChart>
      <c:catAx>
        <c:axId val="36013217"/>
        <c:scaling>
          <c:orientation val="minMax"/>
        </c:scaling>
        <c:axPos val="l"/>
        <c:delete val="0"/>
        <c:numFmt formatCode="General" sourceLinked="1"/>
        <c:majorTickMark val="in"/>
        <c:minorTickMark val="none"/>
        <c:tickLblPos val="none"/>
        <c:crossAx val="55683498"/>
        <c:crosses val="autoZero"/>
        <c:auto val="1"/>
        <c:lblOffset val="100"/>
        <c:noMultiLvlLbl val="0"/>
      </c:catAx>
      <c:valAx>
        <c:axId val="55683498"/>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013217"/>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9"/>
      <c:rotY val="40"/>
      <c:depthPercent val="70"/>
      <c:rAngAx val="1"/>
    </c:view3D>
    <c:plotArea>
      <c:layout>
        <c:manualLayout>
          <c:xMode val="edge"/>
          <c:yMode val="edge"/>
          <c:x val="0"/>
          <c:y val="0.07925"/>
          <c:w val="1"/>
          <c:h val="0.8785"/>
        </c:manualLayout>
      </c:layout>
      <c:bar3DChart>
        <c:barDir val="col"/>
        <c:grouping val="stacked"/>
        <c:varyColors val="0"/>
        <c:ser>
          <c:idx val="0"/>
          <c:order val="0"/>
          <c:tx>
            <c:v>第1次産業</c:v>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('2.産業別就業人口の推移'!$C$2,'2.産業別就業人口の推移'!$E$2,'2.産業別就業人口の推移'!$G$2)</c:f>
              <c:strCache/>
            </c:strRef>
          </c:cat>
          <c:val>
            <c:numRef>
              <c:f>('2.産業別就業人口の推移'!$C$4,'2.産業別就業人口の推移'!$E$4,'2.産業別就業人口の推移'!$G$4)</c:f>
              <c:numCache>
                <c:ptCount val="3"/>
                <c:pt idx="0">
                  <c:v>0</c:v>
                </c:pt>
                <c:pt idx="1">
                  <c:v>0</c:v>
                </c:pt>
                <c:pt idx="2">
                  <c:v>0</c:v>
                </c:pt>
              </c:numCache>
            </c:numRef>
          </c:val>
          <c:shape val="box"/>
        </c:ser>
        <c:ser>
          <c:idx val="1"/>
          <c:order val="1"/>
          <c:tx>
            <c:v>第2次産業</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('2.産業別就業人口の推移'!$C$8,'2.産業別就業人口の推移'!$E$8,'2.産業別就業人口の推移'!$G$8)</c:f>
              <c:numCache>
                <c:ptCount val="3"/>
                <c:pt idx="0">
                  <c:v>0</c:v>
                </c:pt>
                <c:pt idx="1">
                  <c:v>0</c:v>
                </c:pt>
                <c:pt idx="2">
                  <c:v>0</c:v>
                </c:pt>
              </c:numCache>
            </c:numRef>
          </c:val>
          <c:shape val="box"/>
        </c:ser>
        <c:ser>
          <c:idx val="2"/>
          <c:order val="2"/>
          <c:tx>
            <c:v>第3次産業</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('2.産業別就業人口の推移'!$C$12,'2.産業別就業人口の推移'!$E$12,'2.産業別就業人口の推移'!$G$12)</c:f>
              <c:numCache>
                <c:ptCount val="3"/>
                <c:pt idx="0">
                  <c:v>0</c:v>
                </c:pt>
                <c:pt idx="1">
                  <c:v>0</c:v>
                </c:pt>
                <c:pt idx="2">
                  <c:v>0</c:v>
                </c:pt>
              </c:numCache>
            </c:numRef>
          </c:val>
          <c:shape val="box"/>
        </c:ser>
        <c:overlap val="100"/>
        <c:gapWidth val="70"/>
        <c:gapDepth val="140"/>
        <c:shape val="box"/>
        <c:axId val="31389435"/>
        <c:axId val="14069460"/>
      </c:bar3DChart>
      <c:catAx>
        <c:axId val="31389435"/>
        <c:scaling>
          <c:orientation val="minMax"/>
        </c:scaling>
        <c:axPos val="b"/>
        <c:delete val="0"/>
        <c:numFmt formatCode="General" sourceLinked="1"/>
        <c:majorTickMark val="in"/>
        <c:minorTickMark val="none"/>
        <c:tickLblPos val="low"/>
        <c:txPr>
          <a:bodyPr/>
          <a:lstStyle/>
          <a:p>
            <a:pPr>
              <a:defRPr lang="en-US" cap="none" sz="800" b="0" i="0" u="none" baseline="0"/>
            </a:pPr>
          </a:p>
        </c:txPr>
        <c:crossAx val="14069460"/>
        <c:crosses val="autoZero"/>
        <c:auto val="1"/>
        <c:lblOffset val="160"/>
        <c:noMultiLvlLbl val="0"/>
      </c:catAx>
      <c:valAx>
        <c:axId val="14069460"/>
        <c:scaling>
          <c:orientation val="minMax"/>
        </c:scaling>
        <c:axPos val="l"/>
        <c:title>
          <c:tx>
            <c:rich>
              <a:bodyPr vert="horz" rot="0" anchor="ctr"/>
              <a:lstStyle/>
              <a:p>
                <a:pPr algn="ctr">
                  <a:defRPr/>
                </a:pPr>
                <a:r>
                  <a:rPr lang="en-US" cap="none" sz="800" b="0" i="0" u="none" baseline="0"/>
                  <a:t>人</a:t>
                </a:r>
              </a:p>
            </c:rich>
          </c:tx>
          <c:layout>
            <c:manualLayout>
              <c:xMode val="factor"/>
              <c:yMode val="factor"/>
              <c:x val="0.1325"/>
              <c:y val="-0.340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1389435"/>
        <c:crossesAt val="1"/>
        <c:crossBetween val="between"/>
        <c:dispUnits/>
      </c:valAx>
      <c:spPr>
        <a:noFill/>
        <a:ln>
          <a:noFill/>
        </a:ln>
      </c:spPr>
    </c:plotArea>
    <c:legend>
      <c:legendPos val="r"/>
      <c:layout>
        <c:manualLayout>
          <c:xMode val="edge"/>
          <c:yMode val="edge"/>
          <c:x val="0.26475"/>
          <c:y val="0.0445"/>
          <c:w val="0.64225"/>
          <c:h val="0.09525"/>
        </c:manualLayout>
      </c:layout>
      <c:overlay val="0"/>
      <c:spPr>
        <a:ln w="3175">
          <a:noFill/>
        </a:ln>
      </c:spPr>
      <c:txPr>
        <a:bodyPr vert="horz" rot="0"/>
        <a:lstStyle/>
        <a:p>
          <a:pPr>
            <a:defRPr lang="en-US" cap="none" sz="1400" b="0" i="0" u="none" baseline="0"/>
          </a:pPr>
        </a:p>
      </c:txPr>
    </c:legend>
    <c:floor>
      <c:spPr>
        <a:solidFill>
          <a:srgbClr val="FFFFFF"/>
        </a:solidFill>
      </c:spPr>
      <c:thickness val="0"/>
    </c:floor>
    <c:sideWall>
      <c:spPr>
        <a:solidFill>
          <a:srgbClr val="FFFFFF"/>
        </a:solidFill>
        <a:ln w="12700">
          <a:solidFill>
            <a:srgbClr val="000000"/>
          </a:solidFill>
        </a:ln>
      </c:spPr>
      <c:thickness val="0"/>
    </c:sideWall>
    <c:backWall>
      <c:spPr>
        <a:solidFill>
          <a:srgbClr val="FFFFFF"/>
        </a:solidFill>
        <a:ln w="12700">
          <a:solidFill>
            <a:srgbClr val="000000"/>
          </a:solidFill>
        </a:ln>
      </c:spPr>
      <c:thickness val="0"/>
    </c:backWall>
    <c:plotVisOnly val="1"/>
    <c:dispBlanksAs val="gap"/>
    <c:showDLblsOverMax val="0"/>
  </c:chart>
  <c:spPr>
    <a:ln w="3175">
      <a:noFill/>
    </a:ln>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90"/>
      <c:rAngAx val="1"/>
    </c:view3D>
    <c:plotArea>
      <c:layout>
        <c:manualLayout>
          <c:xMode val="edge"/>
          <c:yMode val="edge"/>
          <c:x val="0"/>
          <c:y val="0"/>
          <c:w val="0.96775"/>
          <c:h val="0.83775"/>
        </c:manualLayout>
      </c:layout>
      <c:bar3DChart>
        <c:barDir val="bar"/>
        <c:grouping val="stacked"/>
        <c:varyColors val="0"/>
        <c:ser>
          <c:idx val="0"/>
          <c:order val="0"/>
          <c:tx>
            <c:v>0.5ha未満</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('4.経営規模別....'!$C$6,'4.経営規模別....'!$C$8,'4.経営規模別....'!$C$10,'4.経営規模別....'!$C$12,'4.経営規模別....'!$C$14)</c:f>
              <c:numCache>
                <c:ptCount val="5"/>
                <c:pt idx="0">
                  <c:v>0</c:v>
                </c:pt>
                <c:pt idx="1">
                  <c:v>0</c:v>
                </c:pt>
                <c:pt idx="2">
                  <c:v>0</c:v>
                </c:pt>
                <c:pt idx="3">
                  <c:v>0</c:v>
                </c:pt>
                <c:pt idx="4">
                  <c:v>0</c:v>
                </c:pt>
              </c:numCache>
            </c:numRef>
          </c:val>
          <c:shape val="cylinder"/>
        </c:ser>
        <c:ser>
          <c:idx val="1"/>
          <c:order val="1"/>
          <c:tx>
            <c:v>0.5～1.0ha未満</c:v>
          </c:tx>
          <c:spPr>
            <a:pattFill prst="lg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('4.経営規模別....'!$D$6,'4.経営規模別....'!$D$8,'4.経営規模別....'!$D$10,'4.経営規模別....'!$D$12,'4.経営規模別....'!$D$14)</c:f>
              <c:numCache>
                <c:ptCount val="5"/>
                <c:pt idx="0">
                  <c:v>0</c:v>
                </c:pt>
                <c:pt idx="1">
                  <c:v>0</c:v>
                </c:pt>
                <c:pt idx="2">
                  <c:v>0</c:v>
                </c:pt>
                <c:pt idx="3">
                  <c:v>0</c:v>
                </c:pt>
                <c:pt idx="4">
                  <c:v>0</c:v>
                </c:pt>
              </c:numCache>
            </c:numRef>
          </c:val>
          <c:shape val="cylinder"/>
        </c:ser>
        <c:ser>
          <c:idx val="2"/>
          <c:order val="2"/>
          <c:tx>
            <c:v>1.0～2.0ha未満</c:v>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('4.経営規模別....'!$E$6,'4.経営規模別....'!$E$8,'4.経営規模別....'!$E$10,'4.経営規模別....'!$E$12,'4.経営規模別....'!$E$14)</c:f>
              <c:numCache>
                <c:ptCount val="5"/>
                <c:pt idx="0">
                  <c:v>0</c:v>
                </c:pt>
                <c:pt idx="1">
                  <c:v>0</c:v>
                </c:pt>
                <c:pt idx="2">
                  <c:v>0</c:v>
                </c:pt>
                <c:pt idx="3">
                  <c:v>0</c:v>
                </c:pt>
                <c:pt idx="4">
                  <c:v>0</c:v>
                </c:pt>
              </c:numCache>
            </c:numRef>
          </c:val>
          <c:shape val="cylinder"/>
        </c:ser>
        <c:ser>
          <c:idx val="3"/>
          <c:order val="3"/>
          <c:tx>
            <c:v>2.0～3.0ha未満</c:v>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('4.経営規模別....'!$F$6,'4.経営規模別....'!$F$8,'4.経営規模別....'!$F$10,'4.経営規模別....'!$F$12,'4.経営規模別....'!$F$14)</c:f>
              <c:numCache>
                <c:ptCount val="5"/>
                <c:pt idx="0">
                  <c:v>0</c:v>
                </c:pt>
                <c:pt idx="1">
                  <c:v>0</c:v>
                </c:pt>
                <c:pt idx="2">
                  <c:v>0</c:v>
                </c:pt>
                <c:pt idx="3">
                  <c:v>0</c:v>
                </c:pt>
                <c:pt idx="4">
                  <c:v>0</c:v>
                </c:pt>
              </c:numCache>
            </c:numRef>
          </c:val>
          <c:shape val="cylinder"/>
        </c:ser>
        <c:ser>
          <c:idx val="4"/>
          <c:order val="4"/>
          <c:tx>
            <c:v>3.0～5.0ha未満</c:v>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('4.経営規模別....'!$G$6,'4.経営規模別....'!$G$8,'4.経営規模別....'!$G$10,'4.経営規模別....'!$G$12,'4.経営規模別....'!$G$14)</c:f>
              <c:numCache>
                <c:ptCount val="5"/>
                <c:pt idx="0">
                  <c:v>0</c:v>
                </c:pt>
                <c:pt idx="1">
                  <c:v>0</c:v>
                </c:pt>
                <c:pt idx="2">
                  <c:v>0</c:v>
                </c:pt>
                <c:pt idx="3">
                  <c:v>0</c:v>
                </c:pt>
                <c:pt idx="4">
                  <c:v>0</c:v>
                </c:pt>
              </c:numCache>
            </c:numRef>
          </c:val>
          <c:shape val="cylinder"/>
        </c:ser>
        <c:ser>
          <c:idx val="5"/>
          <c:order val="5"/>
          <c:tx>
            <c:v>5.0ha以上</c:v>
          </c:tx>
          <c:spPr>
            <a:solidFill>
              <a:srgbClr val="333333"/>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('4.経営規模別....'!$H$6,'4.経営規模別....'!$H$8,'4.経営規模別....'!$H$10,'4.経営規模別....'!$H$12,'4.経営規模別....'!$H$14)</c:f>
              <c:numCache>
                <c:ptCount val="5"/>
                <c:pt idx="0">
                  <c:v>0</c:v>
                </c:pt>
                <c:pt idx="1">
                  <c:v>0</c:v>
                </c:pt>
                <c:pt idx="2">
                  <c:v>0</c:v>
                </c:pt>
                <c:pt idx="3">
                  <c:v>0</c:v>
                </c:pt>
                <c:pt idx="4">
                  <c:v>0</c:v>
                </c:pt>
              </c:numCache>
            </c:numRef>
          </c:val>
          <c:shape val="cylinder"/>
        </c:ser>
        <c:overlap val="100"/>
        <c:gapWidth val="50"/>
        <c:shape val="cylinder"/>
        <c:axId val="59516277"/>
        <c:axId val="65884446"/>
      </c:bar3DChart>
      <c:catAx>
        <c:axId val="59516277"/>
        <c:scaling>
          <c:orientation val="minMax"/>
        </c:scaling>
        <c:axPos val="l"/>
        <c:delete val="0"/>
        <c:numFmt formatCode="General" sourceLinked="1"/>
        <c:majorTickMark val="in"/>
        <c:minorTickMark val="none"/>
        <c:tickLblPos val="low"/>
        <c:crossAx val="65884446"/>
        <c:crosses val="autoZero"/>
        <c:auto val="1"/>
        <c:lblOffset val="100"/>
        <c:noMultiLvlLbl val="0"/>
      </c:catAx>
      <c:valAx>
        <c:axId val="65884446"/>
        <c:scaling>
          <c:orientation val="minMax"/>
        </c:scaling>
        <c:axPos val="b"/>
        <c:title>
          <c:tx>
            <c:rich>
              <a:bodyPr vert="horz" rot="0" anchor="ctr"/>
              <a:lstStyle/>
              <a:p>
                <a:pPr algn="ctr">
                  <a:defRPr/>
                </a:pPr>
                <a:r>
                  <a:rPr lang="en-US" cap="none" sz="925" b="0" i="0" u="none" baseline="0"/>
                  <a:t>戸</a:t>
                </a:r>
              </a:p>
            </c:rich>
          </c:tx>
          <c:layout>
            <c:manualLayout>
              <c:xMode val="factor"/>
              <c:yMode val="factor"/>
              <c:x val="0.43125"/>
              <c:y val="-0.0885"/>
            </c:manualLayout>
          </c:layout>
          <c:overlay val="0"/>
          <c:spPr>
            <a:noFill/>
            <a:ln>
              <a:noFill/>
            </a:ln>
          </c:spPr>
        </c:title>
        <c:majorGridlines/>
        <c:delete val="0"/>
        <c:numFmt formatCode="General" sourceLinked="1"/>
        <c:majorTickMark val="in"/>
        <c:minorTickMark val="none"/>
        <c:tickLblPos val="nextTo"/>
        <c:crossAx val="59516277"/>
        <c:crossesAt val="1"/>
        <c:crossBetween val="between"/>
        <c:dispUnits/>
        <c:majorUnit val="200"/>
      </c:valAx>
      <c:spPr>
        <a:noFill/>
        <a:ln>
          <a:noFill/>
        </a:ln>
      </c:spPr>
    </c:plotArea>
    <c:legend>
      <c:legendPos val="r"/>
      <c:layout>
        <c:manualLayout>
          <c:xMode val="edge"/>
          <c:yMode val="edge"/>
          <c:x val="0.0565"/>
          <c:y val="0.82"/>
        </c:manualLayout>
      </c:layout>
      <c:overlay val="0"/>
      <c:spPr>
        <a:ln w="3175">
          <a:noFill/>
        </a:ln>
      </c:spPr>
      <c:txPr>
        <a:bodyPr vert="horz" rot="0"/>
        <a:lstStyle/>
        <a:p>
          <a:pPr>
            <a:defRPr lang="en-US" cap="none" sz="1200" b="0" i="0" u="none" baseline="0"/>
          </a:pPr>
        </a:p>
      </c:txPr>
    </c:legend>
    <c:floor>
      <c:spPr>
        <a:solidFill>
          <a:srgbClr val="FFFFFF"/>
        </a:solidFill>
      </c:spPr>
      <c:thickness val="0"/>
    </c:floor>
    <c:sideWall>
      <c:spPr>
        <a:solidFill>
          <a:srgbClr val="FFFFFF"/>
        </a:solidFill>
        <a:ln w="12700">
          <a:solidFill>
            <a:srgbClr val="333333"/>
          </a:solidFill>
        </a:ln>
      </c:spPr>
      <c:thickness val="0"/>
    </c:sideWall>
    <c:backWall>
      <c:spPr>
        <a:solidFill>
          <a:srgbClr val="FFFFFF"/>
        </a:solidFill>
        <a:ln w="12700">
          <a:solidFill>
            <a:srgbClr val="333333"/>
          </a:solidFill>
        </a:ln>
      </c:spPr>
      <c:thickness val="0"/>
    </c:backWall>
    <c:plotVisOnly val="1"/>
    <c:dispBlanksAs val="gap"/>
    <c:showDLblsOverMax val="0"/>
  </c:chart>
  <c:spPr>
    <a:ln w="3175">
      <a:noFill/>
    </a:ln>
  </c:spPr>
  <c:txPr>
    <a:bodyPr vert="horz" rot="0"/>
    <a:lstStyle/>
    <a:p>
      <a:pPr>
        <a:defRPr lang="en-US" cap="none" sz="11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Ｐゴシック"/>
                <a:ea typeface="ＭＳ Ｐゴシック"/>
                <a:cs typeface="ＭＳ Ｐゴシック"/>
              </a:rPr>
              <a:t>年間商品販売額</a:t>
            </a:r>
          </a:p>
        </c:rich>
      </c:tx>
      <c:layout>
        <c:manualLayout>
          <c:xMode val="factor"/>
          <c:yMode val="factor"/>
          <c:x val="-0.26975"/>
          <c:y val="-0.00475"/>
        </c:manualLayout>
      </c:layout>
      <c:spPr>
        <a:noFill/>
        <a:ln w="3175">
          <a:solidFill/>
        </a:ln>
      </c:spPr>
    </c:title>
    <c:plotArea>
      <c:layout>
        <c:manualLayout>
          <c:xMode val="edge"/>
          <c:yMode val="edge"/>
          <c:x val="0.028"/>
          <c:y val="0.10675"/>
          <c:w val="0.8865"/>
          <c:h val="0.80175"/>
        </c:manualLayout>
      </c:layout>
      <c:barChart>
        <c:barDir val="col"/>
        <c:grouping val="clustered"/>
        <c:varyColors val="0"/>
        <c:ser>
          <c:idx val="1"/>
          <c:order val="0"/>
          <c:tx>
            <c:v>卸売業販売額</c:v>
          </c:tx>
          <c:spPr>
            <a:pattFill prst="ltUpDiag">
              <a:fgClr>
                <a:srgbClr val="33333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'5.商店数と販売額'!$A$13:$A$16</c:f>
              <c:strCache/>
            </c:strRef>
          </c:cat>
          <c:val>
            <c:numRef>
              <c:f>'5.商店数と販売額'!$G$13:$G$16</c:f>
              <c:numCache>
                <c:ptCount val="4"/>
                <c:pt idx="0">
                  <c:v>0</c:v>
                </c:pt>
                <c:pt idx="1">
                  <c:v>0</c:v>
                </c:pt>
                <c:pt idx="2">
                  <c:v>0</c:v>
                </c:pt>
                <c:pt idx="3">
                  <c:v>0</c:v>
                </c:pt>
              </c:numCache>
            </c:numRef>
          </c:val>
        </c:ser>
        <c:ser>
          <c:idx val="0"/>
          <c:order val="1"/>
          <c:tx>
            <c:v>小売業販売額</c:v>
          </c:tx>
          <c:spPr>
            <a:pattFill prst="pct60">
              <a:fgClr>
                <a:srgbClr val="33333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'5.商店数と販売額'!$A$13:$A$16</c:f>
              <c:strCache/>
            </c:strRef>
          </c:cat>
          <c:val>
            <c:numRef>
              <c:f>'5.商店数と販売額'!$J$13:$J$16</c:f>
              <c:numCache>
                <c:ptCount val="4"/>
                <c:pt idx="0">
                  <c:v>0</c:v>
                </c:pt>
                <c:pt idx="1">
                  <c:v>0</c:v>
                </c:pt>
                <c:pt idx="2">
                  <c:v>0</c:v>
                </c:pt>
                <c:pt idx="3">
                  <c:v>0</c:v>
                </c:pt>
              </c:numCache>
            </c:numRef>
          </c:val>
        </c:ser>
        <c:gapWidth val="70"/>
        <c:axId val="56089103"/>
        <c:axId val="35039880"/>
      </c:barChart>
      <c:catAx>
        <c:axId val="56089103"/>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5039880"/>
        <c:crosses val="autoZero"/>
        <c:auto val="0"/>
        <c:lblOffset val="100"/>
        <c:noMultiLvlLbl val="0"/>
      </c:catAx>
      <c:valAx>
        <c:axId val="35039880"/>
        <c:scaling>
          <c:orientation val="minMax"/>
          <c:max val="105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6089103"/>
        <c:crossesAt val="1"/>
        <c:crossBetween val="between"/>
        <c:dispUnits/>
        <c:majorUnit val="50000"/>
      </c:valAx>
      <c:spPr>
        <a:solidFill>
          <a:srgbClr val="FFFFFF"/>
        </a:solidFill>
        <a:ln w="12700">
          <a:solidFill/>
        </a:ln>
      </c:spPr>
    </c:plotArea>
    <c:legend>
      <c:legendPos val="b"/>
      <c:layout>
        <c:manualLayout>
          <c:xMode val="edge"/>
          <c:yMode val="edge"/>
          <c:x val="0.26325"/>
          <c:y val="0.9425"/>
        </c:manualLayout>
      </c:layout>
      <c:overlay val="0"/>
      <c:spPr>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商店数</a:t>
            </a:r>
          </a:p>
        </c:rich>
      </c:tx>
      <c:layout>
        <c:manualLayout>
          <c:xMode val="factor"/>
          <c:yMode val="factor"/>
          <c:x val="-0.3545"/>
          <c:y val="-0.01725"/>
        </c:manualLayout>
      </c:layout>
      <c:spPr>
        <a:noFill/>
        <a:ln w="12700">
          <a:solidFill/>
        </a:ln>
      </c:spPr>
    </c:title>
    <c:plotArea>
      <c:layout>
        <c:manualLayout>
          <c:xMode val="edge"/>
          <c:yMode val="edge"/>
          <c:x val="0.0235"/>
          <c:y val="0.24375"/>
          <c:w val="0.886"/>
          <c:h val="0.71325"/>
        </c:manualLayout>
      </c:layout>
      <c:lineChart>
        <c:grouping val="standard"/>
        <c:varyColors val="0"/>
        <c:ser>
          <c:idx val="0"/>
          <c:order val="0"/>
          <c:tx>
            <c:v>卸売業</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'5.商店数と販売額'!$A$13:$A$16</c:f>
              <c:strCache/>
            </c:strRef>
          </c:cat>
          <c:val>
            <c:numRef>
              <c:f>'5.商店数と販売額'!$E$13:$E$16</c:f>
              <c:numCache>
                <c:ptCount val="4"/>
                <c:pt idx="0">
                  <c:v>0</c:v>
                </c:pt>
                <c:pt idx="1">
                  <c:v>0</c:v>
                </c:pt>
                <c:pt idx="2">
                  <c:v>0</c:v>
                </c:pt>
                <c:pt idx="3">
                  <c:v>0</c:v>
                </c:pt>
              </c:numCache>
            </c:numRef>
          </c:val>
          <c:smooth val="0"/>
        </c:ser>
        <c:ser>
          <c:idx val="1"/>
          <c:order val="1"/>
          <c:tx>
            <c:v>小売業</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'5.商店数と販売額'!$A$13:$A$16</c:f>
              <c:strCache/>
            </c:strRef>
          </c:cat>
          <c:val>
            <c:numRef>
              <c:f>'5.商店数と販売額'!$H$13:$H$16</c:f>
              <c:numCache>
                <c:ptCount val="4"/>
                <c:pt idx="0">
                  <c:v>0</c:v>
                </c:pt>
                <c:pt idx="1">
                  <c:v>0</c:v>
                </c:pt>
                <c:pt idx="2">
                  <c:v>0</c:v>
                </c:pt>
                <c:pt idx="3">
                  <c:v>0</c:v>
                </c:pt>
              </c:numCache>
            </c:numRef>
          </c:val>
          <c:smooth val="0"/>
        </c:ser>
        <c:marker val="1"/>
        <c:axId val="46923465"/>
        <c:axId val="19658002"/>
      </c:lineChart>
      <c:catAx>
        <c:axId val="4692346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9658002"/>
        <c:crosses val="autoZero"/>
        <c:auto val="1"/>
        <c:lblOffset val="100"/>
        <c:noMultiLvlLbl val="0"/>
      </c:catAx>
      <c:valAx>
        <c:axId val="19658002"/>
        <c:scaling>
          <c:orientation val="minMax"/>
        </c:scaling>
        <c:axPos val="l"/>
        <c:title>
          <c:tx>
            <c:rich>
              <a:bodyPr vert="horz" rot="0" anchor="ctr"/>
              <a:lstStyle/>
              <a:p>
                <a:pPr algn="ctr">
                  <a:defRPr/>
                </a:pPr>
                <a:r>
                  <a:rPr lang="en-US" cap="none" sz="800" b="0" i="0" u="none" baseline="0"/>
                  <a:t>店</a:t>
                </a:r>
              </a:p>
            </c:rich>
          </c:tx>
          <c:layout>
            <c:manualLayout>
              <c:xMode val="factor"/>
              <c:yMode val="factor"/>
              <c:x val="0.037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6923465"/>
        <c:crossesAt val="1"/>
        <c:crossBetween val="between"/>
        <c:dispUnits/>
        <c:majorUnit val="20"/>
      </c:valAx>
      <c:spPr>
        <a:solidFill>
          <a:srgbClr val="FFFFFF"/>
        </a:solidFill>
        <a:ln w="12700">
          <a:solidFill>
            <a:srgbClr val="808080"/>
          </a:solidFill>
        </a:ln>
      </c:spPr>
    </c:plotArea>
    <c:legend>
      <c:legendPos val="t"/>
      <c:layout>
        <c:manualLayout>
          <c:xMode val="edge"/>
          <c:yMode val="edge"/>
          <c:x val="0.0535"/>
          <c:y val="0.12925"/>
          <c:w val="0.612"/>
          <c:h val="0.06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従業者数</a:t>
            </a:r>
          </a:p>
        </c:rich>
      </c:tx>
      <c:layout>
        <c:manualLayout>
          <c:xMode val="factor"/>
          <c:yMode val="factor"/>
          <c:x val="-0.31675"/>
          <c:y val="-0.022"/>
        </c:manualLayout>
      </c:layout>
      <c:spPr>
        <a:noFill/>
        <a:ln w="12700">
          <a:solidFill/>
        </a:ln>
      </c:spPr>
    </c:title>
    <c:plotArea>
      <c:layout>
        <c:manualLayout>
          <c:xMode val="edge"/>
          <c:yMode val="edge"/>
          <c:x val="0.03"/>
          <c:y val="0.23575"/>
          <c:w val="0.88675"/>
          <c:h val="0.76025"/>
        </c:manualLayout>
      </c:layout>
      <c:lineChart>
        <c:grouping val="standard"/>
        <c:varyColors val="0"/>
        <c:ser>
          <c:idx val="0"/>
          <c:order val="0"/>
          <c:tx>
            <c:v>卸売業</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'5.商店数と販売額'!$A$13:$A$16</c:f>
              <c:strCache/>
            </c:strRef>
          </c:cat>
          <c:val>
            <c:numRef>
              <c:f>'5.商店数と販売額'!$F$13:$F$16</c:f>
              <c:numCache>
                <c:ptCount val="4"/>
                <c:pt idx="0">
                  <c:v>0</c:v>
                </c:pt>
                <c:pt idx="1">
                  <c:v>0</c:v>
                </c:pt>
                <c:pt idx="2">
                  <c:v>0</c:v>
                </c:pt>
                <c:pt idx="3">
                  <c:v>0</c:v>
                </c:pt>
              </c:numCache>
            </c:numRef>
          </c:val>
          <c:smooth val="1"/>
        </c:ser>
        <c:ser>
          <c:idx val="1"/>
          <c:order val="1"/>
          <c:tx>
            <c:v>小売業</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'5.商店数と販売額'!$A$13:$A$16</c:f>
              <c:strCache/>
            </c:strRef>
          </c:cat>
          <c:val>
            <c:numRef>
              <c:f>'5.商店数と販売額'!$I$13:$I$16</c:f>
              <c:numCache>
                <c:ptCount val="4"/>
                <c:pt idx="0">
                  <c:v>0</c:v>
                </c:pt>
                <c:pt idx="1">
                  <c:v>0</c:v>
                </c:pt>
                <c:pt idx="2">
                  <c:v>0</c:v>
                </c:pt>
                <c:pt idx="3">
                  <c:v>0</c:v>
                </c:pt>
              </c:numCache>
            </c:numRef>
          </c:val>
          <c:smooth val="0"/>
        </c:ser>
        <c:marker val="1"/>
        <c:axId val="42704291"/>
        <c:axId val="48794300"/>
      </c:lineChart>
      <c:catAx>
        <c:axId val="42704291"/>
        <c:scaling>
          <c:orientation val="minMax"/>
        </c:scaling>
        <c:axPos val="b"/>
        <c:delete val="0"/>
        <c:numFmt formatCode="General" sourceLinked="1"/>
        <c:majorTickMark val="in"/>
        <c:minorTickMark val="none"/>
        <c:tickLblPos val="nextTo"/>
        <c:crossAx val="48794300"/>
        <c:crosses val="autoZero"/>
        <c:auto val="1"/>
        <c:lblOffset val="100"/>
        <c:noMultiLvlLbl val="0"/>
      </c:catAx>
      <c:valAx>
        <c:axId val="48794300"/>
        <c:scaling>
          <c:orientation val="minMax"/>
        </c:scaling>
        <c:axPos val="l"/>
        <c:title>
          <c:tx>
            <c:rich>
              <a:bodyPr vert="horz" rot="0" anchor="ctr"/>
              <a:lstStyle/>
              <a:p>
                <a:pPr algn="ctr">
                  <a:defRPr/>
                </a:pPr>
                <a:r>
                  <a:rPr lang="en-US" cap="none" sz="800" b="0" i="0" u="none" baseline="0"/>
                  <a:t>人</a:t>
                </a:r>
              </a:p>
            </c:rich>
          </c:tx>
          <c:layout>
            <c:manualLayout>
              <c:xMode val="factor"/>
              <c:yMode val="factor"/>
              <c:x val="0.0375"/>
              <c:y val="0.14675"/>
            </c:manualLayout>
          </c:layout>
          <c:overlay val="0"/>
          <c:spPr>
            <a:noFill/>
            <a:ln>
              <a:noFill/>
            </a:ln>
          </c:spPr>
        </c:title>
        <c:majorGridlines/>
        <c:delete val="0"/>
        <c:numFmt formatCode="General" sourceLinked="1"/>
        <c:majorTickMark val="in"/>
        <c:minorTickMark val="none"/>
        <c:tickLblPos val="nextTo"/>
        <c:crossAx val="42704291"/>
        <c:crossesAt val="1"/>
        <c:crossBetween val="between"/>
        <c:dispUnits/>
      </c:valAx>
      <c:spPr>
        <a:solidFill>
          <a:srgbClr val="FFFFFF"/>
        </a:solidFill>
        <a:ln w="12700">
          <a:solidFill>
            <a:srgbClr val="808080"/>
          </a:solidFill>
        </a:ln>
      </c:spPr>
    </c:plotArea>
    <c:legend>
      <c:legendPos val="t"/>
      <c:layout>
        <c:manualLayout>
          <c:xMode val="edge"/>
          <c:yMode val="edge"/>
          <c:x val="0"/>
          <c:y val="0.0965"/>
          <c:w val="0.62675"/>
          <c:h val="0.10975"/>
        </c:manualLayout>
      </c:layout>
      <c:overlay val="0"/>
      <c:spPr>
        <a:ln w="3175">
          <a:noFill/>
        </a:ln>
      </c:spPr>
      <c:txPr>
        <a:bodyPr vert="horz" rot="0"/>
        <a:lstStyle/>
        <a:p>
          <a:pPr>
            <a:defRPr lang="en-US" cap="none" sz="8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28575</xdr:rowOff>
    </xdr:from>
    <xdr:to>
      <xdr:col>3</xdr:col>
      <xdr:colOff>123825</xdr:colOff>
      <xdr:row>46</xdr:row>
      <xdr:rowOff>57150</xdr:rowOff>
    </xdr:to>
    <xdr:graphicFrame>
      <xdr:nvGraphicFramePr>
        <xdr:cNvPr id="1" name="Chart 2"/>
        <xdr:cNvGraphicFramePr/>
      </xdr:nvGraphicFramePr>
      <xdr:xfrm>
        <a:off x="28575" y="6772275"/>
        <a:ext cx="2076450" cy="2600325"/>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31</xdr:row>
      <xdr:rowOff>19050</xdr:rowOff>
    </xdr:from>
    <xdr:to>
      <xdr:col>6</xdr:col>
      <xdr:colOff>133350</xdr:colOff>
      <xdr:row>46</xdr:row>
      <xdr:rowOff>57150</xdr:rowOff>
    </xdr:to>
    <xdr:graphicFrame>
      <xdr:nvGraphicFramePr>
        <xdr:cNvPr id="2" name="Chart 3"/>
        <xdr:cNvGraphicFramePr/>
      </xdr:nvGraphicFramePr>
      <xdr:xfrm>
        <a:off x="2028825" y="6762750"/>
        <a:ext cx="2085975" cy="2609850"/>
      </xdr:xfrm>
      <a:graphic>
        <a:graphicData uri="http://schemas.openxmlformats.org/drawingml/2006/chart">
          <c:chart xmlns:c="http://schemas.openxmlformats.org/drawingml/2006/chart" r:id="rId2"/>
        </a:graphicData>
      </a:graphic>
    </xdr:graphicFrame>
    <xdr:clientData/>
  </xdr:twoCellAnchor>
  <xdr:twoCellAnchor>
    <xdr:from>
      <xdr:col>6</xdr:col>
      <xdr:colOff>257175</xdr:colOff>
      <xdr:row>31</xdr:row>
      <xdr:rowOff>19050</xdr:rowOff>
    </xdr:from>
    <xdr:to>
      <xdr:col>9</xdr:col>
      <xdr:colOff>304800</xdr:colOff>
      <xdr:row>46</xdr:row>
      <xdr:rowOff>57150</xdr:rowOff>
    </xdr:to>
    <xdr:graphicFrame>
      <xdr:nvGraphicFramePr>
        <xdr:cNvPr id="3" name="Chart 4"/>
        <xdr:cNvGraphicFramePr/>
      </xdr:nvGraphicFramePr>
      <xdr:xfrm>
        <a:off x="4238625" y="6762750"/>
        <a:ext cx="2085975" cy="2609850"/>
      </xdr:xfrm>
      <a:graphic>
        <a:graphicData uri="http://schemas.openxmlformats.org/drawingml/2006/chart">
          <c:chart xmlns:c="http://schemas.openxmlformats.org/drawingml/2006/chart" r:id="rId3"/>
        </a:graphicData>
      </a:graphic>
    </xdr:graphicFrame>
    <xdr:clientData/>
  </xdr:twoCellAnchor>
  <xdr:twoCellAnchor>
    <xdr:from>
      <xdr:col>9</xdr:col>
      <xdr:colOff>238125</xdr:colOff>
      <xdr:row>31</xdr:row>
      <xdr:rowOff>9525</xdr:rowOff>
    </xdr:from>
    <xdr:to>
      <xdr:col>12</xdr:col>
      <xdr:colOff>266700</xdr:colOff>
      <xdr:row>46</xdr:row>
      <xdr:rowOff>47625</xdr:rowOff>
    </xdr:to>
    <xdr:graphicFrame>
      <xdr:nvGraphicFramePr>
        <xdr:cNvPr id="4" name="Chart 5"/>
        <xdr:cNvGraphicFramePr/>
      </xdr:nvGraphicFramePr>
      <xdr:xfrm>
        <a:off x="6257925" y="6753225"/>
        <a:ext cx="2085975" cy="2609850"/>
      </xdr:xfrm>
      <a:graphic>
        <a:graphicData uri="http://schemas.openxmlformats.org/drawingml/2006/chart">
          <c:chart xmlns:c="http://schemas.openxmlformats.org/drawingml/2006/chart" r:id="rId4"/>
        </a:graphicData>
      </a:graphic>
    </xdr:graphicFrame>
    <xdr:clientData/>
  </xdr:twoCellAnchor>
  <xdr:twoCellAnchor>
    <xdr:from>
      <xdr:col>2</xdr:col>
      <xdr:colOff>523875</xdr:colOff>
      <xdr:row>39</xdr:row>
      <xdr:rowOff>47625</xdr:rowOff>
    </xdr:from>
    <xdr:to>
      <xdr:col>3</xdr:col>
      <xdr:colOff>333375</xdr:colOff>
      <xdr:row>40</xdr:row>
      <xdr:rowOff>142875</xdr:rowOff>
    </xdr:to>
    <xdr:sp>
      <xdr:nvSpPr>
        <xdr:cNvPr id="5" name="TextBox 6"/>
        <xdr:cNvSpPr txBox="1">
          <a:spLocks noChangeArrowheads="1"/>
        </xdr:cNvSpPr>
      </xdr:nvSpPr>
      <xdr:spPr>
        <a:xfrm>
          <a:off x="1838325" y="8162925"/>
          <a:ext cx="476250" cy="2667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H７</a:t>
          </a:r>
        </a:p>
      </xdr:txBody>
    </xdr:sp>
    <xdr:clientData/>
  </xdr:twoCellAnchor>
  <xdr:twoCellAnchor>
    <xdr:from>
      <xdr:col>9</xdr:col>
      <xdr:colOff>19050</xdr:colOff>
      <xdr:row>39</xdr:row>
      <xdr:rowOff>19050</xdr:rowOff>
    </xdr:from>
    <xdr:to>
      <xdr:col>9</xdr:col>
      <xdr:colOff>571500</xdr:colOff>
      <xdr:row>40</xdr:row>
      <xdr:rowOff>114300</xdr:rowOff>
    </xdr:to>
    <xdr:sp>
      <xdr:nvSpPr>
        <xdr:cNvPr id="6" name="TextBox 7"/>
        <xdr:cNvSpPr txBox="1">
          <a:spLocks noChangeArrowheads="1"/>
        </xdr:cNvSpPr>
      </xdr:nvSpPr>
      <xdr:spPr>
        <a:xfrm>
          <a:off x="6038850" y="8134350"/>
          <a:ext cx="552450" cy="2667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H12</a:t>
          </a:r>
        </a:p>
      </xdr:txBody>
    </xdr:sp>
    <xdr:clientData/>
  </xdr:twoCellAnchor>
  <xdr:twoCellAnchor>
    <xdr:from>
      <xdr:col>5</xdr:col>
      <xdr:colOff>361950</xdr:colOff>
      <xdr:row>31</xdr:row>
      <xdr:rowOff>76200</xdr:rowOff>
    </xdr:from>
    <xdr:to>
      <xdr:col>5</xdr:col>
      <xdr:colOff>581025</xdr:colOff>
      <xdr:row>33</xdr:row>
      <xdr:rowOff>0</xdr:rowOff>
    </xdr:to>
    <xdr:sp>
      <xdr:nvSpPr>
        <xdr:cNvPr id="7" name="TextBox 8"/>
        <xdr:cNvSpPr txBox="1">
          <a:spLocks noChangeArrowheads="1"/>
        </xdr:cNvSpPr>
      </xdr:nvSpPr>
      <xdr:spPr>
        <a:xfrm>
          <a:off x="3676650" y="6819900"/>
          <a:ext cx="219075"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女</a:t>
          </a:r>
        </a:p>
      </xdr:txBody>
    </xdr:sp>
    <xdr:clientData/>
  </xdr:twoCellAnchor>
  <xdr:twoCellAnchor>
    <xdr:from>
      <xdr:col>1</xdr:col>
      <xdr:colOff>28575</xdr:colOff>
      <xdr:row>32</xdr:row>
      <xdr:rowOff>9525</xdr:rowOff>
    </xdr:from>
    <xdr:to>
      <xdr:col>2</xdr:col>
      <xdr:colOff>171450</xdr:colOff>
      <xdr:row>33</xdr:row>
      <xdr:rowOff>47625</xdr:rowOff>
    </xdr:to>
    <xdr:sp>
      <xdr:nvSpPr>
        <xdr:cNvPr id="8" name="TextBox 9"/>
        <xdr:cNvSpPr txBox="1">
          <a:spLocks noChangeArrowheads="1"/>
        </xdr:cNvSpPr>
      </xdr:nvSpPr>
      <xdr:spPr>
        <a:xfrm>
          <a:off x="676275" y="6924675"/>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老年人口</a:t>
          </a:r>
        </a:p>
      </xdr:txBody>
    </xdr:sp>
    <xdr:clientData/>
  </xdr:twoCellAnchor>
  <xdr:twoCellAnchor>
    <xdr:from>
      <xdr:col>0</xdr:col>
      <xdr:colOff>228600</xdr:colOff>
      <xdr:row>31</xdr:row>
      <xdr:rowOff>104775</xdr:rowOff>
    </xdr:from>
    <xdr:to>
      <xdr:col>0</xdr:col>
      <xdr:colOff>514350</xdr:colOff>
      <xdr:row>33</xdr:row>
      <xdr:rowOff>28575</xdr:rowOff>
    </xdr:to>
    <xdr:sp>
      <xdr:nvSpPr>
        <xdr:cNvPr id="9" name="TextBox 10"/>
        <xdr:cNvSpPr txBox="1">
          <a:spLocks noChangeArrowheads="1"/>
        </xdr:cNvSpPr>
      </xdr:nvSpPr>
      <xdr:spPr>
        <a:xfrm>
          <a:off x="228600" y="6848475"/>
          <a:ext cx="285750"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男</a:t>
          </a:r>
        </a:p>
      </xdr:txBody>
    </xdr:sp>
    <xdr:clientData/>
  </xdr:twoCellAnchor>
  <xdr:twoCellAnchor>
    <xdr:from>
      <xdr:col>11</xdr:col>
      <xdr:colOff>514350</xdr:colOff>
      <xdr:row>31</xdr:row>
      <xdr:rowOff>76200</xdr:rowOff>
    </xdr:from>
    <xdr:to>
      <xdr:col>12</xdr:col>
      <xdr:colOff>47625</xdr:colOff>
      <xdr:row>33</xdr:row>
      <xdr:rowOff>0</xdr:rowOff>
    </xdr:to>
    <xdr:sp>
      <xdr:nvSpPr>
        <xdr:cNvPr id="10" name="TextBox 11"/>
        <xdr:cNvSpPr txBox="1">
          <a:spLocks noChangeArrowheads="1"/>
        </xdr:cNvSpPr>
      </xdr:nvSpPr>
      <xdr:spPr>
        <a:xfrm>
          <a:off x="7905750" y="6819900"/>
          <a:ext cx="219075"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女</a:t>
          </a:r>
        </a:p>
      </xdr:txBody>
    </xdr:sp>
    <xdr:clientData/>
  </xdr:twoCellAnchor>
  <xdr:twoCellAnchor>
    <xdr:from>
      <xdr:col>6</xdr:col>
      <xdr:colOff>476250</xdr:colOff>
      <xdr:row>31</xdr:row>
      <xdr:rowOff>104775</xdr:rowOff>
    </xdr:from>
    <xdr:to>
      <xdr:col>7</xdr:col>
      <xdr:colOff>95250</xdr:colOff>
      <xdr:row>33</xdr:row>
      <xdr:rowOff>28575</xdr:rowOff>
    </xdr:to>
    <xdr:sp>
      <xdr:nvSpPr>
        <xdr:cNvPr id="11" name="TextBox 12"/>
        <xdr:cNvSpPr txBox="1">
          <a:spLocks noChangeArrowheads="1"/>
        </xdr:cNvSpPr>
      </xdr:nvSpPr>
      <xdr:spPr>
        <a:xfrm>
          <a:off x="4457700" y="6848475"/>
          <a:ext cx="285750"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男</a:t>
          </a:r>
        </a:p>
      </xdr:txBody>
    </xdr:sp>
    <xdr:clientData/>
  </xdr:twoCellAnchor>
  <xdr:twoCellAnchor>
    <xdr:from>
      <xdr:col>0</xdr:col>
      <xdr:colOff>123825</xdr:colOff>
      <xdr:row>40</xdr:row>
      <xdr:rowOff>47625</xdr:rowOff>
    </xdr:from>
    <xdr:to>
      <xdr:col>1</xdr:col>
      <xdr:colOff>523875</xdr:colOff>
      <xdr:row>41</xdr:row>
      <xdr:rowOff>85725</xdr:rowOff>
    </xdr:to>
    <xdr:sp>
      <xdr:nvSpPr>
        <xdr:cNvPr id="12" name="TextBox 13"/>
        <xdr:cNvSpPr txBox="1">
          <a:spLocks noChangeArrowheads="1"/>
        </xdr:cNvSpPr>
      </xdr:nvSpPr>
      <xdr:spPr>
        <a:xfrm>
          <a:off x="123825" y="8334375"/>
          <a:ext cx="1047750"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生産年齢人口</a:t>
          </a:r>
        </a:p>
      </xdr:txBody>
    </xdr:sp>
    <xdr:clientData/>
  </xdr:twoCellAnchor>
  <xdr:twoCellAnchor>
    <xdr:from>
      <xdr:col>0</xdr:col>
      <xdr:colOff>247650</xdr:colOff>
      <xdr:row>43</xdr:row>
      <xdr:rowOff>57150</xdr:rowOff>
    </xdr:from>
    <xdr:to>
      <xdr:col>1</xdr:col>
      <xdr:colOff>409575</xdr:colOff>
      <xdr:row>44</xdr:row>
      <xdr:rowOff>95250</xdr:rowOff>
    </xdr:to>
    <xdr:sp>
      <xdr:nvSpPr>
        <xdr:cNvPr id="13" name="TextBox 14"/>
        <xdr:cNvSpPr txBox="1">
          <a:spLocks noChangeArrowheads="1"/>
        </xdr:cNvSpPr>
      </xdr:nvSpPr>
      <xdr:spPr>
        <a:xfrm>
          <a:off x="247650" y="885825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年少人口</a:t>
          </a:r>
        </a:p>
      </xdr:txBody>
    </xdr:sp>
    <xdr:clientData/>
  </xdr:twoCellAnchor>
  <xdr:twoCellAnchor>
    <xdr:from>
      <xdr:col>7</xdr:col>
      <xdr:colOff>95250</xdr:colOff>
      <xdr:row>32</xdr:row>
      <xdr:rowOff>0</xdr:rowOff>
    </xdr:from>
    <xdr:to>
      <xdr:col>8</xdr:col>
      <xdr:colOff>219075</xdr:colOff>
      <xdr:row>33</xdr:row>
      <xdr:rowOff>38100</xdr:rowOff>
    </xdr:to>
    <xdr:sp>
      <xdr:nvSpPr>
        <xdr:cNvPr id="14" name="TextBox 15"/>
        <xdr:cNvSpPr txBox="1">
          <a:spLocks noChangeArrowheads="1"/>
        </xdr:cNvSpPr>
      </xdr:nvSpPr>
      <xdr:spPr>
        <a:xfrm>
          <a:off x="4743450" y="691515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老年人口</a:t>
          </a:r>
        </a:p>
      </xdr:txBody>
    </xdr:sp>
    <xdr:clientData/>
  </xdr:twoCellAnchor>
  <xdr:twoCellAnchor>
    <xdr:from>
      <xdr:col>6</xdr:col>
      <xdr:colOff>352425</xdr:colOff>
      <xdr:row>39</xdr:row>
      <xdr:rowOff>57150</xdr:rowOff>
    </xdr:from>
    <xdr:to>
      <xdr:col>8</xdr:col>
      <xdr:colOff>47625</xdr:colOff>
      <xdr:row>40</xdr:row>
      <xdr:rowOff>95250</xdr:rowOff>
    </xdr:to>
    <xdr:sp>
      <xdr:nvSpPr>
        <xdr:cNvPr id="15" name="TextBox 16"/>
        <xdr:cNvSpPr txBox="1">
          <a:spLocks noChangeArrowheads="1"/>
        </xdr:cNvSpPr>
      </xdr:nvSpPr>
      <xdr:spPr>
        <a:xfrm>
          <a:off x="4333875" y="8172450"/>
          <a:ext cx="1047750"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生産年齢人口</a:t>
          </a:r>
        </a:p>
      </xdr:txBody>
    </xdr:sp>
    <xdr:clientData/>
  </xdr:twoCellAnchor>
  <xdr:twoCellAnchor>
    <xdr:from>
      <xdr:col>6</xdr:col>
      <xdr:colOff>485775</xdr:colOff>
      <xdr:row>43</xdr:row>
      <xdr:rowOff>38100</xdr:rowOff>
    </xdr:from>
    <xdr:to>
      <xdr:col>7</xdr:col>
      <xdr:colOff>628650</xdr:colOff>
      <xdr:row>44</xdr:row>
      <xdr:rowOff>76200</xdr:rowOff>
    </xdr:to>
    <xdr:sp>
      <xdr:nvSpPr>
        <xdr:cNvPr id="16" name="TextBox 17"/>
        <xdr:cNvSpPr txBox="1">
          <a:spLocks noChangeArrowheads="1"/>
        </xdr:cNvSpPr>
      </xdr:nvSpPr>
      <xdr:spPr>
        <a:xfrm>
          <a:off x="4467225" y="883920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年少人口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209550</xdr:rowOff>
    </xdr:from>
    <xdr:to>
      <xdr:col>12</xdr:col>
      <xdr:colOff>0</xdr:colOff>
      <xdr:row>26</xdr:row>
      <xdr:rowOff>0</xdr:rowOff>
    </xdr:to>
    <xdr:graphicFrame>
      <xdr:nvGraphicFramePr>
        <xdr:cNvPr id="1" name="Chart 2"/>
        <xdr:cNvGraphicFramePr/>
      </xdr:nvGraphicFramePr>
      <xdr:xfrm>
        <a:off x="4438650" y="209550"/>
        <a:ext cx="2686050" cy="624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38100</xdr:rowOff>
    </xdr:from>
    <xdr:to>
      <xdr:col>8</xdr:col>
      <xdr:colOff>57150</xdr:colOff>
      <xdr:row>35</xdr:row>
      <xdr:rowOff>95250</xdr:rowOff>
    </xdr:to>
    <xdr:graphicFrame>
      <xdr:nvGraphicFramePr>
        <xdr:cNvPr id="1" name="Chart 1"/>
        <xdr:cNvGraphicFramePr/>
      </xdr:nvGraphicFramePr>
      <xdr:xfrm>
        <a:off x="19050" y="3390900"/>
        <a:ext cx="5829300" cy="3333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57150</xdr:rowOff>
    </xdr:from>
    <xdr:to>
      <xdr:col>6</xdr:col>
      <xdr:colOff>266700</xdr:colOff>
      <xdr:row>44</xdr:row>
      <xdr:rowOff>142875</xdr:rowOff>
    </xdr:to>
    <xdr:graphicFrame>
      <xdr:nvGraphicFramePr>
        <xdr:cNvPr id="1" name="Chart 3"/>
        <xdr:cNvGraphicFramePr/>
      </xdr:nvGraphicFramePr>
      <xdr:xfrm>
        <a:off x="66675" y="4857750"/>
        <a:ext cx="3486150" cy="4714875"/>
      </xdr:xfrm>
      <a:graphic>
        <a:graphicData uri="http://schemas.openxmlformats.org/drawingml/2006/chart">
          <c:chart xmlns:c="http://schemas.openxmlformats.org/drawingml/2006/chart" r:id="rId1"/>
        </a:graphicData>
      </a:graphic>
    </xdr:graphicFrame>
    <xdr:clientData/>
  </xdr:twoCellAnchor>
  <xdr:twoCellAnchor>
    <xdr:from>
      <xdr:col>6</xdr:col>
      <xdr:colOff>361950</xdr:colOff>
      <xdr:row>17</xdr:row>
      <xdr:rowOff>161925</xdr:rowOff>
    </xdr:from>
    <xdr:to>
      <xdr:col>12</xdr:col>
      <xdr:colOff>9525</xdr:colOff>
      <xdr:row>31</xdr:row>
      <xdr:rowOff>57150</xdr:rowOff>
    </xdr:to>
    <xdr:graphicFrame>
      <xdr:nvGraphicFramePr>
        <xdr:cNvPr id="2" name="Chart 4"/>
        <xdr:cNvGraphicFramePr/>
      </xdr:nvGraphicFramePr>
      <xdr:xfrm>
        <a:off x="3648075" y="4962525"/>
        <a:ext cx="2933700" cy="2295525"/>
      </xdr:xfrm>
      <a:graphic>
        <a:graphicData uri="http://schemas.openxmlformats.org/drawingml/2006/chart">
          <c:chart xmlns:c="http://schemas.openxmlformats.org/drawingml/2006/chart" r:id="rId2"/>
        </a:graphicData>
      </a:graphic>
    </xdr:graphicFrame>
    <xdr:clientData/>
  </xdr:twoCellAnchor>
  <xdr:twoCellAnchor>
    <xdr:from>
      <xdr:col>6</xdr:col>
      <xdr:colOff>333375</xdr:colOff>
      <xdr:row>32</xdr:row>
      <xdr:rowOff>104775</xdr:rowOff>
    </xdr:from>
    <xdr:to>
      <xdr:col>11</xdr:col>
      <xdr:colOff>419100</xdr:colOff>
      <xdr:row>45</xdr:row>
      <xdr:rowOff>133350</xdr:rowOff>
    </xdr:to>
    <xdr:graphicFrame>
      <xdr:nvGraphicFramePr>
        <xdr:cNvPr id="3" name="Chart 5"/>
        <xdr:cNvGraphicFramePr/>
      </xdr:nvGraphicFramePr>
      <xdr:xfrm>
        <a:off x="3619500" y="7477125"/>
        <a:ext cx="2943225" cy="2257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17</xdr:row>
      <xdr:rowOff>0</xdr:rowOff>
    </xdr:from>
    <xdr:to>
      <xdr:col>12</xdr:col>
      <xdr:colOff>171450</xdr:colOff>
      <xdr:row>40</xdr:row>
      <xdr:rowOff>38100</xdr:rowOff>
    </xdr:to>
    <xdr:graphicFrame>
      <xdr:nvGraphicFramePr>
        <xdr:cNvPr id="1" name="Chart 1"/>
        <xdr:cNvGraphicFramePr/>
      </xdr:nvGraphicFramePr>
      <xdr:xfrm>
        <a:off x="4467225" y="2924175"/>
        <a:ext cx="5095875" cy="39814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0</xdr:rowOff>
    </xdr:from>
    <xdr:to>
      <xdr:col>5</xdr:col>
      <xdr:colOff>228600</xdr:colOff>
      <xdr:row>39</xdr:row>
      <xdr:rowOff>66675</xdr:rowOff>
    </xdr:to>
    <xdr:graphicFrame>
      <xdr:nvGraphicFramePr>
        <xdr:cNvPr id="2" name="Chart 5"/>
        <xdr:cNvGraphicFramePr/>
      </xdr:nvGraphicFramePr>
      <xdr:xfrm>
        <a:off x="38100" y="2924175"/>
        <a:ext cx="4781550" cy="38385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51</xdr:row>
      <xdr:rowOff>0</xdr:rowOff>
    </xdr:from>
    <xdr:to>
      <xdr:col>5</xdr:col>
      <xdr:colOff>361950</xdr:colOff>
      <xdr:row>69</xdr:row>
      <xdr:rowOff>19050</xdr:rowOff>
    </xdr:to>
    <xdr:graphicFrame>
      <xdr:nvGraphicFramePr>
        <xdr:cNvPr id="3" name="Chart 6"/>
        <xdr:cNvGraphicFramePr/>
      </xdr:nvGraphicFramePr>
      <xdr:xfrm>
        <a:off x="57150" y="8763000"/>
        <a:ext cx="4895850" cy="31051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80</xdr:row>
      <xdr:rowOff>66675</xdr:rowOff>
    </xdr:from>
    <xdr:to>
      <xdr:col>5</xdr:col>
      <xdr:colOff>590550</xdr:colOff>
      <xdr:row>97</xdr:row>
      <xdr:rowOff>104775</xdr:rowOff>
    </xdr:to>
    <xdr:graphicFrame>
      <xdr:nvGraphicFramePr>
        <xdr:cNvPr id="4" name="Chart 7"/>
        <xdr:cNvGraphicFramePr/>
      </xdr:nvGraphicFramePr>
      <xdr:xfrm>
        <a:off x="57150" y="13811250"/>
        <a:ext cx="5124450" cy="29527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7</xdr:row>
      <xdr:rowOff>9525</xdr:rowOff>
    </xdr:from>
    <xdr:to>
      <xdr:col>1</xdr:col>
      <xdr:colOff>895350</xdr:colOff>
      <xdr:row>45</xdr:row>
      <xdr:rowOff>104775</xdr:rowOff>
    </xdr:to>
    <xdr:sp>
      <xdr:nvSpPr>
        <xdr:cNvPr id="1" name="Line 1"/>
        <xdr:cNvSpPr>
          <a:spLocks/>
        </xdr:cNvSpPr>
      </xdr:nvSpPr>
      <xdr:spPr>
        <a:xfrm>
          <a:off x="2247900" y="1247775"/>
          <a:ext cx="0" cy="6496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2" name="Line 2"/>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3" name="Line 3"/>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4" name="Line 4"/>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5" name="Line 5"/>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6" name="Line 6"/>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1228725</xdr:colOff>
      <xdr:row>50</xdr:row>
      <xdr:rowOff>76200</xdr:rowOff>
    </xdr:from>
    <xdr:to>
      <xdr:col>1</xdr:col>
      <xdr:colOff>9525</xdr:colOff>
      <xdr:row>50</xdr:row>
      <xdr:rowOff>76200</xdr:rowOff>
    </xdr:to>
    <xdr:sp>
      <xdr:nvSpPr>
        <xdr:cNvPr id="7" name="Line 7"/>
        <xdr:cNvSpPr>
          <a:spLocks/>
        </xdr:cNvSpPr>
      </xdr:nvSpPr>
      <xdr:spPr>
        <a:xfrm flipV="1">
          <a:off x="1228725" y="8553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8" name="Line 8"/>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9" name="Line 9"/>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50</xdr:row>
      <xdr:rowOff>66675</xdr:rowOff>
    </xdr:from>
    <xdr:to>
      <xdr:col>2</xdr:col>
      <xdr:colOff>28575</xdr:colOff>
      <xdr:row>50</xdr:row>
      <xdr:rowOff>66675</xdr:rowOff>
    </xdr:to>
    <xdr:sp>
      <xdr:nvSpPr>
        <xdr:cNvPr id="10" name="Line 10"/>
        <xdr:cNvSpPr>
          <a:spLocks/>
        </xdr:cNvSpPr>
      </xdr:nvSpPr>
      <xdr:spPr>
        <a:xfrm>
          <a:off x="1876425" y="85439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1000125</xdr:colOff>
      <xdr:row>50</xdr:row>
      <xdr:rowOff>76200</xdr:rowOff>
    </xdr:from>
    <xdr:to>
      <xdr:col>4</xdr:col>
      <xdr:colOff>981075</xdr:colOff>
      <xdr:row>50</xdr:row>
      <xdr:rowOff>76200</xdr:rowOff>
    </xdr:to>
    <xdr:sp>
      <xdr:nvSpPr>
        <xdr:cNvPr id="11" name="Line 11"/>
        <xdr:cNvSpPr>
          <a:spLocks/>
        </xdr:cNvSpPr>
      </xdr:nvSpPr>
      <xdr:spPr>
        <a:xfrm flipV="1">
          <a:off x="3381375" y="855345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3</xdr:row>
      <xdr:rowOff>85725</xdr:rowOff>
    </xdr:from>
    <xdr:to>
      <xdr:col>3</xdr:col>
      <xdr:colOff>0</xdr:colOff>
      <xdr:row>3</xdr:row>
      <xdr:rowOff>85725</xdr:rowOff>
    </xdr:to>
    <xdr:sp>
      <xdr:nvSpPr>
        <xdr:cNvPr id="12" name="Line 12"/>
        <xdr:cNvSpPr>
          <a:spLocks/>
        </xdr:cNvSpPr>
      </xdr:nvSpPr>
      <xdr:spPr>
        <a:xfrm>
          <a:off x="819150" y="6572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xdr:row>
      <xdr:rowOff>104775</xdr:rowOff>
    </xdr:from>
    <xdr:to>
      <xdr:col>5</xdr:col>
      <xdr:colOff>0</xdr:colOff>
      <xdr:row>3</xdr:row>
      <xdr:rowOff>104775</xdr:rowOff>
    </xdr:to>
    <xdr:sp>
      <xdr:nvSpPr>
        <xdr:cNvPr id="13" name="Line 13"/>
        <xdr:cNvSpPr>
          <a:spLocks/>
        </xdr:cNvSpPr>
      </xdr:nvSpPr>
      <xdr:spPr>
        <a:xfrm>
          <a:off x="4114800" y="67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14" name="Line 14"/>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35</xdr:row>
      <xdr:rowOff>85725</xdr:rowOff>
    </xdr:from>
    <xdr:to>
      <xdr:col>2</xdr:col>
      <xdr:colOff>1085850</xdr:colOff>
      <xdr:row>35</xdr:row>
      <xdr:rowOff>85725</xdr:rowOff>
    </xdr:to>
    <xdr:sp>
      <xdr:nvSpPr>
        <xdr:cNvPr id="15" name="Line 15"/>
        <xdr:cNvSpPr>
          <a:spLocks/>
        </xdr:cNvSpPr>
      </xdr:nvSpPr>
      <xdr:spPr>
        <a:xfrm>
          <a:off x="3333750" y="60483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16" name="Line 16"/>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17" name="Line 17"/>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18" name="Line 18"/>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19" name="Line 19"/>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20" name="Line 20"/>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21" name="Line 21"/>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4</xdr:col>
      <xdr:colOff>895350</xdr:colOff>
      <xdr:row>21</xdr:row>
      <xdr:rowOff>104775</xdr:rowOff>
    </xdr:to>
    <xdr:sp>
      <xdr:nvSpPr>
        <xdr:cNvPr id="22" name="Line 22"/>
        <xdr:cNvSpPr>
          <a:spLocks/>
        </xdr:cNvSpPr>
      </xdr:nvSpPr>
      <xdr:spPr>
        <a:xfrm flipH="1">
          <a:off x="4953000" y="30289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23" name="Line 23"/>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19</xdr:row>
      <xdr:rowOff>85725</xdr:rowOff>
    </xdr:from>
    <xdr:to>
      <xdr:col>5</xdr:col>
      <xdr:colOff>9525</xdr:colOff>
      <xdr:row>19</xdr:row>
      <xdr:rowOff>85725</xdr:rowOff>
    </xdr:to>
    <xdr:sp>
      <xdr:nvSpPr>
        <xdr:cNvPr id="24" name="Line 24"/>
        <xdr:cNvSpPr>
          <a:spLocks/>
        </xdr:cNvSpPr>
      </xdr:nvSpPr>
      <xdr:spPr>
        <a:xfrm>
          <a:off x="4800600" y="3362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25" name="Line 25"/>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26" name="Line 26"/>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27" name="Line 27"/>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28" name="Line 28"/>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29" name="Line 29"/>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30" name="Line 30"/>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31" name="Line 31"/>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32" name="Line 32"/>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33" name="Line 33"/>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40</xdr:row>
      <xdr:rowOff>85725</xdr:rowOff>
    </xdr:from>
    <xdr:to>
      <xdr:col>3</xdr:col>
      <xdr:colOff>561975</xdr:colOff>
      <xdr:row>40</xdr:row>
      <xdr:rowOff>85725</xdr:rowOff>
    </xdr:to>
    <xdr:sp>
      <xdr:nvSpPr>
        <xdr:cNvPr id="34" name="Line 34"/>
        <xdr:cNvSpPr>
          <a:spLocks/>
        </xdr:cNvSpPr>
      </xdr:nvSpPr>
      <xdr:spPr>
        <a:xfrm>
          <a:off x="3810000" y="68865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39</xdr:row>
      <xdr:rowOff>95250</xdr:rowOff>
    </xdr:from>
    <xdr:to>
      <xdr:col>4</xdr:col>
      <xdr:colOff>885825</xdr:colOff>
      <xdr:row>42</xdr:row>
      <xdr:rowOff>104775</xdr:rowOff>
    </xdr:to>
    <xdr:sp>
      <xdr:nvSpPr>
        <xdr:cNvPr id="35" name="Line 35"/>
        <xdr:cNvSpPr>
          <a:spLocks/>
        </xdr:cNvSpPr>
      </xdr:nvSpPr>
      <xdr:spPr>
        <a:xfrm>
          <a:off x="4943475" y="67246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36" name="Line 36"/>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39</xdr:row>
      <xdr:rowOff>95250</xdr:rowOff>
    </xdr:from>
    <xdr:to>
      <xdr:col>5</xdr:col>
      <xdr:colOff>9525</xdr:colOff>
      <xdr:row>39</xdr:row>
      <xdr:rowOff>95250</xdr:rowOff>
    </xdr:to>
    <xdr:sp>
      <xdr:nvSpPr>
        <xdr:cNvPr id="37" name="Line 37"/>
        <xdr:cNvSpPr>
          <a:spLocks/>
        </xdr:cNvSpPr>
      </xdr:nvSpPr>
      <xdr:spPr>
        <a:xfrm>
          <a:off x="4953000" y="67246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41</xdr:row>
      <xdr:rowOff>95250</xdr:rowOff>
    </xdr:from>
    <xdr:to>
      <xdr:col>5</xdr:col>
      <xdr:colOff>9525</xdr:colOff>
      <xdr:row>41</xdr:row>
      <xdr:rowOff>95250</xdr:rowOff>
    </xdr:to>
    <xdr:sp>
      <xdr:nvSpPr>
        <xdr:cNvPr id="38" name="Line 38"/>
        <xdr:cNvSpPr>
          <a:spLocks/>
        </xdr:cNvSpPr>
      </xdr:nvSpPr>
      <xdr:spPr>
        <a:xfrm>
          <a:off x="4943475" y="70675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895350</xdr:colOff>
      <xdr:row>52</xdr:row>
      <xdr:rowOff>104775</xdr:rowOff>
    </xdr:from>
    <xdr:to>
      <xdr:col>2</xdr:col>
      <xdr:colOff>1095375</xdr:colOff>
      <xdr:row>52</xdr:row>
      <xdr:rowOff>104775</xdr:rowOff>
    </xdr:to>
    <xdr:sp>
      <xdr:nvSpPr>
        <xdr:cNvPr id="39" name="Line 39"/>
        <xdr:cNvSpPr>
          <a:spLocks/>
        </xdr:cNvSpPr>
      </xdr:nvSpPr>
      <xdr:spPr>
        <a:xfrm flipV="1">
          <a:off x="895350" y="8905875"/>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40" name="Line 40"/>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1181100</xdr:colOff>
      <xdr:row>57</xdr:row>
      <xdr:rowOff>95250</xdr:rowOff>
    </xdr:from>
    <xdr:to>
      <xdr:col>1</xdr:col>
      <xdr:colOff>19050</xdr:colOff>
      <xdr:row>57</xdr:row>
      <xdr:rowOff>95250</xdr:rowOff>
    </xdr:to>
    <xdr:sp>
      <xdr:nvSpPr>
        <xdr:cNvPr id="41" name="Line 41"/>
        <xdr:cNvSpPr>
          <a:spLocks/>
        </xdr:cNvSpPr>
      </xdr:nvSpPr>
      <xdr:spPr>
        <a:xfrm>
          <a:off x="1181100" y="97345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57</xdr:row>
      <xdr:rowOff>95250</xdr:rowOff>
    </xdr:from>
    <xdr:to>
      <xdr:col>2</xdr:col>
      <xdr:colOff>9525</xdr:colOff>
      <xdr:row>57</xdr:row>
      <xdr:rowOff>95250</xdr:rowOff>
    </xdr:to>
    <xdr:sp>
      <xdr:nvSpPr>
        <xdr:cNvPr id="42" name="Line 42"/>
        <xdr:cNvSpPr>
          <a:spLocks/>
        </xdr:cNvSpPr>
      </xdr:nvSpPr>
      <xdr:spPr>
        <a:xfrm>
          <a:off x="1847850" y="97345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57</xdr:row>
      <xdr:rowOff>95250</xdr:rowOff>
    </xdr:from>
    <xdr:to>
      <xdr:col>3</xdr:col>
      <xdr:colOff>9525</xdr:colOff>
      <xdr:row>57</xdr:row>
      <xdr:rowOff>95250</xdr:rowOff>
    </xdr:to>
    <xdr:sp>
      <xdr:nvSpPr>
        <xdr:cNvPr id="43" name="Line 43"/>
        <xdr:cNvSpPr>
          <a:spLocks/>
        </xdr:cNvSpPr>
      </xdr:nvSpPr>
      <xdr:spPr>
        <a:xfrm>
          <a:off x="3267075" y="9734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59</xdr:row>
      <xdr:rowOff>95250</xdr:rowOff>
    </xdr:from>
    <xdr:to>
      <xdr:col>5</xdr:col>
      <xdr:colOff>9525</xdr:colOff>
      <xdr:row>59</xdr:row>
      <xdr:rowOff>95250</xdr:rowOff>
    </xdr:to>
    <xdr:sp>
      <xdr:nvSpPr>
        <xdr:cNvPr id="44" name="Line 44"/>
        <xdr:cNvSpPr>
          <a:spLocks/>
        </xdr:cNvSpPr>
      </xdr:nvSpPr>
      <xdr:spPr>
        <a:xfrm>
          <a:off x="4953000" y="10077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45" name="Line 45"/>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46" name="Line 46"/>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47" name="Line 47"/>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48" name="Line 48"/>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63</xdr:row>
      <xdr:rowOff>95250</xdr:rowOff>
    </xdr:from>
    <xdr:to>
      <xdr:col>0</xdr:col>
      <xdr:colOff>1314450</xdr:colOff>
      <xdr:row>63</xdr:row>
      <xdr:rowOff>95250</xdr:rowOff>
    </xdr:to>
    <xdr:sp>
      <xdr:nvSpPr>
        <xdr:cNvPr id="49" name="Line 49"/>
        <xdr:cNvSpPr>
          <a:spLocks/>
        </xdr:cNvSpPr>
      </xdr:nvSpPr>
      <xdr:spPr>
        <a:xfrm>
          <a:off x="1095375" y="107251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50" name="Line 50"/>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51" name="Line 51"/>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76200</xdr:rowOff>
    </xdr:from>
    <xdr:to>
      <xdr:col>5</xdr:col>
      <xdr:colOff>0</xdr:colOff>
      <xdr:row>24</xdr:row>
      <xdr:rowOff>76200</xdr:rowOff>
    </xdr:to>
    <xdr:sp>
      <xdr:nvSpPr>
        <xdr:cNvPr id="52" name="Line 52"/>
        <xdr:cNvSpPr>
          <a:spLocks/>
        </xdr:cNvSpPr>
      </xdr:nvSpPr>
      <xdr:spPr>
        <a:xfrm>
          <a:off x="4953000" y="4171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44</xdr:row>
      <xdr:rowOff>85725</xdr:rowOff>
    </xdr:from>
    <xdr:to>
      <xdr:col>5</xdr:col>
      <xdr:colOff>0</xdr:colOff>
      <xdr:row>44</xdr:row>
      <xdr:rowOff>85725</xdr:rowOff>
    </xdr:to>
    <xdr:sp>
      <xdr:nvSpPr>
        <xdr:cNvPr id="53" name="Line 53"/>
        <xdr:cNvSpPr>
          <a:spLocks/>
        </xdr:cNvSpPr>
      </xdr:nvSpPr>
      <xdr:spPr>
        <a:xfrm flipH="1">
          <a:off x="4933950" y="75533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56</xdr:row>
      <xdr:rowOff>85725</xdr:rowOff>
    </xdr:from>
    <xdr:to>
      <xdr:col>5</xdr:col>
      <xdr:colOff>0</xdr:colOff>
      <xdr:row>56</xdr:row>
      <xdr:rowOff>85725</xdr:rowOff>
    </xdr:to>
    <xdr:sp>
      <xdr:nvSpPr>
        <xdr:cNvPr id="54" name="Line 54"/>
        <xdr:cNvSpPr>
          <a:spLocks/>
        </xdr:cNvSpPr>
      </xdr:nvSpPr>
      <xdr:spPr>
        <a:xfrm>
          <a:off x="4943475" y="9553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57</xdr:row>
      <xdr:rowOff>95250</xdr:rowOff>
    </xdr:from>
    <xdr:to>
      <xdr:col>3</xdr:col>
      <xdr:colOff>561975</xdr:colOff>
      <xdr:row>57</xdr:row>
      <xdr:rowOff>95250</xdr:rowOff>
    </xdr:to>
    <xdr:sp>
      <xdr:nvSpPr>
        <xdr:cNvPr id="55" name="Line 55"/>
        <xdr:cNvSpPr>
          <a:spLocks/>
        </xdr:cNvSpPr>
      </xdr:nvSpPr>
      <xdr:spPr>
        <a:xfrm>
          <a:off x="3886200" y="97345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6</xdr:row>
      <xdr:rowOff>161925</xdr:rowOff>
    </xdr:from>
    <xdr:to>
      <xdr:col>1</xdr:col>
      <xdr:colOff>895350</xdr:colOff>
      <xdr:row>45</xdr:row>
      <xdr:rowOff>104775</xdr:rowOff>
    </xdr:to>
    <xdr:sp>
      <xdr:nvSpPr>
        <xdr:cNvPr id="56" name="Line 56"/>
        <xdr:cNvSpPr>
          <a:spLocks/>
        </xdr:cNvSpPr>
      </xdr:nvSpPr>
      <xdr:spPr>
        <a:xfrm>
          <a:off x="2247900" y="1228725"/>
          <a:ext cx="0" cy="651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11</xdr:row>
      <xdr:rowOff>0</xdr:rowOff>
    </xdr:from>
    <xdr:to>
      <xdr:col>2</xdr:col>
      <xdr:colOff>0</xdr:colOff>
      <xdr:row>11</xdr:row>
      <xdr:rowOff>0</xdr:rowOff>
    </xdr:to>
    <xdr:sp>
      <xdr:nvSpPr>
        <xdr:cNvPr id="57" name="Line 57"/>
        <xdr:cNvSpPr>
          <a:spLocks/>
        </xdr:cNvSpPr>
      </xdr:nvSpPr>
      <xdr:spPr>
        <a:xfrm>
          <a:off x="2247900" y="19240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58" name="Line 58"/>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59" name="Line 59"/>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60" name="Line 60"/>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61" name="Line 61"/>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62" name="Line 62"/>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63" name="Line 63"/>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64" name="Line 64"/>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65" name="Line 65"/>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66" name="Line 66"/>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67" name="Line 67"/>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68" name="Line 68"/>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69" name="Line 69"/>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70" name="Line 70"/>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71" name="Line 71"/>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72" name="Line 72"/>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73" name="Line 73"/>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74" name="Line 74"/>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75" name="Line 75"/>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76" name="Line 76"/>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77" name="Line 77"/>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78" name="Line 78"/>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79" name="Line 79"/>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80" name="Line 80"/>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81" name="Line 81"/>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82" name="Line 82"/>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45</xdr:row>
      <xdr:rowOff>85725</xdr:rowOff>
    </xdr:from>
    <xdr:to>
      <xdr:col>3</xdr:col>
      <xdr:colOff>457200</xdr:colOff>
      <xdr:row>45</xdr:row>
      <xdr:rowOff>85725</xdr:rowOff>
    </xdr:to>
    <xdr:sp>
      <xdr:nvSpPr>
        <xdr:cNvPr id="83" name="Line 83"/>
        <xdr:cNvSpPr>
          <a:spLocks/>
        </xdr:cNvSpPr>
      </xdr:nvSpPr>
      <xdr:spPr>
        <a:xfrm>
          <a:off x="3810000" y="772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84" name="Line 84"/>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59</xdr:row>
      <xdr:rowOff>95250</xdr:rowOff>
    </xdr:from>
    <xdr:to>
      <xdr:col>5</xdr:col>
      <xdr:colOff>9525</xdr:colOff>
      <xdr:row>59</xdr:row>
      <xdr:rowOff>95250</xdr:rowOff>
    </xdr:to>
    <xdr:sp>
      <xdr:nvSpPr>
        <xdr:cNvPr id="85" name="Line 85"/>
        <xdr:cNvSpPr>
          <a:spLocks/>
        </xdr:cNvSpPr>
      </xdr:nvSpPr>
      <xdr:spPr>
        <a:xfrm>
          <a:off x="4953000" y="10077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86" name="Line 86"/>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87" name="Line 87"/>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88" name="Line 88"/>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89" name="Line 89"/>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90" name="Line 90"/>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91" name="Line 91"/>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76200</xdr:rowOff>
    </xdr:from>
    <xdr:to>
      <xdr:col>5</xdr:col>
      <xdr:colOff>0</xdr:colOff>
      <xdr:row>24</xdr:row>
      <xdr:rowOff>76200</xdr:rowOff>
    </xdr:to>
    <xdr:sp>
      <xdr:nvSpPr>
        <xdr:cNvPr id="92" name="Line 92"/>
        <xdr:cNvSpPr>
          <a:spLocks/>
        </xdr:cNvSpPr>
      </xdr:nvSpPr>
      <xdr:spPr>
        <a:xfrm>
          <a:off x="4953000" y="4171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56</xdr:row>
      <xdr:rowOff>85725</xdr:rowOff>
    </xdr:from>
    <xdr:to>
      <xdr:col>5</xdr:col>
      <xdr:colOff>0</xdr:colOff>
      <xdr:row>56</xdr:row>
      <xdr:rowOff>85725</xdr:rowOff>
    </xdr:to>
    <xdr:sp>
      <xdr:nvSpPr>
        <xdr:cNvPr id="93" name="Line 93"/>
        <xdr:cNvSpPr>
          <a:spLocks/>
        </xdr:cNvSpPr>
      </xdr:nvSpPr>
      <xdr:spPr>
        <a:xfrm>
          <a:off x="4943475" y="9553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4</xdr:col>
      <xdr:colOff>895350</xdr:colOff>
      <xdr:row>8</xdr:row>
      <xdr:rowOff>95250</xdr:rowOff>
    </xdr:to>
    <xdr:sp>
      <xdr:nvSpPr>
        <xdr:cNvPr id="94" name="Line 94"/>
        <xdr:cNvSpPr>
          <a:spLocks/>
        </xdr:cNvSpPr>
      </xdr:nvSpPr>
      <xdr:spPr>
        <a:xfrm>
          <a:off x="4953000" y="13430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8</xdr:row>
      <xdr:rowOff>95250</xdr:rowOff>
    </xdr:from>
    <xdr:to>
      <xdr:col>5</xdr:col>
      <xdr:colOff>0</xdr:colOff>
      <xdr:row>8</xdr:row>
      <xdr:rowOff>95250</xdr:rowOff>
    </xdr:to>
    <xdr:sp>
      <xdr:nvSpPr>
        <xdr:cNvPr id="95" name="Line 95"/>
        <xdr:cNvSpPr>
          <a:spLocks/>
        </xdr:cNvSpPr>
      </xdr:nvSpPr>
      <xdr:spPr>
        <a:xfrm>
          <a:off x="4953000" y="1504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3</xdr:col>
      <xdr:colOff>466725</xdr:colOff>
      <xdr:row>28</xdr:row>
      <xdr:rowOff>95250</xdr:rowOff>
    </xdr:to>
    <xdr:sp>
      <xdr:nvSpPr>
        <xdr:cNvPr id="96" name="Line 96"/>
        <xdr:cNvSpPr>
          <a:spLocks/>
        </xdr:cNvSpPr>
      </xdr:nvSpPr>
      <xdr:spPr>
        <a:xfrm>
          <a:off x="3952875" y="45243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0</xdr:colOff>
      <xdr:row>24</xdr:row>
      <xdr:rowOff>85725</xdr:rowOff>
    </xdr:to>
    <xdr:sp>
      <xdr:nvSpPr>
        <xdr:cNvPr id="97" name="Line 97"/>
        <xdr:cNvSpPr>
          <a:spLocks/>
        </xdr:cNvSpPr>
      </xdr:nvSpPr>
      <xdr:spPr>
        <a:xfrm>
          <a:off x="3952875" y="41814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4</xdr:col>
      <xdr:colOff>9525</xdr:colOff>
      <xdr:row>26</xdr:row>
      <xdr:rowOff>85725</xdr:rowOff>
    </xdr:to>
    <xdr:sp>
      <xdr:nvSpPr>
        <xdr:cNvPr id="98" name="Line 98"/>
        <xdr:cNvSpPr>
          <a:spLocks/>
        </xdr:cNvSpPr>
      </xdr:nvSpPr>
      <xdr:spPr>
        <a:xfrm>
          <a:off x="3952875" y="45243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5</xdr:col>
      <xdr:colOff>0</xdr:colOff>
      <xdr:row>26</xdr:row>
      <xdr:rowOff>85725</xdr:rowOff>
    </xdr:to>
    <xdr:sp>
      <xdr:nvSpPr>
        <xdr:cNvPr id="99" name="Line 99"/>
        <xdr:cNvSpPr>
          <a:spLocks/>
        </xdr:cNvSpPr>
      </xdr:nvSpPr>
      <xdr:spPr>
        <a:xfrm>
          <a:off x="4953000" y="4524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24</xdr:row>
      <xdr:rowOff>85725</xdr:rowOff>
    </xdr:from>
    <xdr:to>
      <xdr:col>4</xdr:col>
      <xdr:colOff>742950</xdr:colOff>
      <xdr:row>26</xdr:row>
      <xdr:rowOff>104775</xdr:rowOff>
    </xdr:to>
    <xdr:sp>
      <xdr:nvSpPr>
        <xdr:cNvPr id="100" name="Line 100"/>
        <xdr:cNvSpPr>
          <a:spLocks/>
        </xdr:cNvSpPr>
      </xdr:nvSpPr>
      <xdr:spPr>
        <a:xfrm>
          <a:off x="4800600" y="4181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24</xdr:row>
      <xdr:rowOff>95250</xdr:rowOff>
    </xdr:from>
    <xdr:to>
      <xdr:col>4</xdr:col>
      <xdr:colOff>742950</xdr:colOff>
      <xdr:row>24</xdr:row>
      <xdr:rowOff>95250</xdr:rowOff>
    </xdr:to>
    <xdr:sp>
      <xdr:nvSpPr>
        <xdr:cNvPr id="101" name="Line 101"/>
        <xdr:cNvSpPr>
          <a:spLocks/>
        </xdr:cNvSpPr>
      </xdr:nvSpPr>
      <xdr:spPr>
        <a:xfrm flipH="1">
          <a:off x="4762500" y="41910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26</xdr:row>
      <xdr:rowOff>95250</xdr:rowOff>
    </xdr:from>
    <xdr:to>
      <xdr:col>4</xdr:col>
      <xdr:colOff>742950</xdr:colOff>
      <xdr:row>26</xdr:row>
      <xdr:rowOff>95250</xdr:rowOff>
    </xdr:to>
    <xdr:sp>
      <xdr:nvSpPr>
        <xdr:cNvPr id="102" name="Line 102"/>
        <xdr:cNvSpPr>
          <a:spLocks/>
        </xdr:cNvSpPr>
      </xdr:nvSpPr>
      <xdr:spPr>
        <a:xfrm flipH="1">
          <a:off x="4762500" y="45339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52</xdr:row>
      <xdr:rowOff>104775</xdr:rowOff>
    </xdr:from>
    <xdr:to>
      <xdr:col>5</xdr:col>
      <xdr:colOff>0</xdr:colOff>
      <xdr:row>52</xdr:row>
      <xdr:rowOff>104775</xdr:rowOff>
    </xdr:to>
    <xdr:sp>
      <xdr:nvSpPr>
        <xdr:cNvPr id="103" name="Line 103"/>
        <xdr:cNvSpPr>
          <a:spLocks/>
        </xdr:cNvSpPr>
      </xdr:nvSpPr>
      <xdr:spPr>
        <a:xfrm>
          <a:off x="4495800" y="89058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104" name="Line 104"/>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457200</xdr:colOff>
      <xdr:row>11</xdr:row>
      <xdr:rowOff>0</xdr:rowOff>
    </xdr:to>
    <xdr:sp>
      <xdr:nvSpPr>
        <xdr:cNvPr id="105" name="Line 105"/>
        <xdr:cNvSpPr>
          <a:spLocks/>
        </xdr:cNvSpPr>
      </xdr:nvSpPr>
      <xdr:spPr>
        <a:xfrm flipH="1">
          <a:off x="3848100"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106" name="Line 106"/>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457200</xdr:colOff>
      <xdr:row>11</xdr:row>
      <xdr:rowOff>0</xdr:rowOff>
    </xdr:to>
    <xdr:sp>
      <xdr:nvSpPr>
        <xdr:cNvPr id="107" name="Line 107"/>
        <xdr:cNvSpPr>
          <a:spLocks/>
        </xdr:cNvSpPr>
      </xdr:nvSpPr>
      <xdr:spPr>
        <a:xfrm flipH="1">
          <a:off x="3848100"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7</xdr:row>
      <xdr:rowOff>9525</xdr:rowOff>
    </xdr:from>
    <xdr:to>
      <xdr:col>1</xdr:col>
      <xdr:colOff>895350</xdr:colOff>
      <xdr:row>45</xdr:row>
      <xdr:rowOff>104775</xdr:rowOff>
    </xdr:to>
    <xdr:sp>
      <xdr:nvSpPr>
        <xdr:cNvPr id="108" name="Line 108"/>
        <xdr:cNvSpPr>
          <a:spLocks/>
        </xdr:cNvSpPr>
      </xdr:nvSpPr>
      <xdr:spPr>
        <a:xfrm>
          <a:off x="2247900" y="1247775"/>
          <a:ext cx="0" cy="6496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109" name="Line 109"/>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110" name="Line 110"/>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111" name="Line 111"/>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112" name="Line 112"/>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113" name="Line 113"/>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114" name="Line 114"/>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115" name="Line 115"/>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116" name="Line 116"/>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117" name="Line 117"/>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118" name="Line 118"/>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119" name="Line 119"/>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120" name="Line 120"/>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121" name="Line 121"/>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122" name="Line 122"/>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4</xdr:col>
      <xdr:colOff>895350</xdr:colOff>
      <xdr:row>21</xdr:row>
      <xdr:rowOff>104775</xdr:rowOff>
    </xdr:to>
    <xdr:sp>
      <xdr:nvSpPr>
        <xdr:cNvPr id="123" name="Line 123"/>
        <xdr:cNvSpPr>
          <a:spLocks/>
        </xdr:cNvSpPr>
      </xdr:nvSpPr>
      <xdr:spPr>
        <a:xfrm flipH="1">
          <a:off x="4953000" y="30289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124" name="Line 124"/>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125" name="Line 125"/>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126" name="Line 126"/>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127" name="Line 127"/>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128" name="Line 128"/>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129" name="Line 129"/>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130" name="Line 130"/>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131" name="Line 131"/>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132" name="Line 132"/>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133" name="Line 133"/>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134" name="Line 134"/>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135" name="Line 135"/>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59</xdr:row>
      <xdr:rowOff>95250</xdr:rowOff>
    </xdr:from>
    <xdr:to>
      <xdr:col>5</xdr:col>
      <xdr:colOff>9525</xdr:colOff>
      <xdr:row>59</xdr:row>
      <xdr:rowOff>95250</xdr:rowOff>
    </xdr:to>
    <xdr:sp>
      <xdr:nvSpPr>
        <xdr:cNvPr id="136" name="Line 136"/>
        <xdr:cNvSpPr>
          <a:spLocks/>
        </xdr:cNvSpPr>
      </xdr:nvSpPr>
      <xdr:spPr>
        <a:xfrm>
          <a:off x="4953000" y="10077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137" name="Line 137"/>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138" name="Line 138"/>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139" name="Line 139"/>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140" name="Line 140"/>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63</xdr:row>
      <xdr:rowOff>95250</xdr:rowOff>
    </xdr:from>
    <xdr:to>
      <xdr:col>0</xdr:col>
      <xdr:colOff>1314450</xdr:colOff>
      <xdr:row>63</xdr:row>
      <xdr:rowOff>95250</xdr:rowOff>
    </xdr:to>
    <xdr:sp>
      <xdr:nvSpPr>
        <xdr:cNvPr id="141" name="Line 141"/>
        <xdr:cNvSpPr>
          <a:spLocks/>
        </xdr:cNvSpPr>
      </xdr:nvSpPr>
      <xdr:spPr>
        <a:xfrm>
          <a:off x="1095375" y="107251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142" name="Line 142"/>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143" name="Line 143"/>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76200</xdr:rowOff>
    </xdr:from>
    <xdr:to>
      <xdr:col>5</xdr:col>
      <xdr:colOff>0</xdr:colOff>
      <xdr:row>24</xdr:row>
      <xdr:rowOff>76200</xdr:rowOff>
    </xdr:to>
    <xdr:sp>
      <xdr:nvSpPr>
        <xdr:cNvPr id="144" name="Line 144"/>
        <xdr:cNvSpPr>
          <a:spLocks/>
        </xdr:cNvSpPr>
      </xdr:nvSpPr>
      <xdr:spPr>
        <a:xfrm>
          <a:off x="4953000" y="4171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56</xdr:row>
      <xdr:rowOff>85725</xdr:rowOff>
    </xdr:from>
    <xdr:to>
      <xdr:col>5</xdr:col>
      <xdr:colOff>0</xdr:colOff>
      <xdr:row>56</xdr:row>
      <xdr:rowOff>85725</xdr:rowOff>
    </xdr:to>
    <xdr:sp>
      <xdr:nvSpPr>
        <xdr:cNvPr id="145" name="Line 145"/>
        <xdr:cNvSpPr>
          <a:spLocks/>
        </xdr:cNvSpPr>
      </xdr:nvSpPr>
      <xdr:spPr>
        <a:xfrm>
          <a:off x="4943475" y="9553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57</xdr:row>
      <xdr:rowOff>76200</xdr:rowOff>
    </xdr:from>
    <xdr:to>
      <xdr:col>4</xdr:col>
      <xdr:colOff>876300</xdr:colOff>
      <xdr:row>57</xdr:row>
      <xdr:rowOff>76200</xdr:rowOff>
    </xdr:to>
    <xdr:sp>
      <xdr:nvSpPr>
        <xdr:cNvPr id="146" name="Line 146"/>
        <xdr:cNvSpPr>
          <a:spLocks/>
        </xdr:cNvSpPr>
      </xdr:nvSpPr>
      <xdr:spPr>
        <a:xfrm flipV="1">
          <a:off x="4829175" y="9715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6</xdr:row>
      <xdr:rowOff>161925</xdr:rowOff>
    </xdr:from>
    <xdr:to>
      <xdr:col>1</xdr:col>
      <xdr:colOff>895350</xdr:colOff>
      <xdr:row>48</xdr:row>
      <xdr:rowOff>85725</xdr:rowOff>
    </xdr:to>
    <xdr:sp>
      <xdr:nvSpPr>
        <xdr:cNvPr id="147" name="Line 147"/>
        <xdr:cNvSpPr>
          <a:spLocks/>
        </xdr:cNvSpPr>
      </xdr:nvSpPr>
      <xdr:spPr>
        <a:xfrm>
          <a:off x="2247900" y="1228725"/>
          <a:ext cx="0" cy="701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11</xdr:row>
      <xdr:rowOff>0</xdr:rowOff>
    </xdr:from>
    <xdr:to>
      <xdr:col>2</xdr:col>
      <xdr:colOff>0</xdr:colOff>
      <xdr:row>11</xdr:row>
      <xdr:rowOff>0</xdr:rowOff>
    </xdr:to>
    <xdr:sp>
      <xdr:nvSpPr>
        <xdr:cNvPr id="148" name="Line 148"/>
        <xdr:cNvSpPr>
          <a:spLocks/>
        </xdr:cNvSpPr>
      </xdr:nvSpPr>
      <xdr:spPr>
        <a:xfrm>
          <a:off x="2247900" y="19240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149" name="Line 149"/>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150" name="Line 150"/>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151" name="Line 151"/>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152" name="Line 152"/>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153" name="Line 153"/>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154" name="Line 154"/>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155" name="Line 155"/>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156" name="Line 156"/>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157" name="Line 157"/>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158" name="Line 158"/>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159" name="Line 159"/>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160" name="Line 160"/>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161" name="Line 161"/>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162" name="Line 162"/>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163" name="Line 163"/>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164" name="Line 164"/>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165" name="Line 165"/>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166" name="Line 166"/>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167" name="Line 167"/>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168" name="Line 168"/>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169" name="Line 169"/>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170" name="Line 170"/>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171" name="Line 171"/>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172" name="Line 172"/>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173" name="Line 173"/>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45</xdr:row>
      <xdr:rowOff>85725</xdr:rowOff>
    </xdr:from>
    <xdr:to>
      <xdr:col>4</xdr:col>
      <xdr:colOff>9525</xdr:colOff>
      <xdr:row>45</xdr:row>
      <xdr:rowOff>85725</xdr:rowOff>
    </xdr:to>
    <xdr:sp>
      <xdr:nvSpPr>
        <xdr:cNvPr id="174" name="Line 174"/>
        <xdr:cNvSpPr>
          <a:spLocks/>
        </xdr:cNvSpPr>
      </xdr:nvSpPr>
      <xdr:spPr>
        <a:xfrm>
          <a:off x="3810000" y="77247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175" name="Line 175"/>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55</xdr:row>
      <xdr:rowOff>95250</xdr:rowOff>
    </xdr:from>
    <xdr:to>
      <xdr:col>4</xdr:col>
      <xdr:colOff>876300</xdr:colOff>
      <xdr:row>59</xdr:row>
      <xdr:rowOff>104775</xdr:rowOff>
    </xdr:to>
    <xdr:sp>
      <xdr:nvSpPr>
        <xdr:cNvPr id="176" name="Line 176"/>
        <xdr:cNvSpPr>
          <a:spLocks/>
        </xdr:cNvSpPr>
      </xdr:nvSpPr>
      <xdr:spPr>
        <a:xfrm>
          <a:off x="4933950" y="93916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59</xdr:row>
      <xdr:rowOff>95250</xdr:rowOff>
    </xdr:from>
    <xdr:to>
      <xdr:col>5</xdr:col>
      <xdr:colOff>0</xdr:colOff>
      <xdr:row>59</xdr:row>
      <xdr:rowOff>95250</xdr:rowOff>
    </xdr:to>
    <xdr:sp>
      <xdr:nvSpPr>
        <xdr:cNvPr id="177" name="Line 177"/>
        <xdr:cNvSpPr>
          <a:spLocks/>
        </xdr:cNvSpPr>
      </xdr:nvSpPr>
      <xdr:spPr>
        <a:xfrm>
          <a:off x="4943475" y="10077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178" name="Line 178"/>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179" name="Line 179"/>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180" name="Line 180"/>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181" name="Line 181"/>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182" name="Line 182"/>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183" name="Line 183"/>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56</xdr:row>
      <xdr:rowOff>85725</xdr:rowOff>
    </xdr:from>
    <xdr:to>
      <xdr:col>5</xdr:col>
      <xdr:colOff>0</xdr:colOff>
      <xdr:row>56</xdr:row>
      <xdr:rowOff>85725</xdr:rowOff>
    </xdr:to>
    <xdr:sp>
      <xdr:nvSpPr>
        <xdr:cNvPr id="184" name="Line 184"/>
        <xdr:cNvSpPr>
          <a:spLocks/>
        </xdr:cNvSpPr>
      </xdr:nvSpPr>
      <xdr:spPr>
        <a:xfrm>
          <a:off x="4943475" y="9553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48</xdr:row>
      <xdr:rowOff>104775</xdr:rowOff>
    </xdr:from>
    <xdr:to>
      <xdr:col>4</xdr:col>
      <xdr:colOff>885825</xdr:colOff>
      <xdr:row>48</xdr:row>
      <xdr:rowOff>104775</xdr:rowOff>
    </xdr:to>
    <xdr:sp>
      <xdr:nvSpPr>
        <xdr:cNvPr id="185" name="Line 185"/>
        <xdr:cNvSpPr>
          <a:spLocks/>
        </xdr:cNvSpPr>
      </xdr:nvSpPr>
      <xdr:spPr>
        <a:xfrm flipV="1">
          <a:off x="4457700" y="82581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4</xdr:col>
      <xdr:colOff>895350</xdr:colOff>
      <xdr:row>8</xdr:row>
      <xdr:rowOff>95250</xdr:rowOff>
    </xdr:to>
    <xdr:sp>
      <xdr:nvSpPr>
        <xdr:cNvPr id="186" name="Line 186"/>
        <xdr:cNvSpPr>
          <a:spLocks/>
        </xdr:cNvSpPr>
      </xdr:nvSpPr>
      <xdr:spPr>
        <a:xfrm>
          <a:off x="4953000" y="13430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8</xdr:row>
      <xdr:rowOff>95250</xdr:rowOff>
    </xdr:from>
    <xdr:to>
      <xdr:col>5</xdr:col>
      <xdr:colOff>0</xdr:colOff>
      <xdr:row>8</xdr:row>
      <xdr:rowOff>95250</xdr:rowOff>
    </xdr:to>
    <xdr:sp>
      <xdr:nvSpPr>
        <xdr:cNvPr id="187" name="Line 187"/>
        <xdr:cNvSpPr>
          <a:spLocks/>
        </xdr:cNvSpPr>
      </xdr:nvSpPr>
      <xdr:spPr>
        <a:xfrm>
          <a:off x="4953000" y="1504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3</xdr:col>
      <xdr:colOff>466725</xdr:colOff>
      <xdr:row>28</xdr:row>
      <xdr:rowOff>95250</xdr:rowOff>
    </xdr:to>
    <xdr:sp>
      <xdr:nvSpPr>
        <xdr:cNvPr id="188" name="Line 188"/>
        <xdr:cNvSpPr>
          <a:spLocks/>
        </xdr:cNvSpPr>
      </xdr:nvSpPr>
      <xdr:spPr>
        <a:xfrm>
          <a:off x="3952875" y="45243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0</xdr:colOff>
      <xdr:row>24</xdr:row>
      <xdr:rowOff>85725</xdr:rowOff>
    </xdr:to>
    <xdr:sp>
      <xdr:nvSpPr>
        <xdr:cNvPr id="189" name="Line 189"/>
        <xdr:cNvSpPr>
          <a:spLocks/>
        </xdr:cNvSpPr>
      </xdr:nvSpPr>
      <xdr:spPr>
        <a:xfrm>
          <a:off x="3952875" y="41814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4</xdr:col>
      <xdr:colOff>9525</xdr:colOff>
      <xdr:row>26</xdr:row>
      <xdr:rowOff>85725</xdr:rowOff>
    </xdr:to>
    <xdr:sp>
      <xdr:nvSpPr>
        <xdr:cNvPr id="190" name="Line 190"/>
        <xdr:cNvSpPr>
          <a:spLocks/>
        </xdr:cNvSpPr>
      </xdr:nvSpPr>
      <xdr:spPr>
        <a:xfrm>
          <a:off x="3952875" y="45243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5</xdr:col>
      <xdr:colOff>0</xdr:colOff>
      <xdr:row>26</xdr:row>
      <xdr:rowOff>85725</xdr:rowOff>
    </xdr:to>
    <xdr:sp>
      <xdr:nvSpPr>
        <xdr:cNvPr id="191" name="Line 191"/>
        <xdr:cNvSpPr>
          <a:spLocks/>
        </xdr:cNvSpPr>
      </xdr:nvSpPr>
      <xdr:spPr>
        <a:xfrm>
          <a:off x="4953000" y="4524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24</xdr:row>
      <xdr:rowOff>85725</xdr:rowOff>
    </xdr:from>
    <xdr:to>
      <xdr:col>4</xdr:col>
      <xdr:colOff>742950</xdr:colOff>
      <xdr:row>26</xdr:row>
      <xdr:rowOff>104775</xdr:rowOff>
    </xdr:to>
    <xdr:sp>
      <xdr:nvSpPr>
        <xdr:cNvPr id="192" name="Line 192"/>
        <xdr:cNvSpPr>
          <a:spLocks/>
        </xdr:cNvSpPr>
      </xdr:nvSpPr>
      <xdr:spPr>
        <a:xfrm>
          <a:off x="4800600" y="4181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26</xdr:row>
      <xdr:rowOff>95250</xdr:rowOff>
    </xdr:from>
    <xdr:to>
      <xdr:col>4</xdr:col>
      <xdr:colOff>742950</xdr:colOff>
      <xdr:row>26</xdr:row>
      <xdr:rowOff>95250</xdr:rowOff>
    </xdr:to>
    <xdr:sp>
      <xdr:nvSpPr>
        <xdr:cNvPr id="193" name="Line 193"/>
        <xdr:cNvSpPr>
          <a:spLocks/>
        </xdr:cNvSpPr>
      </xdr:nvSpPr>
      <xdr:spPr>
        <a:xfrm flipH="1">
          <a:off x="4762500" y="45339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40</xdr:row>
      <xdr:rowOff>95250</xdr:rowOff>
    </xdr:from>
    <xdr:to>
      <xdr:col>4</xdr:col>
      <xdr:colOff>885825</xdr:colOff>
      <xdr:row>40</xdr:row>
      <xdr:rowOff>95250</xdr:rowOff>
    </xdr:to>
    <xdr:sp>
      <xdr:nvSpPr>
        <xdr:cNvPr id="194" name="Line 194"/>
        <xdr:cNvSpPr>
          <a:spLocks/>
        </xdr:cNvSpPr>
      </xdr:nvSpPr>
      <xdr:spPr>
        <a:xfrm flipH="1">
          <a:off x="4791075" y="68961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195" name="Line 195"/>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457200</xdr:colOff>
      <xdr:row>11</xdr:row>
      <xdr:rowOff>0</xdr:rowOff>
    </xdr:to>
    <xdr:sp>
      <xdr:nvSpPr>
        <xdr:cNvPr id="196" name="Line 196"/>
        <xdr:cNvSpPr>
          <a:spLocks/>
        </xdr:cNvSpPr>
      </xdr:nvSpPr>
      <xdr:spPr>
        <a:xfrm flipH="1">
          <a:off x="3848100"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197" name="Line 197"/>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542925</xdr:colOff>
      <xdr:row>11</xdr:row>
      <xdr:rowOff>0</xdr:rowOff>
    </xdr:to>
    <xdr:sp>
      <xdr:nvSpPr>
        <xdr:cNvPr id="198" name="Line 198"/>
        <xdr:cNvSpPr>
          <a:spLocks/>
        </xdr:cNvSpPr>
      </xdr:nvSpPr>
      <xdr:spPr>
        <a:xfrm flipH="1">
          <a:off x="3848100" y="19240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199" name="Line 199"/>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24</xdr:row>
      <xdr:rowOff>95250</xdr:rowOff>
    </xdr:from>
    <xdr:to>
      <xdr:col>4</xdr:col>
      <xdr:colOff>742950</xdr:colOff>
      <xdr:row>24</xdr:row>
      <xdr:rowOff>95250</xdr:rowOff>
    </xdr:to>
    <xdr:sp>
      <xdr:nvSpPr>
        <xdr:cNvPr id="200" name="Line 200"/>
        <xdr:cNvSpPr>
          <a:spLocks/>
        </xdr:cNvSpPr>
      </xdr:nvSpPr>
      <xdr:spPr>
        <a:xfrm flipH="1">
          <a:off x="4762500" y="41910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201" name="Line 201"/>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24</xdr:row>
      <xdr:rowOff>95250</xdr:rowOff>
    </xdr:from>
    <xdr:to>
      <xdr:col>4</xdr:col>
      <xdr:colOff>742950</xdr:colOff>
      <xdr:row>24</xdr:row>
      <xdr:rowOff>95250</xdr:rowOff>
    </xdr:to>
    <xdr:sp>
      <xdr:nvSpPr>
        <xdr:cNvPr id="202" name="Line 202"/>
        <xdr:cNvSpPr>
          <a:spLocks/>
        </xdr:cNvSpPr>
      </xdr:nvSpPr>
      <xdr:spPr>
        <a:xfrm flipH="1">
          <a:off x="4762500" y="41910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203" name="Line 203"/>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24</xdr:row>
      <xdr:rowOff>95250</xdr:rowOff>
    </xdr:from>
    <xdr:to>
      <xdr:col>4</xdr:col>
      <xdr:colOff>742950</xdr:colOff>
      <xdr:row>24</xdr:row>
      <xdr:rowOff>95250</xdr:rowOff>
    </xdr:to>
    <xdr:sp>
      <xdr:nvSpPr>
        <xdr:cNvPr id="204" name="Line 204"/>
        <xdr:cNvSpPr>
          <a:spLocks/>
        </xdr:cNvSpPr>
      </xdr:nvSpPr>
      <xdr:spPr>
        <a:xfrm flipH="1">
          <a:off x="4791075" y="4191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205" name="Line 205"/>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27</xdr:row>
      <xdr:rowOff>85725</xdr:rowOff>
    </xdr:from>
    <xdr:to>
      <xdr:col>4</xdr:col>
      <xdr:colOff>981075</xdr:colOff>
      <xdr:row>27</xdr:row>
      <xdr:rowOff>85725</xdr:rowOff>
    </xdr:to>
    <xdr:sp>
      <xdr:nvSpPr>
        <xdr:cNvPr id="206" name="Line 206"/>
        <xdr:cNvSpPr>
          <a:spLocks/>
        </xdr:cNvSpPr>
      </xdr:nvSpPr>
      <xdr:spPr>
        <a:xfrm>
          <a:off x="4943475" y="4695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07" name="Line 207"/>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208" name="Line 208"/>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09" name="Line 209"/>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210" name="Line 210"/>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11</xdr:row>
      <xdr:rowOff>0</xdr:rowOff>
    </xdr:from>
    <xdr:to>
      <xdr:col>4</xdr:col>
      <xdr:colOff>885825</xdr:colOff>
      <xdr:row>11</xdr:row>
      <xdr:rowOff>0</xdr:rowOff>
    </xdr:to>
    <xdr:sp>
      <xdr:nvSpPr>
        <xdr:cNvPr id="211" name="Line 211"/>
        <xdr:cNvSpPr>
          <a:spLocks/>
        </xdr:cNvSpPr>
      </xdr:nvSpPr>
      <xdr:spPr>
        <a:xfrm>
          <a:off x="4848225"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12" name="Line 212"/>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213" name="Line 213"/>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14" name="Line 214"/>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215" name="Line 215"/>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16" name="Line 216"/>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17" name="Line 217"/>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18" name="Line 218"/>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10</xdr:row>
      <xdr:rowOff>95250</xdr:rowOff>
    </xdr:from>
    <xdr:to>
      <xdr:col>4</xdr:col>
      <xdr:colOff>885825</xdr:colOff>
      <xdr:row>11</xdr:row>
      <xdr:rowOff>104775</xdr:rowOff>
    </xdr:to>
    <xdr:sp>
      <xdr:nvSpPr>
        <xdr:cNvPr id="219" name="Line 219"/>
        <xdr:cNvSpPr>
          <a:spLocks/>
        </xdr:cNvSpPr>
      </xdr:nvSpPr>
      <xdr:spPr>
        <a:xfrm>
          <a:off x="4943475" y="18478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220" name="Line 220"/>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11</xdr:row>
      <xdr:rowOff>104775</xdr:rowOff>
    </xdr:from>
    <xdr:to>
      <xdr:col>4</xdr:col>
      <xdr:colOff>895350</xdr:colOff>
      <xdr:row>11</xdr:row>
      <xdr:rowOff>104775</xdr:rowOff>
    </xdr:to>
    <xdr:sp>
      <xdr:nvSpPr>
        <xdr:cNvPr id="221" name="Line 221"/>
        <xdr:cNvSpPr>
          <a:spLocks/>
        </xdr:cNvSpPr>
      </xdr:nvSpPr>
      <xdr:spPr>
        <a:xfrm flipH="1">
          <a:off x="4933950" y="20288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11</xdr:row>
      <xdr:rowOff>114300</xdr:rowOff>
    </xdr:from>
    <xdr:to>
      <xdr:col>2</xdr:col>
      <xdr:colOff>85725</xdr:colOff>
      <xdr:row>14</xdr:row>
      <xdr:rowOff>85725</xdr:rowOff>
    </xdr:to>
    <xdr:sp>
      <xdr:nvSpPr>
        <xdr:cNvPr id="222" name="Line 222"/>
        <xdr:cNvSpPr>
          <a:spLocks/>
        </xdr:cNvSpPr>
      </xdr:nvSpPr>
      <xdr:spPr>
        <a:xfrm flipH="1">
          <a:off x="2466975" y="20383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14</xdr:row>
      <xdr:rowOff>95250</xdr:rowOff>
    </xdr:from>
    <xdr:to>
      <xdr:col>2</xdr:col>
      <xdr:colOff>152400</xdr:colOff>
      <xdr:row>14</xdr:row>
      <xdr:rowOff>95250</xdr:rowOff>
    </xdr:to>
    <xdr:sp>
      <xdr:nvSpPr>
        <xdr:cNvPr id="223" name="Line 223"/>
        <xdr:cNvSpPr>
          <a:spLocks/>
        </xdr:cNvSpPr>
      </xdr:nvSpPr>
      <xdr:spPr>
        <a:xfrm>
          <a:off x="2466975" y="25336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981075</xdr:colOff>
      <xdr:row>14</xdr:row>
      <xdr:rowOff>95250</xdr:rowOff>
    </xdr:from>
    <xdr:to>
      <xdr:col>3</xdr:col>
      <xdr:colOff>0</xdr:colOff>
      <xdr:row>14</xdr:row>
      <xdr:rowOff>95250</xdr:rowOff>
    </xdr:to>
    <xdr:sp>
      <xdr:nvSpPr>
        <xdr:cNvPr id="224" name="Line 224"/>
        <xdr:cNvSpPr>
          <a:spLocks/>
        </xdr:cNvSpPr>
      </xdr:nvSpPr>
      <xdr:spPr>
        <a:xfrm flipH="1">
          <a:off x="3362325" y="25336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13</xdr:row>
      <xdr:rowOff>104775</xdr:rowOff>
    </xdr:from>
    <xdr:to>
      <xdr:col>3</xdr:col>
      <xdr:colOff>504825</xdr:colOff>
      <xdr:row>15</xdr:row>
      <xdr:rowOff>95250</xdr:rowOff>
    </xdr:to>
    <xdr:sp>
      <xdr:nvSpPr>
        <xdr:cNvPr id="225" name="Line 225"/>
        <xdr:cNvSpPr>
          <a:spLocks/>
        </xdr:cNvSpPr>
      </xdr:nvSpPr>
      <xdr:spPr>
        <a:xfrm>
          <a:off x="3990975" y="23717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14</xdr:row>
      <xdr:rowOff>95250</xdr:rowOff>
    </xdr:from>
    <xdr:to>
      <xdr:col>3</xdr:col>
      <xdr:colOff>495300</xdr:colOff>
      <xdr:row>14</xdr:row>
      <xdr:rowOff>95250</xdr:rowOff>
    </xdr:to>
    <xdr:sp>
      <xdr:nvSpPr>
        <xdr:cNvPr id="226" name="Line 226"/>
        <xdr:cNvSpPr>
          <a:spLocks/>
        </xdr:cNvSpPr>
      </xdr:nvSpPr>
      <xdr:spPr>
        <a:xfrm flipH="1">
          <a:off x="3895725" y="25336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13</xdr:row>
      <xdr:rowOff>114300</xdr:rowOff>
    </xdr:from>
    <xdr:to>
      <xdr:col>3</xdr:col>
      <xdr:colOff>552450</xdr:colOff>
      <xdr:row>13</xdr:row>
      <xdr:rowOff>114300</xdr:rowOff>
    </xdr:to>
    <xdr:sp>
      <xdr:nvSpPr>
        <xdr:cNvPr id="227" name="Line 227"/>
        <xdr:cNvSpPr>
          <a:spLocks/>
        </xdr:cNvSpPr>
      </xdr:nvSpPr>
      <xdr:spPr>
        <a:xfrm>
          <a:off x="4000500" y="2381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15</xdr:row>
      <xdr:rowOff>85725</xdr:rowOff>
    </xdr:from>
    <xdr:to>
      <xdr:col>3</xdr:col>
      <xdr:colOff>542925</xdr:colOff>
      <xdr:row>15</xdr:row>
      <xdr:rowOff>85725</xdr:rowOff>
    </xdr:to>
    <xdr:sp>
      <xdr:nvSpPr>
        <xdr:cNvPr id="228" name="Line 228"/>
        <xdr:cNvSpPr>
          <a:spLocks/>
        </xdr:cNvSpPr>
      </xdr:nvSpPr>
      <xdr:spPr>
        <a:xfrm>
          <a:off x="3990975" y="26955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48</xdr:row>
      <xdr:rowOff>85725</xdr:rowOff>
    </xdr:from>
    <xdr:to>
      <xdr:col>2</xdr:col>
      <xdr:colOff>0</xdr:colOff>
      <xdr:row>48</xdr:row>
      <xdr:rowOff>85725</xdr:rowOff>
    </xdr:to>
    <xdr:sp>
      <xdr:nvSpPr>
        <xdr:cNvPr id="229" name="Line 229"/>
        <xdr:cNvSpPr>
          <a:spLocks/>
        </xdr:cNvSpPr>
      </xdr:nvSpPr>
      <xdr:spPr>
        <a:xfrm>
          <a:off x="2247900" y="82391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48</xdr:row>
      <xdr:rowOff>85725</xdr:rowOff>
    </xdr:from>
    <xdr:to>
      <xdr:col>4</xdr:col>
      <xdr:colOff>0</xdr:colOff>
      <xdr:row>48</xdr:row>
      <xdr:rowOff>85725</xdr:rowOff>
    </xdr:to>
    <xdr:sp>
      <xdr:nvSpPr>
        <xdr:cNvPr id="230" name="Line 230"/>
        <xdr:cNvSpPr>
          <a:spLocks/>
        </xdr:cNvSpPr>
      </xdr:nvSpPr>
      <xdr:spPr>
        <a:xfrm flipH="1">
          <a:off x="3838575" y="8239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104775</xdr:rowOff>
    </xdr:from>
    <xdr:to>
      <xdr:col>5</xdr:col>
      <xdr:colOff>0</xdr:colOff>
      <xdr:row>15</xdr:row>
      <xdr:rowOff>114300</xdr:rowOff>
    </xdr:to>
    <xdr:sp>
      <xdr:nvSpPr>
        <xdr:cNvPr id="231" name="Line 231"/>
        <xdr:cNvSpPr>
          <a:spLocks/>
        </xdr:cNvSpPr>
      </xdr:nvSpPr>
      <xdr:spPr>
        <a:xfrm>
          <a:off x="5048250" y="23717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13</xdr:row>
      <xdr:rowOff>114300</xdr:rowOff>
    </xdr:from>
    <xdr:to>
      <xdr:col>5</xdr:col>
      <xdr:colOff>0</xdr:colOff>
      <xdr:row>13</xdr:row>
      <xdr:rowOff>114300</xdr:rowOff>
    </xdr:to>
    <xdr:sp>
      <xdr:nvSpPr>
        <xdr:cNvPr id="232" name="Line 232"/>
        <xdr:cNvSpPr>
          <a:spLocks/>
        </xdr:cNvSpPr>
      </xdr:nvSpPr>
      <xdr:spPr>
        <a:xfrm flipH="1">
          <a:off x="4962525" y="2381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15</xdr:row>
      <xdr:rowOff>104775</xdr:rowOff>
    </xdr:from>
    <xdr:to>
      <xdr:col>5</xdr:col>
      <xdr:colOff>0</xdr:colOff>
      <xdr:row>15</xdr:row>
      <xdr:rowOff>104775</xdr:rowOff>
    </xdr:to>
    <xdr:sp>
      <xdr:nvSpPr>
        <xdr:cNvPr id="233" name="Line 233"/>
        <xdr:cNvSpPr>
          <a:spLocks/>
        </xdr:cNvSpPr>
      </xdr:nvSpPr>
      <xdr:spPr>
        <a:xfrm flipH="1">
          <a:off x="4953000" y="2714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95250</xdr:rowOff>
    </xdr:from>
    <xdr:to>
      <xdr:col>5</xdr:col>
      <xdr:colOff>66675</xdr:colOff>
      <xdr:row>14</xdr:row>
      <xdr:rowOff>95250</xdr:rowOff>
    </xdr:to>
    <xdr:sp>
      <xdr:nvSpPr>
        <xdr:cNvPr id="234" name="Line 234"/>
        <xdr:cNvSpPr>
          <a:spLocks/>
        </xdr:cNvSpPr>
      </xdr:nvSpPr>
      <xdr:spPr>
        <a:xfrm>
          <a:off x="5048250" y="25336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39</xdr:row>
      <xdr:rowOff>104775</xdr:rowOff>
    </xdr:from>
    <xdr:to>
      <xdr:col>3</xdr:col>
      <xdr:colOff>438150</xdr:colOff>
      <xdr:row>41</xdr:row>
      <xdr:rowOff>95250</xdr:rowOff>
    </xdr:to>
    <xdr:sp>
      <xdr:nvSpPr>
        <xdr:cNvPr id="235" name="Line 235"/>
        <xdr:cNvSpPr>
          <a:spLocks/>
        </xdr:cNvSpPr>
      </xdr:nvSpPr>
      <xdr:spPr>
        <a:xfrm>
          <a:off x="3924300" y="6734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39</xdr:row>
      <xdr:rowOff>104775</xdr:rowOff>
    </xdr:from>
    <xdr:to>
      <xdr:col>4</xdr:col>
      <xdr:colOff>0</xdr:colOff>
      <xdr:row>39</xdr:row>
      <xdr:rowOff>104775</xdr:rowOff>
    </xdr:to>
    <xdr:sp>
      <xdr:nvSpPr>
        <xdr:cNvPr id="236" name="Line 236"/>
        <xdr:cNvSpPr>
          <a:spLocks/>
        </xdr:cNvSpPr>
      </xdr:nvSpPr>
      <xdr:spPr>
        <a:xfrm>
          <a:off x="3924300" y="67341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41</xdr:row>
      <xdr:rowOff>76200</xdr:rowOff>
    </xdr:from>
    <xdr:to>
      <xdr:col>3</xdr:col>
      <xdr:colOff>561975</xdr:colOff>
      <xdr:row>41</xdr:row>
      <xdr:rowOff>76200</xdr:rowOff>
    </xdr:to>
    <xdr:sp>
      <xdr:nvSpPr>
        <xdr:cNvPr id="237" name="Line 237"/>
        <xdr:cNvSpPr>
          <a:spLocks/>
        </xdr:cNvSpPr>
      </xdr:nvSpPr>
      <xdr:spPr>
        <a:xfrm>
          <a:off x="3924300" y="70485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800100</xdr:colOff>
      <xdr:row>39</xdr:row>
      <xdr:rowOff>104775</xdr:rowOff>
    </xdr:from>
    <xdr:to>
      <xdr:col>4</xdr:col>
      <xdr:colOff>800100</xdr:colOff>
      <xdr:row>41</xdr:row>
      <xdr:rowOff>85725</xdr:rowOff>
    </xdr:to>
    <xdr:sp>
      <xdr:nvSpPr>
        <xdr:cNvPr id="238" name="Line 238"/>
        <xdr:cNvSpPr>
          <a:spLocks/>
        </xdr:cNvSpPr>
      </xdr:nvSpPr>
      <xdr:spPr>
        <a:xfrm>
          <a:off x="4857750" y="6734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39</xdr:row>
      <xdr:rowOff>104775</xdr:rowOff>
    </xdr:from>
    <xdr:to>
      <xdr:col>4</xdr:col>
      <xdr:colOff>800100</xdr:colOff>
      <xdr:row>39</xdr:row>
      <xdr:rowOff>104775</xdr:rowOff>
    </xdr:to>
    <xdr:sp>
      <xdr:nvSpPr>
        <xdr:cNvPr id="239" name="Line 239"/>
        <xdr:cNvSpPr>
          <a:spLocks/>
        </xdr:cNvSpPr>
      </xdr:nvSpPr>
      <xdr:spPr>
        <a:xfrm flipH="1">
          <a:off x="4800600" y="67341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41</xdr:row>
      <xdr:rowOff>76200</xdr:rowOff>
    </xdr:from>
    <xdr:to>
      <xdr:col>4</xdr:col>
      <xdr:colOff>800100</xdr:colOff>
      <xdr:row>41</xdr:row>
      <xdr:rowOff>76200</xdr:rowOff>
    </xdr:to>
    <xdr:sp>
      <xdr:nvSpPr>
        <xdr:cNvPr id="240" name="Line 240"/>
        <xdr:cNvSpPr>
          <a:spLocks/>
        </xdr:cNvSpPr>
      </xdr:nvSpPr>
      <xdr:spPr>
        <a:xfrm flipH="1">
          <a:off x="4791075" y="7048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55</xdr:row>
      <xdr:rowOff>95250</xdr:rowOff>
    </xdr:from>
    <xdr:to>
      <xdr:col>5</xdr:col>
      <xdr:colOff>0</xdr:colOff>
      <xdr:row>55</xdr:row>
      <xdr:rowOff>95250</xdr:rowOff>
    </xdr:to>
    <xdr:sp>
      <xdr:nvSpPr>
        <xdr:cNvPr id="241" name="Line 241"/>
        <xdr:cNvSpPr>
          <a:spLocks/>
        </xdr:cNvSpPr>
      </xdr:nvSpPr>
      <xdr:spPr>
        <a:xfrm>
          <a:off x="4933950" y="93916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7</xdr:row>
      <xdr:rowOff>9525</xdr:rowOff>
    </xdr:from>
    <xdr:to>
      <xdr:col>1</xdr:col>
      <xdr:colOff>895350</xdr:colOff>
      <xdr:row>45</xdr:row>
      <xdr:rowOff>104775</xdr:rowOff>
    </xdr:to>
    <xdr:sp>
      <xdr:nvSpPr>
        <xdr:cNvPr id="242" name="Line 242"/>
        <xdr:cNvSpPr>
          <a:spLocks/>
        </xdr:cNvSpPr>
      </xdr:nvSpPr>
      <xdr:spPr>
        <a:xfrm>
          <a:off x="2247900" y="1247775"/>
          <a:ext cx="0" cy="6496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243" name="Line 243"/>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244" name="Line 244"/>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245" name="Line 245"/>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246" name="Line 246"/>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247" name="Line 247"/>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248" name="Line 248"/>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249" name="Line 249"/>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250" name="Line 250"/>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251" name="Line 251"/>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252" name="Line 252"/>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253" name="Line 253"/>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254" name="Line 254"/>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255" name="Line 255"/>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256" name="Line 256"/>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4</xdr:col>
      <xdr:colOff>895350</xdr:colOff>
      <xdr:row>21</xdr:row>
      <xdr:rowOff>104775</xdr:rowOff>
    </xdr:to>
    <xdr:sp>
      <xdr:nvSpPr>
        <xdr:cNvPr id="257" name="Line 257"/>
        <xdr:cNvSpPr>
          <a:spLocks/>
        </xdr:cNvSpPr>
      </xdr:nvSpPr>
      <xdr:spPr>
        <a:xfrm flipH="1">
          <a:off x="4953000" y="30289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258" name="Line 258"/>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259" name="Line 259"/>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260" name="Line 260"/>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261" name="Line 261"/>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262" name="Line 262"/>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263" name="Line 263"/>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264" name="Line 264"/>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265" name="Line 265"/>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266" name="Line 266"/>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267" name="Line 267"/>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268" name="Line 268"/>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269" name="Line 269"/>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270" name="Line 270"/>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271" name="Line 271"/>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272" name="Line 272"/>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273" name="Line 273"/>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63</xdr:row>
      <xdr:rowOff>95250</xdr:rowOff>
    </xdr:from>
    <xdr:to>
      <xdr:col>0</xdr:col>
      <xdr:colOff>1314450</xdr:colOff>
      <xdr:row>63</xdr:row>
      <xdr:rowOff>95250</xdr:rowOff>
    </xdr:to>
    <xdr:sp>
      <xdr:nvSpPr>
        <xdr:cNvPr id="274" name="Line 274"/>
        <xdr:cNvSpPr>
          <a:spLocks/>
        </xdr:cNvSpPr>
      </xdr:nvSpPr>
      <xdr:spPr>
        <a:xfrm>
          <a:off x="1095375" y="107251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275" name="Line 275"/>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276" name="Line 276"/>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76200</xdr:rowOff>
    </xdr:from>
    <xdr:to>
      <xdr:col>5</xdr:col>
      <xdr:colOff>0</xdr:colOff>
      <xdr:row>24</xdr:row>
      <xdr:rowOff>76200</xdr:rowOff>
    </xdr:to>
    <xdr:sp>
      <xdr:nvSpPr>
        <xdr:cNvPr id="277" name="Line 277"/>
        <xdr:cNvSpPr>
          <a:spLocks/>
        </xdr:cNvSpPr>
      </xdr:nvSpPr>
      <xdr:spPr>
        <a:xfrm>
          <a:off x="4953000" y="4171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58</xdr:row>
      <xdr:rowOff>76200</xdr:rowOff>
    </xdr:from>
    <xdr:to>
      <xdr:col>5</xdr:col>
      <xdr:colOff>9525</xdr:colOff>
      <xdr:row>58</xdr:row>
      <xdr:rowOff>76200</xdr:rowOff>
    </xdr:to>
    <xdr:sp>
      <xdr:nvSpPr>
        <xdr:cNvPr id="278" name="Line 278"/>
        <xdr:cNvSpPr>
          <a:spLocks/>
        </xdr:cNvSpPr>
      </xdr:nvSpPr>
      <xdr:spPr>
        <a:xfrm>
          <a:off x="4943475" y="9886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6</xdr:row>
      <xdr:rowOff>161925</xdr:rowOff>
    </xdr:from>
    <xdr:to>
      <xdr:col>1</xdr:col>
      <xdr:colOff>895350</xdr:colOff>
      <xdr:row>45</xdr:row>
      <xdr:rowOff>104775</xdr:rowOff>
    </xdr:to>
    <xdr:sp>
      <xdr:nvSpPr>
        <xdr:cNvPr id="279" name="Line 279"/>
        <xdr:cNvSpPr>
          <a:spLocks/>
        </xdr:cNvSpPr>
      </xdr:nvSpPr>
      <xdr:spPr>
        <a:xfrm>
          <a:off x="2247900" y="1228725"/>
          <a:ext cx="0" cy="651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11</xdr:row>
      <xdr:rowOff>0</xdr:rowOff>
    </xdr:from>
    <xdr:to>
      <xdr:col>2</xdr:col>
      <xdr:colOff>0</xdr:colOff>
      <xdr:row>11</xdr:row>
      <xdr:rowOff>0</xdr:rowOff>
    </xdr:to>
    <xdr:sp>
      <xdr:nvSpPr>
        <xdr:cNvPr id="280" name="Line 280"/>
        <xdr:cNvSpPr>
          <a:spLocks/>
        </xdr:cNvSpPr>
      </xdr:nvSpPr>
      <xdr:spPr>
        <a:xfrm>
          <a:off x="2247900" y="19240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281" name="Line 281"/>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282" name="Line 282"/>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283" name="Line 283"/>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284" name="Line 284"/>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285" name="Line 285"/>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286" name="Line 286"/>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287" name="Line 287"/>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288" name="Line 288"/>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289" name="Line 289"/>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290" name="Line 290"/>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291" name="Line 291"/>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292" name="Line 292"/>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293" name="Line 293"/>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294" name="Line 294"/>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295" name="Line 295"/>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296" name="Line 296"/>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297" name="Line 297"/>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298" name="Line 298"/>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299" name="Line 299"/>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300" name="Line 300"/>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301" name="Line 301"/>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302" name="Line 302"/>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303" name="Line 303"/>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304" name="Line 304"/>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305" name="Line 305"/>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45</xdr:row>
      <xdr:rowOff>85725</xdr:rowOff>
    </xdr:from>
    <xdr:to>
      <xdr:col>3</xdr:col>
      <xdr:colOff>457200</xdr:colOff>
      <xdr:row>45</xdr:row>
      <xdr:rowOff>85725</xdr:rowOff>
    </xdr:to>
    <xdr:sp>
      <xdr:nvSpPr>
        <xdr:cNvPr id="306" name="Line 306"/>
        <xdr:cNvSpPr>
          <a:spLocks/>
        </xdr:cNvSpPr>
      </xdr:nvSpPr>
      <xdr:spPr>
        <a:xfrm>
          <a:off x="3810000" y="772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307" name="Line 307"/>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308" name="Line 308"/>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309" name="Line 309"/>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310" name="Line 310"/>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311" name="Line 311"/>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312" name="Line 312"/>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313" name="Line 313"/>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76200</xdr:rowOff>
    </xdr:from>
    <xdr:to>
      <xdr:col>5</xdr:col>
      <xdr:colOff>0</xdr:colOff>
      <xdr:row>24</xdr:row>
      <xdr:rowOff>76200</xdr:rowOff>
    </xdr:to>
    <xdr:sp>
      <xdr:nvSpPr>
        <xdr:cNvPr id="314" name="Line 314"/>
        <xdr:cNvSpPr>
          <a:spLocks/>
        </xdr:cNvSpPr>
      </xdr:nvSpPr>
      <xdr:spPr>
        <a:xfrm>
          <a:off x="4953000" y="4171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4</xdr:col>
      <xdr:colOff>895350</xdr:colOff>
      <xdr:row>8</xdr:row>
      <xdr:rowOff>95250</xdr:rowOff>
    </xdr:to>
    <xdr:sp>
      <xdr:nvSpPr>
        <xdr:cNvPr id="315" name="Line 315"/>
        <xdr:cNvSpPr>
          <a:spLocks/>
        </xdr:cNvSpPr>
      </xdr:nvSpPr>
      <xdr:spPr>
        <a:xfrm>
          <a:off x="4953000" y="13430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8</xdr:row>
      <xdr:rowOff>95250</xdr:rowOff>
    </xdr:from>
    <xdr:to>
      <xdr:col>5</xdr:col>
      <xdr:colOff>0</xdr:colOff>
      <xdr:row>8</xdr:row>
      <xdr:rowOff>95250</xdr:rowOff>
    </xdr:to>
    <xdr:sp>
      <xdr:nvSpPr>
        <xdr:cNvPr id="316" name="Line 316"/>
        <xdr:cNvSpPr>
          <a:spLocks/>
        </xdr:cNvSpPr>
      </xdr:nvSpPr>
      <xdr:spPr>
        <a:xfrm>
          <a:off x="4953000" y="1504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3</xdr:col>
      <xdr:colOff>466725</xdr:colOff>
      <xdr:row>28</xdr:row>
      <xdr:rowOff>95250</xdr:rowOff>
    </xdr:to>
    <xdr:sp>
      <xdr:nvSpPr>
        <xdr:cNvPr id="317" name="Line 317"/>
        <xdr:cNvSpPr>
          <a:spLocks/>
        </xdr:cNvSpPr>
      </xdr:nvSpPr>
      <xdr:spPr>
        <a:xfrm>
          <a:off x="3952875" y="45243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0</xdr:colOff>
      <xdr:row>24</xdr:row>
      <xdr:rowOff>85725</xdr:rowOff>
    </xdr:to>
    <xdr:sp>
      <xdr:nvSpPr>
        <xdr:cNvPr id="318" name="Line 318"/>
        <xdr:cNvSpPr>
          <a:spLocks/>
        </xdr:cNvSpPr>
      </xdr:nvSpPr>
      <xdr:spPr>
        <a:xfrm>
          <a:off x="3952875" y="41814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4</xdr:col>
      <xdr:colOff>9525</xdr:colOff>
      <xdr:row>26</xdr:row>
      <xdr:rowOff>85725</xdr:rowOff>
    </xdr:to>
    <xdr:sp>
      <xdr:nvSpPr>
        <xdr:cNvPr id="319" name="Line 319"/>
        <xdr:cNvSpPr>
          <a:spLocks/>
        </xdr:cNvSpPr>
      </xdr:nvSpPr>
      <xdr:spPr>
        <a:xfrm>
          <a:off x="3952875" y="45243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5</xdr:col>
      <xdr:colOff>0</xdr:colOff>
      <xdr:row>26</xdr:row>
      <xdr:rowOff>85725</xdr:rowOff>
    </xdr:to>
    <xdr:sp>
      <xdr:nvSpPr>
        <xdr:cNvPr id="320" name="Line 320"/>
        <xdr:cNvSpPr>
          <a:spLocks/>
        </xdr:cNvSpPr>
      </xdr:nvSpPr>
      <xdr:spPr>
        <a:xfrm>
          <a:off x="4953000" y="4524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24</xdr:row>
      <xdr:rowOff>85725</xdr:rowOff>
    </xdr:from>
    <xdr:to>
      <xdr:col>4</xdr:col>
      <xdr:colOff>742950</xdr:colOff>
      <xdr:row>26</xdr:row>
      <xdr:rowOff>104775</xdr:rowOff>
    </xdr:to>
    <xdr:sp>
      <xdr:nvSpPr>
        <xdr:cNvPr id="321" name="Line 321"/>
        <xdr:cNvSpPr>
          <a:spLocks/>
        </xdr:cNvSpPr>
      </xdr:nvSpPr>
      <xdr:spPr>
        <a:xfrm>
          <a:off x="4800600" y="4181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24</xdr:row>
      <xdr:rowOff>95250</xdr:rowOff>
    </xdr:from>
    <xdr:to>
      <xdr:col>4</xdr:col>
      <xdr:colOff>742950</xdr:colOff>
      <xdr:row>24</xdr:row>
      <xdr:rowOff>95250</xdr:rowOff>
    </xdr:to>
    <xdr:sp>
      <xdr:nvSpPr>
        <xdr:cNvPr id="322" name="Line 322"/>
        <xdr:cNvSpPr>
          <a:spLocks/>
        </xdr:cNvSpPr>
      </xdr:nvSpPr>
      <xdr:spPr>
        <a:xfrm flipH="1">
          <a:off x="4762500" y="41910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26</xdr:row>
      <xdr:rowOff>95250</xdr:rowOff>
    </xdr:from>
    <xdr:to>
      <xdr:col>4</xdr:col>
      <xdr:colOff>742950</xdr:colOff>
      <xdr:row>26</xdr:row>
      <xdr:rowOff>95250</xdr:rowOff>
    </xdr:to>
    <xdr:sp>
      <xdr:nvSpPr>
        <xdr:cNvPr id="323" name="Line 323"/>
        <xdr:cNvSpPr>
          <a:spLocks/>
        </xdr:cNvSpPr>
      </xdr:nvSpPr>
      <xdr:spPr>
        <a:xfrm flipH="1">
          <a:off x="4762500" y="45339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324" name="Line 324"/>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457200</xdr:colOff>
      <xdr:row>11</xdr:row>
      <xdr:rowOff>0</xdr:rowOff>
    </xdr:to>
    <xdr:sp>
      <xdr:nvSpPr>
        <xdr:cNvPr id="325" name="Line 325"/>
        <xdr:cNvSpPr>
          <a:spLocks/>
        </xdr:cNvSpPr>
      </xdr:nvSpPr>
      <xdr:spPr>
        <a:xfrm flipH="1">
          <a:off x="3848100"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326" name="Line 326"/>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457200</xdr:colOff>
      <xdr:row>11</xdr:row>
      <xdr:rowOff>0</xdr:rowOff>
    </xdr:to>
    <xdr:sp>
      <xdr:nvSpPr>
        <xdr:cNvPr id="327" name="Line 327"/>
        <xdr:cNvSpPr>
          <a:spLocks/>
        </xdr:cNvSpPr>
      </xdr:nvSpPr>
      <xdr:spPr>
        <a:xfrm flipH="1">
          <a:off x="3848100"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6</xdr:row>
      <xdr:rowOff>85725</xdr:rowOff>
    </xdr:from>
    <xdr:to>
      <xdr:col>1</xdr:col>
      <xdr:colOff>895350</xdr:colOff>
      <xdr:row>45</xdr:row>
      <xdr:rowOff>104775</xdr:rowOff>
    </xdr:to>
    <xdr:sp>
      <xdr:nvSpPr>
        <xdr:cNvPr id="328" name="Line 328"/>
        <xdr:cNvSpPr>
          <a:spLocks/>
        </xdr:cNvSpPr>
      </xdr:nvSpPr>
      <xdr:spPr>
        <a:xfrm>
          <a:off x="2247900" y="1152525"/>
          <a:ext cx="0" cy="659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6</xdr:row>
      <xdr:rowOff>85725</xdr:rowOff>
    </xdr:from>
    <xdr:to>
      <xdr:col>1</xdr:col>
      <xdr:colOff>1019175</xdr:colOff>
      <xdr:row>6</xdr:row>
      <xdr:rowOff>85725</xdr:rowOff>
    </xdr:to>
    <xdr:sp>
      <xdr:nvSpPr>
        <xdr:cNvPr id="329" name="Line 329"/>
        <xdr:cNvSpPr>
          <a:spLocks/>
        </xdr:cNvSpPr>
      </xdr:nvSpPr>
      <xdr:spPr>
        <a:xfrm>
          <a:off x="2238375" y="1152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330" name="Line 330"/>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331" name="Line 331"/>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332" name="Line 332"/>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333" name="Line 333"/>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334" name="Line 334"/>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335" name="Line 335"/>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336" name="Line 336"/>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337" name="Line 337"/>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338" name="Line 338"/>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339" name="Line 339"/>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340" name="Line 340"/>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341" name="Line 341"/>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342" name="Line 342"/>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343" name="Line 343"/>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4</xdr:col>
      <xdr:colOff>895350</xdr:colOff>
      <xdr:row>21</xdr:row>
      <xdr:rowOff>104775</xdr:rowOff>
    </xdr:to>
    <xdr:sp>
      <xdr:nvSpPr>
        <xdr:cNvPr id="344" name="Line 344"/>
        <xdr:cNvSpPr>
          <a:spLocks/>
        </xdr:cNvSpPr>
      </xdr:nvSpPr>
      <xdr:spPr>
        <a:xfrm flipH="1">
          <a:off x="4953000" y="30289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345" name="Line 345"/>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346" name="Line 346"/>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347" name="Line 347"/>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348" name="Line 348"/>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349" name="Line 349"/>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350" name="Line 350"/>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36</xdr:row>
      <xdr:rowOff>85725</xdr:rowOff>
    </xdr:to>
    <xdr:sp>
      <xdr:nvSpPr>
        <xdr:cNvPr id="351" name="Line 351"/>
        <xdr:cNvSpPr>
          <a:spLocks/>
        </xdr:cNvSpPr>
      </xdr:nvSpPr>
      <xdr:spPr>
        <a:xfrm>
          <a:off x="4953000" y="58769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352" name="Line 352"/>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353" name="Line 353"/>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354" name="Line 354"/>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355" name="Line 355"/>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356" name="Line 356"/>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357" name="Line 357"/>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358" name="Line 358"/>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359" name="Line 359"/>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360" name="Line 360"/>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63</xdr:row>
      <xdr:rowOff>95250</xdr:rowOff>
    </xdr:from>
    <xdr:to>
      <xdr:col>0</xdr:col>
      <xdr:colOff>1314450</xdr:colOff>
      <xdr:row>63</xdr:row>
      <xdr:rowOff>95250</xdr:rowOff>
    </xdr:to>
    <xdr:sp>
      <xdr:nvSpPr>
        <xdr:cNvPr id="361" name="Line 361"/>
        <xdr:cNvSpPr>
          <a:spLocks/>
        </xdr:cNvSpPr>
      </xdr:nvSpPr>
      <xdr:spPr>
        <a:xfrm>
          <a:off x="1095375" y="107251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362" name="Line 362"/>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363" name="Line 363"/>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76200</xdr:rowOff>
    </xdr:from>
    <xdr:to>
      <xdr:col>5</xdr:col>
      <xdr:colOff>0</xdr:colOff>
      <xdr:row>24</xdr:row>
      <xdr:rowOff>76200</xdr:rowOff>
    </xdr:to>
    <xdr:sp>
      <xdr:nvSpPr>
        <xdr:cNvPr id="364" name="Line 364"/>
        <xdr:cNvSpPr>
          <a:spLocks/>
        </xdr:cNvSpPr>
      </xdr:nvSpPr>
      <xdr:spPr>
        <a:xfrm>
          <a:off x="4953000" y="4171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57</xdr:row>
      <xdr:rowOff>76200</xdr:rowOff>
    </xdr:from>
    <xdr:to>
      <xdr:col>4</xdr:col>
      <xdr:colOff>876300</xdr:colOff>
      <xdr:row>57</xdr:row>
      <xdr:rowOff>76200</xdr:rowOff>
    </xdr:to>
    <xdr:sp>
      <xdr:nvSpPr>
        <xdr:cNvPr id="365" name="Line 365"/>
        <xdr:cNvSpPr>
          <a:spLocks/>
        </xdr:cNvSpPr>
      </xdr:nvSpPr>
      <xdr:spPr>
        <a:xfrm flipV="1">
          <a:off x="4772025" y="97155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11</xdr:row>
      <xdr:rowOff>0</xdr:rowOff>
    </xdr:from>
    <xdr:to>
      <xdr:col>2</xdr:col>
      <xdr:colOff>0</xdr:colOff>
      <xdr:row>11</xdr:row>
      <xdr:rowOff>0</xdr:rowOff>
    </xdr:to>
    <xdr:sp>
      <xdr:nvSpPr>
        <xdr:cNvPr id="366" name="Line 366"/>
        <xdr:cNvSpPr>
          <a:spLocks/>
        </xdr:cNvSpPr>
      </xdr:nvSpPr>
      <xdr:spPr>
        <a:xfrm>
          <a:off x="2247900" y="19240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19</xdr:row>
      <xdr:rowOff>95250</xdr:rowOff>
    </xdr:from>
    <xdr:to>
      <xdr:col>2</xdr:col>
      <xdr:colOff>19050</xdr:colOff>
      <xdr:row>19</xdr:row>
      <xdr:rowOff>95250</xdr:rowOff>
    </xdr:to>
    <xdr:sp>
      <xdr:nvSpPr>
        <xdr:cNvPr id="367" name="Line 367"/>
        <xdr:cNvSpPr>
          <a:spLocks/>
        </xdr:cNvSpPr>
      </xdr:nvSpPr>
      <xdr:spPr>
        <a:xfrm>
          <a:off x="2247900" y="33718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35</xdr:row>
      <xdr:rowOff>114300</xdr:rowOff>
    </xdr:from>
    <xdr:to>
      <xdr:col>2</xdr:col>
      <xdr:colOff>0</xdr:colOff>
      <xdr:row>35</xdr:row>
      <xdr:rowOff>114300</xdr:rowOff>
    </xdr:to>
    <xdr:sp>
      <xdr:nvSpPr>
        <xdr:cNvPr id="368" name="Line 368"/>
        <xdr:cNvSpPr>
          <a:spLocks/>
        </xdr:cNvSpPr>
      </xdr:nvSpPr>
      <xdr:spPr>
        <a:xfrm>
          <a:off x="2247900" y="60769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40</xdr:row>
      <xdr:rowOff>85725</xdr:rowOff>
    </xdr:from>
    <xdr:to>
      <xdr:col>2</xdr:col>
      <xdr:colOff>0</xdr:colOff>
      <xdr:row>40</xdr:row>
      <xdr:rowOff>85725</xdr:rowOff>
    </xdr:to>
    <xdr:sp>
      <xdr:nvSpPr>
        <xdr:cNvPr id="369" name="Line 369"/>
        <xdr:cNvSpPr>
          <a:spLocks/>
        </xdr:cNvSpPr>
      </xdr:nvSpPr>
      <xdr:spPr>
        <a:xfrm>
          <a:off x="2247900" y="688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45</xdr:row>
      <xdr:rowOff>85725</xdr:rowOff>
    </xdr:from>
    <xdr:to>
      <xdr:col>1</xdr:col>
      <xdr:colOff>1019175</xdr:colOff>
      <xdr:row>45</xdr:row>
      <xdr:rowOff>85725</xdr:rowOff>
    </xdr:to>
    <xdr:sp>
      <xdr:nvSpPr>
        <xdr:cNvPr id="370" name="Line 370"/>
        <xdr:cNvSpPr>
          <a:spLocks/>
        </xdr:cNvSpPr>
      </xdr:nvSpPr>
      <xdr:spPr>
        <a:xfrm flipV="1">
          <a:off x="2247900" y="7724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22</xdr:row>
      <xdr:rowOff>66675</xdr:rowOff>
    </xdr:from>
    <xdr:to>
      <xdr:col>1</xdr:col>
      <xdr:colOff>895350</xdr:colOff>
      <xdr:row>22</xdr:row>
      <xdr:rowOff>66675</xdr:rowOff>
    </xdr:to>
    <xdr:sp>
      <xdr:nvSpPr>
        <xdr:cNvPr id="371" name="Line 371"/>
        <xdr:cNvSpPr>
          <a:spLocks/>
        </xdr:cNvSpPr>
      </xdr:nvSpPr>
      <xdr:spPr>
        <a:xfrm>
          <a:off x="1905000" y="38385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0</xdr:col>
      <xdr:colOff>1219200</xdr:colOff>
      <xdr:row>50</xdr:row>
      <xdr:rowOff>85725</xdr:rowOff>
    </xdr:to>
    <xdr:sp>
      <xdr:nvSpPr>
        <xdr:cNvPr id="372" name="Line 372"/>
        <xdr:cNvSpPr>
          <a:spLocks/>
        </xdr:cNvSpPr>
      </xdr:nvSpPr>
      <xdr:spPr>
        <a:xfrm>
          <a:off x="1219200" y="3838575"/>
          <a:ext cx="0"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22</xdr:row>
      <xdr:rowOff>66675</xdr:rowOff>
    </xdr:from>
    <xdr:to>
      <xdr:col>1</xdr:col>
      <xdr:colOff>0</xdr:colOff>
      <xdr:row>22</xdr:row>
      <xdr:rowOff>66675</xdr:rowOff>
    </xdr:to>
    <xdr:sp>
      <xdr:nvSpPr>
        <xdr:cNvPr id="373" name="Line 373"/>
        <xdr:cNvSpPr>
          <a:spLocks/>
        </xdr:cNvSpPr>
      </xdr:nvSpPr>
      <xdr:spPr>
        <a:xfrm>
          <a:off x="1219200" y="3838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35</xdr:row>
      <xdr:rowOff>104775</xdr:rowOff>
    </xdr:from>
    <xdr:to>
      <xdr:col>0</xdr:col>
      <xdr:colOff>1219200</xdr:colOff>
      <xdr:row>35</xdr:row>
      <xdr:rowOff>104775</xdr:rowOff>
    </xdr:to>
    <xdr:sp>
      <xdr:nvSpPr>
        <xdr:cNvPr id="374" name="Line 374"/>
        <xdr:cNvSpPr>
          <a:spLocks/>
        </xdr:cNvSpPr>
      </xdr:nvSpPr>
      <xdr:spPr>
        <a:xfrm>
          <a:off x="838200" y="6067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6</xdr:row>
      <xdr:rowOff>85725</xdr:rowOff>
    </xdr:from>
    <xdr:to>
      <xdr:col>3</xdr:col>
      <xdr:colOff>0</xdr:colOff>
      <xdr:row>6</xdr:row>
      <xdr:rowOff>85725</xdr:rowOff>
    </xdr:to>
    <xdr:sp>
      <xdr:nvSpPr>
        <xdr:cNvPr id="375" name="Line 375"/>
        <xdr:cNvSpPr>
          <a:spLocks/>
        </xdr:cNvSpPr>
      </xdr:nvSpPr>
      <xdr:spPr>
        <a:xfrm>
          <a:off x="3276600" y="1152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19</xdr:row>
      <xdr:rowOff>85725</xdr:rowOff>
    </xdr:from>
    <xdr:to>
      <xdr:col>3</xdr:col>
      <xdr:colOff>0</xdr:colOff>
      <xdr:row>19</xdr:row>
      <xdr:rowOff>85725</xdr:rowOff>
    </xdr:to>
    <xdr:sp>
      <xdr:nvSpPr>
        <xdr:cNvPr id="376" name="Line 376"/>
        <xdr:cNvSpPr>
          <a:spLocks/>
        </xdr:cNvSpPr>
      </xdr:nvSpPr>
      <xdr:spPr>
        <a:xfrm>
          <a:off x="3267075" y="33623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27</xdr:row>
      <xdr:rowOff>85725</xdr:rowOff>
    </xdr:from>
    <xdr:to>
      <xdr:col>3</xdr:col>
      <xdr:colOff>0</xdr:colOff>
      <xdr:row>27</xdr:row>
      <xdr:rowOff>85725</xdr:rowOff>
    </xdr:to>
    <xdr:sp>
      <xdr:nvSpPr>
        <xdr:cNvPr id="377" name="Line 377"/>
        <xdr:cNvSpPr>
          <a:spLocks/>
        </xdr:cNvSpPr>
      </xdr:nvSpPr>
      <xdr:spPr>
        <a:xfrm>
          <a:off x="3257550" y="46958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40</xdr:row>
      <xdr:rowOff>76200</xdr:rowOff>
    </xdr:from>
    <xdr:to>
      <xdr:col>3</xdr:col>
      <xdr:colOff>0</xdr:colOff>
      <xdr:row>40</xdr:row>
      <xdr:rowOff>76200</xdr:rowOff>
    </xdr:to>
    <xdr:sp>
      <xdr:nvSpPr>
        <xdr:cNvPr id="378" name="Line 378"/>
        <xdr:cNvSpPr>
          <a:spLocks/>
        </xdr:cNvSpPr>
      </xdr:nvSpPr>
      <xdr:spPr>
        <a:xfrm>
          <a:off x="3267075" y="68770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45</xdr:row>
      <xdr:rowOff>76200</xdr:rowOff>
    </xdr:from>
    <xdr:to>
      <xdr:col>2</xdr:col>
      <xdr:colOff>1085850</xdr:colOff>
      <xdr:row>45</xdr:row>
      <xdr:rowOff>76200</xdr:rowOff>
    </xdr:to>
    <xdr:sp>
      <xdr:nvSpPr>
        <xdr:cNvPr id="379" name="Line 379"/>
        <xdr:cNvSpPr>
          <a:spLocks/>
        </xdr:cNvSpPr>
      </xdr:nvSpPr>
      <xdr:spPr>
        <a:xfrm>
          <a:off x="3267075" y="7715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380" name="Line 380"/>
        <xdr:cNvSpPr>
          <a:spLocks/>
        </xdr:cNvSpPr>
      </xdr:nvSpPr>
      <xdr:spPr>
        <a:xfrm>
          <a:off x="4953000" y="9810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381" name="Line 381"/>
        <xdr:cNvSpPr>
          <a:spLocks/>
        </xdr:cNvSpPr>
      </xdr:nvSpPr>
      <xdr:spPr>
        <a:xfrm>
          <a:off x="4953000" y="981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382" name="Line 382"/>
        <xdr:cNvSpPr>
          <a:spLocks/>
        </xdr:cNvSpPr>
      </xdr:nvSpPr>
      <xdr:spPr>
        <a:xfrm>
          <a:off x="4953000" y="1343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383" name="Line 383"/>
        <xdr:cNvSpPr>
          <a:spLocks/>
        </xdr:cNvSpPr>
      </xdr:nvSpPr>
      <xdr:spPr>
        <a:xfrm>
          <a:off x="4953000" y="1152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384" name="Line 384"/>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385" name="Line 385"/>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85725</xdr:rowOff>
    </xdr:from>
    <xdr:to>
      <xdr:col>2</xdr:col>
      <xdr:colOff>9525</xdr:colOff>
      <xdr:row>27</xdr:row>
      <xdr:rowOff>85725</xdr:rowOff>
    </xdr:to>
    <xdr:sp>
      <xdr:nvSpPr>
        <xdr:cNvPr id="386" name="Line 386"/>
        <xdr:cNvSpPr>
          <a:spLocks/>
        </xdr:cNvSpPr>
      </xdr:nvSpPr>
      <xdr:spPr>
        <a:xfrm>
          <a:off x="2247900" y="46958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23</xdr:row>
      <xdr:rowOff>85725</xdr:rowOff>
    </xdr:from>
    <xdr:to>
      <xdr:col>5</xdr:col>
      <xdr:colOff>0</xdr:colOff>
      <xdr:row>23</xdr:row>
      <xdr:rowOff>85725</xdr:rowOff>
    </xdr:to>
    <xdr:sp>
      <xdr:nvSpPr>
        <xdr:cNvPr id="387" name="Line 387"/>
        <xdr:cNvSpPr>
          <a:spLocks/>
        </xdr:cNvSpPr>
      </xdr:nvSpPr>
      <xdr:spPr>
        <a:xfrm flipV="1">
          <a:off x="4943475" y="4010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95250</xdr:rowOff>
    </xdr:from>
    <xdr:to>
      <xdr:col>4</xdr:col>
      <xdr:colOff>9525</xdr:colOff>
      <xdr:row>35</xdr:row>
      <xdr:rowOff>95250</xdr:rowOff>
    </xdr:to>
    <xdr:sp>
      <xdr:nvSpPr>
        <xdr:cNvPr id="388" name="Line 388"/>
        <xdr:cNvSpPr>
          <a:spLocks/>
        </xdr:cNvSpPr>
      </xdr:nvSpPr>
      <xdr:spPr>
        <a:xfrm>
          <a:off x="3838575" y="6057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35</xdr:row>
      <xdr:rowOff>95250</xdr:rowOff>
    </xdr:from>
    <xdr:to>
      <xdr:col>4</xdr:col>
      <xdr:colOff>904875</xdr:colOff>
      <xdr:row>35</xdr:row>
      <xdr:rowOff>95250</xdr:rowOff>
    </xdr:to>
    <xdr:sp>
      <xdr:nvSpPr>
        <xdr:cNvPr id="389" name="Line 389"/>
        <xdr:cNvSpPr>
          <a:spLocks/>
        </xdr:cNvSpPr>
      </xdr:nvSpPr>
      <xdr:spPr>
        <a:xfrm>
          <a:off x="4752975" y="6057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4</xdr:col>
      <xdr:colOff>895350</xdr:colOff>
      <xdr:row>37</xdr:row>
      <xdr:rowOff>85725</xdr:rowOff>
    </xdr:to>
    <xdr:sp>
      <xdr:nvSpPr>
        <xdr:cNvPr id="390" name="Line 390"/>
        <xdr:cNvSpPr>
          <a:spLocks/>
        </xdr:cNvSpPr>
      </xdr:nvSpPr>
      <xdr:spPr>
        <a:xfrm>
          <a:off x="4953000" y="58769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34</xdr:row>
      <xdr:rowOff>85725</xdr:rowOff>
    </xdr:from>
    <xdr:to>
      <xdr:col>5</xdr:col>
      <xdr:colOff>0</xdr:colOff>
      <xdr:row>34</xdr:row>
      <xdr:rowOff>85725</xdr:rowOff>
    </xdr:to>
    <xdr:sp>
      <xdr:nvSpPr>
        <xdr:cNvPr id="391" name="Line 391"/>
        <xdr:cNvSpPr>
          <a:spLocks/>
        </xdr:cNvSpPr>
      </xdr:nvSpPr>
      <xdr:spPr>
        <a:xfrm>
          <a:off x="4953000" y="5876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36</xdr:row>
      <xdr:rowOff>85725</xdr:rowOff>
    </xdr:from>
    <xdr:to>
      <xdr:col>4</xdr:col>
      <xdr:colOff>981075</xdr:colOff>
      <xdr:row>36</xdr:row>
      <xdr:rowOff>85725</xdr:rowOff>
    </xdr:to>
    <xdr:sp>
      <xdr:nvSpPr>
        <xdr:cNvPr id="392" name="Line 392"/>
        <xdr:cNvSpPr>
          <a:spLocks/>
        </xdr:cNvSpPr>
      </xdr:nvSpPr>
      <xdr:spPr>
        <a:xfrm>
          <a:off x="4953000" y="62198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4</xdr:col>
      <xdr:colOff>981075</xdr:colOff>
      <xdr:row>35</xdr:row>
      <xdr:rowOff>95250</xdr:rowOff>
    </xdr:to>
    <xdr:sp>
      <xdr:nvSpPr>
        <xdr:cNvPr id="393" name="Line 393"/>
        <xdr:cNvSpPr>
          <a:spLocks/>
        </xdr:cNvSpPr>
      </xdr:nvSpPr>
      <xdr:spPr>
        <a:xfrm>
          <a:off x="4953000" y="60579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4</xdr:col>
      <xdr:colOff>885825</xdr:colOff>
      <xdr:row>46</xdr:row>
      <xdr:rowOff>85725</xdr:rowOff>
    </xdr:to>
    <xdr:sp>
      <xdr:nvSpPr>
        <xdr:cNvPr id="394" name="Line 394"/>
        <xdr:cNvSpPr>
          <a:spLocks/>
        </xdr:cNvSpPr>
      </xdr:nvSpPr>
      <xdr:spPr>
        <a:xfrm>
          <a:off x="4943475" y="75533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45</xdr:row>
      <xdr:rowOff>85725</xdr:rowOff>
    </xdr:from>
    <xdr:to>
      <xdr:col>4</xdr:col>
      <xdr:colOff>9525</xdr:colOff>
      <xdr:row>45</xdr:row>
      <xdr:rowOff>85725</xdr:rowOff>
    </xdr:to>
    <xdr:sp>
      <xdr:nvSpPr>
        <xdr:cNvPr id="395" name="Line 395"/>
        <xdr:cNvSpPr>
          <a:spLocks/>
        </xdr:cNvSpPr>
      </xdr:nvSpPr>
      <xdr:spPr>
        <a:xfrm>
          <a:off x="3810000" y="77247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95250</xdr:rowOff>
    </xdr:from>
    <xdr:to>
      <xdr:col>4</xdr:col>
      <xdr:colOff>9525</xdr:colOff>
      <xdr:row>52</xdr:row>
      <xdr:rowOff>95250</xdr:rowOff>
    </xdr:to>
    <xdr:sp>
      <xdr:nvSpPr>
        <xdr:cNvPr id="396" name="Line 396"/>
        <xdr:cNvSpPr>
          <a:spLocks/>
        </xdr:cNvSpPr>
      </xdr:nvSpPr>
      <xdr:spPr>
        <a:xfrm flipV="1">
          <a:off x="4057650" y="8896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57</xdr:row>
      <xdr:rowOff>76200</xdr:rowOff>
    </xdr:from>
    <xdr:to>
      <xdr:col>5</xdr:col>
      <xdr:colOff>0</xdr:colOff>
      <xdr:row>57</xdr:row>
      <xdr:rowOff>76200</xdr:rowOff>
    </xdr:to>
    <xdr:sp>
      <xdr:nvSpPr>
        <xdr:cNvPr id="397" name="Line 397"/>
        <xdr:cNvSpPr>
          <a:spLocks/>
        </xdr:cNvSpPr>
      </xdr:nvSpPr>
      <xdr:spPr>
        <a:xfrm>
          <a:off x="4943475" y="9715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61</xdr:row>
      <xdr:rowOff>66675</xdr:rowOff>
    </xdr:from>
    <xdr:to>
      <xdr:col>0</xdr:col>
      <xdr:colOff>1343025</xdr:colOff>
      <xdr:row>61</xdr:row>
      <xdr:rowOff>66675</xdr:rowOff>
    </xdr:to>
    <xdr:sp>
      <xdr:nvSpPr>
        <xdr:cNvPr id="398" name="Line 398"/>
        <xdr:cNvSpPr>
          <a:spLocks/>
        </xdr:cNvSpPr>
      </xdr:nvSpPr>
      <xdr:spPr>
        <a:xfrm flipV="1">
          <a:off x="1123950" y="103727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61</xdr:row>
      <xdr:rowOff>66675</xdr:rowOff>
    </xdr:from>
    <xdr:to>
      <xdr:col>1</xdr:col>
      <xdr:colOff>1019175</xdr:colOff>
      <xdr:row>61</xdr:row>
      <xdr:rowOff>66675</xdr:rowOff>
    </xdr:to>
    <xdr:sp>
      <xdr:nvSpPr>
        <xdr:cNvPr id="399" name="Line 399"/>
        <xdr:cNvSpPr>
          <a:spLocks/>
        </xdr:cNvSpPr>
      </xdr:nvSpPr>
      <xdr:spPr>
        <a:xfrm flipV="1">
          <a:off x="2143125" y="10372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61</xdr:row>
      <xdr:rowOff>76200</xdr:rowOff>
    </xdr:from>
    <xdr:to>
      <xdr:col>3</xdr:col>
      <xdr:colOff>552450</xdr:colOff>
      <xdr:row>61</xdr:row>
      <xdr:rowOff>76200</xdr:rowOff>
    </xdr:to>
    <xdr:sp>
      <xdr:nvSpPr>
        <xdr:cNvPr id="400" name="Line 400"/>
        <xdr:cNvSpPr>
          <a:spLocks/>
        </xdr:cNvSpPr>
      </xdr:nvSpPr>
      <xdr:spPr>
        <a:xfrm flipV="1">
          <a:off x="3390900" y="10382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61</xdr:row>
      <xdr:rowOff>66675</xdr:rowOff>
    </xdr:from>
    <xdr:to>
      <xdr:col>5</xdr:col>
      <xdr:colOff>0</xdr:colOff>
      <xdr:row>61</xdr:row>
      <xdr:rowOff>66675</xdr:rowOff>
    </xdr:to>
    <xdr:sp>
      <xdr:nvSpPr>
        <xdr:cNvPr id="401" name="Line 401"/>
        <xdr:cNvSpPr>
          <a:spLocks/>
        </xdr:cNvSpPr>
      </xdr:nvSpPr>
      <xdr:spPr>
        <a:xfrm>
          <a:off x="4772025" y="1037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63</xdr:row>
      <xdr:rowOff>85725</xdr:rowOff>
    </xdr:from>
    <xdr:to>
      <xdr:col>2</xdr:col>
      <xdr:colOff>9525</xdr:colOff>
      <xdr:row>63</xdr:row>
      <xdr:rowOff>85725</xdr:rowOff>
    </xdr:to>
    <xdr:sp>
      <xdr:nvSpPr>
        <xdr:cNvPr id="402" name="Line 402"/>
        <xdr:cNvSpPr>
          <a:spLocks/>
        </xdr:cNvSpPr>
      </xdr:nvSpPr>
      <xdr:spPr>
        <a:xfrm>
          <a:off x="1857375" y="107156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63</xdr:row>
      <xdr:rowOff>85725</xdr:rowOff>
    </xdr:from>
    <xdr:to>
      <xdr:col>4</xdr:col>
      <xdr:colOff>914400</xdr:colOff>
      <xdr:row>63</xdr:row>
      <xdr:rowOff>85725</xdr:rowOff>
    </xdr:to>
    <xdr:sp>
      <xdr:nvSpPr>
        <xdr:cNvPr id="403" name="Line 403"/>
        <xdr:cNvSpPr>
          <a:spLocks/>
        </xdr:cNvSpPr>
      </xdr:nvSpPr>
      <xdr:spPr>
        <a:xfrm flipV="1">
          <a:off x="3371850" y="10715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48</xdr:row>
      <xdr:rowOff>104775</xdr:rowOff>
    </xdr:from>
    <xdr:to>
      <xdr:col>5</xdr:col>
      <xdr:colOff>0</xdr:colOff>
      <xdr:row>48</xdr:row>
      <xdr:rowOff>104775</xdr:rowOff>
    </xdr:to>
    <xdr:sp>
      <xdr:nvSpPr>
        <xdr:cNvPr id="404" name="Line 404"/>
        <xdr:cNvSpPr>
          <a:spLocks/>
        </xdr:cNvSpPr>
      </xdr:nvSpPr>
      <xdr:spPr>
        <a:xfrm flipV="1">
          <a:off x="4457700" y="82581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4</xdr:col>
      <xdr:colOff>895350</xdr:colOff>
      <xdr:row>8</xdr:row>
      <xdr:rowOff>95250</xdr:rowOff>
    </xdr:to>
    <xdr:sp>
      <xdr:nvSpPr>
        <xdr:cNvPr id="405" name="Line 405"/>
        <xdr:cNvSpPr>
          <a:spLocks/>
        </xdr:cNvSpPr>
      </xdr:nvSpPr>
      <xdr:spPr>
        <a:xfrm>
          <a:off x="4953000" y="13430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8</xdr:row>
      <xdr:rowOff>95250</xdr:rowOff>
    </xdr:from>
    <xdr:to>
      <xdr:col>5</xdr:col>
      <xdr:colOff>0</xdr:colOff>
      <xdr:row>8</xdr:row>
      <xdr:rowOff>95250</xdr:rowOff>
    </xdr:to>
    <xdr:sp>
      <xdr:nvSpPr>
        <xdr:cNvPr id="406" name="Line 406"/>
        <xdr:cNvSpPr>
          <a:spLocks/>
        </xdr:cNvSpPr>
      </xdr:nvSpPr>
      <xdr:spPr>
        <a:xfrm>
          <a:off x="4953000" y="1504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3</xdr:col>
      <xdr:colOff>466725</xdr:colOff>
      <xdr:row>28</xdr:row>
      <xdr:rowOff>95250</xdr:rowOff>
    </xdr:to>
    <xdr:sp>
      <xdr:nvSpPr>
        <xdr:cNvPr id="407" name="Line 407"/>
        <xdr:cNvSpPr>
          <a:spLocks/>
        </xdr:cNvSpPr>
      </xdr:nvSpPr>
      <xdr:spPr>
        <a:xfrm>
          <a:off x="3952875" y="45243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0</xdr:colOff>
      <xdr:row>24</xdr:row>
      <xdr:rowOff>85725</xdr:rowOff>
    </xdr:to>
    <xdr:sp>
      <xdr:nvSpPr>
        <xdr:cNvPr id="408" name="Line 408"/>
        <xdr:cNvSpPr>
          <a:spLocks/>
        </xdr:cNvSpPr>
      </xdr:nvSpPr>
      <xdr:spPr>
        <a:xfrm>
          <a:off x="3952875" y="41814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26</xdr:row>
      <xdr:rowOff>85725</xdr:rowOff>
    </xdr:from>
    <xdr:to>
      <xdr:col>4</xdr:col>
      <xdr:colOff>9525</xdr:colOff>
      <xdr:row>26</xdr:row>
      <xdr:rowOff>85725</xdr:rowOff>
    </xdr:to>
    <xdr:sp>
      <xdr:nvSpPr>
        <xdr:cNvPr id="409" name="Line 409"/>
        <xdr:cNvSpPr>
          <a:spLocks/>
        </xdr:cNvSpPr>
      </xdr:nvSpPr>
      <xdr:spPr>
        <a:xfrm>
          <a:off x="3952875" y="45243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5</xdr:col>
      <xdr:colOff>0</xdr:colOff>
      <xdr:row>26</xdr:row>
      <xdr:rowOff>85725</xdr:rowOff>
    </xdr:to>
    <xdr:sp>
      <xdr:nvSpPr>
        <xdr:cNvPr id="410" name="Line 410"/>
        <xdr:cNvSpPr>
          <a:spLocks/>
        </xdr:cNvSpPr>
      </xdr:nvSpPr>
      <xdr:spPr>
        <a:xfrm>
          <a:off x="4953000" y="4524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26</xdr:row>
      <xdr:rowOff>95250</xdr:rowOff>
    </xdr:from>
    <xdr:to>
      <xdr:col>4</xdr:col>
      <xdr:colOff>742950</xdr:colOff>
      <xdr:row>26</xdr:row>
      <xdr:rowOff>95250</xdr:rowOff>
    </xdr:to>
    <xdr:sp>
      <xdr:nvSpPr>
        <xdr:cNvPr id="411" name="Line 411"/>
        <xdr:cNvSpPr>
          <a:spLocks/>
        </xdr:cNvSpPr>
      </xdr:nvSpPr>
      <xdr:spPr>
        <a:xfrm flipH="1">
          <a:off x="4762500" y="45339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6</xdr:row>
      <xdr:rowOff>85725</xdr:rowOff>
    </xdr:from>
    <xdr:to>
      <xdr:col>4</xdr:col>
      <xdr:colOff>904875</xdr:colOff>
      <xdr:row>6</xdr:row>
      <xdr:rowOff>85725</xdr:rowOff>
    </xdr:to>
    <xdr:sp>
      <xdr:nvSpPr>
        <xdr:cNvPr id="412" name="Line 412"/>
        <xdr:cNvSpPr>
          <a:spLocks/>
        </xdr:cNvSpPr>
      </xdr:nvSpPr>
      <xdr:spPr>
        <a:xfrm>
          <a:off x="4762500" y="11525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6</xdr:row>
      <xdr:rowOff>85725</xdr:rowOff>
    </xdr:from>
    <xdr:to>
      <xdr:col>4</xdr:col>
      <xdr:colOff>0</xdr:colOff>
      <xdr:row>6</xdr:row>
      <xdr:rowOff>85725</xdr:rowOff>
    </xdr:to>
    <xdr:sp>
      <xdr:nvSpPr>
        <xdr:cNvPr id="413" name="Line 413"/>
        <xdr:cNvSpPr>
          <a:spLocks/>
        </xdr:cNvSpPr>
      </xdr:nvSpPr>
      <xdr:spPr>
        <a:xfrm flipH="1">
          <a:off x="3848100" y="1152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414" name="Line 414"/>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457200</xdr:colOff>
      <xdr:row>11</xdr:row>
      <xdr:rowOff>0</xdr:rowOff>
    </xdr:to>
    <xdr:sp>
      <xdr:nvSpPr>
        <xdr:cNvPr id="415" name="Line 415"/>
        <xdr:cNvSpPr>
          <a:spLocks/>
        </xdr:cNvSpPr>
      </xdr:nvSpPr>
      <xdr:spPr>
        <a:xfrm flipH="1">
          <a:off x="3848100" y="1924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10</xdr:row>
      <xdr:rowOff>161925</xdr:rowOff>
    </xdr:from>
    <xdr:to>
      <xdr:col>3</xdr:col>
      <xdr:colOff>9525</xdr:colOff>
      <xdr:row>10</xdr:row>
      <xdr:rowOff>161925</xdr:rowOff>
    </xdr:to>
    <xdr:sp>
      <xdr:nvSpPr>
        <xdr:cNvPr id="416" name="Line 416"/>
        <xdr:cNvSpPr>
          <a:spLocks/>
        </xdr:cNvSpPr>
      </xdr:nvSpPr>
      <xdr:spPr>
        <a:xfrm>
          <a:off x="3286125" y="1914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11</xdr:row>
      <xdr:rowOff>0</xdr:rowOff>
    </xdr:from>
    <xdr:to>
      <xdr:col>3</xdr:col>
      <xdr:colOff>542925</xdr:colOff>
      <xdr:row>11</xdr:row>
      <xdr:rowOff>0</xdr:rowOff>
    </xdr:to>
    <xdr:sp>
      <xdr:nvSpPr>
        <xdr:cNvPr id="417" name="Line 417"/>
        <xdr:cNvSpPr>
          <a:spLocks/>
        </xdr:cNvSpPr>
      </xdr:nvSpPr>
      <xdr:spPr>
        <a:xfrm flipH="1">
          <a:off x="3848100" y="19240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19</xdr:row>
      <xdr:rowOff>104775</xdr:rowOff>
    </xdr:from>
    <xdr:to>
      <xdr:col>3</xdr:col>
      <xdr:colOff>552450</xdr:colOff>
      <xdr:row>19</xdr:row>
      <xdr:rowOff>104775</xdr:rowOff>
    </xdr:to>
    <xdr:sp>
      <xdr:nvSpPr>
        <xdr:cNvPr id="418" name="Line 418"/>
        <xdr:cNvSpPr>
          <a:spLocks/>
        </xdr:cNvSpPr>
      </xdr:nvSpPr>
      <xdr:spPr>
        <a:xfrm flipH="1">
          <a:off x="3848100" y="33813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419" name="Line 419"/>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24</xdr:row>
      <xdr:rowOff>95250</xdr:rowOff>
    </xdr:from>
    <xdr:to>
      <xdr:col>4</xdr:col>
      <xdr:colOff>742950</xdr:colOff>
      <xdr:row>24</xdr:row>
      <xdr:rowOff>95250</xdr:rowOff>
    </xdr:to>
    <xdr:sp>
      <xdr:nvSpPr>
        <xdr:cNvPr id="420" name="Line 420"/>
        <xdr:cNvSpPr>
          <a:spLocks/>
        </xdr:cNvSpPr>
      </xdr:nvSpPr>
      <xdr:spPr>
        <a:xfrm flipH="1">
          <a:off x="4762500" y="41910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421" name="Line 421"/>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24</xdr:row>
      <xdr:rowOff>95250</xdr:rowOff>
    </xdr:from>
    <xdr:to>
      <xdr:col>4</xdr:col>
      <xdr:colOff>742950</xdr:colOff>
      <xdr:row>24</xdr:row>
      <xdr:rowOff>95250</xdr:rowOff>
    </xdr:to>
    <xdr:sp>
      <xdr:nvSpPr>
        <xdr:cNvPr id="422" name="Line 422"/>
        <xdr:cNvSpPr>
          <a:spLocks/>
        </xdr:cNvSpPr>
      </xdr:nvSpPr>
      <xdr:spPr>
        <a:xfrm flipH="1">
          <a:off x="4762500" y="41910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423" name="Line 423"/>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24</xdr:row>
      <xdr:rowOff>95250</xdr:rowOff>
    </xdr:from>
    <xdr:to>
      <xdr:col>4</xdr:col>
      <xdr:colOff>742950</xdr:colOff>
      <xdr:row>24</xdr:row>
      <xdr:rowOff>95250</xdr:rowOff>
    </xdr:to>
    <xdr:sp>
      <xdr:nvSpPr>
        <xdr:cNvPr id="424" name="Line 424"/>
        <xdr:cNvSpPr>
          <a:spLocks/>
        </xdr:cNvSpPr>
      </xdr:nvSpPr>
      <xdr:spPr>
        <a:xfrm flipH="1">
          <a:off x="4791075" y="4191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85725</xdr:rowOff>
    </xdr:from>
    <xdr:to>
      <xdr:col>4</xdr:col>
      <xdr:colOff>9525</xdr:colOff>
      <xdr:row>24</xdr:row>
      <xdr:rowOff>85725</xdr:rowOff>
    </xdr:to>
    <xdr:sp>
      <xdr:nvSpPr>
        <xdr:cNvPr id="425" name="Line 425"/>
        <xdr:cNvSpPr>
          <a:spLocks/>
        </xdr:cNvSpPr>
      </xdr:nvSpPr>
      <xdr:spPr>
        <a:xfrm>
          <a:off x="3952875" y="4181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27</xdr:row>
      <xdr:rowOff>85725</xdr:rowOff>
    </xdr:from>
    <xdr:to>
      <xdr:col>4</xdr:col>
      <xdr:colOff>981075</xdr:colOff>
      <xdr:row>27</xdr:row>
      <xdr:rowOff>85725</xdr:rowOff>
    </xdr:to>
    <xdr:sp>
      <xdr:nvSpPr>
        <xdr:cNvPr id="426" name="Line 426"/>
        <xdr:cNvSpPr>
          <a:spLocks/>
        </xdr:cNvSpPr>
      </xdr:nvSpPr>
      <xdr:spPr>
        <a:xfrm>
          <a:off x="4943475" y="4695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27" name="Line 427"/>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428" name="Line 428"/>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29" name="Line 429"/>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430" name="Line 430"/>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31" name="Line 431"/>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432" name="Line 432"/>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33" name="Line 433"/>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10</xdr:row>
      <xdr:rowOff>85725</xdr:rowOff>
    </xdr:from>
    <xdr:to>
      <xdr:col>5</xdr:col>
      <xdr:colOff>0</xdr:colOff>
      <xdr:row>10</xdr:row>
      <xdr:rowOff>85725</xdr:rowOff>
    </xdr:to>
    <xdr:sp>
      <xdr:nvSpPr>
        <xdr:cNvPr id="434" name="Line 434"/>
        <xdr:cNvSpPr>
          <a:spLocks/>
        </xdr:cNvSpPr>
      </xdr:nvSpPr>
      <xdr:spPr>
        <a:xfrm>
          <a:off x="4953000" y="1838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35" name="Line 435"/>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36" name="Line 436"/>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37" name="Line 437"/>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10</xdr:row>
      <xdr:rowOff>95250</xdr:rowOff>
    </xdr:from>
    <xdr:to>
      <xdr:col>4</xdr:col>
      <xdr:colOff>885825</xdr:colOff>
      <xdr:row>11</xdr:row>
      <xdr:rowOff>104775</xdr:rowOff>
    </xdr:to>
    <xdr:sp>
      <xdr:nvSpPr>
        <xdr:cNvPr id="438" name="Line 438"/>
        <xdr:cNvSpPr>
          <a:spLocks/>
        </xdr:cNvSpPr>
      </xdr:nvSpPr>
      <xdr:spPr>
        <a:xfrm>
          <a:off x="4943475" y="18478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11</xdr:row>
      <xdr:rowOff>104775</xdr:rowOff>
    </xdr:from>
    <xdr:to>
      <xdr:col>5</xdr:col>
      <xdr:colOff>0</xdr:colOff>
      <xdr:row>11</xdr:row>
      <xdr:rowOff>104775</xdr:rowOff>
    </xdr:to>
    <xdr:sp>
      <xdr:nvSpPr>
        <xdr:cNvPr id="439" name="Line 439"/>
        <xdr:cNvSpPr>
          <a:spLocks/>
        </xdr:cNvSpPr>
      </xdr:nvSpPr>
      <xdr:spPr>
        <a:xfrm>
          <a:off x="4953000" y="2028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11</xdr:row>
      <xdr:rowOff>104775</xdr:rowOff>
    </xdr:from>
    <xdr:to>
      <xdr:col>4</xdr:col>
      <xdr:colOff>895350</xdr:colOff>
      <xdr:row>11</xdr:row>
      <xdr:rowOff>104775</xdr:rowOff>
    </xdr:to>
    <xdr:sp>
      <xdr:nvSpPr>
        <xdr:cNvPr id="440" name="Line 440"/>
        <xdr:cNvSpPr>
          <a:spLocks/>
        </xdr:cNvSpPr>
      </xdr:nvSpPr>
      <xdr:spPr>
        <a:xfrm flipH="1">
          <a:off x="4933950" y="20288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14</xdr:row>
      <xdr:rowOff>95250</xdr:rowOff>
    </xdr:from>
    <xdr:to>
      <xdr:col>2</xdr:col>
      <xdr:colOff>152400</xdr:colOff>
      <xdr:row>14</xdr:row>
      <xdr:rowOff>95250</xdr:rowOff>
    </xdr:to>
    <xdr:sp>
      <xdr:nvSpPr>
        <xdr:cNvPr id="441" name="Line 441"/>
        <xdr:cNvSpPr>
          <a:spLocks/>
        </xdr:cNvSpPr>
      </xdr:nvSpPr>
      <xdr:spPr>
        <a:xfrm>
          <a:off x="2466975" y="25336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981075</xdr:colOff>
      <xdr:row>14</xdr:row>
      <xdr:rowOff>95250</xdr:rowOff>
    </xdr:from>
    <xdr:to>
      <xdr:col>3</xdr:col>
      <xdr:colOff>0</xdr:colOff>
      <xdr:row>14</xdr:row>
      <xdr:rowOff>95250</xdr:rowOff>
    </xdr:to>
    <xdr:sp>
      <xdr:nvSpPr>
        <xdr:cNvPr id="442" name="Line 442"/>
        <xdr:cNvSpPr>
          <a:spLocks/>
        </xdr:cNvSpPr>
      </xdr:nvSpPr>
      <xdr:spPr>
        <a:xfrm flipH="1">
          <a:off x="3362325" y="25336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13</xdr:row>
      <xdr:rowOff>104775</xdr:rowOff>
    </xdr:from>
    <xdr:to>
      <xdr:col>3</xdr:col>
      <xdr:colOff>504825</xdr:colOff>
      <xdr:row>15</xdr:row>
      <xdr:rowOff>95250</xdr:rowOff>
    </xdr:to>
    <xdr:sp>
      <xdr:nvSpPr>
        <xdr:cNvPr id="443" name="Line 443"/>
        <xdr:cNvSpPr>
          <a:spLocks/>
        </xdr:cNvSpPr>
      </xdr:nvSpPr>
      <xdr:spPr>
        <a:xfrm>
          <a:off x="3990975" y="23717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14</xdr:row>
      <xdr:rowOff>95250</xdr:rowOff>
    </xdr:from>
    <xdr:to>
      <xdr:col>3</xdr:col>
      <xdr:colOff>495300</xdr:colOff>
      <xdr:row>14</xdr:row>
      <xdr:rowOff>95250</xdr:rowOff>
    </xdr:to>
    <xdr:sp>
      <xdr:nvSpPr>
        <xdr:cNvPr id="444" name="Line 444"/>
        <xdr:cNvSpPr>
          <a:spLocks/>
        </xdr:cNvSpPr>
      </xdr:nvSpPr>
      <xdr:spPr>
        <a:xfrm flipH="1">
          <a:off x="3895725" y="25336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13</xdr:row>
      <xdr:rowOff>114300</xdr:rowOff>
    </xdr:from>
    <xdr:to>
      <xdr:col>3</xdr:col>
      <xdr:colOff>552450</xdr:colOff>
      <xdr:row>13</xdr:row>
      <xdr:rowOff>114300</xdr:rowOff>
    </xdr:to>
    <xdr:sp>
      <xdr:nvSpPr>
        <xdr:cNvPr id="445" name="Line 445"/>
        <xdr:cNvSpPr>
          <a:spLocks/>
        </xdr:cNvSpPr>
      </xdr:nvSpPr>
      <xdr:spPr>
        <a:xfrm>
          <a:off x="4000500" y="2381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15</xdr:row>
      <xdr:rowOff>85725</xdr:rowOff>
    </xdr:from>
    <xdr:to>
      <xdr:col>3</xdr:col>
      <xdr:colOff>542925</xdr:colOff>
      <xdr:row>15</xdr:row>
      <xdr:rowOff>85725</xdr:rowOff>
    </xdr:to>
    <xdr:sp>
      <xdr:nvSpPr>
        <xdr:cNvPr id="446" name="Line 446"/>
        <xdr:cNvSpPr>
          <a:spLocks/>
        </xdr:cNvSpPr>
      </xdr:nvSpPr>
      <xdr:spPr>
        <a:xfrm>
          <a:off x="3990975" y="26955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48</xdr:row>
      <xdr:rowOff>85725</xdr:rowOff>
    </xdr:from>
    <xdr:to>
      <xdr:col>2</xdr:col>
      <xdr:colOff>0</xdr:colOff>
      <xdr:row>48</xdr:row>
      <xdr:rowOff>85725</xdr:rowOff>
    </xdr:to>
    <xdr:sp>
      <xdr:nvSpPr>
        <xdr:cNvPr id="447" name="Line 447"/>
        <xdr:cNvSpPr>
          <a:spLocks/>
        </xdr:cNvSpPr>
      </xdr:nvSpPr>
      <xdr:spPr>
        <a:xfrm>
          <a:off x="2247900" y="82391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48</xdr:row>
      <xdr:rowOff>85725</xdr:rowOff>
    </xdr:from>
    <xdr:to>
      <xdr:col>4</xdr:col>
      <xdr:colOff>0</xdr:colOff>
      <xdr:row>48</xdr:row>
      <xdr:rowOff>85725</xdr:rowOff>
    </xdr:to>
    <xdr:sp>
      <xdr:nvSpPr>
        <xdr:cNvPr id="448" name="Line 448"/>
        <xdr:cNvSpPr>
          <a:spLocks/>
        </xdr:cNvSpPr>
      </xdr:nvSpPr>
      <xdr:spPr>
        <a:xfrm flipH="1">
          <a:off x="3838575" y="8239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104775</xdr:rowOff>
    </xdr:from>
    <xdr:to>
      <xdr:col>5</xdr:col>
      <xdr:colOff>0</xdr:colOff>
      <xdr:row>15</xdr:row>
      <xdr:rowOff>114300</xdr:rowOff>
    </xdr:to>
    <xdr:sp>
      <xdr:nvSpPr>
        <xdr:cNvPr id="449" name="Line 449"/>
        <xdr:cNvSpPr>
          <a:spLocks/>
        </xdr:cNvSpPr>
      </xdr:nvSpPr>
      <xdr:spPr>
        <a:xfrm>
          <a:off x="5048250" y="23717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13</xdr:row>
      <xdr:rowOff>114300</xdr:rowOff>
    </xdr:from>
    <xdr:to>
      <xdr:col>5</xdr:col>
      <xdr:colOff>0</xdr:colOff>
      <xdr:row>13</xdr:row>
      <xdr:rowOff>114300</xdr:rowOff>
    </xdr:to>
    <xdr:sp>
      <xdr:nvSpPr>
        <xdr:cNvPr id="450" name="Line 450"/>
        <xdr:cNvSpPr>
          <a:spLocks/>
        </xdr:cNvSpPr>
      </xdr:nvSpPr>
      <xdr:spPr>
        <a:xfrm flipH="1">
          <a:off x="4962525" y="2381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15</xdr:row>
      <xdr:rowOff>104775</xdr:rowOff>
    </xdr:from>
    <xdr:to>
      <xdr:col>5</xdr:col>
      <xdr:colOff>0</xdr:colOff>
      <xdr:row>15</xdr:row>
      <xdr:rowOff>104775</xdr:rowOff>
    </xdr:to>
    <xdr:sp>
      <xdr:nvSpPr>
        <xdr:cNvPr id="451" name="Line 451"/>
        <xdr:cNvSpPr>
          <a:spLocks/>
        </xdr:cNvSpPr>
      </xdr:nvSpPr>
      <xdr:spPr>
        <a:xfrm flipH="1">
          <a:off x="4953000" y="2714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95250</xdr:rowOff>
    </xdr:from>
    <xdr:to>
      <xdr:col>5</xdr:col>
      <xdr:colOff>66675</xdr:colOff>
      <xdr:row>14</xdr:row>
      <xdr:rowOff>95250</xdr:rowOff>
    </xdr:to>
    <xdr:sp>
      <xdr:nvSpPr>
        <xdr:cNvPr id="452" name="Line 452"/>
        <xdr:cNvSpPr>
          <a:spLocks/>
        </xdr:cNvSpPr>
      </xdr:nvSpPr>
      <xdr:spPr>
        <a:xfrm>
          <a:off x="5048250" y="25336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39</xdr:row>
      <xdr:rowOff>104775</xdr:rowOff>
    </xdr:from>
    <xdr:to>
      <xdr:col>4</xdr:col>
      <xdr:colOff>800100</xdr:colOff>
      <xdr:row>39</xdr:row>
      <xdr:rowOff>104775</xdr:rowOff>
    </xdr:to>
    <xdr:sp>
      <xdr:nvSpPr>
        <xdr:cNvPr id="453" name="Line 453"/>
        <xdr:cNvSpPr>
          <a:spLocks/>
        </xdr:cNvSpPr>
      </xdr:nvSpPr>
      <xdr:spPr>
        <a:xfrm flipH="1">
          <a:off x="4800600" y="67341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41</xdr:row>
      <xdr:rowOff>76200</xdr:rowOff>
    </xdr:from>
    <xdr:to>
      <xdr:col>4</xdr:col>
      <xdr:colOff>800100</xdr:colOff>
      <xdr:row>41</xdr:row>
      <xdr:rowOff>76200</xdr:rowOff>
    </xdr:to>
    <xdr:sp>
      <xdr:nvSpPr>
        <xdr:cNvPr id="454" name="Line 454"/>
        <xdr:cNvSpPr>
          <a:spLocks/>
        </xdr:cNvSpPr>
      </xdr:nvSpPr>
      <xdr:spPr>
        <a:xfrm flipH="1">
          <a:off x="4791075" y="7048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56</xdr:row>
      <xdr:rowOff>95250</xdr:rowOff>
    </xdr:from>
    <xdr:to>
      <xdr:col>3</xdr:col>
      <xdr:colOff>485775</xdr:colOff>
      <xdr:row>58</xdr:row>
      <xdr:rowOff>85725</xdr:rowOff>
    </xdr:to>
    <xdr:sp>
      <xdr:nvSpPr>
        <xdr:cNvPr id="455" name="Line 455"/>
        <xdr:cNvSpPr>
          <a:spLocks/>
        </xdr:cNvSpPr>
      </xdr:nvSpPr>
      <xdr:spPr>
        <a:xfrm>
          <a:off x="3971925" y="95631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56</xdr:row>
      <xdr:rowOff>104775</xdr:rowOff>
    </xdr:from>
    <xdr:to>
      <xdr:col>4</xdr:col>
      <xdr:colOff>9525</xdr:colOff>
      <xdr:row>56</xdr:row>
      <xdr:rowOff>104775</xdr:rowOff>
    </xdr:to>
    <xdr:sp>
      <xdr:nvSpPr>
        <xdr:cNvPr id="456" name="Line 456"/>
        <xdr:cNvSpPr>
          <a:spLocks/>
        </xdr:cNvSpPr>
      </xdr:nvSpPr>
      <xdr:spPr>
        <a:xfrm flipH="1">
          <a:off x="3971925" y="9572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58</xdr:row>
      <xdr:rowOff>85725</xdr:rowOff>
    </xdr:from>
    <xdr:to>
      <xdr:col>4</xdr:col>
      <xdr:colOff>9525</xdr:colOff>
      <xdr:row>58</xdr:row>
      <xdr:rowOff>85725</xdr:rowOff>
    </xdr:to>
    <xdr:sp>
      <xdr:nvSpPr>
        <xdr:cNvPr id="457" name="Line 457"/>
        <xdr:cNvSpPr>
          <a:spLocks/>
        </xdr:cNvSpPr>
      </xdr:nvSpPr>
      <xdr:spPr>
        <a:xfrm flipH="1" flipV="1">
          <a:off x="3971925" y="98964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56</xdr:row>
      <xdr:rowOff>104775</xdr:rowOff>
    </xdr:from>
    <xdr:to>
      <xdr:col>4</xdr:col>
      <xdr:colOff>781050</xdr:colOff>
      <xdr:row>58</xdr:row>
      <xdr:rowOff>95250</xdr:rowOff>
    </xdr:to>
    <xdr:sp>
      <xdr:nvSpPr>
        <xdr:cNvPr id="458" name="Line 458"/>
        <xdr:cNvSpPr>
          <a:spLocks/>
        </xdr:cNvSpPr>
      </xdr:nvSpPr>
      <xdr:spPr>
        <a:xfrm>
          <a:off x="4838700" y="95726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56</xdr:row>
      <xdr:rowOff>104775</xdr:rowOff>
    </xdr:from>
    <xdr:to>
      <xdr:col>4</xdr:col>
      <xdr:colOff>781050</xdr:colOff>
      <xdr:row>56</xdr:row>
      <xdr:rowOff>104775</xdr:rowOff>
    </xdr:to>
    <xdr:sp>
      <xdr:nvSpPr>
        <xdr:cNvPr id="459" name="Line 459"/>
        <xdr:cNvSpPr>
          <a:spLocks/>
        </xdr:cNvSpPr>
      </xdr:nvSpPr>
      <xdr:spPr>
        <a:xfrm flipH="1">
          <a:off x="4781550" y="95726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58</xdr:row>
      <xdr:rowOff>95250</xdr:rowOff>
    </xdr:from>
    <xdr:to>
      <xdr:col>4</xdr:col>
      <xdr:colOff>781050</xdr:colOff>
      <xdr:row>58</xdr:row>
      <xdr:rowOff>95250</xdr:rowOff>
    </xdr:to>
    <xdr:sp>
      <xdr:nvSpPr>
        <xdr:cNvPr id="460" name="Line 460"/>
        <xdr:cNvSpPr>
          <a:spLocks/>
        </xdr:cNvSpPr>
      </xdr:nvSpPr>
      <xdr:spPr>
        <a:xfrm flipH="1">
          <a:off x="4791075" y="99060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46</xdr:row>
      <xdr:rowOff>85725</xdr:rowOff>
    </xdr:from>
    <xdr:to>
      <xdr:col>5</xdr:col>
      <xdr:colOff>0</xdr:colOff>
      <xdr:row>46</xdr:row>
      <xdr:rowOff>85725</xdr:rowOff>
    </xdr:to>
    <xdr:sp>
      <xdr:nvSpPr>
        <xdr:cNvPr id="461" name="Line 461"/>
        <xdr:cNvSpPr>
          <a:spLocks/>
        </xdr:cNvSpPr>
      </xdr:nvSpPr>
      <xdr:spPr>
        <a:xfrm>
          <a:off x="4943475" y="78962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45</xdr:row>
      <xdr:rowOff>95250</xdr:rowOff>
    </xdr:from>
    <xdr:to>
      <xdr:col>5</xdr:col>
      <xdr:colOff>0</xdr:colOff>
      <xdr:row>45</xdr:row>
      <xdr:rowOff>95250</xdr:rowOff>
    </xdr:to>
    <xdr:sp>
      <xdr:nvSpPr>
        <xdr:cNvPr id="462" name="Line 462"/>
        <xdr:cNvSpPr>
          <a:spLocks/>
        </xdr:cNvSpPr>
      </xdr:nvSpPr>
      <xdr:spPr>
        <a:xfrm flipH="1">
          <a:off x="4819650" y="77343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40</xdr:row>
      <xdr:rowOff>95250</xdr:rowOff>
    </xdr:from>
    <xdr:to>
      <xdr:col>5</xdr:col>
      <xdr:colOff>9525</xdr:colOff>
      <xdr:row>40</xdr:row>
      <xdr:rowOff>95250</xdr:rowOff>
    </xdr:to>
    <xdr:sp>
      <xdr:nvSpPr>
        <xdr:cNvPr id="463" name="Line 463"/>
        <xdr:cNvSpPr>
          <a:spLocks/>
        </xdr:cNvSpPr>
      </xdr:nvSpPr>
      <xdr:spPr>
        <a:xfrm>
          <a:off x="4953000" y="6896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42</xdr:row>
      <xdr:rowOff>104775</xdr:rowOff>
    </xdr:from>
    <xdr:to>
      <xdr:col>5</xdr:col>
      <xdr:colOff>0</xdr:colOff>
      <xdr:row>42</xdr:row>
      <xdr:rowOff>104775</xdr:rowOff>
    </xdr:to>
    <xdr:sp>
      <xdr:nvSpPr>
        <xdr:cNvPr id="464" name="Line 464"/>
        <xdr:cNvSpPr>
          <a:spLocks/>
        </xdr:cNvSpPr>
      </xdr:nvSpPr>
      <xdr:spPr>
        <a:xfrm>
          <a:off x="4943475" y="72485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40</xdr:row>
      <xdr:rowOff>95250</xdr:rowOff>
    </xdr:from>
    <xdr:to>
      <xdr:col>5</xdr:col>
      <xdr:colOff>9525</xdr:colOff>
      <xdr:row>40</xdr:row>
      <xdr:rowOff>95250</xdr:rowOff>
    </xdr:to>
    <xdr:sp>
      <xdr:nvSpPr>
        <xdr:cNvPr id="465" name="Line 465"/>
        <xdr:cNvSpPr>
          <a:spLocks/>
        </xdr:cNvSpPr>
      </xdr:nvSpPr>
      <xdr:spPr>
        <a:xfrm>
          <a:off x="4943475" y="68961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40</xdr:row>
      <xdr:rowOff>95250</xdr:rowOff>
    </xdr:from>
    <xdr:to>
      <xdr:col>5</xdr:col>
      <xdr:colOff>9525</xdr:colOff>
      <xdr:row>40</xdr:row>
      <xdr:rowOff>95250</xdr:rowOff>
    </xdr:to>
    <xdr:sp>
      <xdr:nvSpPr>
        <xdr:cNvPr id="466" name="Line 466"/>
        <xdr:cNvSpPr>
          <a:spLocks/>
        </xdr:cNvSpPr>
      </xdr:nvSpPr>
      <xdr:spPr>
        <a:xfrm>
          <a:off x="4943475" y="68961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37</xdr:row>
      <xdr:rowOff>85725</xdr:rowOff>
    </xdr:from>
    <xdr:to>
      <xdr:col>5</xdr:col>
      <xdr:colOff>9525</xdr:colOff>
      <xdr:row>37</xdr:row>
      <xdr:rowOff>85725</xdr:rowOff>
    </xdr:to>
    <xdr:sp>
      <xdr:nvSpPr>
        <xdr:cNvPr id="467" name="Line 467"/>
        <xdr:cNvSpPr>
          <a:spLocks/>
        </xdr:cNvSpPr>
      </xdr:nvSpPr>
      <xdr:spPr>
        <a:xfrm flipH="1">
          <a:off x="4953000" y="63912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25</xdr:row>
      <xdr:rowOff>95250</xdr:rowOff>
    </xdr:from>
    <xdr:to>
      <xdr:col>4</xdr:col>
      <xdr:colOff>742950</xdr:colOff>
      <xdr:row>25</xdr:row>
      <xdr:rowOff>95250</xdr:rowOff>
    </xdr:to>
    <xdr:sp>
      <xdr:nvSpPr>
        <xdr:cNvPr id="468" name="Line 468"/>
        <xdr:cNvSpPr>
          <a:spLocks/>
        </xdr:cNvSpPr>
      </xdr:nvSpPr>
      <xdr:spPr>
        <a:xfrm flipH="1">
          <a:off x="4762500" y="4362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25</xdr:row>
      <xdr:rowOff>95250</xdr:rowOff>
    </xdr:from>
    <xdr:to>
      <xdr:col>4</xdr:col>
      <xdr:colOff>742950</xdr:colOff>
      <xdr:row>25</xdr:row>
      <xdr:rowOff>95250</xdr:rowOff>
    </xdr:to>
    <xdr:sp>
      <xdr:nvSpPr>
        <xdr:cNvPr id="469" name="Line 469"/>
        <xdr:cNvSpPr>
          <a:spLocks/>
        </xdr:cNvSpPr>
      </xdr:nvSpPr>
      <xdr:spPr>
        <a:xfrm flipH="1">
          <a:off x="4762500" y="4362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25</xdr:row>
      <xdr:rowOff>95250</xdr:rowOff>
    </xdr:from>
    <xdr:to>
      <xdr:col>4</xdr:col>
      <xdr:colOff>742950</xdr:colOff>
      <xdr:row>25</xdr:row>
      <xdr:rowOff>95250</xdr:rowOff>
    </xdr:to>
    <xdr:sp>
      <xdr:nvSpPr>
        <xdr:cNvPr id="470" name="Line 470"/>
        <xdr:cNvSpPr>
          <a:spLocks/>
        </xdr:cNvSpPr>
      </xdr:nvSpPr>
      <xdr:spPr>
        <a:xfrm flipH="1">
          <a:off x="4762500" y="4362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25</xdr:row>
      <xdr:rowOff>95250</xdr:rowOff>
    </xdr:from>
    <xdr:to>
      <xdr:col>4</xdr:col>
      <xdr:colOff>742950</xdr:colOff>
      <xdr:row>25</xdr:row>
      <xdr:rowOff>95250</xdr:rowOff>
    </xdr:to>
    <xdr:sp>
      <xdr:nvSpPr>
        <xdr:cNvPr id="471" name="Line 471"/>
        <xdr:cNvSpPr>
          <a:spLocks/>
        </xdr:cNvSpPr>
      </xdr:nvSpPr>
      <xdr:spPr>
        <a:xfrm flipH="1">
          <a:off x="4762500" y="4362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25</xdr:row>
      <xdr:rowOff>95250</xdr:rowOff>
    </xdr:from>
    <xdr:to>
      <xdr:col>4</xdr:col>
      <xdr:colOff>742950</xdr:colOff>
      <xdr:row>25</xdr:row>
      <xdr:rowOff>95250</xdr:rowOff>
    </xdr:to>
    <xdr:sp>
      <xdr:nvSpPr>
        <xdr:cNvPr id="472" name="Line 472"/>
        <xdr:cNvSpPr>
          <a:spLocks/>
        </xdr:cNvSpPr>
      </xdr:nvSpPr>
      <xdr:spPr>
        <a:xfrm flipH="1">
          <a:off x="4762500" y="4362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25</xdr:row>
      <xdr:rowOff>95250</xdr:rowOff>
    </xdr:from>
    <xdr:to>
      <xdr:col>4</xdr:col>
      <xdr:colOff>952500</xdr:colOff>
      <xdr:row>25</xdr:row>
      <xdr:rowOff>95250</xdr:rowOff>
    </xdr:to>
    <xdr:sp>
      <xdr:nvSpPr>
        <xdr:cNvPr id="473" name="Line 473"/>
        <xdr:cNvSpPr>
          <a:spLocks/>
        </xdr:cNvSpPr>
      </xdr:nvSpPr>
      <xdr:spPr>
        <a:xfrm flipH="1">
          <a:off x="4762500" y="43624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24</xdr:row>
      <xdr:rowOff>76200</xdr:rowOff>
    </xdr:from>
    <xdr:to>
      <xdr:col>3</xdr:col>
      <xdr:colOff>466725</xdr:colOff>
      <xdr:row>32</xdr:row>
      <xdr:rowOff>85725</xdr:rowOff>
    </xdr:to>
    <xdr:sp>
      <xdr:nvSpPr>
        <xdr:cNvPr id="474" name="Line 474"/>
        <xdr:cNvSpPr>
          <a:spLocks/>
        </xdr:cNvSpPr>
      </xdr:nvSpPr>
      <xdr:spPr>
        <a:xfrm>
          <a:off x="3952875" y="417195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28</xdr:row>
      <xdr:rowOff>85725</xdr:rowOff>
    </xdr:from>
    <xdr:to>
      <xdr:col>4</xdr:col>
      <xdr:colOff>0</xdr:colOff>
      <xdr:row>28</xdr:row>
      <xdr:rowOff>85725</xdr:rowOff>
    </xdr:to>
    <xdr:sp>
      <xdr:nvSpPr>
        <xdr:cNvPr id="475" name="Line 475"/>
        <xdr:cNvSpPr>
          <a:spLocks/>
        </xdr:cNvSpPr>
      </xdr:nvSpPr>
      <xdr:spPr>
        <a:xfrm>
          <a:off x="3952875" y="48672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30</xdr:row>
      <xdr:rowOff>85725</xdr:rowOff>
    </xdr:from>
    <xdr:to>
      <xdr:col>4</xdr:col>
      <xdr:colOff>0</xdr:colOff>
      <xdr:row>30</xdr:row>
      <xdr:rowOff>85725</xdr:rowOff>
    </xdr:to>
    <xdr:sp>
      <xdr:nvSpPr>
        <xdr:cNvPr id="476" name="Line 476"/>
        <xdr:cNvSpPr>
          <a:spLocks/>
        </xdr:cNvSpPr>
      </xdr:nvSpPr>
      <xdr:spPr>
        <a:xfrm>
          <a:off x="3952875" y="52101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32</xdr:row>
      <xdr:rowOff>95250</xdr:rowOff>
    </xdr:from>
    <xdr:to>
      <xdr:col>4</xdr:col>
      <xdr:colOff>0</xdr:colOff>
      <xdr:row>32</xdr:row>
      <xdr:rowOff>95250</xdr:rowOff>
    </xdr:to>
    <xdr:sp>
      <xdr:nvSpPr>
        <xdr:cNvPr id="477" name="Line 477"/>
        <xdr:cNvSpPr>
          <a:spLocks/>
        </xdr:cNvSpPr>
      </xdr:nvSpPr>
      <xdr:spPr>
        <a:xfrm>
          <a:off x="3962400" y="556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30</xdr:row>
      <xdr:rowOff>95250</xdr:rowOff>
    </xdr:from>
    <xdr:to>
      <xdr:col>5</xdr:col>
      <xdr:colOff>0</xdr:colOff>
      <xdr:row>30</xdr:row>
      <xdr:rowOff>95250</xdr:rowOff>
    </xdr:to>
    <xdr:sp>
      <xdr:nvSpPr>
        <xdr:cNvPr id="478" name="Line 478"/>
        <xdr:cNvSpPr>
          <a:spLocks/>
        </xdr:cNvSpPr>
      </xdr:nvSpPr>
      <xdr:spPr>
        <a:xfrm>
          <a:off x="4724400" y="52197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28</xdr:row>
      <xdr:rowOff>95250</xdr:rowOff>
    </xdr:from>
    <xdr:to>
      <xdr:col>4</xdr:col>
      <xdr:colOff>971550</xdr:colOff>
      <xdr:row>28</xdr:row>
      <xdr:rowOff>95250</xdr:rowOff>
    </xdr:to>
    <xdr:sp>
      <xdr:nvSpPr>
        <xdr:cNvPr id="479" name="Line 479"/>
        <xdr:cNvSpPr>
          <a:spLocks/>
        </xdr:cNvSpPr>
      </xdr:nvSpPr>
      <xdr:spPr>
        <a:xfrm flipH="1">
          <a:off x="4724400" y="48768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32</xdr:row>
      <xdr:rowOff>104775</xdr:rowOff>
    </xdr:from>
    <xdr:to>
      <xdr:col>4</xdr:col>
      <xdr:colOff>981075</xdr:colOff>
      <xdr:row>32</xdr:row>
      <xdr:rowOff>104775</xdr:rowOff>
    </xdr:to>
    <xdr:sp>
      <xdr:nvSpPr>
        <xdr:cNvPr id="480" name="Line 480"/>
        <xdr:cNvSpPr>
          <a:spLocks/>
        </xdr:cNvSpPr>
      </xdr:nvSpPr>
      <xdr:spPr>
        <a:xfrm flipH="1">
          <a:off x="4733925" y="5572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1" name="Line 481"/>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2" name="Line 482"/>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3" name="Line 483"/>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4" name="Line 484"/>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5" name="Line 485"/>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6" name="Line 486"/>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7" name="Line 487"/>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488" name="Line 488"/>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89" name="Line 489"/>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0" name="Line 490"/>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1" name="Line 491"/>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2" name="Line 492"/>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3" name="Line 493"/>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4" name="Line 494"/>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5" name="Line 495"/>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6" name="Line 496"/>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7" name="Line 497"/>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498" name="Line 498"/>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18</xdr:row>
      <xdr:rowOff>95250</xdr:rowOff>
    </xdr:from>
    <xdr:to>
      <xdr:col>3</xdr:col>
      <xdr:colOff>457200</xdr:colOff>
      <xdr:row>20</xdr:row>
      <xdr:rowOff>76200</xdr:rowOff>
    </xdr:to>
    <xdr:sp>
      <xdr:nvSpPr>
        <xdr:cNvPr id="499" name="Line 499"/>
        <xdr:cNvSpPr>
          <a:spLocks/>
        </xdr:cNvSpPr>
      </xdr:nvSpPr>
      <xdr:spPr>
        <a:xfrm>
          <a:off x="3943350" y="3200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18</xdr:row>
      <xdr:rowOff>104775</xdr:rowOff>
    </xdr:from>
    <xdr:to>
      <xdr:col>4</xdr:col>
      <xdr:colOff>0</xdr:colOff>
      <xdr:row>18</xdr:row>
      <xdr:rowOff>104775</xdr:rowOff>
    </xdr:to>
    <xdr:sp>
      <xdr:nvSpPr>
        <xdr:cNvPr id="500" name="Line 500"/>
        <xdr:cNvSpPr>
          <a:spLocks/>
        </xdr:cNvSpPr>
      </xdr:nvSpPr>
      <xdr:spPr>
        <a:xfrm flipH="1">
          <a:off x="3943350" y="32099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20</xdr:row>
      <xdr:rowOff>85725</xdr:rowOff>
    </xdr:from>
    <xdr:to>
      <xdr:col>3</xdr:col>
      <xdr:colOff>561975</xdr:colOff>
      <xdr:row>20</xdr:row>
      <xdr:rowOff>85725</xdr:rowOff>
    </xdr:to>
    <xdr:sp>
      <xdr:nvSpPr>
        <xdr:cNvPr id="501" name="Line 501"/>
        <xdr:cNvSpPr>
          <a:spLocks/>
        </xdr:cNvSpPr>
      </xdr:nvSpPr>
      <xdr:spPr>
        <a:xfrm flipH="1">
          <a:off x="394335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18</xdr:row>
      <xdr:rowOff>85725</xdr:rowOff>
    </xdr:from>
    <xdr:to>
      <xdr:col>4</xdr:col>
      <xdr:colOff>771525</xdr:colOff>
      <xdr:row>20</xdr:row>
      <xdr:rowOff>85725</xdr:rowOff>
    </xdr:to>
    <xdr:sp>
      <xdr:nvSpPr>
        <xdr:cNvPr id="502" name="Line 502"/>
        <xdr:cNvSpPr>
          <a:spLocks/>
        </xdr:cNvSpPr>
      </xdr:nvSpPr>
      <xdr:spPr>
        <a:xfrm>
          <a:off x="4829175" y="31908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18</xdr:row>
      <xdr:rowOff>95250</xdr:rowOff>
    </xdr:from>
    <xdr:to>
      <xdr:col>4</xdr:col>
      <xdr:colOff>771525</xdr:colOff>
      <xdr:row>18</xdr:row>
      <xdr:rowOff>95250</xdr:rowOff>
    </xdr:to>
    <xdr:sp>
      <xdr:nvSpPr>
        <xdr:cNvPr id="503" name="Line 503"/>
        <xdr:cNvSpPr>
          <a:spLocks/>
        </xdr:cNvSpPr>
      </xdr:nvSpPr>
      <xdr:spPr>
        <a:xfrm flipH="1">
          <a:off x="4791075" y="32004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20</xdr:row>
      <xdr:rowOff>95250</xdr:rowOff>
    </xdr:from>
    <xdr:to>
      <xdr:col>4</xdr:col>
      <xdr:colOff>771525</xdr:colOff>
      <xdr:row>20</xdr:row>
      <xdr:rowOff>95250</xdr:rowOff>
    </xdr:to>
    <xdr:sp>
      <xdr:nvSpPr>
        <xdr:cNvPr id="504" name="Line 504"/>
        <xdr:cNvSpPr>
          <a:spLocks/>
        </xdr:cNvSpPr>
      </xdr:nvSpPr>
      <xdr:spPr>
        <a:xfrm flipH="1">
          <a:off x="4791075" y="35433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27</xdr:row>
      <xdr:rowOff>85725</xdr:rowOff>
    </xdr:from>
    <xdr:to>
      <xdr:col>3</xdr:col>
      <xdr:colOff>466725</xdr:colOff>
      <xdr:row>27</xdr:row>
      <xdr:rowOff>85725</xdr:rowOff>
    </xdr:to>
    <xdr:sp>
      <xdr:nvSpPr>
        <xdr:cNvPr id="505" name="Line 505"/>
        <xdr:cNvSpPr>
          <a:spLocks/>
        </xdr:cNvSpPr>
      </xdr:nvSpPr>
      <xdr:spPr>
        <a:xfrm flipH="1">
          <a:off x="3848100" y="46958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25</xdr:row>
      <xdr:rowOff>85725</xdr:rowOff>
    </xdr:from>
    <xdr:to>
      <xdr:col>4</xdr:col>
      <xdr:colOff>0</xdr:colOff>
      <xdr:row>25</xdr:row>
      <xdr:rowOff>85725</xdr:rowOff>
    </xdr:to>
    <xdr:sp>
      <xdr:nvSpPr>
        <xdr:cNvPr id="506" name="Line 506"/>
        <xdr:cNvSpPr>
          <a:spLocks/>
        </xdr:cNvSpPr>
      </xdr:nvSpPr>
      <xdr:spPr>
        <a:xfrm flipH="1" flipV="1">
          <a:off x="3952875" y="43529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23</xdr:row>
      <xdr:rowOff>85725</xdr:rowOff>
    </xdr:from>
    <xdr:to>
      <xdr:col>4</xdr:col>
      <xdr:colOff>895350</xdr:colOff>
      <xdr:row>27</xdr:row>
      <xdr:rowOff>85725</xdr:rowOff>
    </xdr:to>
    <xdr:sp>
      <xdr:nvSpPr>
        <xdr:cNvPr id="507" name="Line 507"/>
        <xdr:cNvSpPr>
          <a:spLocks/>
        </xdr:cNvSpPr>
      </xdr:nvSpPr>
      <xdr:spPr>
        <a:xfrm flipV="1">
          <a:off x="4953000" y="40100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28</xdr:row>
      <xdr:rowOff>95250</xdr:rowOff>
    </xdr:from>
    <xdr:to>
      <xdr:col>4</xdr:col>
      <xdr:colOff>895350</xdr:colOff>
      <xdr:row>29</xdr:row>
      <xdr:rowOff>85725</xdr:rowOff>
    </xdr:to>
    <xdr:sp>
      <xdr:nvSpPr>
        <xdr:cNvPr id="508" name="Line 508"/>
        <xdr:cNvSpPr>
          <a:spLocks/>
        </xdr:cNvSpPr>
      </xdr:nvSpPr>
      <xdr:spPr>
        <a:xfrm>
          <a:off x="4953000" y="4876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30</xdr:row>
      <xdr:rowOff>95250</xdr:rowOff>
    </xdr:from>
    <xdr:to>
      <xdr:col>4</xdr:col>
      <xdr:colOff>885825</xdr:colOff>
      <xdr:row>31</xdr:row>
      <xdr:rowOff>95250</xdr:rowOff>
    </xdr:to>
    <xdr:sp>
      <xdr:nvSpPr>
        <xdr:cNvPr id="509" name="Line 509"/>
        <xdr:cNvSpPr>
          <a:spLocks/>
        </xdr:cNvSpPr>
      </xdr:nvSpPr>
      <xdr:spPr>
        <a:xfrm>
          <a:off x="4943475" y="5219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29</xdr:row>
      <xdr:rowOff>85725</xdr:rowOff>
    </xdr:from>
    <xdr:to>
      <xdr:col>5</xdr:col>
      <xdr:colOff>0</xdr:colOff>
      <xdr:row>29</xdr:row>
      <xdr:rowOff>85725</xdr:rowOff>
    </xdr:to>
    <xdr:sp>
      <xdr:nvSpPr>
        <xdr:cNvPr id="510" name="Line 510"/>
        <xdr:cNvSpPr>
          <a:spLocks/>
        </xdr:cNvSpPr>
      </xdr:nvSpPr>
      <xdr:spPr>
        <a:xfrm>
          <a:off x="4953000" y="5038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31</xdr:row>
      <xdr:rowOff>95250</xdr:rowOff>
    </xdr:from>
    <xdr:to>
      <xdr:col>5</xdr:col>
      <xdr:colOff>9525</xdr:colOff>
      <xdr:row>31</xdr:row>
      <xdr:rowOff>95250</xdr:rowOff>
    </xdr:to>
    <xdr:sp>
      <xdr:nvSpPr>
        <xdr:cNvPr id="511" name="Line 511"/>
        <xdr:cNvSpPr>
          <a:spLocks/>
        </xdr:cNvSpPr>
      </xdr:nvSpPr>
      <xdr:spPr>
        <a:xfrm>
          <a:off x="4943475" y="53911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52</xdr:row>
      <xdr:rowOff>104775</xdr:rowOff>
    </xdr:from>
    <xdr:to>
      <xdr:col>4</xdr:col>
      <xdr:colOff>876300</xdr:colOff>
      <xdr:row>53</xdr:row>
      <xdr:rowOff>95250</xdr:rowOff>
    </xdr:to>
    <xdr:sp>
      <xdr:nvSpPr>
        <xdr:cNvPr id="512" name="Line 512"/>
        <xdr:cNvSpPr>
          <a:spLocks/>
        </xdr:cNvSpPr>
      </xdr:nvSpPr>
      <xdr:spPr>
        <a:xfrm>
          <a:off x="4933950" y="89058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53</xdr:row>
      <xdr:rowOff>95250</xdr:rowOff>
    </xdr:from>
    <xdr:to>
      <xdr:col>5</xdr:col>
      <xdr:colOff>0</xdr:colOff>
      <xdr:row>53</xdr:row>
      <xdr:rowOff>95250</xdr:rowOff>
    </xdr:to>
    <xdr:sp>
      <xdr:nvSpPr>
        <xdr:cNvPr id="513" name="Line 513"/>
        <xdr:cNvSpPr>
          <a:spLocks/>
        </xdr:cNvSpPr>
      </xdr:nvSpPr>
      <xdr:spPr>
        <a:xfrm>
          <a:off x="4933950" y="9067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14" name="Line 514"/>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19</xdr:row>
      <xdr:rowOff>85725</xdr:rowOff>
    </xdr:from>
    <xdr:to>
      <xdr:col>5</xdr:col>
      <xdr:colOff>9525</xdr:colOff>
      <xdr:row>19</xdr:row>
      <xdr:rowOff>85725</xdr:rowOff>
    </xdr:to>
    <xdr:sp>
      <xdr:nvSpPr>
        <xdr:cNvPr id="515" name="Line 515"/>
        <xdr:cNvSpPr>
          <a:spLocks/>
        </xdr:cNvSpPr>
      </xdr:nvSpPr>
      <xdr:spPr>
        <a:xfrm>
          <a:off x="4800600" y="3362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16" name="Line 516"/>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17" name="Line 517"/>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18" name="Line 518"/>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19" name="Line 519"/>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20" name="Line 520"/>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21" name="Line 521"/>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22" name="Line 522"/>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23" name="Line 523"/>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24" name="Line 524"/>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25" name="Line 525"/>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26" name="Line 526"/>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27" name="Line 527"/>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28" name="Line 528"/>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29" name="Line 529"/>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30" name="Line 530"/>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1" name="Line 531"/>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2" name="Line 532"/>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3" name="Line 533"/>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4" name="Line 534"/>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5" name="Line 535"/>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6" name="Line 536"/>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7" name="Line 537"/>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38" name="Line 538"/>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39" name="Line 539"/>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0" name="Line 540"/>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1" name="Line 541"/>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2" name="Line 542"/>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3" name="Line 543"/>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4" name="Line 544"/>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5" name="Line 545"/>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6" name="Line 546"/>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7" name="Line 547"/>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48" name="Line 548"/>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49" name="Line 549"/>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19</xdr:row>
      <xdr:rowOff>85725</xdr:rowOff>
    </xdr:from>
    <xdr:to>
      <xdr:col>5</xdr:col>
      <xdr:colOff>9525</xdr:colOff>
      <xdr:row>19</xdr:row>
      <xdr:rowOff>85725</xdr:rowOff>
    </xdr:to>
    <xdr:sp>
      <xdr:nvSpPr>
        <xdr:cNvPr id="550" name="Line 550"/>
        <xdr:cNvSpPr>
          <a:spLocks/>
        </xdr:cNvSpPr>
      </xdr:nvSpPr>
      <xdr:spPr>
        <a:xfrm>
          <a:off x="4800600" y="3362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51" name="Line 551"/>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52" name="Line 552"/>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53" name="Line 553"/>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54" name="Line 554"/>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55" name="Line 555"/>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56" name="Line 556"/>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57" name="Line 557"/>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58" name="Line 558"/>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59" name="Line 559"/>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60" name="Line 560"/>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61" name="Line 561"/>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62" name="Line 562"/>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63" name="Line 563"/>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95250</xdr:rowOff>
    </xdr:from>
    <xdr:to>
      <xdr:col>5</xdr:col>
      <xdr:colOff>9525</xdr:colOff>
      <xdr:row>17</xdr:row>
      <xdr:rowOff>95250</xdr:rowOff>
    </xdr:to>
    <xdr:sp>
      <xdr:nvSpPr>
        <xdr:cNvPr id="564" name="Line 564"/>
        <xdr:cNvSpPr>
          <a:spLocks/>
        </xdr:cNvSpPr>
      </xdr:nvSpPr>
      <xdr:spPr>
        <a:xfrm>
          <a:off x="4953000" y="3028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565" name="Line 565"/>
        <xdr:cNvSpPr>
          <a:spLocks/>
        </xdr:cNvSpPr>
      </xdr:nvSpPr>
      <xdr:spPr>
        <a:xfrm>
          <a:off x="4953000" y="3695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66" name="Line 566"/>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67" name="Line 567"/>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68" name="Line 568"/>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69" name="Line 569"/>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70" name="Line 570"/>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71" name="Line 571"/>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72" name="Line 572"/>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85725</xdr:rowOff>
    </xdr:from>
    <xdr:to>
      <xdr:col>5</xdr:col>
      <xdr:colOff>9525</xdr:colOff>
      <xdr:row>18</xdr:row>
      <xdr:rowOff>85725</xdr:rowOff>
    </xdr:to>
    <xdr:sp>
      <xdr:nvSpPr>
        <xdr:cNvPr id="573" name="Line 573"/>
        <xdr:cNvSpPr>
          <a:spLocks/>
        </xdr:cNvSpPr>
      </xdr:nvSpPr>
      <xdr:spPr>
        <a:xfrm>
          <a:off x="4953000" y="31908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74" name="Line 574"/>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75" name="Line 575"/>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76" name="Line 576"/>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77" name="Line 577"/>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78" name="Line 578"/>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79" name="Line 579"/>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80" name="Line 580"/>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81" name="Line 581"/>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82" name="Line 582"/>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20</xdr:row>
      <xdr:rowOff>85725</xdr:rowOff>
    </xdr:from>
    <xdr:to>
      <xdr:col>5</xdr:col>
      <xdr:colOff>9525</xdr:colOff>
      <xdr:row>20</xdr:row>
      <xdr:rowOff>85725</xdr:rowOff>
    </xdr:to>
    <xdr:sp>
      <xdr:nvSpPr>
        <xdr:cNvPr id="583" name="Line 583"/>
        <xdr:cNvSpPr>
          <a:spLocks/>
        </xdr:cNvSpPr>
      </xdr:nvSpPr>
      <xdr:spPr>
        <a:xfrm>
          <a:off x="4953000" y="3533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H14" sqref="H14"/>
    </sheetView>
  </sheetViews>
  <sheetFormatPr defaultColWidth="9.00390625" defaultRowHeight="13.5"/>
  <cols>
    <col min="1" max="1" width="13.50390625" style="1" customWidth="1"/>
    <col min="2" max="2" width="0.875" style="1" customWidth="1"/>
    <col min="3" max="3" width="13.25390625" style="1" customWidth="1"/>
    <col min="4" max="4" width="5.50390625" style="1" customWidth="1"/>
    <col min="5" max="8" width="9.00390625" style="1" customWidth="1"/>
    <col min="9" max="9" width="13.25390625" style="1" customWidth="1"/>
    <col min="10" max="16384" width="9.00390625" style="1" customWidth="1"/>
  </cols>
  <sheetData>
    <row r="1" spans="1:9" ht="34.5" customHeight="1" thickBot="1">
      <c r="A1" s="738" t="s">
        <v>22</v>
      </c>
      <c r="B1" s="738"/>
      <c r="C1" s="738"/>
      <c r="D1" s="738"/>
      <c r="E1" s="738"/>
      <c r="F1" s="738"/>
      <c r="G1" s="738"/>
      <c r="H1" s="315"/>
      <c r="I1" s="315"/>
    </row>
    <row r="2" spans="1:9" ht="24.75" customHeight="1">
      <c r="A2" s="396" t="s">
        <v>1590</v>
      </c>
      <c r="B2" s="317"/>
      <c r="C2" s="316" t="s">
        <v>896</v>
      </c>
      <c r="D2" s="316"/>
      <c r="E2" s="316"/>
      <c r="F2" s="316"/>
      <c r="G2" s="316"/>
      <c r="H2" s="316"/>
      <c r="I2" s="316"/>
    </row>
    <row r="3" spans="1:9" ht="22.5" customHeight="1">
      <c r="A3" s="397" t="s">
        <v>1591</v>
      </c>
      <c r="B3" s="78"/>
      <c r="C3" s="76" t="s">
        <v>1824</v>
      </c>
      <c r="D3" s="76"/>
      <c r="E3" s="76"/>
      <c r="F3" s="76"/>
      <c r="G3" s="76"/>
      <c r="H3" s="76"/>
      <c r="I3" s="76"/>
    </row>
    <row r="4" spans="1:9" ht="22.5" customHeight="1">
      <c r="A4" s="397" t="s">
        <v>1592</v>
      </c>
      <c r="B4" s="78"/>
      <c r="C4" s="76" t="s">
        <v>1328</v>
      </c>
      <c r="D4" s="76"/>
      <c r="E4" s="76"/>
      <c r="F4" s="76"/>
      <c r="G4" s="76"/>
      <c r="H4" s="76"/>
      <c r="I4" s="76"/>
    </row>
    <row r="5" spans="1:9" ht="15" customHeight="1">
      <c r="A5" s="398" t="s">
        <v>1330</v>
      </c>
      <c r="B5" s="78"/>
      <c r="C5" s="77" t="s">
        <v>1329</v>
      </c>
      <c r="D5" s="76"/>
      <c r="E5" s="76"/>
      <c r="F5" s="76"/>
      <c r="G5" s="76"/>
      <c r="H5" s="76"/>
      <c r="I5" s="76"/>
    </row>
    <row r="6" spans="1:9" ht="33.75" customHeight="1">
      <c r="A6" s="397" t="s">
        <v>1599</v>
      </c>
      <c r="B6" s="78"/>
      <c r="C6" s="174" t="s">
        <v>507</v>
      </c>
      <c r="D6" s="76" t="s">
        <v>839</v>
      </c>
      <c r="E6" s="76"/>
      <c r="F6" s="76"/>
      <c r="G6" s="76"/>
      <c r="H6" s="76"/>
      <c r="I6" s="76"/>
    </row>
    <row r="7" spans="1:9" ht="15" customHeight="1">
      <c r="A7" s="397"/>
      <c r="B7" s="78"/>
      <c r="C7" s="174" t="s">
        <v>506</v>
      </c>
      <c r="D7" s="76" t="s">
        <v>345</v>
      </c>
      <c r="E7" s="76"/>
      <c r="F7" s="76"/>
      <c r="G7" s="76"/>
      <c r="H7" s="76"/>
      <c r="I7" s="76"/>
    </row>
    <row r="8" spans="1:9" ht="22.5" customHeight="1">
      <c r="A8" s="397" t="s">
        <v>1593</v>
      </c>
      <c r="B8" s="78"/>
      <c r="C8" s="174" t="s">
        <v>508</v>
      </c>
      <c r="D8" s="76" t="s">
        <v>840</v>
      </c>
      <c r="E8" s="76"/>
      <c r="F8" s="76"/>
      <c r="G8" s="76"/>
      <c r="H8" s="76"/>
      <c r="I8" s="76"/>
    </row>
    <row r="9" spans="1:9" ht="15" customHeight="1">
      <c r="A9" s="397"/>
      <c r="B9" s="78"/>
      <c r="C9" s="174" t="s">
        <v>506</v>
      </c>
      <c r="D9" s="76" t="s">
        <v>346</v>
      </c>
      <c r="E9" s="76"/>
      <c r="F9" s="76"/>
      <c r="G9" s="76"/>
      <c r="H9" s="76"/>
      <c r="I9" s="76"/>
    </row>
    <row r="10" spans="1:9" ht="22.5" customHeight="1">
      <c r="A10" s="397" t="s">
        <v>1756</v>
      </c>
      <c r="B10" s="78"/>
      <c r="C10" s="76" t="s">
        <v>916</v>
      </c>
      <c r="D10" s="76"/>
      <c r="E10" s="76"/>
      <c r="F10" s="76"/>
      <c r="G10" s="76"/>
      <c r="H10" s="76"/>
      <c r="I10" s="76"/>
    </row>
    <row r="11" spans="1:9" ht="15" customHeight="1">
      <c r="A11" s="398" t="s">
        <v>1330</v>
      </c>
      <c r="B11" s="78"/>
      <c r="C11" s="76" t="s">
        <v>915</v>
      </c>
      <c r="D11" s="76"/>
      <c r="E11" s="76"/>
      <c r="F11" s="76"/>
      <c r="G11" s="76"/>
      <c r="H11" s="76"/>
      <c r="I11" s="76"/>
    </row>
    <row r="12" spans="1:9" ht="22.5" customHeight="1">
      <c r="A12" s="397" t="s">
        <v>1757</v>
      </c>
      <c r="B12" s="78"/>
      <c r="C12" s="76" t="s">
        <v>1217</v>
      </c>
      <c r="D12" s="76"/>
      <c r="F12" s="76"/>
      <c r="G12" s="76"/>
      <c r="H12" s="76"/>
      <c r="I12" s="76"/>
    </row>
    <row r="13" spans="1:9" ht="15" customHeight="1">
      <c r="A13" s="398" t="s">
        <v>1825</v>
      </c>
      <c r="B13" s="78"/>
      <c r="C13" s="220" t="s">
        <v>1218</v>
      </c>
      <c r="D13" s="76"/>
      <c r="F13" s="76"/>
      <c r="G13" s="76"/>
      <c r="H13" s="76"/>
      <c r="I13" s="76"/>
    </row>
    <row r="14" spans="1:9" ht="15" customHeight="1">
      <c r="A14" s="397"/>
      <c r="B14" s="78"/>
      <c r="C14" s="220" t="s">
        <v>1219</v>
      </c>
      <c r="D14" s="76"/>
      <c r="F14" s="76"/>
      <c r="G14" s="76"/>
      <c r="H14" s="76"/>
      <c r="I14" s="76"/>
    </row>
    <row r="15" spans="1:9" ht="15" customHeight="1">
      <c r="A15" s="397"/>
      <c r="B15" s="78"/>
      <c r="C15" s="220" t="s">
        <v>1220</v>
      </c>
      <c r="D15" s="76"/>
      <c r="F15" s="76"/>
      <c r="G15" s="76"/>
      <c r="H15" s="76"/>
      <c r="I15" s="76"/>
    </row>
    <row r="16" spans="1:9" ht="15" customHeight="1">
      <c r="A16" s="397"/>
      <c r="B16" s="78"/>
      <c r="C16" s="220" t="s">
        <v>1216</v>
      </c>
      <c r="D16" s="76"/>
      <c r="F16" s="76"/>
      <c r="G16" s="76"/>
      <c r="H16" s="76"/>
      <c r="I16" s="76"/>
    </row>
    <row r="17" spans="1:9" ht="33.75" customHeight="1">
      <c r="A17" s="397" t="s">
        <v>1070</v>
      </c>
      <c r="B17" s="78"/>
      <c r="C17" s="76" t="s">
        <v>348</v>
      </c>
      <c r="D17" s="76"/>
      <c r="E17" s="76"/>
      <c r="F17" s="76"/>
      <c r="G17" s="76"/>
      <c r="H17" s="76"/>
      <c r="I17" s="76"/>
    </row>
    <row r="18" spans="1:9" ht="15" customHeight="1">
      <c r="A18" s="398" t="s">
        <v>347</v>
      </c>
      <c r="B18" s="78"/>
      <c r="C18" s="76" t="s">
        <v>349</v>
      </c>
      <c r="D18" s="76"/>
      <c r="E18" s="76"/>
      <c r="F18" s="76"/>
      <c r="G18" s="76"/>
      <c r="H18" s="76"/>
      <c r="I18" s="76"/>
    </row>
    <row r="19" spans="1:9" ht="33.75" customHeight="1">
      <c r="A19" s="397" t="s">
        <v>1594</v>
      </c>
      <c r="B19" s="78"/>
      <c r="C19" s="76" t="s">
        <v>223</v>
      </c>
      <c r="D19" s="76"/>
      <c r="E19" s="76"/>
      <c r="F19" s="76"/>
      <c r="G19" s="76"/>
      <c r="H19" s="76"/>
      <c r="I19" s="76"/>
    </row>
    <row r="20" spans="1:9" ht="15" customHeight="1">
      <c r="A20" s="398" t="s">
        <v>222</v>
      </c>
      <c r="B20" s="78"/>
      <c r="C20" s="76" t="s">
        <v>224</v>
      </c>
      <c r="D20" s="76"/>
      <c r="E20" s="76"/>
      <c r="F20" s="76"/>
      <c r="G20" s="76"/>
      <c r="H20" s="76"/>
      <c r="I20" s="76"/>
    </row>
    <row r="21" spans="1:9" ht="15" customHeight="1">
      <c r="A21" s="397"/>
      <c r="B21" s="78"/>
      <c r="C21" s="76" t="s">
        <v>225</v>
      </c>
      <c r="D21" s="76"/>
      <c r="E21" s="76"/>
      <c r="F21" s="76"/>
      <c r="G21" s="76"/>
      <c r="H21" s="76"/>
      <c r="I21" s="76"/>
    </row>
    <row r="22" spans="1:9" ht="15" customHeight="1">
      <c r="A22" s="397"/>
      <c r="B22" s="78"/>
      <c r="C22" s="76" t="s">
        <v>1222</v>
      </c>
      <c r="D22" s="76"/>
      <c r="E22" s="76"/>
      <c r="F22" s="76"/>
      <c r="G22" s="76"/>
      <c r="H22" s="76"/>
      <c r="I22" s="76"/>
    </row>
    <row r="23" spans="1:9" ht="15" customHeight="1">
      <c r="A23" s="397"/>
      <c r="B23" s="78"/>
      <c r="C23" s="76" t="s">
        <v>1221</v>
      </c>
      <c r="D23" s="76"/>
      <c r="E23" s="76"/>
      <c r="F23" s="76"/>
      <c r="G23" s="76"/>
      <c r="H23" s="76"/>
      <c r="I23" s="76"/>
    </row>
    <row r="24" spans="1:9" ht="15" customHeight="1">
      <c r="A24" s="397"/>
      <c r="B24" s="78"/>
      <c r="C24" s="76" t="s">
        <v>226</v>
      </c>
      <c r="D24" s="76"/>
      <c r="E24" s="76"/>
      <c r="F24" s="76"/>
      <c r="G24" s="76"/>
      <c r="H24" s="76"/>
      <c r="I24" s="76"/>
    </row>
    <row r="25" spans="1:9" ht="33.75" customHeight="1">
      <c r="A25" s="397" t="s">
        <v>1598</v>
      </c>
      <c r="B25" s="78"/>
      <c r="C25" s="76" t="s">
        <v>351</v>
      </c>
      <c r="D25" s="76"/>
      <c r="E25" s="76"/>
      <c r="F25" s="76"/>
      <c r="G25" s="76"/>
      <c r="H25" s="76"/>
      <c r="I25" s="76"/>
    </row>
    <row r="26" spans="1:9" ht="15.75" customHeight="1">
      <c r="A26" s="398" t="s">
        <v>350</v>
      </c>
      <c r="B26" s="78"/>
      <c r="C26" s="76" t="s">
        <v>352</v>
      </c>
      <c r="D26" s="76"/>
      <c r="E26" s="76"/>
      <c r="F26" s="76"/>
      <c r="G26" s="76"/>
      <c r="H26" s="76"/>
      <c r="I26" s="76"/>
    </row>
    <row r="27" spans="1:9" ht="22.5" customHeight="1">
      <c r="A27" s="397" t="s">
        <v>1595</v>
      </c>
      <c r="B27" s="78"/>
      <c r="C27" s="76" t="s">
        <v>1331</v>
      </c>
      <c r="D27" s="76"/>
      <c r="E27" s="76"/>
      <c r="F27" s="76"/>
      <c r="G27" s="76"/>
      <c r="H27" s="76"/>
      <c r="I27" s="76"/>
    </row>
    <row r="28" spans="1:9" ht="15" customHeight="1">
      <c r="A28" s="398" t="s">
        <v>1333</v>
      </c>
      <c r="B28" s="78"/>
      <c r="C28" s="76" t="s">
        <v>1332</v>
      </c>
      <c r="D28" s="76"/>
      <c r="E28" s="76"/>
      <c r="F28" s="76"/>
      <c r="G28" s="76"/>
      <c r="H28" s="76"/>
      <c r="I28" s="76"/>
    </row>
    <row r="29" spans="1:9" ht="22.5" customHeight="1">
      <c r="A29" s="397" t="s">
        <v>1596</v>
      </c>
      <c r="B29" s="78"/>
      <c r="C29" s="76" t="s">
        <v>421</v>
      </c>
      <c r="D29" s="76"/>
      <c r="E29" s="76"/>
      <c r="F29" s="76"/>
      <c r="G29" s="76"/>
      <c r="H29" s="76"/>
      <c r="I29" s="76"/>
    </row>
    <row r="30" spans="1:9" ht="15" customHeight="1">
      <c r="A30" s="398" t="s">
        <v>420</v>
      </c>
      <c r="B30" s="78"/>
      <c r="C30" s="76" t="s">
        <v>422</v>
      </c>
      <c r="D30" s="76"/>
      <c r="E30" s="76"/>
      <c r="F30" s="76"/>
      <c r="G30" s="76"/>
      <c r="H30" s="76"/>
      <c r="I30" s="76"/>
    </row>
    <row r="31" spans="1:9" ht="33.75" customHeight="1">
      <c r="A31" s="397" t="s">
        <v>1758</v>
      </c>
      <c r="B31" s="78"/>
      <c r="C31" s="76" t="s">
        <v>696</v>
      </c>
      <c r="D31" s="76"/>
      <c r="E31" s="76"/>
      <c r="F31" s="76"/>
      <c r="G31" s="76"/>
      <c r="H31" s="76"/>
      <c r="I31" s="76"/>
    </row>
    <row r="32" spans="1:9" ht="15" customHeight="1">
      <c r="A32" s="398" t="s">
        <v>695</v>
      </c>
      <c r="B32" s="78"/>
      <c r="C32" s="76" t="s">
        <v>697</v>
      </c>
      <c r="D32" s="76"/>
      <c r="E32" s="76"/>
      <c r="F32" s="76"/>
      <c r="G32" s="76"/>
      <c r="H32" s="76"/>
      <c r="I32" s="76"/>
    </row>
    <row r="33" spans="1:9" ht="22.5" customHeight="1">
      <c r="A33" s="397" t="s">
        <v>1759</v>
      </c>
      <c r="B33" s="78"/>
      <c r="C33" s="76" t="s">
        <v>353</v>
      </c>
      <c r="D33" s="76"/>
      <c r="E33" s="76"/>
      <c r="F33" s="76"/>
      <c r="G33" s="76"/>
      <c r="H33" s="76"/>
      <c r="I33" s="76"/>
    </row>
    <row r="34" spans="1:9" ht="15" customHeight="1">
      <c r="A34" s="398" t="s">
        <v>698</v>
      </c>
      <c r="B34" s="78"/>
      <c r="C34" s="76" t="s">
        <v>354</v>
      </c>
      <c r="D34" s="76"/>
      <c r="E34" s="76"/>
      <c r="F34" s="76"/>
      <c r="G34" s="76"/>
      <c r="H34" s="76"/>
      <c r="I34" s="76"/>
    </row>
    <row r="35" spans="1:9" ht="22.5" customHeight="1">
      <c r="A35" s="397" t="s">
        <v>1597</v>
      </c>
      <c r="B35" s="78"/>
      <c r="C35" s="76" t="s">
        <v>1462</v>
      </c>
      <c r="D35" s="76"/>
      <c r="E35" s="76"/>
      <c r="F35" s="76"/>
      <c r="G35" s="76"/>
      <c r="H35" s="76"/>
      <c r="I35" s="76"/>
    </row>
    <row r="36" spans="1:9" ht="15" customHeight="1">
      <c r="A36" s="398" t="s">
        <v>1548</v>
      </c>
      <c r="B36" s="78"/>
      <c r="C36" s="76"/>
      <c r="D36" s="76"/>
      <c r="E36" s="76"/>
      <c r="F36" s="76"/>
      <c r="G36" s="76"/>
      <c r="H36" s="76"/>
      <c r="I36" s="76"/>
    </row>
    <row r="37" spans="1:9" ht="13.5">
      <c r="A37" s="318"/>
      <c r="B37" s="79"/>
      <c r="C37" s="76"/>
      <c r="D37" s="76"/>
      <c r="E37" s="76"/>
      <c r="F37" s="76"/>
      <c r="G37" s="76"/>
      <c r="H37" s="76"/>
      <c r="I37" s="76"/>
    </row>
  </sheetData>
  <mergeCells count="1">
    <mergeCell ref="A1:G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2"/>
  <sheetViews>
    <sheetView workbookViewId="0" topLeftCell="A1">
      <selection activeCell="D14" sqref="D14"/>
    </sheetView>
  </sheetViews>
  <sheetFormatPr defaultColWidth="9.00390625" defaultRowHeight="13.5"/>
  <cols>
    <col min="1" max="1" width="14.625" style="1" customWidth="1"/>
    <col min="2" max="2" width="7.375" style="1" customWidth="1"/>
    <col min="3" max="3" width="8.00390625" style="1" customWidth="1"/>
    <col min="4" max="4" width="7.375" style="1" customWidth="1"/>
    <col min="5" max="5" width="8.00390625" style="1" customWidth="1"/>
    <col min="6" max="6" width="7.375" style="1" customWidth="1"/>
    <col min="7" max="7" width="8.00390625" style="1" customWidth="1"/>
    <col min="8" max="8" width="7.125" style="1" customWidth="1"/>
    <col min="9" max="9" width="8.125" style="1" customWidth="1"/>
    <col min="10" max="10" width="7.375" style="1" customWidth="1"/>
    <col min="11" max="11" width="7.75390625" style="1" customWidth="1"/>
    <col min="12" max="12" width="7.375" style="1" customWidth="1"/>
    <col min="13" max="13" width="7.75390625" style="1" customWidth="1"/>
    <col min="14" max="16384" width="9.00390625" style="1" customWidth="1"/>
  </cols>
  <sheetData>
    <row r="1" ht="36" customHeight="1">
      <c r="A1" s="69" t="s">
        <v>29</v>
      </c>
    </row>
    <row r="2" spans="1:11" ht="19.5" customHeight="1" thickBot="1">
      <c r="A2" s="5" t="s">
        <v>1810</v>
      </c>
      <c r="I2" s="728" t="s">
        <v>1814</v>
      </c>
      <c r="J2" s="728"/>
      <c r="K2" s="728"/>
    </row>
    <row r="3" spans="1:11" ht="25.5" customHeight="1">
      <c r="A3" s="705"/>
      <c r="B3" s="695" t="s">
        <v>1022</v>
      </c>
      <c r="C3" s="696"/>
      <c r="D3" s="695" t="s">
        <v>1025</v>
      </c>
      <c r="E3" s="696"/>
      <c r="F3" s="695" t="s">
        <v>1026</v>
      </c>
      <c r="G3" s="696"/>
      <c r="H3" s="695" t="s">
        <v>964</v>
      </c>
      <c r="I3" s="696"/>
      <c r="J3" s="706" t="s">
        <v>1352</v>
      </c>
      <c r="K3" s="694"/>
    </row>
    <row r="4" spans="1:11" ht="25.5" customHeight="1">
      <c r="A4" s="740"/>
      <c r="B4" s="458" t="s">
        <v>1033</v>
      </c>
      <c r="C4" s="416" t="s">
        <v>1034</v>
      </c>
      <c r="D4" s="458" t="s">
        <v>539</v>
      </c>
      <c r="E4" s="416" t="s">
        <v>1034</v>
      </c>
      <c r="F4" s="458" t="s">
        <v>1033</v>
      </c>
      <c r="G4" s="416" t="s">
        <v>540</v>
      </c>
      <c r="H4" s="578" t="s">
        <v>1033</v>
      </c>
      <c r="I4" s="578" t="s">
        <v>1034</v>
      </c>
      <c r="J4" s="578" t="s">
        <v>1033</v>
      </c>
      <c r="K4" s="579" t="s">
        <v>1034</v>
      </c>
    </row>
    <row r="5" spans="1:11" ht="12" customHeight="1">
      <c r="A5" s="703" t="s">
        <v>1607</v>
      </c>
      <c r="B5" s="467"/>
      <c r="C5" s="459" t="s">
        <v>1035</v>
      </c>
      <c r="D5" s="467"/>
      <c r="E5" s="459" t="s">
        <v>1035</v>
      </c>
      <c r="F5" s="467"/>
      <c r="G5" s="459" t="s">
        <v>1035</v>
      </c>
      <c r="H5" s="9"/>
      <c r="I5" s="9" t="s">
        <v>1035</v>
      </c>
      <c r="J5" s="9"/>
      <c r="K5" s="102" t="s">
        <v>1035</v>
      </c>
    </row>
    <row r="6" spans="1:11" ht="19.5" customHeight="1">
      <c r="A6" s="704"/>
      <c r="B6" s="460">
        <f aca="true" t="shared" si="0" ref="B6:I6">SUM(B7:B17)</f>
        <v>524</v>
      </c>
      <c r="C6" s="461">
        <f t="shared" si="0"/>
        <v>3347</v>
      </c>
      <c r="D6" s="460">
        <f t="shared" si="0"/>
        <v>515</v>
      </c>
      <c r="E6" s="461">
        <f t="shared" si="0"/>
        <v>3364</v>
      </c>
      <c r="F6" s="460">
        <f t="shared" si="0"/>
        <v>511</v>
      </c>
      <c r="G6" s="461">
        <f t="shared" si="0"/>
        <v>3982</v>
      </c>
      <c r="H6" s="580">
        <f t="shared" si="0"/>
        <v>522</v>
      </c>
      <c r="I6" s="580">
        <f t="shared" si="0"/>
        <v>4470</v>
      </c>
      <c r="J6" s="580">
        <f>SUM(J7:J17)</f>
        <v>480</v>
      </c>
      <c r="K6" s="581">
        <f>SUM(K7:K17)</f>
        <v>4197</v>
      </c>
    </row>
    <row r="7" spans="1:11" ht="25.5" customHeight="1">
      <c r="A7" s="450" t="s">
        <v>28</v>
      </c>
      <c r="B7" s="462">
        <v>2</v>
      </c>
      <c r="C7" s="417">
        <v>44</v>
      </c>
      <c r="D7" s="462">
        <v>4</v>
      </c>
      <c r="E7" s="417">
        <v>55</v>
      </c>
      <c r="F7" s="462">
        <v>5</v>
      </c>
      <c r="G7" s="417">
        <v>71</v>
      </c>
      <c r="H7" s="119">
        <v>6</v>
      </c>
      <c r="I7" s="119">
        <v>63</v>
      </c>
      <c r="J7" s="119">
        <v>4</v>
      </c>
      <c r="K7" s="120">
        <v>45</v>
      </c>
    </row>
    <row r="8" spans="1:11" ht="25.5" customHeight="1">
      <c r="A8" s="450" t="s">
        <v>1608</v>
      </c>
      <c r="B8" s="463" t="s">
        <v>1812</v>
      </c>
      <c r="C8" s="464" t="s">
        <v>1812</v>
      </c>
      <c r="D8" s="463" t="s">
        <v>1812</v>
      </c>
      <c r="E8" s="464" t="s">
        <v>1812</v>
      </c>
      <c r="F8" s="462">
        <v>3</v>
      </c>
      <c r="G8" s="417">
        <v>29</v>
      </c>
      <c r="H8" s="119">
        <v>3</v>
      </c>
      <c r="I8" s="119">
        <v>53</v>
      </c>
      <c r="J8" s="119">
        <v>1</v>
      </c>
      <c r="K8" s="120">
        <v>15</v>
      </c>
    </row>
    <row r="9" spans="1:11" ht="25.5" customHeight="1">
      <c r="A9" s="450" t="s">
        <v>1609</v>
      </c>
      <c r="B9" s="462">
        <v>93</v>
      </c>
      <c r="C9" s="417">
        <v>613</v>
      </c>
      <c r="D9" s="462">
        <v>80</v>
      </c>
      <c r="E9" s="417">
        <v>448</v>
      </c>
      <c r="F9" s="462">
        <v>79</v>
      </c>
      <c r="G9" s="417">
        <v>491</v>
      </c>
      <c r="H9" s="119">
        <v>87</v>
      </c>
      <c r="I9" s="119">
        <v>550</v>
      </c>
      <c r="J9" s="119">
        <v>75</v>
      </c>
      <c r="K9" s="120">
        <v>459</v>
      </c>
    </row>
    <row r="10" spans="1:11" ht="25.5" customHeight="1">
      <c r="A10" s="450" t="s">
        <v>1610</v>
      </c>
      <c r="B10" s="462">
        <v>51</v>
      </c>
      <c r="C10" s="417">
        <v>1038</v>
      </c>
      <c r="D10" s="462">
        <v>58</v>
      </c>
      <c r="E10" s="417">
        <v>1242</v>
      </c>
      <c r="F10" s="462">
        <v>62</v>
      </c>
      <c r="G10" s="417">
        <v>1726</v>
      </c>
      <c r="H10" s="119">
        <v>54</v>
      </c>
      <c r="I10" s="119">
        <v>1626</v>
      </c>
      <c r="J10" s="119">
        <v>56</v>
      </c>
      <c r="K10" s="120">
        <v>1478</v>
      </c>
    </row>
    <row r="11" spans="1:11" ht="39" customHeight="1">
      <c r="A11" s="591" t="s">
        <v>202</v>
      </c>
      <c r="B11" s="588">
        <v>4</v>
      </c>
      <c r="C11" s="589">
        <v>7</v>
      </c>
      <c r="D11" s="588">
        <v>1</v>
      </c>
      <c r="E11" s="589">
        <v>2</v>
      </c>
      <c r="F11" s="588">
        <v>1</v>
      </c>
      <c r="G11" s="589">
        <v>3</v>
      </c>
      <c r="H11" s="590" t="s">
        <v>1813</v>
      </c>
      <c r="I11" s="590" t="s">
        <v>1813</v>
      </c>
      <c r="J11" s="590">
        <v>1</v>
      </c>
      <c r="K11" s="592">
        <v>10</v>
      </c>
    </row>
    <row r="12" spans="1:11" ht="25.5" customHeight="1">
      <c r="A12" s="450" t="s">
        <v>1811</v>
      </c>
      <c r="B12" s="462">
        <v>9</v>
      </c>
      <c r="C12" s="417">
        <v>60</v>
      </c>
      <c r="D12" s="462">
        <v>10</v>
      </c>
      <c r="E12" s="417">
        <v>62</v>
      </c>
      <c r="F12" s="462">
        <v>13</v>
      </c>
      <c r="G12" s="417">
        <v>88</v>
      </c>
      <c r="H12" s="119">
        <v>15</v>
      </c>
      <c r="I12" s="119">
        <v>164</v>
      </c>
      <c r="J12" s="119">
        <v>15</v>
      </c>
      <c r="K12" s="120">
        <v>248</v>
      </c>
    </row>
    <row r="13" spans="1:11" ht="39.75" customHeight="1">
      <c r="A13" s="447" t="s">
        <v>203</v>
      </c>
      <c r="B13" s="462">
        <v>214</v>
      </c>
      <c r="C13" s="417">
        <v>665</v>
      </c>
      <c r="D13" s="462">
        <v>209</v>
      </c>
      <c r="E13" s="417">
        <v>623</v>
      </c>
      <c r="F13" s="462">
        <v>184</v>
      </c>
      <c r="G13" s="417">
        <v>625</v>
      </c>
      <c r="H13" s="119">
        <v>183</v>
      </c>
      <c r="I13" s="119">
        <v>794</v>
      </c>
      <c r="J13" s="119">
        <v>164</v>
      </c>
      <c r="K13" s="120">
        <v>791</v>
      </c>
    </row>
    <row r="14" spans="1:11" ht="25.5" customHeight="1">
      <c r="A14" s="450" t="s">
        <v>1036</v>
      </c>
      <c r="B14" s="462">
        <v>3</v>
      </c>
      <c r="C14" s="417">
        <v>18</v>
      </c>
      <c r="D14" s="462">
        <v>5</v>
      </c>
      <c r="E14" s="417">
        <v>59</v>
      </c>
      <c r="F14" s="462">
        <v>8</v>
      </c>
      <c r="G14" s="417">
        <v>51</v>
      </c>
      <c r="H14" s="119">
        <v>7</v>
      </c>
      <c r="I14" s="119">
        <v>51</v>
      </c>
      <c r="J14" s="119">
        <v>6</v>
      </c>
      <c r="K14" s="120">
        <v>44</v>
      </c>
    </row>
    <row r="15" spans="1:11" ht="25.5" customHeight="1">
      <c r="A15" s="450" t="s">
        <v>978</v>
      </c>
      <c r="B15" s="462">
        <v>1</v>
      </c>
      <c r="C15" s="417">
        <v>1</v>
      </c>
      <c r="D15" s="462">
        <v>1</v>
      </c>
      <c r="E15" s="417">
        <v>1</v>
      </c>
      <c r="F15" s="463" t="s">
        <v>1813</v>
      </c>
      <c r="G15" s="464" t="s">
        <v>1813</v>
      </c>
      <c r="H15" s="119">
        <v>2</v>
      </c>
      <c r="I15" s="119">
        <v>2</v>
      </c>
      <c r="J15" s="119">
        <v>2</v>
      </c>
      <c r="K15" s="120">
        <v>3</v>
      </c>
    </row>
    <row r="16" spans="1:11" ht="25.5" customHeight="1">
      <c r="A16" s="450" t="s">
        <v>979</v>
      </c>
      <c r="B16" s="462">
        <v>137</v>
      </c>
      <c r="C16" s="417">
        <v>753</v>
      </c>
      <c r="D16" s="462">
        <v>137</v>
      </c>
      <c r="E16" s="417">
        <v>746</v>
      </c>
      <c r="F16" s="462">
        <v>146</v>
      </c>
      <c r="G16" s="417">
        <v>760</v>
      </c>
      <c r="H16" s="119">
        <v>156</v>
      </c>
      <c r="I16" s="119">
        <v>1031</v>
      </c>
      <c r="J16" s="119">
        <v>147</v>
      </c>
      <c r="K16" s="120">
        <v>971</v>
      </c>
    </row>
    <row r="17" spans="1:11" ht="25.5" customHeight="1" thickBot="1">
      <c r="A17" s="451" t="s">
        <v>1611</v>
      </c>
      <c r="B17" s="465">
        <v>10</v>
      </c>
      <c r="C17" s="466">
        <v>148</v>
      </c>
      <c r="D17" s="465">
        <v>10</v>
      </c>
      <c r="E17" s="466">
        <v>126</v>
      </c>
      <c r="F17" s="465">
        <v>10</v>
      </c>
      <c r="G17" s="466">
        <v>138</v>
      </c>
      <c r="H17" s="135">
        <v>9</v>
      </c>
      <c r="I17" s="135">
        <v>136</v>
      </c>
      <c r="J17" s="135">
        <v>9</v>
      </c>
      <c r="K17" s="582">
        <v>133</v>
      </c>
    </row>
    <row r="18" spans="2:11" ht="13.5">
      <c r="B18" s="17"/>
      <c r="C18" s="17"/>
      <c r="D18" s="17"/>
      <c r="E18" s="117" t="s">
        <v>1612</v>
      </c>
      <c r="F18" s="17"/>
      <c r="H18" s="744" t="s">
        <v>1815</v>
      </c>
      <c r="I18" s="744"/>
      <c r="J18" s="744"/>
      <c r="K18" s="744"/>
    </row>
    <row r="19" spans="1:11" ht="13.5">
      <c r="A19" s="17"/>
      <c r="B19" s="17"/>
      <c r="C19" s="17"/>
      <c r="D19" s="17"/>
      <c r="E19" s="17"/>
      <c r="F19" s="17"/>
      <c r="G19" s="17"/>
      <c r="H19" s="17"/>
      <c r="I19" s="17"/>
      <c r="J19" s="17"/>
      <c r="K19" s="17"/>
    </row>
    <row r="20" ht="13.5">
      <c r="A20" s="14"/>
    </row>
    <row r="21" ht="13.5">
      <c r="A21" s="14"/>
    </row>
    <row r="22" ht="13.5">
      <c r="A22" s="14"/>
    </row>
    <row r="23" ht="13.5">
      <c r="A23" s="14"/>
    </row>
    <row r="24" ht="13.5">
      <c r="A24" s="14"/>
    </row>
    <row r="25" ht="13.5">
      <c r="A25" s="14"/>
    </row>
    <row r="26" ht="13.5">
      <c r="A26" s="14"/>
    </row>
    <row r="27" ht="13.5">
      <c r="A27" s="14"/>
    </row>
    <row r="28" ht="13.5">
      <c r="A28" s="14"/>
    </row>
    <row r="29" ht="13.5">
      <c r="A29" s="3"/>
    </row>
    <row r="30" ht="13.5">
      <c r="A30" s="3"/>
    </row>
    <row r="31" ht="13.5">
      <c r="A31" s="3"/>
    </row>
    <row r="32" ht="13.5">
      <c r="A32" s="3"/>
    </row>
  </sheetData>
  <mergeCells count="9">
    <mergeCell ref="A5:A6"/>
    <mergeCell ref="A3:A4"/>
    <mergeCell ref="I2:K2"/>
    <mergeCell ref="H18:K18"/>
    <mergeCell ref="J3:K3"/>
    <mergeCell ref="B3:C3"/>
    <mergeCell ref="D3:E3"/>
    <mergeCell ref="F3:G3"/>
    <mergeCell ref="H3:I3"/>
  </mergeCells>
  <printOptions/>
  <pageMargins left="0.7874015748031497" right="0.5905511811023623" top="0.984251968503937" bottom="0.984251968503937"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B14" sqref="B14:F14"/>
    </sheetView>
  </sheetViews>
  <sheetFormatPr defaultColWidth="9.00390625" defaultRowHeight="13.5"/>
  <cols>
    <col min="1" max="1" width="10.375" style="17" customWidth="1"/>
    <col min="2" max="2" width="11.25390625" style="17" customWidth="1"/>
    <col min="3" max="7" width="11.75390625" style="17" customWidth="1"/>
    <col min="8" max="16384" width="9.00390625" style="17" customWidth="1"/>
  </cols>
  <sheetData>
    <row r="1" ht="36" customHeight="1">
      <c r="A1" s="69" t="s">
        <v>30</v>
      </c>
    </row>
    <row r="2" spans="1:6" ht="19.5" customHeight="1" thickBot="1">
      <c r="A2" s="8" t="s">
        <v>108</v>
      </c>
      <c r="E2" s="757" t="s">
        <v>1819</v>
      </c>
      <c r="F2" s="757"/>
    </row>
    <row r="3" spans="1:6" ht="12.75" customHeight="1">
      <c r="A3" s="705"/>
      <c r="B3" s="755" t="s">
        <v>1816</v>
      </c>
      <c r="C3" s="748" t="s">
        <v>1038</v>
      </c>
      <c r="D3" s="774" t="s">
        <v>1132</v>
      </c>
      <c r="E3" s="764"/>
      <c r="F3" s="778"/>
    </row>
    <row r="4" spans="1:6" ht="14.25" customHeight="1">
      <c r="A4" s="740"/>
      <c r="B4" s="756"/>
      <c r="C4" s="724"/>
      <c r="D4" s="775"/>
      <c r="E4" s="399" t="s">
        <v>1039</v>
      </c>
      <c r="F4" s="400" t="s">
        <v>1040</v>
      </c>
    </row>
    <row r="5" spans="1:6" ht="18" customHeight="1">
      <c r="A5" s="450" t="s">
        <v>1041</v>
      </c>
      <c r="B5" s="119">
        <f aca="true" t="shared" si="0" ref="B5:B12">SUM(C5:D5)</f>
        <v>1885</v>
      </c>
      <c r="C5" s="119">
        <v>389</v>
      </c>
      <c r="D5" s="137">
        <f aca="true" t="shared" si="1" ref="D5:D12">SUM(E5:F5)</f>
        <v>1496</v>
      </c>
      <c r="E5" s="401">
        <v>940</v>
      </c>
      <c r="F5" s="402">
        <v>556</v>
      </c>
    </row>
    <row r="6" spans="1:6" ht="18" customHeight="1">
      <c r="A6" s="450" t="s">
        <v>1817</v>
      </c>
      <c r="B6" s="119">
        <f t="shared" si="0"/>
        <v>1757</v>
      </c>
      <c r="C6" s="119">
        <v>105</v>
      </c>
      <c r="D6" s="137">
        <f t="shared" si="1"/>
        <v>1652</v>
      </c>
      <c r="E6" s="401">
        <v>970</v>
      </c>
      <c r="F6" s="402">
        <v>682</v>
      </c>
    </row>
    <row r="7" spans="1:6" ht="18" customHeight="1">
      <c r="A7" s="450" t="s">
        <v>927</v>
      </c>
      <c r="B7" s="119">
        <f t="shared" si="0"/>
        <v>1736</v>
      </c>
      <c r="C7" s="119">
        <v>100</v>
      </c>
      <c r="D7" s="137">
        <f t="shared" si="1"/>
        <v>1636</v>
      </c>
      <c r="E7" s="401">
        <v>853</v>
      </c>
      <c r="F7" s="402">
        <v>783</v>
      </c>
    </row>
    <row r="8" spans="1:6" ht="18" customHeight="1">
      <c r="A8" s="450" t="s">
        <v>1043</v>
      </c>
      <c r="B8" s="119">
        <f t="shared" si="0"/>
        <v>1575</v>
      </c>
      <c r="C8" s="119">
        <v>124</v>
      </c>
      <c r="D8" s="137">
        <f t="shared" si="1"/>
        <v>1451</v>
      </c>
      <c r="E8" s="401">
        <v>769</v>
      </c>
      <c r="F8" s="402">
        <v>682</v>
      </c>
    </row>
    <row r="9" spans="1:6" ht="18" customHeight="1">
      <c r="A9" s="450" t="s">
        <v>928</v>
      </c>
      <c r="B9" s="119">
        <f t="shared" si="0"/>
        <v>1395</v>
      </c>
      <c r="C9" s="119">
        <v>98</v>
      </c>
      <c r="D9" s="137">
        <f t="shared" si="1"/>
        <v>1297</v>
      </c>
      <c r="E9" s="401">
        <v>645</v>
      </c>
      <c r="F9" s="402">
        <v>652</v>
      </c>
    </row>
    <row r="10" spans="1:6" ht="18" customHeight="1">
      <c r="A10" s="450" t="s">
        <v>1044</v>
      </c>
      <c r="B10" s="119">
        <f t="shared" si="0"/>
        <v>1303</v>
      </c>
      <c r="C10" s="119">
        <v>71</v>
      </c>
      <c r="D10" s="137">
        <f t="shared" si="1"/>
        <v>1232</v>
      </c>
      <c r="E10" s="401">
        <v>580</v>
      </c>
      <c r="F10" s="402">
        <v>652</v>
      </c>
    </row>
    <row r="11" spans="1:6" ht="18" customHeight="1">
      <c r="A11" s="450" t="s">
        <v>938</v>
      </c>
      <c r="B11" s="119">
        <f t="shared" si="0"/>
        <v>1205</v>
      </c>
      <c r="C11" s="119">
        <v>68</v>
      </c>
      <c r="D11" s="137">
        <f t="shared" si="1"/>
        <v>1137</v>
      </c>
      <c r="E11" s="401">
        <v>532</v>
      </c>
      <c r="F11" s="402">
        <v>605</v>
      </c>
    </row>
    <row r="12" spans="1:6" ht="18" customHeight="1">
      <c r="A12" s="493" t="s">
        <v>965</v>
      </c>
      <c r="B12" s="537">
        <f t="shared" si="0"/>
        <v>1133</v>
      </c>
      <c r="C12" s="537">
        <v>54</v>
      </c>
      <c r="D12" s="339">
        <f t="shared" si="1"/>
        <v>1079</v>
      </c>
      <c r="E12" s="418">
        <v>461</v>
      </c>
      <c r="F12" s="538">
        <v>618</v>
      </c>
    </row>
    <row r="13" spans="1:6" ht="18" customHeight="1" thickBot="1">
      <c r="A13" s="451" t="s">
        <v>1504</v>
      </c>
      <c r="B13" s="135">
        <f>SUM(C13:D13)</f>
        <v>1014</v>
      </c>
      <c r="C13" s="135">
        <v>56</v>
      </c>
      <c r="D13" s="323">
        <f>SUM(E13:F13)</f>
        <v>958</v>
      </c>
      <c r="E13" s="403">
        <v>365</v>
      </c>
      <c r="F13" s="404">
        <v>593</v>
      </c>
    </row>
    <row r="14" spans="2:6" ht="13.5">
      <c r="B14" s="744" t="s">
        <v>1818</v>
      </c>
      <c r="C14" s="744"/>
      <c r="D14" s="744"/>
      <c r="E14" s="744"/>
      <c r="F14" s="744"/>
    </row>
    <row r="15" spans="2:6" ht="13.5">
      <c r="B15" s="19"/>
      <c r="C15" s="19"/>
      <c r="D15" s="19"/>
      <c r="E15" s="19"/>
      <c r="F15" s="19"/>
    </row>
    <row r="16" spans="2:6" ht="13.5">
      <c r="B16" s="19"/>
      <c r="C16" s="19"/>
      <c r="D16" s="19"/>
      <c r="E16" s="19"/>
      <c r="F16" s="19"/>
    </row>
    <row r="17" spans="1:7" ht="19.5" customHeight="1" thickBot="1">
      <c r="A17" s="8" t="s">
        <v>109</v>
      </c>
      <c r="F17" s="745" t="s">
        <v>1820</v>
      </c>
      <c r="G17" s="745"/>
    </row>
    <row r="18" spans="1:7" ht="13.5" customHeight="1">
      <c r="A18" s="705"/>
      <c r="B18" s="755" t="s">
        <v>1037</v>
      </c>
      <c r="C18" s="774" t="s">
        <v>1045</v>
      </c>
      <c r="D18" s="764"/>
      <c r="E18" s="764"/>
      <c r="F18" s="765"/>
      <c r="G18" s="697" t="s">
        <v>31</v>
      </c>
    </row>
    <row r="19" spans="1:7" ht="10.5" customHeight="1">
      <c r="A19" s="740"/>
      <c r="B19" s="756"/>
      <c r="C19" s="779"/>
      <c r="D19" s="768" t="s">
        <v>1046</v>
      </c>
      <c r="E19" s="768" t="s">
        <v>1047</v>
      </c>
      <c r="F19" s="770" t="s">
        <v>1048</v>
      </c>
      <c r="G19" s="762"/>
    </row>
    <row r="20" spans="1:7" ht="12" customHeight="1">
      <c r="A20" s="740"/>
      <c r="B20" s="756"/>
      <c r="C20" s="775"/>
      <c r="D20" s="769"/>
      <c r="E20" s="769"/>
      <c r="F20" s="771"/>
      <c r="G20" s="763"/>
    </row>
    <row r="21" spans="1:7" ht="18" customHeight="1">
      <c r="A21" s="450" t="s">
        <v>927</v>
      </c>
      <c r="B21" s="146">
        <v>1736</v>
      </c>
      <c r="C21" s="201">
        <f aca="true" t="shared" si="2" ref="C21:C26">SUM(D21:F21)</f>
        <v>384772</v>
      </c>
      <c r="D21" s="405">
        <v>362357</v>
      </c>
      <c r="E21" s="405">
        <v>18600</v>
      </c>
      <c r="F21" s="406">
        <v>3815</v>
      </c>
      <c r="G21" s="452">
        <f aca="true" t="shared" si="3" ref="G21:G26">C21/B21</f>
        <v>221.64285714285714</v>
      </c>
    </row>
    <row r="22" spans="1:7" ht="18" customHeight="1">
      <c r="A22" s="450" t="s">
        <v>1043</v>
      </c>
      <c r="B22" s="146">
        <v>1575</v>
      </c>
      <c r="C22" s="201">
        <f t="shared" si="2"/>
        <v>378849</v>
      </c>
      <c r="D22" s="405">
        <v>357391</v>
      </c>
      <c r="E22" s="405">
        <v>16252</v>
      </c>
      <c r="F22" s="406">
        <v>5206</v>
      </c>
      <c r="G22" s="452">
        <f t="shared" si="3"/>
        <v>240.5390476190476</v>
      </c>
    </row>
    <row r="23" spans="1:7" ht="18" customHeight="1">
      <c r="A23" s="450" t="s">
        <v>928</v>
      </c>
      <c r="B23" s="146">
        <v>1395</v>
      </c>
      <c r="C23" s="201">
        <f t="shared" si="2"/>
        <v>374400</v>
      </c>
      <c r="D23" s="405">
        <v>349000</v>
      </c>
      <c r="E23" s="405">
        <v>16900</v>
      </c>
      <c r="F23" s="406">
        <v>8500</v>
      </c>
      <c r="G23" s="452">
        <f t="shared" si="3"/>
        <v>268.38709677419354</v>
      </c>
    </row>
    <row r="24" spans="1:7" ht="18" customHeight="1">
      <c r="A24" s="450" t="s">
        <v>1044</v>
      </c>
      <c r="B24" s="146">
        <v>1303</v>
      </c>
      <c r="C24" s="201">
        <f t="shared" si="2"/>
        <v>370584</v>
      </c>
      <c r="D24" s="405">
        <v>346879</v>
      </c>
      <c r="E24" s="405">
        <v>14969</v>
      </c>
      <c r="F24" s="406">
        <v>8736</v>
      </c>
      <c r="G24" s="452">
        <f t="shared" si="3"/>
        <v>284.40828856485035</v>
      </c>
    </row>
    <row r="25" spans="1:7" ht="18" customHeight="1">
      <c r="A25" s="450" t="s">
        <v>938</v>
      </c>
      <c r="B25" s="146">
        <v>1205</v>
      </c>
      <c r="C25" s="201">
        <f t="shared" si="2"/>
        <v>365620</v>
      </c>
      <c r="D25" s="405">
        <v>340657</v>
      </c>
      <c r="E25" s="405">
        <v>16459</v>
      </c>
      <c r="F25" s="406">
        <v>8504</v>
      </c>
      <c r="G25" s="452">
        <f t="shared" si="3"/>
        <v>303.4190871369295</v>
      </c>
    </row>
    <row r="26" spans="1:7" ht="18" customHeight="1">
      <c r="A26" s="450" t="s">
        <v>965</v>
      </c>
      <c r="B26" s="146">
        <v>1133</v>
      </c>
      <c r="C26" s="201">
        <f t="shared" si="2"/>
        <v>357011</v>
      </c>
      <c r="D26" s="405">
        <v>337119</v>
      </c>
      <c r="E26" s="405">
        <v>12524</v>
      </c>
      <c r="F26" s="406">
        <v>7368</v>
      </c>
      <c r="G26" s="452">
        <f t="shared" si="3"/>
        <v>315.1023830538394</v>
      </c>
    </row>
    <row r="27" spans="1:7" ht="18" customHeight="1" thickBot="1">
      <c r="A27" s="451" t="s">
        <v>1504</v>
      </c>
      <c r="B27" s="121">
        <v>1014</v>
      </c>
      <c r="C27" s="202">
        <f>SUM(D27:F27)</f>
        <v>353811</v>
      </c>
      <c r="D27" s="407">
        <v>332358</v>
      </c>
      <c r="E27" s="407">
        <v>13522</v>
      </c>
      <c r="F27" s="408">
        <v>7931</v>
      </c>
      <c r="G27" s="453">
        <f>C27/B27</f>
        <v>348.9260355029586</v>
      </c>
    </row>
    <row r="28" spans="4:7" ht="13.5">
      <c r="D28" s="744" t="s">
        <v>1133</v>
      </c>
      <c r="E28" s="744"/>
      <c r="F28" s="744"/>
      <c r="G28" s="744"/>
    </row>
    <row r="29" spans="4:7" ht="13.5">
      <c r="D29" s="26"/>
      <c r="E29" s="26"/>
      <c r="F29" s="26"/>
      <c r="G29" s="26"/>
    </row>
    <row r="30" ht="19.5" customHeight="1" thickBot="1">
      <c r="A30" s="8" t="s">
        <v>110</v>
      </c>
    </row>
    <row r="31" spans="1:7" ht="13.5">
      <c r="A31" s="766"/>
      <c r="B31" s="772" t="s">
        <v>1134</v>
      </c>
      <c r="C31" s="776"/>
      <c r="D31" s="776"/>
      <c r="E31" s="776"/>
      <c r="F31" s="776"/>
      <c r="G31" s="777"/>
    </row>
    <row r="32" spans="1:7" ht="13.5">
      <c r="A32" s="767"/>
      <c r="B32" s="773"/>
      <c r="C32" s="399" t="s">
        <v>1049</v>
      </c>
      <c r="D32" s="399" t="s">
        <v>1821</v>
      </c>
      <c r="E32" s="399" t="s">
        <v>1822</v>
      </c>
      <c r="F32" s="399" t="s">
        <v>1135</v>
      </c>
      <c r="G32" s="400" t="s">
        <v>956</v>
      </c>
    </row>
    <row r="33" spans="1:7" ht="18" customHeight="1">
      <c r="A33" s="450" t="s">
        <v>1050</v>
      </c>
      <c r="B33" s="324">
        <f aca="true" t="shared" si="4" ref="B33:B39">SUM(C33:G33)</f>
        <v>9298</v>
      </c>
      <c r="C33" s="409">
        <v>7433</v>
      </c>
      <c r="D33" s="409">
        <v>230</v>
      </c>
      <c r="E33" s="409">
        <v>195</v>
      </c>
      <c r="F33" s="409">
        <v>1220</v>
      </c>
      <c r="G33" s="410">
        <v>220</v>
      </c>
    </row>
    <row r="34" spans="1:7" ht="18" customHeight="1">
      <c r="A34" s="450" t="s">
        <v>1051</v>
      </c>
      <c r="B34" s="324">
        <f t="shared" si="4"/>
        <v>7902</v>
      </c>
      <c r="C34" s="409">
        <v>6259</v>
      </c>
      <c r="D34" s="409">
        <v>339</v>
      </c>
      <c r="E34" s="409">
        <v>183</v>
      </c>
      <c r="F34" s="409">
        <v>839</v>
      </c>
      <c r="G34" s="410">
        <v>282</v>
      </c>
    </row>
    <row r="35" spans="1:7" ht="18" customHeight="1">
      <c r="A35" s="450" t="s">
        <v>1052</v>
      </c>
      <c r="B35" s="324">
        <f t="shared" si="4"/>
        <v>7710</v>
      </c>
      <c r="C35" s="409">
        <v>6042</v>
      </c>
      <c r="D35" s="409">
        <v>402</v>
      </c>
      <c r="E35" s="409">
        <v>192</v>
      </c>
      <c r="F35" s="409">
        <v>820</v>
      </c>
      <c r="G35" s="410">
        <v>254</v>
      </c>
    </row>
    <row r="36" spans="1:7" ht="18" customHeight="1">
      <c r="A36" s="450" t="s">
        <v>1053</v>
      </c>
      <c r="B36" s="324">
        <f t="shared" si="4"/>
        <v>7623</v>
      </c>
      <c r="C36" s="409">
        <v>6175</v>
      </c>
      <c r="D36" s="409">
        <v>340</v>
      </c>
      <c r="E36" s="409">
        <v>173</v>
      </c>
      <c r="F36" s="409">
        <v>737</v>
      </c>
      <c r="G36" s="410">
        <v>198</v>
      </c>
    </row>
    <row r="37" spans="1:7" ht="18" customHeight="1">
      <c r="A37" s="450" t="s">
        <v>1054</v>
      </c>
      <c r="B37" s="324">
        <f t="shared" si="4"/>
        <v>7593</v>
      </c>
      <c r="C37" s="409">
        <v>6213</v>
      </c>
      <c r="D37" s="409">
        <v>388</v>
      </c>
      <c r="E37" s="409">
        <v>148</v>
      </c>
      <c r="F37" s="409">
        <v>699</v>
      </c>
      <c r="G37" s="410">
        <v>145</v>
      </c>
    </row>
    <row r="38" spans="1:7" ht="18" customHeight="1">
      <c r="A38" s="450" t="s">
        <v>1055</v>
      </c>
      <c r="B38" s="324">
        <f t="shared" si="4"/>
        <v>8020</v>
      </c>
      <c r="C38" s="409">
        <v>6690</v>
      </c>
      <c r="D38" s="409">
        <v>410</v>
      </c>
      <c r="E38" s="409">
        <v>150</v>
      </c>
      <c r="F38" s="409">
        <v>630</v>
      </c>
      <c r="G38" s="410">
        <v>140</v>
      </c>
    </row>
    <row r="39" spans="1:7" ht="18" customHeight="1">
      <c r="A39" s="450" t="s">
        <v>1056</v>
      </c>
      <c r="B39" s="324">
        <f t="shared" si="4"/>
        <v>6510</v>
      </c>
      <c r="C39" s="411">
        <v>5240</v>
      </c>
      <c r="D39" s="409">
        <v>370</v>
      </c>
      <c r="E39" s="409">
        <v>150</v>
      </c>
      <c r="F39" s="409">
        <v>600</v>
      </c>
      <c r="G39" s="410">
        <v>150</v>
      </c>
    </row>
    <row r="40" spans="1:7" ht="18" customHeight="1">
      <c r="A40" s="450" t="s">
        <v>1057</v>
      </c>
      <c r="B40" s="324">
        <f>SUM(C40:G40)</f>
        <v>6750</v>
      </c>
      <c r="C40" s="409">
        <v>5480</v>
      </c>
      <c r="D40" s="409">
        <v>340</v>
      </c>
      <c r="E40" s="409">
        <v>170</v>
      </c>
      <c r="F40" s="409">
        <v>600</v>
      </c>
      <c r="G40" s="410">
        <v>160</v>
      </c>
    </row>
    <row r="41" spans="1:7" ht="18" customHeight="1">
      <c r="A41" s="450" t="s">
        <v>1084</v>
      </c>
      <c r="B41" s="324">
        <f>SUM(C41:G41)</f>
        <v>6310</v>
      </c>
      <c r="C41" s="409">
        <v>5105</v>
      </c>
      <c r="D41" s="409">
        <v>410</v>
      </c>
      <c r="E41" s="409">
        <v>60</v>
      </c>
      <c r="F41" s="409">
        <v>600</v>
      </c>
      <c r="G41" s="410">
        <v>135</v>
      </c>
    </row>
    <row r="42" spans="1:7" ht="18" customHeight="1">
      <c r="A42" s="450" t="s">
        <v>1823</v>
      </c>
      <c r="B42" s="324">
        <f>SUM(C42:G42)</f>
        <v>5830</v>
      </c>
      <c r="C42" s="409">
        <v>4508</v>
      </c>
      <c r="D42" s="409">
        <v>360</v>
      </c>
      <c r="E42" s="409">
        <v>180</v>
      </c>
      <c r="F42" s="409">
        <v>570</v>
      </c>
      <c r="G42" s="410">
        <v>212</v>
      </c>
    </row>
    <row r="43" spans="1:7" ht="18" customHeight="1">
      <c r="A43" s="493" t="s">
        <v>583</v>
      </c>
      <c r="B43" s="560">
        <f>SUM(C43:G43)</f>
        <v>5430</v>
      </c>
      <c r="C43" s="561">
        <v>4160</v>
      </c>
      <c r="D43" s="561">
        <v>330</v>
      </c>
      <c r="E43" s="561">
        <v>120</v>
      </c>
      <c r="F43" s="561">
        <v>620</v>
      </c>
      <c r="G43" s="562">
        <v>200</v>
      </c>
    </row>
    <row r="44" spans="1:7" ht="18" customHeight="1">
      <c r="A44" s="450" t="s">
        <v>1867</v>
      </c>
      <c r="B44" s="324">
        <f>SUM(C44:G44)</f>
        <v>5570</v>
      </c>
      <c r="C44" s="411">
        <v>4260</v>
      </c>
      <c r="D44" s="411">
        <v>320</v>
      </c>
      <c r="E44" s="411">
        <v>120</v>
      </c>
      <c r="F44" s="411">
        <v>600</v>
      </c>
      <c r="G44" s="596">
        <v>270</v>
      </c>
    </row>
    <row r="45" spans="1:7" ht="18" customHeight="1">
      <c r="A45" s="646" t="s">
        <v>1269</v>
      </c>
      <c r="B45" s="673">
        <v>5360</v>
      </c>
      <c r="C45" s="674">
        <v>4020</v>
      </c>
      <c r="D45" s="674">
        <v>310</v>
      </c>
      <c r="E45" s="674">
        <v>100</v>
      </c>
      <c r="F45" s="674">
        <v>580</v>
      </c>
      <c r="G45" s="675">
        <v>350</v>
      </c>
    </row>
    <row r="46" spans="1:7" ht="18" customHeight="1" thickBot="1">
      <c r="A46" s="554" t="s">
        <v>646</v>
      </c>
      <c r="B46" s="593">
        <v>5110</v>
      </c>
      <c r="C46" s="594">
        <v>3850</v>
      </c>
      <c r="D46" s="594">
        <v>320</v>
      </c>
      <c r="E46" s="594">
        <v>100</v>
      </c>
      <c r="F46" s="594">
        <v>590</v>
      </c>
      <c r="G46" s="595">
        <v>250</v>
      </c>
    </row>
    <row r="47" spans="5:7" ht="13.5">
      <c r="E47" s="744" t="s">
        <v>1058</v>
      </c>
      <c r="F47" s="744"/>
      <c r="G47" s="744"/>
    </row>
  </sheetData>
  <mergeCells count="21">
    <mergeCell ref="B3:B4"/>
    <mergeCell ref="C3:C4"/>
    <mergeCell ref="D3:D4"/>
    <mergeCell ref="C31:G31"/>
    <mergeCell ref="E3:F3"/>
    <mergeCell ref="C18:C20"/>
    <mergeCell ref="A31:A32"/>
    <mergeCell ref="B14:F14"/>
    <mergeCell ref="E2:F2"/>
    <mergeCell ref="A18:A20"/>
    <mergeCell ref="B18:B20"/>
    <mergeCell ref="D19:D20"/>
    <mergeCell ref="E19:E20"/>
    <mergeCell ref="F19:F20"/>
    <mergeCell ref="A3:A4"/>
    <mergeCell ref="B31:B32"/>
    <mergeCell ref="E47:G47"/>
    <mergeCell ref="G18:G20"/>
    <mergeCell ref="F17:G17"/>
    <mergeCell ref="D28:G28"/>
    <mergeCell ref="D18:F18"/>
  </mergeCells>
  <printOptions/>
  <pageMargins left="0.75" right="0.75" top="1" bottom="0.68"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50"/>
  <sheetViews>
    <sheetView workbookViewId="0" topLeftCell="A1">
      <selection activeCell="D14" sqref="D14"/>
    </sheetView>
  </sheetViews>
  <sheetFormatPr defaultColWidth="9.00390625" defaultRowHeight="13.5"/>
  <cols>
    <col min="1" max="1" width="10.125" style="17" customWidth="1"/>
    <col min="2" max="2" width="10.50390625" style="17" bestFit="1" customWidth="1"/>
    <col min="3" max="5" width="9.75390625" style="17" customWidth="1"/>
    <col min="6" max="7" width="8.50390625" style="17" customWidth="1"/>
    <col min="8" max="8" width="9.125" style="17" bestFit="1" customWidth="1"/>
    <col min="9" max="16384" width="9.00390625" style="17" customWidth="1"/>
  </cols>
  <sheetData>
    <row r="1" spans="1:8" ht="19.5" customHeight="1" thickBot="1">
      <c r="A1" s="8" t="s">
        <v>1827</v>
      </c>
      <c r="G1" s="728" t="s">
        <v>1819</v>
      </c>
      <c r="H1" s="728"/>
    </row>
    <row r="2" spans="1:8" ht="13.5" customHeight="1">
      <c r="A2" s="789"/>
      <c r="B2" s="772" t="s">
        <v>1785</v>
      </c>
      <c r="C2" s="776"/>
      <c r="D2" s="776"/>
      <c r="E2" s="776"/>
      <c r="F2" s="776"/>
      <c r="G2" s="776"/>
      <c r="H2" s="777"/>
    </row>
    <row r="3" spans="1:8" ht="13.5" customHeight="1">
      <c r="A3" s="790"/>
      <c r="B3" s="780"/>
      <c r="C3" s="781" t="s">
        <v>1136</v>
      </c>
      <c r="D3" s="781" t="s">
        <v>1137</v>
      </c>
      <c r="E3" s="781" t="s">
        <v>1138</v>
      </c>
      <c r="F3" s="781" t="s">
        <v>1184</v>
      </c>
      <c r="G3" s="781" t="s">
        <v>1185</v>
      </c>
      <c r="H3" s="786" t="s">
        <v>1186</v>
      </c>
    </row>
    <row r="4" spans="1:8" ht="15" customHeight="1">
      <c r="A4" s="790"/>
      <c r="B4" s="780"/>
      <c r="C4" s="782"/>
      <c r="D4" s="784"/>
      <c r="E4" s="784"/>
      <c r="F4" s="784"/>
      <c r="G4" s="784"/>
      <c r="H4" s="787"/>
    </row>
    <row r="5" spans="1:8" ht="13.5" customHeight="1">
      <c r="A5" s="790"/>
      <c r="B5" s="773"/>
      <c r="C5" s="783"/>
      <c r="D5" s="785"/>
      <c r="E5" s="785"/>
      <c r="F5" s="785"/>
      <c r="G5" s="785"/>
      <c r="H5" s="788"/>
    </row>
    <row r="6" spans="1:8" ht="18" customHeight="1">
      <c r="A6" s="450" t="s">
        <v>917</v>
      </c>
      <c r="B6" s="325">
        <f aca="true" t="shared" si="0" ref="B6:B14">SUM(C6:H6)</f>
        <v>1858</v>
      </c>
      <c r="C6" s="401">
        <v>244</v>
      </c>
      <c r="D6" s="401">
        <v>237</v>
      </c>
      <c r="E6" s="401">
        <v>386</v>
      </c>
      <c r="F6" s="401">
        <v>405</v>
      </c>
      <c r="G6" s="401">
        <v>575</v>
      </c>
      <c r="H6" s="402">
        <v>11</v>
      </c>
    </row>
    <row r="7" spans="1:8" ht="18" customHeight="1">
      <c r="A7" s="450" t="s">
        <v>845</v>
      </c>
      <c r="B7" s="325">
        <f t="shared" si="0"/>
        <v>1891</v>
      </c>
      <c r="C7" s="401">
        <v>274</v>
      </c>
      <c r="D7" s="401">
        <v>247</v>
      </c>
      <c r="E7" s="401">
        <v>382</v>
      </c>
      <c r="F7" s="401">
        <v>418</v>
      </c>
      <c r="G7" s="793">
        <v>570</v>
      </c>
      <c r="H7" s="794"/>
    </row>
    <row r="8" spans="1:8" ht="18" customHeight="1">
      <c r="A8" s="450" t="s">
        <v>1041</v>
      </c>
      <c r="B8" s="325">
        <f t="shared" si="0"/>
        <v>1884</v>
      </c>
      <c r="C8" s="401">
        <v>290</v>
      </c>
      <c r="D8" s="401">
        <v>246</v>
      </c>
      <c r="E8" s="401">
        <v>362</v>
      </c>
      <c r="F8" s="401">
        <v>424</v>
      </c>
      <c r="G8" s="401">
        <v>547</v>
      </c>
      <c r="H8" s="402">
        <v>15</v>
      </c>
    </row>
    <row r="9" spans="1:8" ht="18" customHeight="1">
      <c r="A9" s="450" t="s">
        <v>1042</v>
      </c>
      <c r="B9" s="325">
        <f t="shared" si="0"/>
        <v>1754</v>
      </c>
      <c r="C9" s="401">
        <v>273</v>
      </c>
      <c r="D9" s="401">
        <v>227</v>
      </c>
      <c r="E9" s="401">
        <v>322</v>
      </c>
      <c r="F9" s="401">
        <v>345</v>
      </c>
      <c r="G9" s="401">
        <v>545</v>
      </c>
      <c r="H9" s="402">
        <v>42</v>
      </c>
    </row>
    <row r="10" spans="1:8" ht="18" customHeight="1">
      <c r="A10" s="450" t="s">
        <v>927</v>
      </c>
      <c r="B10" s="325">
        <f t="shared" si="0"/>
        <v>1735</v>
      </c>
      <c r="C10" s="401">
        <v>269</v>
      </c>
      <c r="D10" s="401">
        <v>212</v>
      </c>
      <c r="E10" s="401">
        <v>323</v>
      </c>
      <c r="F10" s="401">
        <v>350</v>
      </c>
      <c r="G10" s="401">
        <v>540</v>
      </c>
      <c r="H10" s="402">
        <v>41</v>
      </c>
    </row>
    <row r="11" spans="1:8" ht="18" customHeight="1">
      <c r="A11" s="450" t="s">
        <v>1043</v>
      </c>
      <c r="B11" s="325">
        <f t="shared" si="0"/>
        <v>1574</v>
      </c>
      <c r="C11" s="401">
        <v>214</v>
      </c>
      <c r="D11" s="401">
        <v>176</v>
      </c>
      <c r="E11" s="401">
        <v>294</v>
      </c>
      <c r="F11" s="401">
        <v>301</v>
      </c>
      <c r="G11" s="401">
        <v>509</v>
      </c>
      <c r="H11" s="402">
        <v>80</v>
      </c>
    </row>
    <row r="12" spans="1:8" ht="18" customHeight="1">
      <c r="A12" s="450" t="s">
        <v>928</v>
      </c>
      <c r="B12" s="325">
        <f t="shared" si="0"/>
        <v>1394</v>
      </c>
      <c r="C12" s="401">
        <v>181</v>
      </c>
      <c r="D12" s="401">
        <v>130</v>
      </c>
      <c r="E12" s="401">
        <v>246</v>
      </c>
      <c r="F12" s="401">
        <v>247</v>
      </c>
      <c r="G12" s="401">
        <v>439</v>
      </c>
      <c r="H12" s="402">
        <v>151</v>
      </c>
    </row>
    <row r="13" spans="1:8" ht="18" customHeight="1">
      <c r="A13" s="450" t="s">
        <v>938</v>
      </c>
      <c r="B13" s="325">
        <f t="shared" si="0"/>
        <v>1205</v>
      </c>
      <c r="C13" s="401">
        <v>138</v>
      </c>
      <c r="D13" s="401">
        <v>98</v>
      </c>
      <c r="E13" s="401">
        <v>208</v>
      </c>
      <c r="F13" s="401">
        <v>213</v>
      </c>
      <c r="G13" s="401">
        <v>341</v>
      </c>
      <c r="H13" s="402">
        <v>207</v>
      </c>
    </row>
    <row r="14" spans="1:8" ht="18" customHeight="1" thickBot="1">
      <c r="A14" s="451" t="s">
        <v>1504</v>
      </c>
      <c r="B14" s="326">
        <f t="shared" si="0"/>
        <v>1014</v>
      </c>
      <c r="C14" s="403">
        <v>42</v>
      </c>
      <c r="D14" s="403">
        <v>83</v>
      </c>
      <c r="E14" s="403">
        <v>184</v>
      </c>
      <c r="F14" s="403">
        <v>194</v>
      </c>
      <c r="G14" s="403">
        <v>286</v>
      </c>
      <c r="H14" s="404">
        <v>225</v>
      </c>
    </row>
    <row r="15" spans="1:8" ht="13.5">
      <c r="A15" s="16"/>
      <c r="D15" s="744" t="s">
        <v>1828</v>
      </c>
      <c r="E15" s="744"/>
      <c r="F15" s="744"/>
      <c r="G15" s="744"/>
      <c r="H15" s="744"/>
    </row>
    <row r="16" ht="13.5">
      <c r="A16" s="16"/>
    </row>
    <row r="38" ht="19.5" customHeight="1" thickBot="1">
      <c r="A38" s="8" t="s">
        <v>1506</v>
      </c>
    </row>
    <row r="39" spans="1:8" ht="13.5">
      <c r="A39" s="766"/>
      <c r="B39" s="772" t="s">
        <v>1829</v>
      </c>
      <c r="C39" s="776"/>
      <c r="D39" s="776"/>
      <c r="E39" s="776"/>
      <c r="F39" s="792" t="s">
        <v>1832</v>
      </c>
      <c r="G39" s="764"/>
      <c r="H39" s="778"/>
    </row>
    <row r="40" spans="1:9" ht="13.5">
      <c r="A40" s="767"/>
      <c r="B40" s="773"/>
      <c r="C40" s="399" t="s">
        <v>1059</v>
      </c>
      <c r="D40" s="399" t="s">
        <v>1060</v>
      </c>
      <c r="E40" s="400" t="s">
        <v>1545</v>
      </c>
      <c r="F40" s="456" t="s">
        <v>1833</v>
      </c>
      <c r="G40" s="399" t="s">
        <v>1546</v>
      </c>
      <c r="H40" s="400" t="s">
        <v>1061</v>
      </c>
      <c r="I40" s="17"/>
    </row>
    <row r="41" spans="1:9" ht="18" customHeight="1">
      <c r="A41" s="450" t="s">
        <v>1062</v>
      </c>
      <c r="B41" s="325">
        <v>271224</v>
      </c>
      <c r="C41" s="401">
        <v>9354.5</v>
      </c>
      <c r="D41" s="401">
        <v>261868.5</v>
      </c>
      <c r="E41" s="410" t="s">
        <v>1507</v>
      </c>
      <c r="F41" s="457">
        <v>609</v>
      </c>
      <c r="G41" s="401">
        <v>600</v>
      </c>
      <c r="H41" s="402">
        <v>582</v>
      </c>
      <c r="I41" s="17"/>
    </row>
    <row r="42" spans="1:9" ht="18" customHeight="1">
      <c r="A42" s="450" t="s">
        <v>1063</v>
      </c>
      <c r="B42" s="325">
        <f>SUM(C42:E42)</f>
        <v>235967</v>
      </c>
      <c r="C42" s="401">
        <v>51550</v>
      </c>
      <c r="D42" s="405">
        <v>184417</v>
      </c>
      <c r="E42" s="410" t="s">
        <v>1507</v>
      </c>
      <c r="F42" s="457">
        <v>564</v>
      </c>
      <c r="G42" s="401">
        <v>549</v>
      </c>
      <c r="H42" s="402">
        <v>534</v>
      </c>
      <c r="I42" s="17"/>
    </row>
    <row r="43" spans="1:9" ht="18" customHeight="1">
      <c r="A43" s="450" t="s">
        <v>1830</v>
      </c>
      <c r="B43" s="325">
        <v>234034</v>
      </c>
      <c r="C43" s="401">
        <v>48391.5</v>
      </c>
      <c r="D43" s="401">
        <v>185647</v>
      </c>
      <c r="E43" s="410" t="s">
        <v>1507</v>
      </c>
      <c r="F43" s="457">
        <v>606</v>
      </c>
      <c r="G43" s="401">
        <v>603</v>
      </c>
      <c r="H43" s="402">
        <v>595</v>
      </c>
      <c r="I43" s="17"/>
    </row>
    <row r="44" spans="1:9" ht="18" customHeight="1">
      <c r="A44" s="450" t="s">
        <v>1831</v>
      </c>
      <c r="B44" s="325">
        <f>SUM(C44:E44)</f>
        <v>205153</v>
      </c>
      <c r="C44" s="401">
        <v>9236</v>
      </c>
      <c r="D44" s="401">
        <v>195917</v>
      </c>
      <c r="E44" s="410" t="s">
        <v>1507</v>
      </c>
      <c r="F44" s="457">
        <v>598</v>
      </c>
      <c r="G44" s="401">
        <v>581</v>
      </c>
      <c r="H44" s="402">
        <v>583</v>
      </c>
      <c r="I44" s="17"/>
    </row>
    <row r="45" spans="1:9" ht="18" customHeight="1">
      <c r="A45" s="450" t="s">
        <v>734</v>
      </c>
      <c r="B45" s="325">
        <v>210276</v>
      </c>
      <c r="C45" s="401">
        <v>14332</v>
      </c>
      <c r="D45" s="401">
        <v>195943</v>
      </c>
      <c r="E45" s="410" t="s">
        <v>1507</v>
      </c>
      <c r="F45" s="457">
        <v>612</v>
      </c>
      <c r="G45" s="401">
        <v>602</v>
      </c>
      <c r="H45" s="402">
        <v>602</v>
      </c>
      <c r="I45" s="17"/>
    </row>
    <row r="46" spans="1:9" ht="18" customHeight="1">
      <c r="A46" s="450" t="s">
        <v>124</v>
      </c>
      <c r="B46" s="325">
        <v>220326</v>
      </c>
      <c r="C46" s="409" t="s">
        <v>125</v>
      </c>
      <c r="D46" s="401">
        <v>220326</v>
      </c>
      <c r="E46" s="410" t="s">
        <v>125</v>
      </c>
      <c r="F46" s="457">
        <v>620</v>
      </c>
      <c r="G46" s="401">
        <v>613</v>
      </c>
      <c r="H46" s="402">
        <v>616</v>
      </c>
      <c r="I46" s="17"/>
    </row>
    <row r="47" spans="1:9" ht="18" customHeight="1">
      <c r="A47" s="604" t="s">
        <v>1868</v>
      </c>
      <c r="B47" s="325">
        <f>SUM(C47:E47)</f>
        <v>201123</v>
      </c>
      <c r="C47" s="409">
        <v>1450</v>
      </c>
      <c r="D47" s="409">
        <v>199673</v>
      </c>
      <c r="E47" s="605" t="s">
        <v>1507</v>
      </c>
      <c r="F47" s="457">
        <v>620</v>
      </c>
      <c r="G47" s="401">
        <v>607</v>
      </c>
      <c r="H47" s="402">
        <v>601</v>
      </c>
      <c r="I47" s="17"/>
    </row>
    <row r="48" spans="1:9" ht="18" customHeight="1">
      <c r="A48" s="604" t="s">
        <v>1869</v>
      </c>
      <c r="B48" s="325">
        <v>198154</v>
      </c>
      <c r="C48" s="409">
        <v>1775</v>
      </c>
      <c r="D48" s="409">
        <v>196379</v>
      </c>
      <c r="E48" s="605" t="s">
        <v>1507</v>
      </c>
      <c r="F48" s="457">
        <v>618</v>
      </c>
      <c r="G48" s="401">
        <v>604</v>
      </c>
      <c r="H48" s="402">
        <v>600</v>
      </c>
      <c r="I48" s="17"/>
    </row>
    <row r="49" spans="1:9" ht="18" customHeight="1" thickBot="1">
      <c r="A49" s="597" t="s">
        <v>703</v>
      </c>
      <c r="B49" s="598">
        <v>165702</v>
      </c>
      <c r="C49" s="599" t="s">
        <v>704</v>
      </c>
      <c r="D49" s="599">
        <v>165702</v>
      </c>
      <c r="E49" s="600" t="s">
        <v>1507</v>
      </c>
      <c r="F49" s="601">
        <v>574</v>
      </c>
      <c r="G49" s="602">
        <v>562</v>
      </c>
      <c r="H49" s="603">
        <v>547</v>
      </c>
      <c r="I49" s="17"/>
    </row>
    <row r="50" spans="5:8" ht="13.5">
      <c r="E50" s="791" t="s">
        <v>355</v>
      </c>
      <c r="F50" s="791"/>
      <c r="G50" s="791"/>
      <c r="H50" s="791"/>
    </row>
  </sheetData>
  <mergeCells count="17">
    <mergeCell ref="D15:H15"/>
    <mergeCell ref="A2:A5"/>
    <mergeCell ref="E50:H50"/>
    <mergeCell ref="A39:A40"/>
    <mergeCell ref="B39:B40"/>
    <mergeCell ref="C39:E39"/>
    <mergeCell ref="F39:H39"/>
    <mergeCell ref="G7:H7"/>
    <mergeCell ref="G1:H1"/>
    <mergeCell ref="B2:B5"/>
    <mergeCell ref="C2:H2"/>
    <mergeCell ref="C3:C5"/>
    <mergeCell ref="D3:D5"/>
    <mergeCell ref="E3:E5"/>
    <mergeCell ref="F3:F5"/>
    <mergeCell ref="G3:G5"/>
    <mergeCell ref="H3:H5"/>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11"/>
  <sheetViews>
    <sheetView workbookViewId="0" topLeftCell="A1">
      <selection activeCell="D14" sqref="D14"/>
    </sheetView>
  </sheetViews>
  <sheetFormatPr defaultColWidth="9.00390625" defaultRowHeight="13.5"/>
  <cols>
    <col min="1" max="3" width="9.00390625" style="17" customWidth="1"/>
    <col min="4" max="4" width="10.625" style="17" customWidth="1"/>
    <col min="5" max="5" width="9.00390625" style="17" customWidth="1"/>
    <col min="6" max="7" width="9.125" style="17" bestFit="1" customWidth="1"/>
    <col min="8" max="8" width="11.25390625" style="17" bestFit="1" customWidth="1"/>
    <col min="9" max="16384" width="9.00390625" style="17" customWidth="1"/>
  </cols>
  <sheetData>
    <row r="1" ht="33" customHeight="1">
      <c r="A1" s="69" t="s">
        <v>1023</v>
      </c>
    </row>
    <row r="2" spans="1:8" ht="19.5" customHeight="1" thickBot="1">
      <c r="A2" s="5" t="s">
        <v>1835</v>
      </c>
      <c r="B2" s="27"/>
      <c r="G2" s="728" t="s">
        <v>1787</v>
      </c>
      <c r="H2" s="728"/>
    </row>
    <row r="3" spans="1:8" ht="29.25" customHeight="1">
      <c r="A3" s="705"/>
      <c r="B3" s="755" t="s">
        <v>1834</v>
      </c>
      <c r="C3" s="755" t="s">
        <v>1065</v>
      </c>
      <c r="D3" s="797" t="s">
        <v>1187</v>
      </c>
      <c r="E3" s="758"/>
      <c r="F3" s="755" t="s">
        <v>1064</v>
      </c>
      <c r="G3" s="755" t="s">
        <v>1065</v>
      </c>
      <c r="H3" s="795" t="s">
        <v>1188</v>
      </c>
    </row>
    <row r="4" spans="1:8" ht="16.5" customHeight="1">
      <c r="A4" s="740"/>
      <c r="B4" s="756"/>
      <c r="C4" s="756"/>
      <c r="D4" s="798"/>
      <c r="E4" s="759"/>
      <c r="F4" s="756"/>
      <c r="G4" s="756"/>
      <c r="H4" s="796"/>
    </row>
    <row r="5" spans="1:8" ht="18" customHeight="1">
      <c r="A5" s="450" t="s">
        <v>1026</v>
      </c>
      <c r="B5" s="127">
        <v>39</v>
      </c>
      <c r="C5" s="127">
        <v>1708</v>
      </c>
      <c r="D5" s="142">
        <v>3083790</v>
      </c>
      <c r="E5" s="454" t="s">
        <v>965</v>
      </c>
      <c r="F5" s="129">
        <v>40</v>
      </c>
      <c r="G5" s="129">
        <v>1574</v>
      </c>
      <c r="H5" s="143">
        <v>2875351</v>
      </c>
    </row>
    <row r="6" spans="1:8" ht="18" customHeight="1">
      <c r="A6" s="450" t="s">
        <v>1044</v>
      </c>
      <c r="B6" s="127">
        <v>42</v>
      </c>
      <c r="C6" s="129">
        <v>1772</v>
      </c>
      <c r="D6" s="142">
        <v>3098619</v>
      </c>
      <c r="E6" s="454" t="s">
        <v>1836</v>
      </c>
      <c r="F6" s="129">
        <v>42</v>
      </c>
      <c r="G6" s="129">
        <v>1547</v>
      </c>
      <c r="H6" s="143">
        <v>2571120</v>
      </c>
    </row>
    <row r="7" spans="1:8" ht="18" customHeight="1">
      <c r="A7" s="450" t="s">
        <v>584</v>
      </c>
      <c r="B7" s="127">
        <v>45</v>
      </c>
      <c r="C7" s="129">
        <v>1730</v>
      </c>
      <c r="D7" s="142">
        <v>2714093</v>
      </c>
      <c r="E7" s="454" t="s">
        <v>1225</v>
      </c>
      <c r="F7" s="129">
        <v>39</v>
      </c>
      <c r="G7" s="129">
        <v>1497</v>
      </c>
      <c r="H7" s="143">
        <v>2822740</v>
      </c>
    </row>
    <row r="8" spans="1:8" ht="18" customHeight="1">
      <c r="A8" s="450" t="s">
        <v>585</v>
      </c>
      <c r="B8" s="127">
        <v>44</v>
      </c>
      <c r="C8" s="127">
        <v>1748</v>
      </c>
      <c r="D8" s="551">
        <v>2859746</v>
      </c>
      <c r="E8" s="583" t="s">
        <v>1509</v>
      </c>
      <c r="F8" s="532">
        <v>40</v>
      </c>
      <c r="G8" s="532">
        <v>1512</v>
      </c>
      <c r="H8" s="584">
        <v>3270619</v>
      </c>
    </row>
    <row r="9" spans="1:8" ht="18" customHeight="1">
      <c r="A9" s="679" t="s">
        <v>938</v>
      </c>
      <c r="B9" s="194">
        <v>41</v>
      </c>
      <c r="C9" s="194">
        <v>1624</v>
      </c>
      <c r="D9" s="680">
        <v>2942653</v>
      </c>
      <c r="E9" s="583" t="s">
        <v>556</v>
      </c>
      <c r="F9" s="532">
        <v>39</v>
      </c>
      <c r="G9" s="532">
        <v>1402</v>
      </c>
      <c r="H9" s="584">
        <v>2848385</v>
      </c>
    </row>
    <row r="10" spans="1:8" ht="18" customHeight="1" thickBot="1">
      <c r="A10" s="455" t="s">
        <v>964</v>
      </c>
      <c r="B10" s="130">
        <v>38</v>
      </c>
      <c r="C10" s="130">
        <v>1607</v>
      </c>
      <c r="D10" s="552">
        <v>2700058</v>
      </c>
      <c r="E10" s="455" t="s">
        <v>1770</v>
      </c>
      <c r="F10" s="144">
        <v>39</v>
      </c>
      <c r="G10" s="144">
        <v>1373</v>
      </c>
      <c r="H10" s="145">
        <v>3296510</v>
      </c>
    </row>
    <row r="11" spans="7:8" ht="18" customHeight="1">
      <c r="G11" s="744" t="s">
        <v>1066</v>
      </c>
      <c r="H11" s="744"/>
    </row>
    <row r="12" ht="18" customHeight="1"/>
    <row r="17" ht="15.75" customHeight="1"/>
  </sheetData>
  <mergeCells count="10">
    <mergeCell ref="D3:D4"/>
    <mergeCell ref="A3:A4"/>
    <mergeCell ref="B3:B4"/>
    <mergeCell ref="C3:C4"/>
    <mergeCell ref="G2:H2"/>
    <mergeCell ref="G11:H11"/>
    <mergeCell ref="E3:E4"/>
    <mergeCell ref="F3:F4"/>
    <mergeCell ref="G3:G4"/>
    <mergeCell ref="H3:H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44"/>
  <sheetViews>
    <sheetView workbookViewId="0" topLeftCell="A1">
      <selection activeCell="D14" sqref="D14"/>
    </sheetView>
  </sheetViews>
  <sheetFormatPr defaultColWidth="9.00390625" defaultRowHeight="13.5"/>
  <cols>
    <col min="1" max="1" width="1.75390625" style="0" customWidth="1"/>
    <col min="2" max="2" width="14.875" style="0" customWidth="1"/>
    <col min="3" max="7" width="9.50390625" style="0" customWidth="1"/>
    <col min="8" max="10" width="9.875" style="0" customWidth="1"/>
  </cols>
  <sheetData>
    <row r="1" spans="1:6" ht="19.5" customHeight="1" thickBot="1">
      <c r="A1" s="8" t="s">
        <v>57</v>
      </c>
      <c r="C1" s="17"/>
      <c r="D1" s="17"/>
      <c r="E1" s="17"/>
      <c r="F1" s="17"/>
    </row>
    <row r="2" spans="1:10" ht="18" customHeight="1">
      <c r="A2" s="818"/>
      <c r="B2" s="819"/>
      <c r="C2" s="15" t="s">
        <v>1055</v>
      </c>
      <c r="D2" s="15" t="s">
        <v>1056</v>
      </c>
      <c r="E2" s="15" t="s">
        <v>1057</v>
      </c>
      <c r="F2" s="15" t="s">
        <v>1084</v>
      </c>
      <c r="G2" s="15" t="s">
        <v>1823</v>
      </c>
      <c r="H2" s="15" t="s">
        <v>586</v>
      </c>
      <c r="I2" s="618" t="s">
        <v>1840</v>
      </c>
      <c r="J2" s="31" t="s">
        <v>1841</v>
      </c>
    </row>
    <row r="3" spans="1:10" ht="18" customHeight="1">
      <c r="A3" s="814" t="s">
        <v>1850</v>
      </c>
      <c r="B3" s="815"/>
      <c r="C3" s="184">
        <f aca="true" t="shared" si="0" ref="C3:J3">SUM(C4:C6)</f>
        <v>4981</v>
      </c>
      <c r="D3" s="184">
        <f t="shared" si="0"/>
        <v>3973</v>
      </c>
      <c r="E3" s="184">
        <f t="shared" si="0"/>
        <v>4112</v>
      </c>
      <c r="F3" s="184">
        <f t="shared" si="0"/>
        <v>3628</v>
      </c>
      <c r="G3" s="184">
        <f t="shared" si="0"/>
        <v>3439</v>
      </c>
      <c r="H3" s="184">
        <f t="shared" si="0"/>
        <v>3151</v>
      </c>
      <c r="I3" s="184">
        <f t="shared" si="0"/>
        <v>3187</v>
      </c>
      <c r="J3" s="185">
        <f t="shared" si="0"/>
        <v>3057</v>
      </c>
    </row>
    <row r="4" spans="1:10" ht="18" customHeight="1">
      <c r="A4" s="816"/>
      <c r="B4" s="11" t="s">
        <v>1844</v>
      </c>
      <c r="C4" s="127">
        <v>4966</v>
      </c>
      <c r="D4" s="127">
        <v>3960</v>
      </c>
      <c r="E4" s="127">
        <v>4093</v>
      </c>
      <c r="F4" s="127">
        <v>3603</v>
      </c>
      <c r="G4" s="127">
        <v>3408</v>
      </c>
      <c r="H4" s="127">
        <v>3128</v>
      </c>
      <c r="I4" s="142">
        <v>3159</v>
      </c>
      <c r="J4" s="128">
        <v>3013</v>
      </c>
    </row>
    <row r="5" spans="1:10" ht="18" customHeight="1">
      <c r="A5" s="816"/>
      <c r="B5" s="11" t="s">
        <v>1843</v>
      </c>
      <c r="C5" s="127">
        <v>13</v>
      </c>
      <c r="D5" s="127">
        <v>11</v>
      </c>
      <c r="E5" s="127">
        <v>17</v>
      </c>
      <c r="F5" s="127">
        <v>23</v>
      </c>
      <c r="G5" s="127">
        <v>28</v>
      </c>
      <c r="H5" s="127">
        <v>21</v>
      </c>
      <c r="I5" s="142">
        <v>25</v>
      </c>
      <c r="J5" s="128">
        <v>39</v>
      </c>
    </row>
    <row r="6" spans="1:10" ht="18" customHeight="1">
      <c r="A6" s="817"/>
      <c r="B6" s="11" t="s">
        <v>1842</v>
      </c>
      <c r="C6" s="127">
        <v>2</v>
      </c>
      <c r="D6" s="127">
        <v>2</v>
      </c>
      <c r="E6" s="127">
        <v>2</v>
      </c>
      <c r="F6" s="127">
        <v>2</v>
      </c>
      <c r="G6" s="127">
        <v>3</v>
      </c>
      <c r="H6" s="127">
        <v>2</v>
      </c>
      <c r="I6" s="142">
        <v>3</v>
      </c>
      <c r="J6" s="128">
        <v>5</v>
      </c>
    </row>
    <row r="7" spans="1:10" ht="18" customHeight="1">
      <c r="A7" s="814" t="s">
        <v>1851</v>
      </c>
      <c r="B7" s="815"/>
      <c r="C7" s="184">
        <f aca="true" t="shared" si="1" ref="C7:J7">SUM(C8:C10)</f>
        <v>11704</v>
      </c>
      <c r="D7" s="184">
        <f t="shared" si="1"/>
        <v>16398</v>
      </c>
      <c r="E7" s="184">
        <f t="shared" si="1"/>
        <v>13608</v>
      </c>
      <c r="F7" s="184">
        <f t="shared" si="1"/>
        <v>11346</v>
      </c>
      <c r="G7" s="184">
        <f t="shared" si="1"/>
        <v>11135</v>
      </c>
      <c r="H7" s="184">
        <f t="shared" si="1"/>
        <v>11412</v>
      </c>
      <c r="I7" s="184">
        <f t="shared" si="1"/>
        <v>13033</v>
      </c>
      <c r="J7" s="185">
        <f t="shared" si="1"/>
        <v>8933</v>
      </c>
    </row>
    <row r="8" spans="1:10" ht="18" customHeight="1">
      <c r="A8" s="816"/>
      <c r="B8" s="11" t="s">
        <v>1846</v>
      </c>
      <c r="C8" s="127">
        <v>372</v>
      </c>
      <c r="D8" s="127">
        <v>447</v>
      </c>
      <c r="E8" s="127">
        <v>510</v>
      </c>
      <c r="F8" s="127">
        <v>431</v>
      </c>
      <c r="G8" s="127">
        <v>346</v>
      </c>
      <c r="H8" s="127">
        <v>239</v>
      </c>
      <c r="I8" s="142">
        <v>198</v>
      </c>
      <c r="J8" s="128">
        <v>96</v>
      </c>
    </row>
    <row r="9" spans="1:10" ht="18" customHeight="1">
      <c r="A9" s="816"/>
      <c r="B9" s="11" t="s">
        <v>1845</v>
      </c>
      <c r="C9" s="127">
        <v>7389</v>
      </c>
      <c r="D9" s="127">
        <v>7855</v>
      </c>
      <c r="E9" s="127">
        <v>7133</v>
      </c>
      <c r="F9" s="127">
        <v>6458</v>
      </c>
      <c r="G9" s="127">
        <v>7406</v>
      </c>
      <c r="H9" s="127">
        <v>7477</v>
      </c>
      <c r="I9" s="142">
        <v>8363</v>
      </c>
      <c r="J9" s="128">
        <v>6073</v>
      </c>
    </row>
    <row r="10" spans="1:10" ht="18" customHeight="1">
      <c r="A10" s="817"/>
      <c r="B10" s="11" t="s">
        <v>1847</v>
      </c>
      <c r="C10" s="127">
        <v>3943</v>
      </c>
      <c r="D10" s="127">
        <v>8096</v>
      </c>
      <c r="E10" s="129">
        <v>5965</v>
      </c>
      <c r="F10" s="127">
        <v>4457</v>
      </c>
      <c r="G10" s="127">
        <v>3383</v>
      </c>
      <c r="H10" s="127">
        <v>3696</v>
      </c>
      <c r="I10" s="142">
        <v>4472</v>
      </c>
      <c r="J10" s="128">
        <v>2764</v>
      </c>
    </row>
    <row r="11" spans="1:10" ht="18" customHeight="1">
      <c r="A11" s="814" t="s">
        <v>1852</v>
      </c>
      <c r="B11" s="815"/>
      <c r="C11" s="184">
        <f aca="true" t="shared" si="2" ref="C11:J11">SUM(C12:C19)</f>
        <v>14602</v>
      </c>
      <c r="D11" s="184">
        <f t="shared" si="2"/>
        <v>15677</v>
      </c>
      <c r="E11" s="184">
        <f t="shared" si="2"/>
        <v>16844</v>
      </c>
      <c r="F11" s="184">
        <f t="shared" si="2"/>
        <v>17491</v>
      </c>
      <c r="G11" s="184">
        <f t="shared" si="2"/>
        <v>17818</v>
      </c>
      <c r="H11" s="184">
        <f t="shared" si="2"/>
        <v>18134</v>
      </c>
      <c r="I11" s="184">
        <f t="shared" si="2"/>
        <v>18733</v>
      </c>
      <c r="J11" s="185">
        <f t="shared" si="2"/>
        <v>18743</v>
      </c>
    </row>
    <row r="12" spans="1:10" ht="18" customHeight="1">
      <c r="A12" s="816"/>
      <c r="B12" s="12" t="s">
        <v>1837</v>
      </c>
      <c r="C12" s="127">
        <v>266</v>
      </c>
      <c r="D12" s="127">
        <v>260</v>
      </c>
      <c r="E12" s="127">
        <v>256</v>
      </c>
      <c r="F12" s="127">
        <v>314</v>
      </c>
      <c r="G12" s="127">
        <v>411</v>
      </c>
      <c r="H12" s="127">
        <v>448</v>
      </c>
      <c r="I12" s="142">
        <v>446</v>
      </c>
      <c r="J12" s="128">
        <v>481</v>
      </c>
    </row>
    <row r="13" spans="1:10" ht="18" customHeight="1">
      <c r="A13" s="816"/>
      <c r="B13" s="11" t="s">
        <v>1848</v>
      </c>
      <c r="C13" s="127">
        <v>1952</v>
      </c>
      <c r="D13" s="127">
        <v>2063</v>
      </c>
      <c r="E13" s="127">
        <v>2190</v>
      </c>
      <c r="F13" s="127">
        <v>2215</v>
      </c>
      <c r="G13" s="127">
        <v>2167</v>
      </c>
      <c r="H13" s="127">
        <v>2186</v>
      </c>
      <c r="I13" s="142">
        <v>2195</v>
      </c>
      <c r="J13" s="128">
        <v>2300</v>
      </c>
    </row>
    <row r="14" spans="1:10" ht="18" customHeight="1">
      <c r="A14" s="816"/>
      <c r="B14" s="11" t="s">
        <v>1067</v>
      </c>
      <c r="C14" s="127">
        <v>591</v>
      </c>
      <c r="D14" s="127">
        <v>574</v>
      </c>
      <c r="E14" s="127">
        <v>633</v>
      </c>
      <c r="F14" s="127">
        <v>731</v>
      </c>
      <c r="G14" s="127">
        <v>808</v>
      </c>
      <c r="H14" s="127">
        <v>914</v>
      </c>
      <c r="I14" s="142">
        <v>822</v>
      </c>
      <c r="J14" s="128">
        <v>677</v>
      </c>
    </row>
    <row r="15" spans="1:10" ht="18" customHeight="1">
      <c r="A15" s="816"/>
      <c r="B15" s="11" t="s">
        <v>1849</v>
      </c>
      <c r="C15" s="127">
        <v>3160</v>
      </c>
      <c r="D15" s="127">
        <v>3384</v>
      </c>
      <c r="E15" s="127">
        <v>3532</v>
      </c>
      <c r="F15" s="127">
        <v>3779</v>
      </c>
      <c r="G15" s="127">
        <v>3798</v>
      </c>
      <c r="H15" s="127">
        <v>3825</v>
      </c>
      <c r="I15" s="142">
        <v>3918</v>
      </c>
      <c r="J15" s="128">
        <v>3989</v>
      </c>
    </row>
    <row r="16" spans="1:10" ht="18" customHeight="1">
      <c r="A16" s="816"/>
      <c r="B16" s="11" t="s">
        <v>1511</v>
      </c>
      <c r="C16" s="127">
        <v>923</v>
      </c>
      <c r="D16" s="127">
        <v>1118</v>
      </c>
      <c r="E16" s="127">
        <v>1380</v>
      </c>
      <c r="F16" s="127">
        <v>1465</v>
      </c>
      <c r="G16" s="127">
        <v>1348</v>
      </c>
      <c r="H16" s="127">
        <v>1328</v>
      </c>
      <c r="I16" s="142">
        <v>2010</v>
      </c>
      <c r="J16" s="128">
        <v>1991</v>
      </c>
    </row>
    <row r="17" spans="1:10" ht="18" customHeight="1">
      <c r="A17" s="816"/>
      <c r="B17" s="11" t="s">
        <v>979</v>
      </c>
      <c r="C17" s="127">
        <v>3553</v>
      </c>
      <c r="D17" s="127">
        <v>3899</v>
      </c>
      <c r="E17" s="127">
        <v>4253</v>
      </c>
      <c r="F17" s="127">
        <v>4244</v>
      </c>
      <c r="G17" s="127">
        <v>4294</v>
      </c>
      <c r="H17" s="127">
        <v>4225</v>
      </c>
      <c r="I17" s="142">
        <v>4286</v>
      </c>
      <c r="J17" s="128">
        <v>4152</v>
      </c>
    </row>
    <row r="18" spans="1:10" ht="18" customHeight="1">
      <c r="A18" s="816"/>
      <c r="B18" s="11" t="s">
        <v>1068</v>
      </c>
      <c r="C18" s="127">
        <v>3776</v>
      </c>
      <c r="D18" s="127">
        <v>3993</v>
      </c>
      <c r="E18" s="127">
        <v>4211</v>
      </c>
      <c r="F18" s="127">
        <v>4306</v>
      </c>
      <c r="G18" s="127">
        <v>4460</v>
      </c>
      <c r="H18" s="127">
        <v>4660</v>
      </c>
      <c r="I18" s="142">
        <v>4680</v>
      </c>
      <c r="J18" s="128">
        <v>4878</v>
      </c>
    </row>
    <row r="19" spans="1:10" ht="24" customHeight="1">
      <c r="A19" s="817"/>
      <c r="B19" s="529" t="s">
        <v>846</v>
      </c>
      <c r="C19" s="127">
        <v>381</v>
      </c>
      <c r="D19" s="127">
        <v>386</v>
      </c>
      <c r="E19" s="127">
        <v>389</v>
      </c>
      <c r="F19" s="127">
        <v>437</v>
      </c>
      <c r="G19" s="127">
        <v>532</v>
      </c>
      <c r="H19" s="127">
        <v>548</v>
      </c>
      <c r="I19" s="142">
        <v>376</v>
      </c>
      <c r="J19" s="128">
        <v>275</v>
      </c>
    </row>
    <row r="20" spans="1:10" ht="18" customHeight="1">
      <c r="A20" s="800" t="s">
        <v>1512</v>
      </c>
      <c r="B20" s="801"/>
      <c r="C20" s="184">
        <f aca="true" t="shared" si="3" ref="C20:J20">C3+C7+C11</f>
        <v>31287</v>
      </c>
      <c r="D20" s="184">
        <f t="shared" si="3"/>
        <v>36048</v>
      </c>
      <c r="E20" s="184">
        <f t="shared" si="3"/>
        <v>34564</v>
      </c>
      <c r="F20" s="184">
        <f t="shared" si="3"/>
        <v>32465</v>
      </c>
      <c r="G20" s="184">
        <f t="shared" si="3"/>
        <v>32392</v>
      </c>
      <c r="H20" s="184">
        <f t="shared" si="3"/>
        <v>32697</v>
      </c>
      <c r="I20" s="184">
        <f t="shared" si="3"/>
        <v>34953</v>
      </c>
      <c r="J20" s="185">
        <f t="shared" si="3"/>
        <v>30733</v>
      </c>
    </row>
    <row r="21" spans="1:10" ht="18" customHeight="1">
      <c r="A21" s="802" t="s">
        <v>1513</v>
      </c>
      <c r="B21" s="803"/>
      <c r="C21" s="127">
        <v>4</v>
      </c>
      <c r="D21" s="127">
        <v>9</v>
      </c>
      <c r="E21" s="127">
        <v>10</v>
      </c>
      <c r="F21" s="127">
        <v>15</v>
      </c>
      <c r="G21" s="127">
        <v>16</v>
      </c>
      <c r="H21" s="127">
        <v>26</v>
      </c>
      <c r="I21" s="142">
        <v>27</v>
      </c>
      <c r="J21" s="128">
        <v>33</v>
      </c>
    </row>
    <row r="22" spans="1:10" ht="18" customHeight="1">
      <c r="A22" s="802" t="s">
        <v>1514</v>
      </c>
      <c r="B22" s="803"/>
      <c r="C22" s="127">
        <v>107</v>
      </c>
      <c r="D22" s="127">
        <v>136</v>
      </c>
      <c r="E22" s="127">
        <v>131</v>
      </c>
      <c r="F22" s="127">
        <v>200</v>
      </c>
      <c r="G22" s="127">
        <v>204</v>
      </c>
      <c r="H22" s="127">
        <v>209</v>
      </c>
      <c r="I22" s="142">
        <v>237</v>
      </c>
      <c r="J22" s="128">
        <v>186</v>
      </c>
    </row>
    <row r="23" spans="1:10" ht="18" customHeight="1">
      <c r="A23" s="804" t="s">
        <v>1515</v>
      </c>
      <c r="B23" s="805"/>
      <c r="C23" s="539">
        <v>985</v>
      </c>
      <c r="D23" s="539">
        <v>1301</v>
      </c>
      <c r="E23" s="539">
        <v>1272</v>
      </c>
      <c r="F23" s="539">
        <v>1179</v>
      </c>
      <c r="G23" s="539">
        <v>1063</v>
      </c>
      <c r="H23" s="539">
        <v>1051</v>
      </c>
      <c r="I23" s="684">
        <v>1125</v>
      </c>
      <c r="J23" s="576">
        <v>1173</v>
      </c>
    </row>
    <row r="24" spans="1:10" ht="18" customHeight="1" thickBot="1">
      <c r="A24" s="808" t="s">
        <v>1613</v>
      </c>
      <c r="B24" s="809"/>
      <c r="C24" s="540">
        <f aca="true" t="shared" si="4" ref="C24:J24">C20+C21-C22-C23</f>
        <v>30199</v>
      </c>
      <c r="D24" s="540">
        <f t="shared" si="4"/>
        <v>34620</v>
      </c>
      <c r="E24" s="540">
        <f t="shared" si="4"/>
        <v>33171</v>
      </c>
      <c r="F24" s="540">
        <f t="shared" si="4"/>
        <v>31101</v>
      </c>
      <c r="G24" s="540">
        <f t="shared" si="4"/>
        <v>31141</v>
      </c>
      <c r="H24" s="540">
        <f t="shared" si="4"/>
        <v>31463</v>
      </c>
      <c r="I24" s="540">
        <f t="shared" si="4"/>
        <v>33618</v>
      </c>
      <c r="J24" s="577">
        <f t="shared" si="4"/>
        <v>29407</v>
      </c>
    </row>
    <row r="25" spans="3:10" ht="15.75" customHeight="1">
      <c r="C25" s="17"/>
      <c r="D25" s="17"/>
      <c r="E25" s="17"/>
      <c r="F25" s="799" t="s">
        <v>1069</v>
      </c>
      <c r="G25" s="799"/>
      <c r="H25" s="799"/>
      <c r="I25" s="799"/>
      <c r="J25" s="799"/>
    </row>
    <row r="26" ht="19.5" customHeight="1" thickBot="1">
      <c r="A26" s="8" t="s">
        <v>58</v>
      </c>
    </row>
    <row r="27" spans="1:10" ht="18" customHeight="1">
      <c r="A27" s="810"/>
      <c r="B27" s="811"/>
      <c r="C27" s="15" t="s">
        <v>1055</v>
      </c>
      <c r="D27" s="15" t="s">
        <v>1056</v>
      </c>
      <c r="E27" s="15" t="s">
        <v>1057</v>
      </c>
      <c r="F27" s="15" t="s">
        <v>1084</v>
      </c>
      <c r="G27" s="15" t="s">
        <v>1510</v>
      </c>
      <c r="H27" s="15" t="s">
        <v>586</v>
      </c>
      <c r="I27" s="15" t="s">
        <v>1840</v>
      </c>
      <c r="J27" s="31" t="s">
        <v>589</v>
      </c>
    </row>
    <row r="28" spans="1:10" ht="18" customHeight="1">
      <c r="A28" s="812" t="s">
        <v>1070</v>
      </c>
      <c r="B28" s="813"/>
      <c r="C28" s="127">
        <v>30933</v>
      </c>
      <c r="D28" s="127">
        <v>28082</v>
      </c>
      <c r="E28" s="127">
        <v>30147</v>
      </c>
      <c r="F28" s="129">
        <v>27449</v>
      </c>
      <c r="G28" s="129">
        <v>26410</v>
      </c>
      <c r="H28" s="129">
        <v>25355</v>
      </c>
      <c r="I28" s="685">
        <v>25403</v>
      </c>
      <c r="J28" s="143">
        <v>24413</v>
      </c>
    </row>
    <row r="29" spans="1:10" ht="18" customHeight="1" thickBot="1">
      <c r="A29" s="806" t="s">
        <v>1071</v>
      </c>
      <c r="B29" s="807"/>
      <c r="C29" s="130">
        <v>2472</v>
      </c>
      <c r="D29" s="130">
        <v>2262</v>
      </c>
      <c r="E29" s="130">
        <v>2436</v>
      </c>
      <c r="F29" s="130">
        <v>2212</v>
      </c>
      <c r="G29" s="130">
        <v>2129</v>
      </c>
      <c r="H29" s="130">
        <v>2054</v>
      </c>
      <c r="I29" s="686">
        <v>2066</v>
      </c>
      <c r="J29" s="131">
        <v>1993</v>
      </c>
    </row>
    <row r="30" spans="1:10" ht="13.5">
      <c r="A30" s="30"/>
      <c r="B30" s="30"/>
      <c r="C30" s="30"/>
      <c r="D30" s="799" t="s">
        <v>1069</v>
      </c>
      <c r="E30" s="799"/>
      <c r="F30" s="799"/>
      <c r="G30" s="799"/>
      <c r="H30" s="799"/>
      <c r="I30" s="799"/>
      <c r="J30" s="799"/>
    </row>
    <row r="44" ht="13.5">
      <c r="B44" s="17"/>
    </row>
  </sheetData>
  <mergeCells count="17">
    <mergeCell ref="A11:B11"/>
    <mergeCell ref="A12:A19"/>
    <mergeCell ref="A2:B2"/>
    <mergeCell ref="A4:A6"/>
    <mergeCell ref="A8:A10"/>
    <mergeCell ref="A3:B3"/>
    <mergeCell ref="A7:B7"/>
    <mergeCell ref="F25:J25"/>
    <mergeCell ref="D30:J30"/>
    <mergeCell ref="A20:B20"/>
    <mergeCell ref="A21:B21"/>
    <mergeCell ref="A22:B22"/>
    <mergeCell ref="A23:B23"/>
    <mergeCell ref="A29:B29"/>
    <mergeCell ref="A24:B24"/>
    <mergeCell ref="A27:B27"/>
    <mergeCell ref="A28:B28"/>
  </mergeCells>
  <printOptions/>
  <pageMargins left="0.7874015748031497" right="0.5905511811023623"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N33"/>
  <sheetViews>
    <sheetView workbookViewId="0" topLeftCell="A1">
      <selection activeCell="D14" sqref="D14"/>
    </sheetView>
  </sheetViews>
  <sheetFormatPr defaultColWidth="9.00390625" defaultRowHeight="13.5"/>
  <cols>
    <col min="1" max="1" width="9.00390625" style="17" customWidth="1"/>
    <col min="2" max="2" width="6.00390625" style="17" customWidth="1"/>
    <col min="3" max="3" width="5.625" style="17" customWidth="1"/>
    <col min="4" max="4" width="11.875" style="17" customWidth="1"/>
    <col min="5" max="5" width="5.00390625" style="17" customWidth="1"/>
    <col min="6" max="6" width="5.625" style="17" customWidth="1"/>
    <col min="7" max="7" width="9.625" style="17" customWidth="1"/>
    <col min="8" max="9" width="5.625" style="17" customWidth="1"/>
    <col min="10" max="10" width="11.75390625" style="17" customWidth="1"/>
    <col min="11" max="11" width="4.875" style="17" customWidth="1"/>
    <col min="12" max="12" width="5.625" style="17" customWidth="1"/>
    <col min="13" max="13" width="10.75390625" style="17" bestFit="1" customWidth="1"/>
    <col min="14" max="16384" width="9.00390625" style="17" customWidth="1"/>
  </cols>
  <sheetData>
    <row r="1" spans="1:13" ht="19.5" customHeight="1" thickBot="1">
      <c r="A1" s="8" t="s">
        <v>59</v>
      </c>
      <c r="G1" s="745" t="s">
        <v>847</v>
      </c>
      <c r="H1" s="745"/>
      <c r="I1" s="745"/>
      <c r="J1" s="745"/>
      <c r="K1" s="745"/>
      <c r="L1" s="745"/>
      <c r="M1" s="745"/>
    </row>
    <row r="2" spans="1:13" ht="14.25" customHeight="1" thickBot="1">
      <c r="A2" s="766"/>
      <c r="B2" s="827" t="s">
        <v>1853</v>
      </c>
      <c r="C2" s="827"/>
      <c r="D2" s="827"/>
      <c r="E2" s="827"/>
      <c r="F2" s="827"/>
      <c r="G2" s="827"/>
      <c r="H2" s="827"/>
      <c r="I2" s="827"/>
      <c r="J2" s="827"/>
      <c r="K2" s="827"/>
      <c r="L2" s="827"/>
      <c r="M2" s="829"/>
    </row>
    <row r="3" spans="1:14" ht="16.5" customHeight="1" thickTop="1">
      <c r="A3" s="830"/>
      <c r="B3" s="828"/>
      <c r="C3" s="828"/>
      <c r="D3" s="828"/>
      <c r="E3" s="821" t="s">
        <v>1072</v>
      </c>
      <c r="F3" s="822"/>
      <c r="G3" s="823"/>
      <c r="H3" s="821" t="s">
        <v>1073</v>
      </c>
      <c r="I3" s="822"/>
      <c r="J3" s="824"/>
      <c r="K3" s="825" t="s">
        <v>977</v>
      </c>
      <c r="L3" s="822"/>
      <c r="M3" s="826"/>
      <c r="N3" s="16"/>
    </row>
    <row r="4" spans="1:14" ht="44.25" customHeight="1">
      <c r="A4" s="767"/>
      <c r="B4" s="134" t="s">
        <v>1191</v>
      </c>
      <c r="C4" s="468" t="s">
        <v>1190</v>
      </c>
      <c r="D4" s="469" t="s">
        <v>1614</v>
      </c>
      <c r="E4" s="334" t="s">
        <v>1189</v>
      </c>
      <c r="F4" s="470" t="s">
        <v>1190</v>
      </c>
      <c r="G4" s="471" t="s">
        <v>1615</v>
      </c>
      <c r="H4" s="334" t="s">
        <v>1192</v>
      </c>
      <c r="I4" s="470" t="s">
        <v>1190</v>
      </c>
      <c r="J4" s="472" t="s">
        <v>1614</v>
      </c>
      <c r="K4" s="331" t="s">
        <v>1189</v>
      </c>
      <c r="L4" s="470" t="s">
        <v>1190</v>
      </c>
      <c r="M4" s="473" t="s">
        <v>1627</v>
      </c>
      <c r="N4" s="18"/>
    </row>
    <row r="5" spans="1:13" ht="22.5" customHeight="1">
      <c r="A5" s="450" t="s">
        <v>1074</v>
      </c>
      <c r="B5" s="108">
        <f aca="true" t="shared" si="0" ref="B5:D9">E5+H5+K5</f>
        <v>231</v>
      </c>
      <c r="C5" s="108">
        <f t="shared" si="0"/>
        <v>580</v>
      </c>
      <c r="D5" s="327">
        <f t="shared" si="0"/>
        <v>192135</v>
      </c>
      <c r="E5" s="335">
        <v>8</v>
      </c>
      <c r="F5" s="124">
        <v>18</v>
      </c>
      <c r="G5" s="329">
        <v>11616</v>
      </c>
      <c r="H5" s="335">
        <v>204</v>
      </c>
      <c r="I5" s="124">
        <v>520</v>
      </c>
      <c r="J5" s="336">
        <v>177780</v>
      </c>
      <c r="K5" s="332">
        <v>19</v>
      </c>
      <c r="L5" s="124">
        <v>42</v>
      </c>
      <c r="M5" s="132">
        <v>2739</v>
      </c>
    </row>
    <row r="6" spans="1:13" ht="22.5" customHeight="1">
      <c r="A6" s="450" t="s">
        <v>1075</v>
      </c>
      <c r="B6" s="108">
        <f t="shared" si="0"/>
        <v>222</v>
      </c>
      <c r="C6" s="108">
        <f t="shared" si="0"/>
        <v>516</v>
      </c>
      <c r="D6" s="327">
        <f t="shared" si="0"/>
        <v>290406</v>
      </c>
      <c r="E6" s="335">
        <v>9</v>
      </c>
      <c r="F6" s="124">
        <v>22</v>
      </c>
      <c r="G6" s="329">
        <v>17813</v>
      </c>
      <c r="H6" s="335">
        <v>194</v>
      </c>
      <c r="I6" s="124">
        <v>452</v>
      </c>
      <c r="J6" s="336">
        <v>268363</v>
      </c>
      <c r="K6" s="332">
        <v>19</v>
      </c>
      <c r="L6" s="124">
        <v>42</v>
      </c>
      <c r="M6" s="132">
        <v>4230</v>
      </c>
    </row>
    <row r="7" spans="1:13" ht="22.5" customHeight="1">
      <c r="A7" s="450" t="s">
        <v>1076</v>
      </c>
      <c r="B7" s="108">
        <f t="shared" si="0"/>
        <v>214</v>
      </c>
      <c r="C7" s="108">
        <f t="shared" si="0"/>
        <v>525</v>
      </c>
      <c r="D7" s="327">
        <f t="shared" si="0"/>
        <v>415560</v>
      </c>
      <c r="E7" s="335">
        <v>8</v>
      </c>
      <c r="F7" s="124">
        <v>25</v>
      </c>
      <c r="G7" s="329">
        <v>13498</v>
      </c>
      <c r="H7" s="335">
        <v>186</v>
      </c>
      <c r="I7" s="124">
        <v>453</v>
      </c>
      <c r="J7" s="336">
        <v>392082</v>
      </c>
      <c r="K7" s="332">
        <v>20</v>
      </c>
      <c r="L7" s="124">
        <v>47</v>
      </c>
      <c r="M7" s="132">
        <v>9980</v>
      </c>
    </row>
    <row r="8" spans="1:13" ht="22.5" customHeight="1">
      <c r="A8" s="450" t="s">
        <v>1077</v>
      </c>
      <c r="B8" s="108">
        <f t="shared" si="0"/>
        <v>213</v>
      </c>
      <c r="C8" s="108">
        <f t="shared" si="0"/>
        <v>552</v>
      </c>
      <c r="D8" s="327">
        <f t="shared" si="0"/>
        <v>576729</v>
      </c>
      <c r="E8" s="335">
        <v>6</v>
      </c>
      <c r="F8" s="124">
        <v>20</v>
      </c>
      <c r="G8" s="329">
        <v>16705</v>
      </c>
      <c r="H8" s="335">
        <v>184</v>
      </c>
      <c r="I8" s="124">
        <v>492</v>
      </c>
      <c r="J8" s="336">
        <v>545469</v>
      </c>
      <c r="K8" s="332">
        <v>23</v>
      </c>
      <c r="L8" s="124">
        <v>40</v>
      </c>
      <c r="M8" s="132">
        <v>14555</v>
      </c>
    </row>
    <row r="9" spans="1:13" ht="22.5" customHeight="1">
      <c r="A9" s="450" t="s">
        <v>1078</v>
      </c>
      <c r="B9" s="108">
        <f t="shared" si="0"/>
        <v>217</v>
      </c>
      <c r="C9" s="108">
        <f t="shared" si="0"/>
        <v>635</v>
      </c>
      <c r="D9" s="327">
        <f t="shared" si="0"/>
        <v>823400</v>
      </c>
      <c r="E9" s="335">
        <v>8</v>
      </c>
      <c r="F9" s="124">
        <v>26</v>
      </c>
      <c r="G9" s="329">
        <v>29269</v>
      </c>
      <c r="H9" s="335">
        <v>180</v>
      </c>
      <c r="I9" s="124">
        <v>545</v>
      </c>
      <c r="J9" s="336">
        <v>767290</v>
      </c>
      <c r="K9" s="332">
        <v>29</v>
      </c>
      <c r="L9" s="124">
        <v>64</v>
      </c>
      <c r="M9" s="132">
        <v>26841</v>
      </c>
    </row>
    <row r="10" spans="1:13" ht="22.5" customHeight="1">
      <c r="A10" s="450" t="s">
        <v>1043</v>
      </c>
      <c r="B10" s="108">
        <f aca="true" t="shared" si="1" ref="B10:D13">E10+H10</f>
        <v>183</v>
      </c>
      <c r="C10" s="108">
        <f t="shared" si="1"/>
        <v>532</v>
      </c>
      <c r="D10" s="327">
        <f t="shared" si="1"/>
        <v>726365</v>
      </c>
      <c r="E10" s="335">
        <v>8</v>
      </c>
      <c r="F10" s="124">
        <v>34</v>
      </c>
      <c r="G10" s="329">
        <v>44821</v>
      </c>
      <c r="H10" s="335">
        <v>175</v>
      </c>
      <c r="I10" s="124">
        <v>498</v>
      </c>
      <c r="J10" s="336">
        <v>681544</v>
      </c>
      <c r="K10" s="332" t="s">
        <v>1854</v>
      </c>
      <c r="L10" s="124" t="s">
        <v>1854</v>
      </c>
      <c r="M10" s="132" t="s">
        <v>1854</v>
      </c>
    </row>
    <row r="11" spans="1:13" ht="22.5" customHeight="1">
      <c r="A11" s="450" t="s">
        <v>1079</v>
      </c>
      <c r="B11" s="108">
        <f t="shared" si="1"/>
        <v>168</v>
      </c>
      <c r="C11" s="108">
        <f t="shared" si="1"/>
        <v>525</v>
      </c>
      <c r="D11" s="327">
        <f t="shared" si="1"/>
        <v>762350</v>
      </c>
      <c r="E11" s="335">
        <v>7</v>
      </c>
      <c r="F11" s="124">
        <v>27</v>
      </c>
      <c r="G11" s="329">
        <v>25490</v>
      </c>
      <c r="H11" s="335">
        <v>161</v>
      </c>
      <c r="I11" s="124">
        <v>498</v>
      </c>
      <c r="J11" s="336">
        <v>736860</v>
      </c>
      <c r="K11" s="332" t="s">
        <v>1854</v>
      </c>
      <c r="L11" s="124" t="s">
        <v>1854</v>
      </c>
      <c r="M11" s="132" t="s">
        <v>1854</v>
      </c>
    </row>
    <row r="12" spans="1:13" ht="22.5" customHeight="1">
      <c r="A12" s="450" t="s">
        <v>1026</v>
      </c>
      <c r="B12" s="108">
        <f t="shared" si="1"/>
        <v>162</v>
      </c>
      <c r="C12" s="108">
        <f t="shared" si="1"/>
        <v>495</v>
      </c>
      <c r="D12" s="327">
        <f t="shared" si="1"/>
        <v>750249</v>
      </c>
      <c r="E12" s="335">
        <v>10</v>
      </c>
      <c r="F12" s="124">
        <v>25</v>
      </c>
      <c r="G12" s="329">
        <v>45856</v>
      </c>
      <c r="H12" s="335">
        <v>152</v>
      </c>
      <c r="I12" s="124">
        <v>470</v>
      </c>
      <c r="J12" s="336">
        <v>704393</v>
      </c>
      <c r="K12" s="332" t="s">
        <v>1854</v>
      </c>
      <c r="L12" s="124" t="s">
        <v>1854</v>
      </c>
      <c r="M12" s="132" t="s">
        <v>1854</v>
      </c>
    </row>
    <row r="13" spans="1:13" ht="22.5" customHeight="1">
      <c r="A13" s="450" t="s">
        <v>958</v>
      </c>
      <c r="B13" s="108">
        <f t="shared" si="1"/>
        <v>156</v>
      </c>
      <c r="C13" s="108">
        <f t="shared" si="1"/>
        <v>522</v>
      </c>
      <c r="D13" s="327">
        <f t="shared" si="1"/>
        <v>916839</v>
      </c>
      <c r="E13" s="335">
        <v>7</v>
      </c>
      <c r="F13" s="124">
        <v>26</v>
      </c>
      <c r="G13" s="329">
        <v>58776</v>
      </c>
      <c r="H13" s="335">
        <v>149</v>
      </c>
      <c r="I13" s="124">
        <v>496</v>
      </c>
      <c r="J13" s="336">
        <v>858063</v>
      </c>
      <c r="K13" s="332" t="s">
        <v>1854</v>
      </c>
      <c r="L13" s="124" t="s">
        <v>1854</v>
      </c>
      <c r="M13" s="132" t="s">
        <v>1854</v>
      </c>
    </row>
    <row r="14" spans="1:13" ht="22.5" customHeight="1">
      <c r="A14" s="450" t="s">
        <v>587</v>
      </c>
      <c r="B14" s="108">
        <f aca="true" t="shared" si="2" ref="B14:D15">E14+H14</f>
        <v>146</v>
      </c>
      <c r="C14" s="108">
        <f t="shared" si="2"/>
        <v>661</v>
      </c>
      <c r="D14" s="327">
        <f t="shared" si="2"/>
        <v>1158739</v>
      </c>
      <c r="E14" s="335">
        <v>6</v>
      </c>
      <c r="F14" s="124">
        <v>38</v>
      </c>
      <c r="G14" s="329">
        <v>154695</v>
      </c>
      <c r="H14" s="335">
        <v>140</v>
      </c>
      <c r="I14" s="124">
        <v>623</v>
      </c>
      <c r="J14" s="336">
        <v>1004044</v>
      </c>
      <c r="K14" s="332" t="s">
        <v>1854</v>
      </c>
      <c r="L14" s="124" t="s">
        <v>1854</v>
      </c>
      <c r="M14" s="132" t="s">
        <v>1854</v>
      </c>
    </row>
    <row r="15" spans="1:13" ht="22.5" customHeight="1">
      <c r="A15" s="450" t="s">
        <v>1225</v>
      </c>
      <c r="B15" s="108">
        <f t="shared" si="2"/>
        <v>134</v>
      </c>
      <c r="C15" s="108">
        <f t="shared" si="2"/>
        <v>661</v>
      </c>
      <c r="D15" s="327">
        <f t="shared" si="2"/>
        <v>1142868</v>
      </c>
      <c r="E15" s="610">
        <v>9</v>
      </c>
      <c r="F15" s="122">
        <v>59</v>
      </c>
      <c r="G15" s="329">
        <v>202026</v>
      </c>
      <c r="H15" s="610">
        <v>125</v>
      </c>
      <c r="I15" s="122">
        <v>602</v>
      </c>
      <c r="J15" s="336">
        <v>940842</v>
      </c>
      <c r="K15" s="332" t="s">
        <v>1854</v>
      </c>
      <c r="L15" s="124" t="s">
        <v>1854</v>
      </c>
      <c r="M15" s="132" t="s">
        <v>1854</v>
      </c>
    </row>
    <row r="16" spans="1:13" ht="22.5" customHeight="1" thickBot="1">
      <c r="A16" s="451" t="s">
        <v>654</v>
      </c>
      <c r="B16" s="109">
        <v>125</v>
      </c>
      <c r="C16" s="109">
        <v>708</v>
      </c>
      <c r="D16" s="328">
        <v>1183012</v>
      </c>
      <c r="E16" s="337">
        <v>9</v>
      </c>
      <c r="F16" s="133">
        <v>65</v>
      </c>
      <c r="G16" s="330">
        <v>234705</v>
      </c>
      <c r="H16" s="337">
        <v>116</v>
      </c>
      <c r="I16" s="133">
        <v>626</v>
      </c>
      <c r="J16" s="338">
        <v>948307</v>
      </c>
      <c r="K16" s="333" t="s">
        <v>1854</v>
      </c>
      <c r="L16" s="125" t="s">
        <v>1854</v>
      </c>
      <c r="M16" s="126" t="s">
        <v>1854</v>
      </c>
    </row>
    <row r="17" spans="11:13" ht="13.5">
      <c r="K17" s="820" t="s">
        <v>541</v>
      </c>
      <c r="L17" s="820"/>
      <c r="M17" s="820"/>
    </row>
    <row r="18" ht="13.5">
      <c r="A18" s="16"/>
    </row>
    <row r="19" ht="13.5">
      <c r="A19" s="23"/>
    </row>
    <row r="20" ht="13.5">
      <c r="A20" s="22"/>
    </row>
    <row r="21" ht="13.5">
      <c r="A21" s="16"/>
    </row>
    <row r="22" ht="13.5">
      <c r="A22" s="16"/>
    </row>
    <row r="23" ht="13.5">
      <c r="A23" s="16"/>
    </row>
    <row r="24" ht="13.5">
      <c r="A24" s="22"/>
    </row>
    <row r="25" ht="13.5">
      <c r="A25" s="16"/>
    </row>
    <row r="26" ht="13.5">
      <c r="A26" s="16"/>
    </row>
    <row r="27" ht="13.5">
      <c r="A27" s="16"/>
    </row>
    <row r="28" ht="13.5">
      <c r="A28" s="16"/>
    </row>
    <row r="29" ht="13.5">
      <c r="A29" s="16"/>
    </row>
    <row r="30" ht="13.5">
      <c r="A30" s="16"/>
    </row>
    <row r="31" ht="13.5">
      <c r="A31" s="22"/>
    </row>
    <row r="32" ht="13.5">
      <c r="A32" s="22"/>
    </row>
    <row r="33" ht="13.5">
      <c r="A33" s="16"/>
    </row>
  </sheetData>
  <mergeCells count="8">
    <mergeCell ref="B2:D3"/>
    <mergeCell ref="E2:M2"/>
    <mergeCell ref="A2:A4"/>
    <mergeCell ref="G1:M1"/>
    <mergeCell ref="K17:M17"/>
    <mergeCell ref="E3:G3"/>
    <mergeCell ref="H3:J3"/>
    <mergeCell ref="K3:M3"/>
  </mergeCells>
  <printOptions/>
  <pageMargins left="0.7874015748031497" right="0.5905511811023623" top="0.984251968503937" bottom="0.984251968503937" header="0.5118110236220472" footer="0.5118110236220472"/>
  <pageSetup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dimension ref="A1:H12"/>
  <sheetViews>
    <sheetView workbookViewId="0" topLeftCell="A1">
      <selection activeCell="D14" sqref="D14"/>
    </sheetView>
  </sheetViews>
  <sheetFormatPr defaultColWidth="9.00390625" defaultRowHeight="13.5"/>
  <cols>
    <col min="1" max="1" width="12.125" style="17" customWidth="1"/>
    <col min="2" max="2" width="9.00390625" style="17" customWidth="1"/>
    <col min="3" max="8" width="7.875" style="17" customWidth="1"/>
    <col min="9" max="16384" width="9.00390625" style="17" customWidth="1"/>
  </cols>
  <sheetData>
    <row r="1" ht="36" customHeight="1">
      <c r="A1" s="69" t="s">
        <v>615</v>
      </c>
    </row>
    <row r="2" ht="19.5" customHeight="1" thickBot="1">
      <c r="A2" s="8" t="s">
        <v>1855</v>
      </c>
    </row>
    <row r="3" spans="1:8" ht="19.5" customHeight="1">
      <c r="A3" s="810"/>
      <c r="B3" s="755" t="s">
        <v>1856</v>
      </c>
      <c r="C3" s="755" t="s">
        <v>1193</v>
      </c>
      <c r="D3" s="755"/>
      <c r="E3" s="755"/>
      <c r="F3" s="755" t="s">
        <v>1081</v>
      </c>
      <c r="G3" s="755" t="s">
        <v>1858</v>
      </c>
      <c r="H3" s="750" t="s">
        <v>1859</v>
      </c>
    </row>
    <row r="4" spans="1:8" ht="16.5" customHeight="1">
      <c r="A4" s="831"/>
      <c r="B4" s="756"/>
      <c r="C4" s="832" t="s">
        <v>542</v>
      </c>
      <c r="D4" s="756" t="s">
        <v>1080</v>
      </c>
      <c r="E4" s="756"/>
      <c r="F4" s="756"/>
      <c r="G4" s="756"/>
      <c r="H4" s="751"/>
    </row>
    <row r="5" spans="1:8" ht="16.5" customHeight="1">
      <c r="A5" s="831"/>
      <c r="B5" s="756"/>
      <c r="C5" s="832"/>
      <c r="D5" s="11" t="s">
        <v>1857</v>
      </c>
      <c r="E5" s="11" t="s">
        <v>956</v>
      </c>
      <c r="F5" s="756"/>
      <c r="G5" s="756"/>
      <c r="H5" s="751"/>
    </row>
    <row r="6" spans="1:8" ht="18" customHeight="1">
      <c r="A6" s="450" t="s">
        <v>1823</v>
      </c>
      <c r="B6" s="122">
        <v>523</v>
      </c>
      <c r="C6" s="122">
        <v>4</v>
      </c>
      <c r="D6" s="122">
        <v>10</v>
      </c>
      <c r="E6" s="122">
        <v>46</v>
      </c>
      <c r="F6" s="122">
        <v>290</v>
      </c>
      <c r="G6" s="122">
        <v>224</v>
      </c>
      <c r="H6" s="123">
        <v>56</v>
      </c>
    </row>
    <row r="7" spans="1:8" ht="18" customHeight="1">
      <c r="A7" s="450" t="s">
        <v>1860</v>
      </c>
      <c r="B7" s="122">
        <v>531</v>
      </c>
      <c r="C7" s="122">
        <v>4</v>
      </c>
      <c r="D7" s="122">
        <v>11</v>
      </c>
      <c r="E7" s="122">
        <v>45</v>
      </c>
      <c r="F7" s="122">
        <v>293</v>
      </c>
      <c r="G7" s="122">
        <v>225</v>
      </c>
      <c r="H7" s="123">
        <v>56</v>
      </c>
    </row>
    <row r="8" spans="1:8" ht="18" customHeight="1">
      <c r="A8" s="450" t="s">
        <v>1437</v>
      </c>
      <c r="B8" s="122">
        <v>527</v>
      </c>
      <c r="C8" s="122">
        <v>4</v>
      </c>
      <c r="D8" s="122">
        <v>12</v>
      </c>
      <c r="E8" s="122">
        <v>44</v>
      </c>
      <c r="F8" s="122">
        <v>301</v>
      </c>
      <c r="G8" s="122">
        <v>223</v>
      </c>
      <c r="H8" s="123">
        <v>56</v>
      </c>
    </row>
    <row r="9" spans="1:8" ht="18" customHeight="1">
      <c r="A9" s="450" t="s">
        <v>1438</v>
      </c>
      <c r="B9" s="122">
        <v>523</v>
      </c>
      <c r="C9" s="122">
        <v>4</v>
      </c>
      <c r="D9" s="122">
        <v>13</v>
      </c>
      <c r="E9" s="122">
        <v>44</v>
      </c>
      <c r="F9" s="122">
        <v>301</v>
      </c>
      <c r="G9" s="122">
        <v>223</v>
      </c>
      <c r="H9" s="123">
        <v>56</v>
      </c>
    </row>
    <row r="10" spans="1:8" ht="18" customHeight="1">
      <c r="A10" s="450" t="s">
        <v>653</v>
      </c>
      <c r="B10" s="122">
        <v>521</v>
      </c>
      <c r="C10" s="122">
        <v>4</v>
      </c>
      <c r="D10" s="122">
        <v>14</v>
      </c>
      <c r="E10" s="122">
        <v>43</v>
      </c>
      <c r="F10" s="122">
        <v>302</v>
      </c>
      <c r="G10" s="122">
        <v>225</v>
      </c>
      <c r="H10" s="123">
        <v>56</v>
      </c>
    </row>
    <row r="11" spans="1:8" ht="18" customHeight="1" thickBot="1">
      <c r="A11" s="554" t="s">
        <v>694</v>
      </c>
      <c r="B11" s="627">
        <v>506</v>
      </c>
      <c r="C11" s="627">
        <v>4</v>
      </c>
      <c r="D11" s="627">
        <v>15</v>
      </c>
      <c r="E11" s="627">
        <v>37</v>
      </c>
      <c r="F11" s="627">
        <v>302</v>
      </c>
      <c r="G11" s="627">
        <v>225</v>
      </c>
      <c r="H11" s="628">
        <v>56</v>
      </c>
    </row>
    <row r="12" spans="7:8" ht="13.5">
      <c r="G12" s="764" t="s">
        <v>1082</v>
      </c>
      <c r="H12" s="764"/>
    </row>
  </sheetData>
  <mergeCells count="9">
    <mergeCell ref="F3:F5"/>
    <mergeCell ref="G3:G5"/>
    <mergeCell ref="H3:H5"/>
    <mergeCell ref="G12:H12"/>
    <mergeCell ref="B3:B5"/>
    <mergeCell ref="A3:A5"/>
    <mergeCell ref="C4:C5"/>
    <mergeCell ref="D4:E4"/>
    <mergeCell ref="C3:E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13"/>
  <sheetViews>
    <sheetView workbookViewId="0" topLeftCell="A1">
      <selection activeCell="D14" sqref="D14"/>
    </sheetView>
  </sheetViews>
  <sheetFormatPr defaultColWidth="9.00390625" defaultRowHeight="13.5"/>
  <cols>
    <col min="1" max="1" width="11.625" style="0" customWidth="1"/>
    <col min="2" max="2" width="7.125" style="0" customWidth="1"/>
    <col min="3" max="3" width="6.25390625" style="0" customWidth="1"/>
    <col min="4" max="4" width="5.25390625" style="0" customWidth="1"/>
    <col min="5" max="5" width="3.625" style="0" customWidth="1"/>
    <col min="6" max="6" width="2.25390625" style="0" customWidth="1"/>
    <col min="7" max="7" width="9.50390625" style="0" customWidth="1"/>
    <col min="8" max="8" width="9.75390625" style="0" customWidth="1"/>
    <col min="9" max="9" width="8.875" style="0" customWidth="1"/>
    <col min="10" max="10" width="9.625" style="0" customWidth="1"/>
    <col min="11" max="11" width="7.625" style="0" customWidth="1"/>
    <col min="12" max="12" width="6.50390625" style="0" customWidth="1"/>
  </cols>
  <sheetData>
    <row r="1" spans="1:12" ht="19.5" customHeight="1" thickBot="1">
      <c r="A1" s="8" t="s">
        <v>1861</v>
      </c>
      <c r="B1" s="17"/>
      <c r="C1" s="17"/>
      <c r="D1" s="17"/>
      <c r="E1" s="17"/>
      <c r="F1" s="8" t="s">
        <v>60</v>
      </c>
      <c r="H1" s="17"/>
      <c r="I1" s="17"/>
      <c r="J1" s="745" t="s">
        <v>702</v>
      </c>
      <c r="K1" s="745"/>
      <c r="L1" s="745"/>
    </row>
    <row r="2" spans="1:12" ht="21" customHeight="1">
      <c r="A2" s="705"/>
      <c r="B2" s="835" t="s">
        <v>1862</v>
      </c>
      <c r="C2" s="835" t="s">
        <v>1863</v>
      </c>
      <c r="D2" s="795" t="s">
        <v>1194</v>
      </c>
      <c r="E2" s="17"/>
      <c r="F2" s="841"/>
      <c r="G2" s="842"/>
      <c r="H2" s="774" t="s">
        <v>1085</v>
      </c>
      <c r="I2" s="764"/>
      <c r="J2" s="765"/>
      <c r="K2" s="755" t="s">
        <v>1086</v>
      </c>
      <c r="L2" s="750" t="s">
        <v>1087</v>
      </c>
    </row>
    <row r="3" spans="1:12" ht="24" customHeight="1">
      <c r="A3" s="740"/>
      <c r="B3" s="832"/>
      <c r="C3" s="832"/>
      <c r="D3" s="796"/>
      <c r="E3" s="17"/>
      <c r="F3" s="843"/>
      <c r="G3" s="844"/>
      <c r="H3" s="775"/>
      <c r="I3" s="399" t="s">
        <v>1088</v>
      </c>
      <c r="J3" s="416" t="s">
        <v>1089</v>
      </c>
      <c r="K3" s="756"/>
      <c r="L3" s="751"/>
    </row>
    <row r="4" spans="1:12" ht="18" customHeight="1">
      <c r="A4" s="450" t="s">
        <v>1836</v>
      </c>
      <c r="B4" s="6" t="s">
        <v>735</v>
      </c>
      <c r="C4" s="6">
        <v>239</v>
      </c>
      <c r="D4" s="24">
        <v>2</v>
      </c>
      <c r="E4" s="17"/>
      <c r="F4" s="838" t="s">
        <v>437</v>
      </c>
      <c r="G4" s="724"/>
      <c r="H4" s="137">
        <f>SUM(I4:J4)</f>
        <v>7999</v>
      </c>
      <c r="I4" s="409" t="s">
        <v>447</v>
      </c>
      <c r="J4" s="417">
        <v>7999</v>
      </c>
      <c r="K4" s="477">
        <f aca="true" t="shared" si="0" ref="K4:K9">J4/H4*100</f>
        <v>100</v>
      </c>
      <c r="L4" s="120">
        <v>1</v>
      </c>
    </row>
    <row r="5" spans="1:12" ht="18" customHeight="1">
      <c r="A5" s="450" t="s">
        <v>733</v>
      </c>
      <c r="B5" s="6" t="s">
        <v>736</v>
      </c>
      <c r="C5" s="6">
        <v>254</v>
      </c>
      <c r="D5" s="24">
        <v>5</v>
      </c>
      <c r="E5" s="17"/>
      <c r="F5" s="838" t="s">
        <v>438</v>
      </c>
      <c r="G5" s="724"/>
      <c r="H5" s="137">
        <f>SUM(I5:J5)</f>
        <v>43390</v>
      </c>
      <c r="I5" s="401">
        <v>275</v>
      </c>
      <c r="J5" s="417">
        <v>43115</v>
      </c>
      <c r="K5" s="477">
        <f t="shared" si="0"/>
        <v>99.36621341322885</v>
      </c>
      <c r="L5" s="120">
        <v>10</v>
      </c>
    </row>
    <row r="6" spans="1:12" ht="18" customHeight="1">
      <c r="A6" s="450" t="s">
        <v>1504</v>
      </c>
      <c r="B6" s="6" t="s">
        <v>737</v>
      </c>
      <c r="C6" s="6">
        <v>274</v>
      </c>
      <c r="D6" s="24">
        <v>3</v>
      </c>
      <c r="E6" s="17"/>
      <c r="F6" s="839" t="s">
        <v>439</v>
      </c>
      <c r="G6" s="840"/>
      <c r="H6" s="339">
        <f>SUM(H7:H9)</f>
        <v>169516</v>
      </c>
      <c r="I6" s="418">
        <f>SUM(I7:I9)</f>
        <v>16295</v>
      </c>
      <c r="J6" s="419">
        <f>SUM(J7:J9)</f>
        <v>153221</v>
      </c>
      <c r="K6" s="478">
        <f t="shared" si="0"/>
        <v>90.38733806838293</v>
      </c>
      <c r="L6" s="474">
        <v>410</v>
      </c>
    </row>
    <row r="7" spans="1:12" ht="18" customHeight="1">
      <c r="A7" s="450" t="s">
        <v>1439</v>
      </c>
      <c r="B7" s="6" t="s">
        <v>1440</v>
      </c>
      <c r="C7" s="6">
        <v>359</v>
      </c>
      <c r="D7" s="24">
        <v>2</v>
      </c>
      <c r="E7" s="17"/>
      <c r="F7" s="836"/>
      <c r="G7" s="412" t="s">
        <v>1195</v>
      </c>
      <c r="H7" s="413">
        <f>SUM(I7:J7)</f>
        <v>26404</v>
      </c>
      <c r="I7" s="420">
        <v>289</v>
      </c>
      <c r="J7" s="421">
        <v>26115</v>
      </c>
      <c r="K7" s="479">
        <f t="shared" si="0"/>
        <v>98.90546886835327</v>
      </c>
      <c r="L7" s="475">
        <v>18</v>
      </c>
    </row>
    <row r="8" spans="1:12" ht="18" customHeight="1">
      <c r="A8" s="450" t="s">
        <v>654</v>
      </c>
      <c r="B8" s="6" t="s">
        <v>655</v>
      </c>
      <c r="C8" s="6">
        <v>298</v>
      </c>
      <c r="D8" s="24">
        <v>5</v>
      </c>
      <c r="E8" s="17"/>
      <c r="F8" s="836"/>
      <c r="G8" s="412" t="s">
        <v>1196</v>
      </c>
      <c r="H8" s="413">
        <f>SUM(I8:J8)</f>
        <v>15872</v>
      </c>
      <c r="I8" s="420">
        <v>25</v>
      </c>
      <c r="J8" s="421">
        <v>15847</v>
      </c>
      <c r="K8" s="479">
        <f t="shared" si="0"/>
        <v>99.84248991935483</v>
      </c>
      <c r="L8" s="475">
        <v>12</v>
      </c>
    </row>
    <row r="9" spans="1:12" ht="18" customHeight="1" thickBot="1">
      <c r="A9" s="554" t="s">
        <v>699</v>
      </c>
      <c r="B9" s="629" t="s">
        <v>700</v>
      </c>
      <c r="C9" s="629">
        <v>373</v>
      </c>
      <c r="D9" s="630">
        <v>4</v>
      </c>
      <c r="E9" s="17"/>
      <c r="F9" s="837"/>
      <c r="G9" s="414" t="s">
        <v>1197</v>
      </c>
      <c r="H9" s="415">
        <v>127240</v>
      </c>
      <c r="I9" s="422">
        <v>15981</v>
      </c>
      <c r="J9" s="423">
        <v>111259</v>
      </c>
      <c r="K9" s="480">
        <f t="shared" si="0"/>
        <v>87.4402703552342</v>
      </c>
      <c r="L9" s="476">
        <v>380</v>
      </c>
    </row>
    <row r="10" spans="1:12" ht="13.5" customHeight="1">
      <c r="A10" s="833" t="s">
        <v>1198</v>
      </c>
      <c r="B10" s="834"/>
      <c r="C10" s="834"/>
      <c r="D10" s="834"/>
      <c r="E10" s="17"/>
      <c r="H10" s="17"/>
      <c r="I10" s="17"/>
      <c r="J10" s="744" t="s">
        <v>1090</v>
      </c>
      <c r="K10" s="744"/>
      <c r="L10" s="744"/>
    </row>
    <row r="11" spans="2:5" ht="13.5">
      <c r="B11" s="103" t="s">
        <v>1024</v>
      </c>
      <c r="C11" s="101"/>
      <c r="D11" s="101"/>
      <c r="E11" s="17"/>
    </row>
    <row r="13" ht="13.5">
      <c r="E13" s="104"/>
    </row>
  </sheetData>
  <mergeCells count="16">
    <mergeCell ref="I2:J2"/>
    <mergeCell ref="K2:K3"/>
    <mergeCell ref="F5:G5"/>
    <mergeCell ref="F6:G6"/>
    <mergeCell ref="F2:G3"/>
    <mergeCell ref="H2:H3"/>
    <mergeCell ref="J1:L1"/>
    <mergeCell ref="A10:D10"/>
    <mergeCell ref="A2:A3"/>
    <mergeCell ref="B2:B3"/>
    <mergeCell ref="C2:C3"/>
    <mergeCell ref="D2:D3"/>
    <mergeCell ref="F7:F9"/>
    <mergeCell ref="J10:L10"/>
    <mergeCell ref="L2:L3"/>
    <mergeCell ref="F4:G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4"/>
  <sheetViews>
    <sheetView workbookViewId="0" topLeftCell="A1">
      <selection activeCell="D14" sqref="D14"/>
    </sheetView>
  </sheetViews>
  <sheetFormatPr defaultColWidth="9.00390625" defaultRowHeight="13.5"/>
  <cols>
    <col min="1" max="1" width="12.125" style="0" customWidth="1"/>
    <col min="2" max="2" width="10.875" style="0" customWidth="1"/>
    <col min="3" max="3" width="10.125" style="0" customWidth="1"/>
    <col min="4" max="4" width="10.50390625" style="0" customWidth="1"/>
    <col min="5" max="5" width="11.50390625" style="0" customWidth="1"/>
    <col min="6" max="6" width="10.75390625" style="0" customWidth="1"/>
    <col min="7" max="7" width="9.875" style="0" customWidth="1"/>
  </cols>
  <sheetData>
    <row r="1" spans="1:6" ht="19.5" customHeight="1" thickBot="1">
      <c r="A1" s="8" t="s">
        <v>1091</v>
      </c>
      <c r="B1" s="17"/>
      <c r="C1" s="17"/>
      <c r="D1" s="17"/>
      <c r="E1" s="17"/>
      <c r="F1" s="17"/>
    </row>
    <row r="2" spans="1:6" ht="13.5">
      <c r="A2" s="705"/>
      <c r="B2" s="835" t="s">
        <v>684</v>
      </c>
      <c r="C2" s="755" t="s">
        <v>1092</v>
      </c>
      <c r="D2" s="774" t="s">
        <v>1864</v>
      </c>
      <c r="E2" s="845" t="s">
        <v>1199</v>
      </c>
      <c r="F2" s="750" t="s">
        <v>1093</v>
      </c>
    </row>
    <row r="3" spans="1:6" ht="18" customHeight="1">
      <c r="A3" s="740"/>
      <c r="B3" s="832"/>
      <c r="C3" s="756"/>
      <c r="D3" s="779"/>
      <c r="E3" s="846"/>
      <c r="F3" s="751"/>
    </row>
    <row r="4" spans="1:6" ht="12" customHeight="1">
      <c r="A4" s="703" t="s">
        <v>1510</v>
      </c>
      <c r="B4" s="36" t="s">
        <v>1035</v>
      </c>
      <c r="C4" s="45" t="s">
        <v>1035</v>
      </c>
      <c r="D4" s="46" t="s">
        <v>418</v>
      </c>
      <c r="E4" s="36" t="s">
        <v>1865</v>
      </c>
      <c r="F4" s="32" t="s">
        <v>1866</v>
      </c>
    </row>
    <row r="5" spans="1:6" ht="18" customHeight="1">
      <c r="A5" s="704"/>
      <c r="B5" s="690">
        <v>12588</v>
      </c>
      <c r="C5" s="690">
        <v>12582</v>
      </c>
      <c r="D5" s="691">
        <v>1514330</v>
      </c>
      <c r="E5" s="556">
        <v>330</v>
      </c>
      <c r="F5" s="692">
        <v>99.95</v>
      </c>
    </row>
    <row r="6" spans="1:6" ht="18" customHeight="1">
      <c r="A6" s="450" t="s">
        <v>1505</v>
      </c>
      <c r="B6" s="40">
        <v>12566</v>
      </c>
      <c r="C6" s="40">
        <v>12560</v>
      </c>
      <c r="D6" s="197">
        <v>1485594</v>
      </c>
      <c r="E6" s="122">
        <v>323</v>
      </c>
      <c r="F6" s="230">
        <v>99.95</v>
      </c>
    </row>
    <row r="7" spans="1:6" ht="18" customHeight="1">
      <c r="A7" s="450" t="s">
        <v>738</v>
      </c>
      <c r="B7" s="40">
        <v>12435</v>
      </c>
      <c r="C7" s="40">
        <v>12429</v>
      </c>
      <c r="D7" s="197">
        <v>1501442</v>
      </c>
      <c r="E7" s="122">
        <v>328</v>
      </c>
      <c r="F7" s="230">
        <v>99.95</v>
      </c>
    </row>
    <row r="8" spans="1:6" ht="18" customHeight="1">
      <c r="A8" s="450" t="s">
        <v>589</v>
      </c>
      <c r="B8" s="40">
        <v>12371</v>
      </c>
      <c r="C8" s="40">
        <v>12365</v>
      </c>
      <c r="D8" s="197">
        <v>1372157</v>
      </c>
      <c r="E8" s="122">
        <v>305</v>
      </c>
      <c r="F8" s="230">
        <v>99.95</v>
      </c>
    </row>
    <row r="9" spans="1:6" ht="18" customHeight="1">
      <c r="A9" s="493" t="s">
        <v>653</v>
      </c>
      <c r="B9" s="658">
        <v>12312</v>
      </c>
      <c r="C9" s="658">
        <v>12306</v>
      </c>
      <c r="D9" s="659">
        <v>1290535</v>
      </c>
      <c r="E9" s="660">
        <v>287</v>
      </c>
      <c r="F9" s="661">
        <v>99.95</v>
      </c>
    </row>
    <row r="10" spans="1:6" ht="18" customHeight="1" thickBot="1">
      <c r="A10" s="451" t="s">
        <v>694</v>
      </c>
      <c r="B10" s="606">
        <v>12211</v>
      </c>
      <c r="C10" s="606">
        <v>12206</v>
      </c>
      <c r="D10" s="607">
        <v>1255925</v>
      </c>
      <c r="E10" s="133">
        <v>281</v>
      </c>
      <c r="F10" s="608">
        <v>99.96</v>
      </c>
    </row>
    <row r="11" spans="2:6" ht="13.5">
      <c r="B11" s="17"/>
      <c r="C11" s="17"/>
      <c r="D11" s="744" t="s">
        <v>1094</v>
      </c>
      <c r="E11" s="744"/>
      <c r="F11" s="744"/>
    </row>
    <row r="14" spans="1:6" ht="19.5" customHeight="1" thickBot="1">
      <c r="A14" s="8" t="s">
        <v>1871</v>
      </c>
      <c r="B14" s="17"/>
      <c r="C14" s="17"/>
      <c r="D14" s="17"/>
      <c r="E14" s="17"/>
      <c r="F14" s="83"/>
    </row>
    <row r="15" spans="1:8" ht="13.5" customHeight="1">
      <c r="A15" s="847"/>
      <c r="B15" s="848" t="s">
        <v>685</v>
      </c>
      <c r="C15" s="848" t="s">
        <v>718</v>
      </c>
      <c r="D15" s="848" t="s">
        <v>686</v>
      </c>
      <c r="E15" s="774" t="s">
        <v>682</v>
      </c>
      <c r="F15" s="835" t="s">
        <v>683</v>
      </c>
      <c r="G15" s="835" t="s">
        <v>644</v>
      </c>
      <c r="H15" s="795" t="s">
        <v>687</v>
      </c>
    </row>
    <row r="16" spans="1:8" ht="19.5" customHeight="1">
      <c r="A16" s="838"/>
      <c r="B16" s="849"/>
      <c r="C16" s="849"/>
      <c r="D16" s="849"/>
      <c r="E16" s="775"/>
      <c r="F16" s="832"/>
      <c r="G16" s="832"/>
      <c r="H16" s="796"/>
    </row>
    <row r="17" spans="1:8" ht="12.75" customHeight="1">
      <c r="A17" s="703" t="s">
        <v>1510</v>
      </c>
      <c r="B17" s="20" t="s">
        <v>716</v>
      </c>
      <c r="C17" s="20" t="s">
        <v>1872</v>
      </c>
      <c r="D17" s="20" t="s">
        <v>1872</v>
      </c>
      <c r="E17" s="46" t="s">
        <v>417</v>
      </c>
      <c r="F17" s="20" t="s">
        <v>1865</v>
      </c>
      <c r="G17" s="664" t="s">
        <v>643</v>
      </c>
      <c r="H17" s="25" t="s">
        <v>717</v>
      </c>
    </row>
    <row r="18" spans="1:8" ht="18" customHeight="1">
      <c r="A18" s="704"/>
      <c r="B18" s="563">
        <v>12627</v>
      </c>
      <c r="C18" s="563">
        <v>5058</v>
      </c>
      <c r="D18" s="563">
        <v>2088</v>
      </c>
      <c r="E18" s="570">
        <v>275436</v>
      </c>
      <c r="F18" s="563">
        <v>490</v>
      </c>
      <c r="G18" s="665">
        <v>16.5</v>
      </c>
      <c r="H18" s="564">
        <v>41.3</v>
      </c>
    </row>
    <row r="19" spans="1:8" ht="18" customHeight="1">
      <c r="A19" s="450" t="s">
        <v>1505</v>
      </c>
      <c r="B19" s="563">
        <v>12574</v>
      </c>
      <c r="C19" s="122">
        <v>4999</v>
      </c>
      <c r="D19" s="122">
        <v>3313</v>
      </c>
      <c r="E19" s="198">
        <v>367547</v>
      </c>
      <c r="F19" s="119">
        <v>304</v>
      </c>
      <c r="G19" s="665">
        <v>26.3</v>
      </c>
      <c r="H19" s="564">
        <v>66.3</v>
      </c>
    </row>
    <row r="20" spans="1:8" ht="18" customHeight="1">
      <c r="A20" s="450" t="s">
        <v>738</v>
      </c>
      <c r="B20" s="563">
        <v>12487</v>
      </c>
      <c r="C20" s="119">
        <v>6881</v>
      </c>
      <c r="D20" s="119">
        <v>4753</v>
      </c>
      <c r="E20" s="198">
        <v>531030</v>
      </c>
      <c r="F20" s="119">
        <v>306</v>
      </c>
      <c r="G20" s="665">
        <v>38</v>
      </c>
      <c r="H20" s="564">
        <v>69.1</v>
      </c>
    </row>
    <row r="21" spans="1:8" ht="18" customHeight="1">
      <c r="A21" s="450" t="s">
        <v>589</v>
      </c>
      <c r="B21" s="119">
        <v>12373</v>
      </c>
      <c r="C21" s="119">
        <v>8633</v>
      </c>
      <c r="D21" s="119">
        <v>5440</v>
      </c>
      <c r="E21" s="198">
        <v>578953</v>
      </c>
      <c r="F21" s="119">
        <v>291</v>
      </c>
      <c r="G21" s="666">
        <v>44</v>
      </c>
      <c r="H21" s="571">
        <v>63</v>
      </c>
    </row>
    <row r="22" spans="1:8" ht="18" customHeight="1">
      <c r="A22" s="493" t="s">
        <v>653</v>
      </c>
      <c r="B22" s="537">
        <v>12310</v>
      </c>
      <c r="C22" s="537">
        <v>9635</v>
      </c>
      <c r="D22" s="537">
        <v>6305</v>
      </c>
      <c r="E22" s="662">
        <v>677647</v>
      </c>
      <c r="F22" s="537">
        <v>294</v>
      </c>
      <c r="G22" s="667">
        <v>52.9</v>
      </c>
      <c r="H22" s="663">
        <v>64.6</v>
      </c>
    </row>
    <row r="23" spans="1:8" ht="18" customHeight="1" thickBot="1">
      <c r="A23" s="451" t="s">
        <v>694</v>
      </c>
      <c r="B23" s="135">
        <v>12197</v>
      </c>
      <c r="C23" s="135">
        <v>10006</v>
      </c>
      <c r="D23" s="135">
        <v>7511</v>
      </c>
      <c r="E23" s="219">
        <v>748357</v>
      </c>
      <c r="F23" s="135">
        <v>272</v>
      </c>
      <c r="G23" s="668">
        <v>61.6</v>
      </c>
      <c r="H23" s="572">
        <v>75.1</v>
      </c>
    </row>
    <row r="24" spans="2:7" ht="13.5">
      <c r="B24" s="17"/>
      <c r="C24" s="17"/>
      <c r="D24" s="17"/>
      <c r="E24" s="760" t="s">
        <v>1873</v>
      </c>
      <c r="F24" s="760"/>
      <c r="G24" s="760"/>
    </row>
  </sheetData>
  <mergeCells count="18">
    <mergeCell ref="A17:A18"/>
    <mergeCell ref="E24:G24"/>
    <mergeCell ref="D15:D16"/>
    <mergeCell ref="F15:F16"/>
    <mergeCell ref="E15:E16"/>
    <mergeCell ref="H15:H16"/>
    <mergeCell ref="A15:A16"/>
    <mergeCell ref="B15:B16"/>
    <mergeCell ref="C15:C16"/>
    <mergeCell ref="G15:G16"/>
    <mergeCell ref="A2:A3"/>
    <mergeCell ref="B2:B3"/>
    <mergeCell ref="C2:C3"/>
    <mergeCell ref="D11:F11"/>
    <mergeCell ref="D2:D3"/>
    <mergeCell ref="F2:F3"/>
    <mergeCell ref="E2:E3"/>
    <mergeCell ref="A4:A5"/>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7"/>
  <sheetViews>
    <sheetView workbookViewId="0" topLeftCell="A1">
      <selection activeCell="D14" sqref="D14"/>
    </sheetView>
  </sheetViews>
  <sheetFormatPr defaultColWidth="9.00390625" defaultRowHeight="13.5"/>
  <cols>
    <col min="1" max="1" width="12.625" style="17" customWidth="1"/>
    <col min="2" max="2" width="7.75390625" style="17" customWidth="1"/>
    <col min="3" max="3" width="9.00390625" style="17" customWidth="1"/>
    <col min="4" max="5" width="7.25390625" style="17" customWidth="1"/>
    <col min="6" max="7" width="8.25390625" style="17" customWidth="1"/>
    <col min="8" max="8" width="8.625" style="17" customWidth="1"/>
    <col min="9" max="9" width="5.25390625" style="17" customWidth="1"/>
    <col min="10" max="16384" width="9.00390625" style="17" customWidth="1"/>
  </cols>
  <sheetData>
    <row r="1" ht="36" customHeight="1">
      <c r="A1" s="69" t="s">
        <v>419</v>
      </c>
    </row>
    <row r="2" spans="1:8" ht="19.5" customHeight="1" thickBot="1">
      <c r="A2" s="8" t="s">
        <v>409</v>
      </c>
      <c r="D2" s="745" t="s">
        <v>707</v>
      </c>
      <c r="E2" s="745"/>
      <c r="F2" s="745"/>
      <c r="G2" s="745"/>
      <c r="H2" s="745"/>
    </row>
    <row r="3" spans="1:8" ht="17.25" customHeight="1">
      <c r="A3" s="28"/>
      <c r="B3" s="15" t="s">
        <v>1874</v>
      </c>
      <c r="C3" s="15" t="s">
        <v>1095</v>
      </c>
      <c r="D3" s="15" t="s">
        <v>709</v>
      </c>
      <c r="E3" s="15" t="s">
        <v>710</v>
      </c>
      <c r="F3" s="15" t="s">
        <v>711</v>
      </c>
      <c r="G3" s="618" t="s">
        <v>920</v>
      </c>
      <c r="H3" s="31" t="s">
        <v>1096</v>
      </c>
    </row>
    <row r="4" spans="1:8" ht="17.25" customHeight="1" thickBot="1">
      <c r="A4" s="451" t="s">
        <v>708</v>
      </c>
      <c r="B4" s="135">
        <v>2</v>
      </c>
      <c r="C4" s="135">
        <v>1</v>
      </c>
      <c r="D4" s="135">
        <v>23</v>
      </c>
      <c r="E4" s="135">
        <v>20</v>
      </c>
      <c r="F4" s="135">
        <v>4</v>
      </c>
      <c r="G4" s="323">
        <f>B4+C4+D4+E4+F4</f>
        <v>50</v>
      </c>
      <c r="H4" s="424">
        <v>3</v>
      </c>
    </row>
    <row r="5" spans="1:8" ht="17.25" customHeight="1">
      <c r="A5" s="17" t="s">
        <v>712</v>
      </c>
      <c r="B5" s="643"/>
      <c r="F5" s="760" t="s">
        <v>1875</v>
      </c>
      <c r="G5" s="760"/>
      <c r="H5" s="760"/>
    </row>
    <row r="6" spans="1:7" ht="17.25" customHeight="1" thickBot="1">
      <c r="A6" s="16"/>
      <c r="F6" s="47" t="s">
        <v>1024</v>
      </c>
      <c r="G6" s="47"/>
    </row>
    <row r="7" spans="1:8" ht="13.5" customHeight="1" thickBot="1">
      <c r="A7" s="850" t="s">
        <v>713</v>
      </c>
      <c r="B7" s="851"/>
      <c r="C7" s="852" t="s">
        <v>714</v>
      </c>
      <c r="D7" s="853"/>
      <c r="E7" s="645">
        <v>45</v>
      </c>
      <c r="F7" s="850" t="s">
        <v>715</v>
      </c>
      <c r="G7" s="853"/>
      <c r="H7" s="644">
        <v>26</v>
      </c>
    </row>
    <row r="8" ht="15.75" customHeight="1"/>
  </sheetData>
  <mergeCells count="5">
    <mergeCell ref="A7:B7"/>
    <mergeCell ref="C7:D7"/>
    <mergeCell ref="F7:G7"/>
    <mergeCell ref="D2:H2"/>
    <mergeCell ref="F5:H5"/>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00390625" defaultRowHeight="13.5"/>
  <cols>
    <col min="1" max="2" width="14.00390625" style="1" customWidth="1"/>
    <col min="3" max="3" width="9.75390625" style="1" customWidth="1"/>
    <col min="4" max="4" width="52.25390625" style="1" customWidth="1"/>
    <col min="5" max="16384" width="9.00390625" style="1" customWidth="1"/>
  </cols>
  <sheetData>
    <row r="1" spans="1:3" ht="274.5" customHeight="1">
      <c r="A1" s="739" t="s">
        <v>24</v>
      </c>
      <c r="B1" s="739"/>
      <c r="C1" s="739"/>
    </row>
    <row r="2" spans="1:3" ht="18" customHeight="1">
      <c r="A2" s="301"/>
      <c r="B2" s="301"/>
      <c r="C2" s="301"/>
    </row>
    <row r="3" ht="19.5" customHeight="1" thickBot="1">
      <c r="A3" s="5" t="s">
        <v>897</v>
      </c>
    </row>
    <row r="4" spans="1:4" ht="13.5">
      <c r="A4" s="107" t="s">
        <v>509</v>
      </c>
      <c r="B4" s="110" t="s">
        <v>510</v>
      </c>
      <c r="C4" s="110" t="s">
        <v>1760</v>
      </c>
      <c r="D4" s="111" t="s">
        <v>901</v>
      </c>
    </row>
    <row r="5" spans="1:4" ht="30" customHeight="1">
      <c r="A5" s="740" t="s">
        <v>50</v>
      </c>
      <c r="B5" s="742" t="s">
        <v>49</v>
      </c>
      <c r="C5" s="742" t="s">
        <v>899</v>
      </c>
      <c r="D5" s="34" t="s">
        <v>1223</v>
      </c>
    </row>
    <row r="6" spans="1:4" ht="19.5" customHeight="1" thickBot="1">
      <c r="A6" s="741"/>
      <c r="B6" s="743"/>
      <c r="C6" s="743"/>
      <c r="D6" s="80" t="s">
        <v>900</v>
      </c>
    </row>
    <row r="7" spans="1:4" ht="13.5">
      <c r="A7" s="3"/>
      <c r="D7" s="112" t="s">
        <v>921</v>
      </c>
    </row>
    <row r="8" ht="13.5">
      <c r="A8" s="3"/>
    </row>
    <row r="9" ht="13.5">
      <c r="A9" s="3"/>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spans="1:14" ht="13.5">
      <c r="A25" s="4"/>
      <c r="E25" s="2"/>
      <c r="K25" s="2"/>
      <c r="N25" s="2"/>
    </row>
    <row r="26" ht="13.5">
      <c r="A26" s="3"/>
    </row>
    <row r="27" ht="13.5">
      <c r="A27" s="3"/>
    </row>
    <row r="28" ht="13.5">
      <c r="A28" s="3"/>
    </row>
    <row r="29" ht="13.5">
      <c r="A29" s="3"/>
    </row>
    <row r="30" ht="13.5">
      <c r="A30" s="3"/>
    </row>
    <row r="31" spans="1:13" ht="13.5">
      <c r="A31" s="3"/>
      <c r="K31" s="2"/>
      <c r="M31" s="2"/>
    </row>
    <row r="32" spans="11:13" ht="13.5">
      <c r="K32" s="2"/>
      <c r="M32" s="2"/>
    </row>
    <row r="33" spans="11:13" ht="13.5">
      <c r="K33" s="2"/>
      <c r="M33" s="2"/>
    </row>
    <row r="34" spans="11:13" ht="13.5">
      <c r="K34" s="2"/>
      <c r="M34" s="2"/>
    </row>
    <row r="35" spans="11:13" ht="13.5">
      <c r="K35" s="2"/>
      <c r="M35" s="2"/>
    </row>
  </sheetData>
  <mergeCells count="4">
    <mergeCell ref="A1:C1"/>
    <mergeCell ref="A5:A6"/>
    <mergeCell ref="B5:B6"/>
    <mergeCell ref="C5:C6"/>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20.xml><?xml version="1.0" encoding="utf-8"?>
<worksheet xmlns="http://schemas.openxmlformats.org/spreadsheetml/2006/main" xmlns:r="http://schemas.openxmlformats.org/officeDocument/2006/relationships">
  <dimension ref="A1:J37"/>
  <sheetViews>
    <sheetView workbookViewId="0" topLeftCell="A1">
      <selection activeCell="D14" sqref="D14"/>
    </sheetView>
  </sheetViews>
  <sheetFormatPr defaultColWidth="9.00390625" defaultRowHeight="13.5"/>
  <cols>
    <col min="1" max="1" width="17.625" style="0" customWidth="1"/>
    <col min="2" max="9" width="5.125" style="0" customWidth="1"/>
    <col min="10" max="10" width="8.125" style="0" customWidth="1"/>
  </cols>
  <sheetData>
    <row r="1" spans="1:10" ht="19.5" customHeight="1" thickBot="1">
      <c r="A1" s="8" t="s">
        <v>1628</v>
      </c>
      <c r="C1" s="17"/>
      <c r="D1" s="17"/>
      <c r="E1" s="17"/>
      <c r="F1" s="745" t="s">
        <v>702</v>
      </c>
      <c r="G1" s="745"/>
      <c r="H1" s="745"/>
      <c r="I1" s="745"/>
      <c r="J1" s="745"/>
    </row>
    <row r="2" spans="1:10" ht="48" customHeight="1">
      <c r="A2" s="38"/>
      <c r="B2" s="138" t="s">
        <v>410</v>
      </c>
      <c r="C2" s="138" t="s">
        <v>411</v>
      </c>
      <c r="D2" s="138" t="s">
        <v>412</v>
      </c>
      <c r="E2" s="138" t="s">
        <v>413</v>
      </c>
      <c r="F2" s="138" t="s">
        <v>414</v>
      </c>
      <c r="G2" s="138" t="s">
        <v>415</v>
      </c>
      <c r="H2" s="138" t="s">
        <v>920</v>
      </c>
      <c r="I2" s="199" t="s">
        <v>1346</v>
      </c>
      <c r="J2" s="141" t="s">
        <v>416</v>
      </c>
    </row>
    <row r="3" spans="1:10" ht="21" customHeight="1">
      <c r="A3" s="450" t="s">
        <v>706</v>
      </c>
      <c r="B3" s="641">
        <v>6</v>
      </c>
      <c r="C3" s="641">
        <v>23</v>
      </c>
      <c r="D3" s="641">
        <v>32</v>
      </c>
      <c r="E3" s="641"/>
      <c r="F3" s="641"/>
      <c r="G3" s="641"/>
      <c r="H3" s="641">
        <f>B3+C3+D3</f>
        <v>61</v>
      </c>
      <c r="I3" s="642">
        <v>5</v>
      </c>
      <c r="J3" s="619">
        <v>25</v>
      </c>
    </row>
    <row r="4" spans="1:10" ht="21" customHeight="1" thickBot="1">
      <c r="A4" s="554" t="s">
        <v>705</v>
      </c>
      <c r="B4" s="35"/>
      <c r="C4" s="35"/>
      <c r="D4" s="35"/>
      <c r="E4" s="35">
        <v>62</v>
      </c>
      <c r="F4" s="35">
        <v>80</v>
      </c>
      <c r="G4" s="35">
        <v>73</v>
      </c>
      <c r="H4" s="35">
        <f>E4+F4+G4</f>
        <v>215</v>
      </c>
      <c r="I4" s="200">
        <v>10</v>
      </c>
      <c r="J4" s="37">
        <v>21</v>
      </c>
    </row>
    <row r="5" spans="1:10" ht="13.5">
      <c r="A5" s="1" t="s">
        <v>739</v>
      </c>
      <c r="B5" s="16"/>
      <c r="C5" s="17"/>
      <c r="D5" s="17"/>
      <c r="E5" s="17"/>
      <c r="F5" s="17"/>
      <c r="G5" s="744" t="s">
        <v>1875</v>
      </c>
      <c r="H5" s="744"/>
      <c r="I5" s="744"/>
      <c r="J5" s="744"/>
    </row>
    <row r="6" spans="2:7" ht="13.5">
      <c r="B6" s="16"/>
      <c r="C6" s="17"/>
      <c r="D6" s="17"/>
      <c r="E6" s="17"/>
      <c r="F6" s="17"/>
      <c r="G6" s="17"/>
    </row>
    <row r="7" spans="2:7" ht="13.5">
      <c r="B7" s="16"/>
      <c r="C7" s="17"/>
      <c r="D7" s="17"/>
      <c r="E7" s="17"/>
      <c r="F7" s="17"/>
      <c r="G7" s="17"/>
    </row>
    <row r="8" spans="2:7" ht="13.5">
      <c r="B8" s="16"/>
      <c r="C8" s="17"/>
      <c r="D8" s="17"/>
      <c r="E8" s="17"/>
      <c r="F8" s="17"/>
      <c r="G8" s="17"/>
    </row>
    <row r="9" spans="2:7" ht="13.5">
      <c r="B9" s="16"/>
      <c r="C9" s="17"/>
      <c r="D9" s="17"/>
      <c r="E9" s="17"/>
      <c r="F9" s="17"/>
      <c r="G9" s="17"/>
    </row>
    <row r="10" spans="2:7" ht="13.5">
      <c r="B10" s="16"/>
      <c r="C10" s="17"/>
      <c r="D10" s="17"/>
      <c r="E10" s="17"/>
      <c r="F10" s="17"/>
      <c r="G10" s="17"/>
    </row>
    <row r="11" spans="2:7" ht="13.5">
      <c r="B11" s="16"/>
      <c r="C11" s="17"/>
      <c r="D11" s="17"/>
      <c r="E11" s="17"/>
      <c r="F11" s="17"/>
      <c r="G11" s="17"/>
    </row>
    <row r="12" spans="2:7" ht="13.5">
      <c r="B12" s="16"/>
      <c r="C12" s="17"/>
      <c r="D12" s="17"/>
      <c r="E12" s="17"/>
      <c r="F12" s="17"/>
      <c r="G12" s="17"/>
    </row>
    <row r="13" spans="2:7" ht="13.5">
      <c r="B13" s="16"/>
      <c r="C13" s="17"/>
      <c r="D13" s="17"/>
      <c r="E13" s="17"/>
      <c r="F13" s="17"/>
      <c r="G13" s="17"/>
    </row>
    <row r="14" spans="2:10" ht="13.5">
      <c r="B14" s="16"/>
      <c r="C14" s="17"/>
      <c r="D14" s="17"/>
      <c r="E14" s="17"/>
      <c r="F14" s="17"/>
      <c r="G14" s="17"/>
      <c r="J14" s="39"/>
    </row>
    <row r="15" spans="2:7" ht="13.5">
      <c r="B15" s="16"/>
      <c r="C15" s="17"/>
      <c r="D15" s="17"/>
      <c r="E15" s="17"/>
      <c r="F15" s="17"/>
      <c r="G15" s="17"/>
    </row>
    <row r="16" spans="2:7" ht="13.5">
      <c r="B16" s="16"/>
      <c r="C16" s="17"/>
      <c r="D16" s="17"/>
      <c r="E16" s="17"/>
      <c r="F16" s="17"/>
      <c r="G16" s="17"/>
    </row>
    <row r="17" spans="2:7" ht="13.5">
      <c r="B17" s="17"/>
      <c r="C17" s="17"/>
      <c r="D17" s="17"/>
      <c r="E17" s="17"/>
      <c r="F17" s="17"/>
      <c r="G17" s="17"/>
    </row>
    <row r="18" spans="2:7" ht="13.5">
      <c r="B18" s="17"/>
      <c r="C18" s="17"/>
      <c r="D18" s="17"/>
      <c r="E18" s="17"/>
      <c r="F18" s="17"/>
      <c r="G18" s="17"/>
    </row>
    <row r="19" spans="2:7" ht="13.5">
      <c r="B19" s="17"/>
      <c r="C19" s="17"/>
      <c r="D19" s="17"/>
      <c r="E19" s="17"/>
      <c r="F19" s="17"/>
      <c r="G19" s="17"/>
    </row>
    <row r="20" spans="2:7" ht="13.5">
      <c r="B20" s="17"/>
      <c r="C20" s="17"/>
      <c r="D20" s="17"/>
      <c r="E20" s="17"/>
      <c r="F20" s="17"/>
      <c r="G20" s="17"/>
    </row>
    <row r="21" spans="2:7" ht="13.5">
      <c r="B21" s="17"/>
      <c r="C21" s="17"/>
      <c r="D21" s="17"/>
      <c r="E21" s="17"/>
      <c r="F21" s="17"/>
      <c r="G21" s="17"/>
    </row>
    <row r="22" spans="2:7" ht="13.5">
      <c r="B22" s="17"/>
      <c r="C22" s="17"/>
      <c r="D22" s="17"/>
      <c r="E22" s="17"/>
      <c r="F22" s="17"/>
      <c r="G22" s="17"/>
    </row>
    <row r="23" spans="2:7" ht="13.5">
      <c r="B23" s="17"/>
      <c r="C23" s="17"/>
      <c r="D23" s="17"/>
      <c r="E23" s="17"/>
      <c r="F23" s="17"/>
      <c r="G23" s="17"/>
    </row>
    <row r="24" spans="2:7" ht="13.5">
      <c r="B24" s="17"/>
      <c r="C24" s="17"/>
      <c r="D24" s="17"/>
      <c r="E24" s="17"/>
      <c r="F24" s="17"/>
      <c r="G24" s="17"/>
    </row>
    <row r="25" spans="2:7" ht="13.5">
      <c r="B25" s="17"/>
      <c r="C25" s="17"/>
      <c r="D25" s="17"/>
      <c r="E25" s="17"/>
      <c r="F25" s="17"/>
      <c r="G25" s="17"/>
    </row>
    <row r="26" spans="2:7" ht="13.5">
      <c r="B26" s="17"/>
      <c r="C26" s="17"/>
      <c r="D26" s="17"/>
      <c r="E26" s="17"/>
      <c r="F26" s="17"/>
      <c r="G26" s="17"/>
    </row>
    <row r="27" spans="2:7" ht="13.5">
      <c r="B27" s="17"/>
      <c r="C27" s="17"/>
      <c r="D27" s="17"/>
      <c r="E27" s="17"/>
      <c r="F27" s="17"/>
      <c r="G27" s="17"/>
    </row>
    <row r="28" spans="2:7" ht="13.5">
      <c r="B28" s="17"/>
      <c r="C28" s="17"/>
      <c r="D28" s="17"/>
      <c r="E28" s="17"/>
      <c r="F28" s="17"/>
      <c r="G28" s="17"/>
    </row>
    <row r="29" spans="2:7" ht="13.5">
      <c r="B29" s="17"/>
      <c r="C29" s="17"/>
      <c r="D29" s="17"/>
      <c r="E29" s="17"/>
      <c r="F29" s="17"/>
      <c r="G29" s="17"/>
    </row>
    <row r="30" spans="2:7" ht="13.5">
      <c r="B30" s="17"/>
      <c r="C30" s="17"/>
      <c r="D30" s="17"/>
      <c r="E30" s="17"/>
      <c r="F30" s="17"/>
      <c r="G30" s="17"/>
    </row>
    <row r="31" spans="2:7" ht="13.5">
      <c r="B31" s="17"/>
      <c r="C31" s="17"/>
      <c r="D31" s="17"/>
      <c r="E31" s="17"/>
      <c r="F31" s="17"/>
      <c r="G31" s="17"/>
    </row>
    <row r="32" spans="2:7" ht="13.5">
      <c r="B32" s="17"/>
      <c r="C32" s="17"/>
      <c r="D32" s="17"/>
      <c r="E32" s="17"/>
      <c r="F32" s="17"/>
      <c r="G32" s="17"/>
    </row>
    <row r="33" spans="2:7" ht="13.5">
      <c r="B33" s="17"/>
      <c r="C33" s="17"/>
      <c r="D33" s="17"/>
      <c r="E33" s="17"/>
      <c r="F33" s="17"/>
      <c r="G33" s="17"/>
    </row>
    <row r="34" spans="2:7" ht="13.5">
      <c r="B34" s="17"/>
      <c r="C34" s="17"/>
      <c r="D34" s="17"/>
      <c r="E34" s="17"/>
      <c r="F34" s="17"/>
      <c r="G34" s="17"/>
    </row>
    <row r="35" spans="2:7" ht="13.5">
      <c r="B35" s="17"/>
      <c r="C35" s="17"/>
      <c r="D35" s="17"/>
      <c r="E35" s="17"/>
      <c r="F35" s="17"/>
      <c r="G35" s="17"/>
    </row>
    <row r="36" spans="2:7" ht="13.5">
      <c r="B36" s="17"/>
      <c r="C36" s="17"/>
      <c r="D36" s="17"/>
      <c r="E36" s="17"/>
      <c r="F36" s="17"/>
      <c r="G36" s="17"/>
    </row>
    <row r="37" spans="2:7" ht="13.5">
      <c r="B37" s="17"/>
      <c r="C37" s="17"/>
      <c r="D37" s="17"/>
      <c r="E37" s="17"/>
      <c r="F37" s="17"/>
      <c r="G37" s="17"/>
    </row>
  </sheetData>
  <mergeCells count="2">
    <mergeCell ref="G5:J5"/>
    <mergeCell ref="F1:J1"/>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
  <sheetViews>
    <sheetView workbookViewId="0" topLeftCell="A1">
      <selection activeCell="D14" sqref="D14"/>
    </sheetView>
  </sheetViews>
  <sheetFormatPr defaultColWidth="9.00390625" defaultRowHeight="13.5"/>
  <cols>
    <col min="1" max="1" width="13.125" style="0" customWidth="1"/>
    <col min="2" max="2" width="14.125" style="0" customWidth="1"/>
    <col min="3" max="3" width="11.625" style="0" customWidth="1"/>
    <col min="4" max="4" width="9.375" style="0" customWidth="1"/>
    <col min="5" max="5" width="14.375" style="0" customWidth="1"/>
  </cols>
  <sheetData>
    <row r="1" spans="1:5" ht="19.5" customHeight="1" thickBot="1">
      <c r="A1" s="8" t="s">
        <v>61</v>
      </c>
      <c r="B1" s="17"/>
      <c r="C1" s="17"/>
      <c r="D1" s="17"/>
      <c r="E1" s="17"/>
    </row>
    <row r="2" spans="1:5" ht="27.75" customHeight="1">
      <c r="A2" s="41"/>
      <c r="B2" s="138" t="s">
        <v>848</v>
      </c>
      <c r="C2" s="15" t="s">
        <v>1099</v>
      </c>
      <c r="D2" s="15" t="s">
        <v>957</v>
      </c>
      <c r="E2" s="31" t="s">
        <v>1100</v>
      </c>
    </row>
    <row r="3" spans="1:5" ht="17.25" customHeight="1">
      <c r="A3" s="450" t="s">
        <v>1823</v>
      </c>
      <c r="B3" s="124">
        <v>1799</v>
      </c>
      <c r="C3" s="124">
        <v>370</v>
      </c>
      <c r="D3" s="124">
        <f aca="true" t="shared" si="0" ref="D3:D8">SUM(B3:C3)</f>
        <v>2169</v>
      </c>
      <c r="E3" s="42">
        <v>261339040</v>
      </c>
    </row>
    <row r="4" spans="1:5" ht="17.25" customHeight="1">
      <c r="A4" s="450" t="s">
        <v>1505</v>
      </c>
      <c r="B4" s="124">
        <v>1834</v>
      </c>
      <c r="C4" s="124">
        <v>384</v>
      </c>
      <c r="D4" s="124">
        <f t="shared" si="0"/>
        <v>2218</v>
      </c>
      <c r="E4" s="555">
        <v>264201810</v>
      </c>
    </row>
    <row r="5" spans="1:5" ht="17.25" customHeight="1">
      <c r="A5" s="450" t="s">
        <v>495</v>
      </c>
      <c r="B5" s="124">
        <v>1827</v>
      </c>
      <c r="C5" s="124">
        <v>396</v>
      </c>
      <c r="D5" s="124">
        <f t="shared" si="0"/>
        <v>2223</v>
      </c>
      <c r="E5" s="555">
        <v>251679490</v>
      </c>
    </row>
    <row r="6" spans="1:5" ht="17.25" customHeight="1">
      <c r="A6" s="450" t="s">
        <v>1269</v>
      </c>
      <c r="B6" s="681">
        <v>1950</v>
      </c>
      <c r="C6" s="681">
        <v>398</v>
      </c>
      <c r="D6" s="124">
        <f t="shared" si="0"/>
        <v>2348</v>
      </c>
      <c r="E6" s="555">
        <v>264301270</v>
      </c>
    </row>
    <row r="7" spans="1:5" ht="17.25" customHeight="1">
      <c r="A7" s="450" t="s">
        <v>1870</v>
      </c>
      <c r="B7" s="681">
        <v>2064</v>
      </c>
      <c r="C7" s="681">
        <v>405</v>
      </c>
      <c r="D7" s="124">
        <f t="shared" si="0"/>
        <v>2469</v>
      </c>
      <c r="E7" s="555">
        <v>244974010</v>
      </c>
    </row>
    <row r="8" spans="1:5" ht="17.25" customHeight="1" thickBot="1">
      <c r="A8" s="451" t="s">
        <v>19</v>
      </c>
      <c r="B8" s="125">
        <v>2432</v>
      </c>
      <c r="C8" s="125">
        <v>423</v>
      </c>
      <c r="D8" s="124">
        <f t="shared" si="0"/>
        <v>2855</v>
      </c>
      <c r="E8" s="555">
        <v>233332780</v>
      </c>
    </row>
    <row r="9" spans="2:5" ht="17.25" customHeight="1">
      <c r="B9" s="17"/>
      <c r="C9" s="17"/>
      <c r="D9" s="744" t="s">
        <v>494</v>
      </c>
      <c r="E9" s="744"/>
    </row>
    <row r="10" ht="17.25" customHeight="1"/>
  </sheetData>
  <mergeCells count="1">
    <mergeCell ref="D9:E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2"/>
  <sheetViews>
    <sheetView workbookViewId="0" topLeftCell="A1">
      <selection activeCell="D14" sqref="D14"/>
    </sheetView>
  </sheetViews>
  <sheetFormatPr defaultColWidth="9.00390625" defaultRowHeight="13.5"/>
  <cols>
    <col min="1" max="1" width="12.125" style="0" customWidth="1"/>
    <col min="2" max="2" width="6.25390625" style="0" customWidth="1"/>
    <col min="3" max="3" width="15.375" style="0" customWidth="1"/>
    <col min="4" max="4" width="6.00390625" style="0" customWidth="1"/>
    <col min="5" max="5" width="13.75390625" style="0" customWidth="1"/>
    <col min="6" max="6" width="5.00390625" style="0" customWidth="1"/>
    <col min="7" max="7" width="12.125" style="0" customWidth="1"/>
    <col min="8" max="8" width="4.875" style="0" customWidth="1"/>
    <col min="9" max="9" width="12.25390625" style="0" customWidth="1"/>
  </cols>
  <sheetData>
    <row r="1" spans="1:10" ht="19.5" customHeight="1" thickBot="1">
      <c r="A1" s="8" t="s">
        <v>440</v>
      </c>
      <c r="B1" s="17"/>
      <c r="C1" s="17"/>
      <c r="D1" s="17"/>
      <c r="E1" s="17"/>
      <c r="F1" s="17"/>
      <c r="G1" s="17"/>
      <c r="H1" s="17"/>
      <c r="I1" s="17"/>
      <c r="J1" s="17"/>
    </row>
    <row r="2" spans="1:10" ht="15.75" customHeight="1">
      <c r="A2" s="854"/>
      <c r="B2" s="847" t="s">
        <v>1101</v>
      </c>
      <c r="C2" s="750"/>
      <c r="D2" s="847" t="s">
        <v>1102</v>
      </c>
      <c r="E2" s="750"/>
      <c r="F2" s="847" t="s">
        <v>1103</v>
      </c>
      <c r="G2" s="750"/>
      <c r="H2" s="747" t="s">
        <v>1104</v>
      </c>
      <c r="I2" s="750"/>
      <c r="J2" s="17"/>
    </row>
    <row r="3" spans="1:10" ht="15.75" customHeight="1">
      <c r="A3" s="855"/>
      <c r="B3" s="82" t="s">
        <v>1083</v>
      </c>
      <c r="C3" s="81" t="s">
        <v>1105</v>
      </c>
      <c r="D3" s="82" t="s">
        <v>1083</v>
      </c>
      <c r="E3" s="81" t="s">
        <v>1105</v>
      </c>
      <c r="F3" s="82" t="s">
        <v>1083</v>
      </c>
      <c r="G3" s="81" t="s">
        <v>1105</v>
      </c>
      <c r="H3" s="84" t="s">
        <v>1083</v>
      </c>
      <c r="I3" s="81" t="s">
        <v>1105</v>
      </c>
      <c r="J3" s="17"/>
    </row>
    <row r="4" spans="1:10" ht="17.25" customHeight="1">
      <c r="A4" s="481" t="s">
        <v>1823</v>
      </c>
      <c r="B4" s="231">
        <v>2985</v>
      </c>
      <c r="C4" s="232">
        <v>1550915500</v>
      </c>
      <c r="D4" s="82">
        <v>183</v>
      </c>
      <c r="E4" s="232">
        <v>164756700</v>
      </c>
      <c r="F4" s="82">
        <v>48</v>
      </c>
      <c r="G4" s="232">
        <v>29570100</v>
      </c>
      <c r="H4" s="84">
        <v>41</v>
      </c>
      <c r="I4" s="232">
        <v>16793600</v>
      </c>
      <c r="J4" s="17"/>
    </row>
    <row r="5" spans="1:10" ht="17.25" customHeight="1">
      <c r="A5" s="481" t="s">
        <v>740</v>
      </c>
      <c r="B5" s="231">
        <v>3019</v>
      </c>
      <c r="C5" s="232">
        <v>1611063000</v>
      </c>
      <c r="D5" s="82">
        <v>185</v>
      </c>
      <c r="E5" s="232">
        <v>167256100</v>
      </c>
      <c r="F5" s="82">
        <v>49</v>
      </c>
      <c r="G5" s="232">
        <v>31442600</v>
      </c>
      <c r="H5" s="84">
        <v>36</v>
      </c>
      <c r="I5" s="232">
        <v>14832000</v>
      </c>
      <c r="J5" s="17"/>
    </row>
    <row r="6" spans="1:10" ht="17.25" customHeight="1">
      <c r="A6" s="481" t="s">
        <v>738</v>
      </c>
      <c r="B6" s="231">
        <v>3073</v>
      </c>
      <c r="C6" s="232">
        <v>1687173100</v>
      </c>
      <c r="D6" s="82">
        <v>182</v>
      </c>
      <c r="E6" s="232">
        <v>163978500</v>
      </c>
      <c r="F6" s="82">
        <v>44</v>
      </c>
      <c r="G6" s="232">
        <v>28076700</v>
      </c>
      <c r="H6" s="84">
        <v>27</v>
      </c>
      <c r="I6" s="232">
        <v>11124000</v>
      </c>
      <c r="J6" s="17"/>
    </row>
    <row r="7" spans="1:10" ht="17.25" customHeight="1">
      <c r="A7" s="481" t="s">
        <v>1269</v>
      </c>
      <c r="B7" s="682">
        <v>3100</v>
      </c>
      <c r="C7" s="683">
        <v>1735857900</v>
      </c>
      <c r="D7" s="531">
        <v>189</v>
      </c>
      <c r="E7" s="683">
        <v>169886100</v>
      </c>
      <c r="F7" s="531">
        <v>43</v>
      </c>
      <c r="G7" s="232">
        <v>27412400</v>
      </c>
      <c r="H7" s="84">
        <v>22</v>
      </c>
      <c r="I7" s="232">
        <v>9064000</v>
      </c>
      <c r="J7" s="17"/>
    </row>
    <row r="8" spans="1:10" ht="17.25" customHeight="1">
      <c r="A8" s="481" t="s">
        <v>1870</v>
      </c>
      <c r="B8" s="682">
        <v>3153</v>
      </c>
      <c r="C8" s="683">
        <v>1811447300</v>
      </c>
      <c r="D8" s="531">
        <v>169</v>
      </c>
      <c r="E8" s="683">
        <v>153292500</v>
      </c>
      <c r="F8" s="531">
        <v>26</v>
      </c>
      <c r="G8" s="232">
        <v>19632100</v>
      </c>
      <c r="H8" s="84">
        <v>15</v>
      </c>
      <c r="I8" s="232">
        <v>6180000</v>
      </c>
      <c r="J8" s="17"/>
    </row>
    <row r="9" spans="1:10" ht="17.25" customHeight="1" thickBot="1">
      <c r="A9" s="611" t="s">
        <v>694</v>
      </c>
      <c r="B9" s="612">
        <v>3190</v>
      </c>
      <c r="C9" s="613">
        <v>1857043700</v>
      </c>
      <c r="D9" s="113">
        <v>191</v>
      </c>
      <c r="E9" s="613">
        <v>169912500</v>
      </c>
      <c r="F9" s="113">
        <v>22</v>
      </c>
      <c r="G9" s="232">
        <v>15700800</v>
      </c>
      <c r="H9" s="84">
        <v>12</v>
      </c>
      <c r="I9" s="232">
        <v>4899600</v>
      </c>
      <c r="J9" s="17"/>
    </row>
    <row r="10" spans="2:10" ht="17.25" customHeight="1">
      <c r="B10" s="17"/>
      <c r="C10" s="17"/>
      <c r="D10" s="17"/>
      <c r="E10" s="17"/>
      <c r="F10" s="17"/>
      <c r="G10" s="744" t="s">
        <v>494</v>
      </c>
      <c r="H10" s="744"/>
      <c r="I10" s="744"/>
      <c r="J10" s="17"/>
    </row>
    <row r="11" ht="17.25" customHeight="1">
      <c r="J11" s="17"/>
    </row>
    <row r="12" ht="13.5">
      <c r="J12" s="17"/>
    </row>
  </sheetData>
  <mergeCells count="6">
    <mergeCell ref="A2:A3"/>
    <mergeCell ref="G10:I10"/>
    <mergeCell ref="B2:C2"/>
    <mergeCell ref="D2:E2"/>
    <mergeCell ref="F2:G2"/>
    <mergeCell ref="H2:I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12"/>
  <sheetViews>
    <sheetView workbookViewId="0" topLeftCell="A1">
      <selection activeCell="D19" sqref="D19"/>
    </sheetView>
  </sheetViews>
  <sheetFormatPr defaultColWidth="9.00390625" defaultRowHeight="13.5"/>
  <cols>
    <col min="1" max="1" width="12.25390625" style="0" customWidth="1"/>
    <col min="2" max="2" width="12.125" style="0" customWidth="1"/>
    <col min="3" max="3" width="7.25390625" style="0" customWidth="1"/>
    <col min="4" max="8" width="10.125" style="0" customWidth="1"/>
  </cols>
  <sheetData>
    <row r="1" spans="1:10" ht="19.5" customHeight="1" thickBot="1">
      <c r="A1" s="8" t="s">
        <v>441</v>
      </c>
      <c r="B1" s="17"/>
      <c r="C1" s="17"/>
      <c r="D1" s="17"/>
      <c r="E1" s="17"/>
      <c r="F1" s="17"/>
      <c r="G1" s="17"/>
      <c r="H1" s="17"/>
      <c r="I1" s="17"/>
      <c r="J1" s="17"/>
    </row>
    <row r="2" spans="1:10" ht="15.75" customHeight="1">
      <c r="A2" s="41"/>
      <c r="B2" s="15" t="s">
        <v>1106</v>
      </c>
      <c r="C2" s="15" t="s">
        <v>1107</v>
      </c>
      <c r="D2" s="15" t="s">
        <v>1108</v>
      </c>
      <c r="E2" s="15" t="s">
        <v>1107</v>
      </c>
      <c r="F2" s="15" t="s">
        <v>1109</v>
      </c>
      <c r="G2" s="15" t="s">
        <v>1110</v>
      </c>
      <c r="H2" s="31" t="s">
        <v>1111</v>
      </c>
      <c r="I2" s="17"/>
      <c r="J2" s="17"/>
    </row>
    <row r="3" spans="1:10" ht="12" customHeight="1">
      <c r="A3" s="703" t="s">
        <v>1510</v>
      </c>
      <c r="B3" s="9" t="s">
        <v>444</v>
      </c>
      <c r="C3" s="9" t="s">
        <v>442</v>
      </c>
      <c r="D3" s="9" t="s">
        <v>1035</v>
      </c>
      <c r="E3" s="9" t="s">
        <v>443</v>
      </c>
      <c r="F3" s="9" t="s">
        <v>1035</v>
      </c>
      <c r="G3" s="9" t="s">
        <v>1035</v>
      </c>
      <c r="H3" s="102" t="s">
        <v>1035</v>
      </c>
      <c r="I3" s="17"/>
      <c r="J3" s="17"/>
    </row>
    <row r="4" spans="1:10" ht="14.25" customHeight="1">
      <c r="A4" s="704"/>
      <c r="B4" s="556">
        <v>1991</v>
      </c>
      <c r="C4" s="557">
        <v>66.3</v>
      </c>
      <c r="D4" s="556">
        <v>5287</v>
      </c>
      <c r="E4" s="557">
        <v>42.7</v>
      </c>
      <c r="F4" s="556">
        <v>3258</v>
      </c>
      <c r="G4" s="556">
        <v>501</v>
      </c>
      <c r="H4" s="573">
        <v>1528</v>
      </c>
      <c r="I4" s="17"/>
      <c r="J4" s="17"/>
    </row>
    <row r="5" spans="1:10" ht="17.25" customHeight="1">
      <c r="A5" s="450" t="s">
        <v>1505</v>
      </c>
      <c r="B5" s="122">
        <v>2007</v>
      </c>
      <c r="C5" s="148">
        <v>66.6</v>
      </c>
      <c r="D5" s="122">
        <v>5256</v>
      </c>
      <c r="E5" s="148">
        <v>41.8</v>
      </c>
      <c r="F5" s="122">
        <v>3160</v>
      </c>
      <c r="G5" s="122">
        <v>507</v>
      </c>
      <c r="H5" s="123">
        <v>1589</v>
      </c>
      <c r="I5" s="17"/>
      <c r="J5" s="17"/>
    </row>
    <row r="6" spans="1:10" ht="17.25" customHeight="1">
      <c r="A6" s="450" t="s">
        <v>738</v>
      </c>
      <c r="B6" s="122">
        <v>2028</v>
      </c>
      <c r="C6" s="148">
        <v>66.6</v>
      </c>
      <c r="D6" s="122">
        <v>5216</v>
      </c>
      <c r="E6" s="148">
        <v>41.8</v>
      </c>
      <c r="F6" s="122">
        <v>3054</v>
      </c>
      <c r="G6" s="122">
        <v>486</v>
      </c>
      <c r="H6" s="123">
        <v>1676</v>
      </c>
      <c r="I6" s="17"/>
      <c r="J6" s="17"/>
    </row>
    <row r="7" spans="1:10" ht="17.25" customHeight="1">
      <c r="A7" s="450" t="s">
        <v>589</v>
      </c>
      <c r="B7" s="122">
        <v>2114</v>
      </c>
      <c r="C7" s="148">
        <v>69.4</v>
      </c>
      <c r="D7" s="122">
        <v>5450</v>
      </c>
      <c r="E7" s="148">
        <v>44</v>
      </c>
      <c r="F7" s="122">
        <v>3181</v>
      </c>
      <c r="G7" s="122">
        <v>509</v>
      </c>
      <c r="H7" s="123">
        <v>1760</v>
      </c>
      <c r="I7" s="17"/>
      <c r="J7" s="17"/>
    </row>
    <row r="8" spans="1:10" ht="17.25" customHeight="1">
      <c r="A8" s="450" t="s">
        <v>653</v>
      </c>
      <c r="B8" s="122">
        <v>2176</v>
      </c>
      <c r="C8" s="148">
        <v>71.2</v>
      </c>
      <c r="D8" s="122">
        <v>5604</v>
      </c>
      <c r="E8" s="148">
        <v>45.5</v>
      </c>
      <c r="F8" s="122">
        <v>3316</v>
      </c>
      <c r="G8" s="122">
        <v>530</v>
      </c>
      <c r="H8" s="123">
        <v>1758</v>
      </c>
      <c r="I8" s="17"/>
      <c r="J8" s="17"/>
    </row>
    <row r="9" spans="1:10" ht="17.25" customHeight="1" thickBot="1">
      <c r="A9" s="451" t="s">
        <v>694</v>
      </c>
      <c r="B9" s="133">
        <v>2195</v>
      </c>
      <c r="C9" s="181">
        <v>71.5</v>
      </c>
      <c r="D9" s="133">
        <v>5508</v>
      </c>
      <c r="E9" s="181">
        <v>45.2</v>
      </c>
      <c r="F9" s="133">
        <v>3249</v>
      </c>
      <c r="G9" s="122">
        <v>595</v>
      </c>
      <c r="H9" s="123">
        <v>1664</v>
      </c>
      <c r="I9" s="17"/>
      <c r="J9" s="17"/>
    </row>
    <row r="10" spans="2:10" ht="17.25" customHeight="1">
      <c r="B10" s="17"/>
      <c r="C10" s="17"/>
      <c r="D10" s="17"/>
      <c r="E10" s="17"/>
      <c r="F10" s="17"/>
      <c r="G10" s="744" t="s">
        <v>111</v>
      </c>
      <c r="H10" s="744"/>
      <c r="I10" s="17"/>
      <c r="J10" s="17"/>
    </row>
    <row r="11" spans="1:10" ht="13.5">
      <c r="A11" s="17"/>
      <c r="B11" s="17"/>
      <c r="C11" s="17"/>
      <c r="D11" s="17"/>
      <c r="E11" s="17"/>
      <c r="F11" s="17"/>
      <c r="G11" s="17"/>
      <c r="H11" s="17"/>
      <c r="I11" s="17"/>
      <c r="J11" s="17"/>
    </row>
    <row r="12" spans="9:10" ht="13.5">
      <c r="I12" s="17"/>
      <c r="J12" s="17"/>
    </row>
  </sheetData>
  <mergeCells count="2">
    <mergeCell ref="A3:A4"/>
    <mergeCell ref="G10:H1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21"/>
  <sheetViews>
    <sheetView workbookViewId="0" topLeftCell="A1">
      <selection activeCell="D14" sqref="D14"/>
    </sheetView>
  </sheetViews>
  <sheetFormatPr defaultColWidth="9.00390625" defaultRowHeight="13.5"/>
  <cols>
    <col min="1" max="1" width="11.875" style="17" customWidth="1"/>
    <col min="2" max="4" width="11.75390625" style="17" customWidth="1"/>
    <col min="5" max="5" width="13.25390625" style="17" customWidth="1"/>
    <col min="6" max="7" width="11.75390625" style="17" customWidth="1"/>
    <col min="8" max="16384" width="9.00390625" style="17" customWidth="1"/>
  </cols>
  <sheetData>
    <row r="1" ht="19.5" customHeight="1" thickBot="1">
      <c r="A1" s="8" t="s">
        <v>656</v>
      </c>
    </row>
    <row r="2" spans="1:7" ht="14.25" customHeight="1">
      <c r="A2" s="858"/>
      <c r="B2" s="847" t="s">
        <v>672</v>
      </c>
      <c r="C2" s="750"/>
      <c r="D2" s="847" t="s">
        <v>670</v>
      </c>
      <c r="E2" s="750"/>
      <c r="F2" s="847" t="s">
        <v>671</v>
      </c>
      <c r="G2" s="750"/>
    </row>
    <row r="3" spans="1:8" ht="33.75" customHeight="1">
      <c r="A3" s="859"/>
      <c r="B3" s="136" t="s">
        <v>1200</v>
      </c>
      <c r="C3" s="118" t="s">
        <v>668</v>
      </c>
      <c r="D3" s="136" t="s">
        <v>1200</v>
      </c>
      <c r="E3" s="118" t="s">
        <v>668</v>
      </c>
      <c r="F3" s="136" t="s">
        <v>1200</v>
      </c>
      <c r="G3" s="118" t="s">
        <v>668</v>
      </c>
      <c r="H3" s="18"/>
    </row>
    <row r="4" spans="1:7" ht="11.25" customHeight="1">
      <c r="A4" s="856" t="s">
        <v>1505</v>
      </c>
      <c r="B4" s="44" t="s">
        <v>1112</v>
      </c>
      <c r="C4" s="25" t="s">
        <v>717</v>
      </c>
      <c r="D4" s="44" t="s">
        <v>1112</v>
      </c>
      <c r="E4" s="25" t="s">
        <v>717</v>
      </c>
      <c r="F4" s="44" t="s">
        <v>1112</v>
      </c>
      <c r="G4" s="25" t="s">
        <v>717</v>
      </c>
    </row>
    <row r="5" spans="1:7" ht="18" customHeight="1">
      <c r="A5" s="857"/>
      <c r="B5" s="139">
        <v>176733</v>
      </c>
      <c r="C5" s="140">
        <v>739.427</v>
      </c>
      <c r="D5" s="139">
        <v>321068</v>
      </c>
      <c r="E5" s="140">
        <v>1373.137</v>
      </c>
      <c r="F5" s="139">
        <v>659674</v>
      </c>
      <c r="G5" s="140">
        <v>1499.744</v>
      </c>
    </row>
    <row r="6" spans="1:7" ht="18" customHeight="1">
      <c r="A6" s="558" t="s">
        <v>738</v>
      </c>
      <c r="B6" s="139">
        <v>173058</v>
      </c>
      <c r="C6" s="140">
        <v>712.833</v>
      </c>
      <c r="D6" s="139">
        <v>327044</v>
      </c>
      <c r="E6" s="140">
        <v>1400.203</v>
      </c>
      <c r="F6" s="139">
        <v>586755</v>
      </c>
      <c r="G6" s="140">
        <v>1514.869</v>
      </c>
    </row>
    <row r="7" spans="1:7" ht="18" customHeight="1">
      <c r="A7" s="481" t="s">
        <v>589</v>
      </c>
      <c r="B7" s="139">
        <v>173912</v>
      </c>
      <c r="C7" s="140">
        <v>719.784</v>
      </c>
      <c r="D7" s="139">
        <v>300884</v>
      </c>
      <c r="E7" s="140">
        <v>1406.471</v>
      </c>
      <c r="F7" s="139">
        <v>597170</v>
      </c>
      <c r="G7" s="140">
        <v>1556.986</v>
      </c>
    </row>
    <row r="8" spans="1:7" ht="18" customHeight="1">
      <c r="A8" s="558" t="s">
        <v>653</v>
      </c>
      <c r="B8" s="139">
        <v>171796</v>
      </c>
      <c r="C8" s="140">
        <v>705.994</v>
      </c>
      <c r="D8" s="139">
        <v>293424</v>
      </c>
      <c r="E8" s="140">
        <v>1313.32</v>
      </c>
      <c r="F8" s="634">
        <v>562761</v>
      </c>
      <c r="G8" s="635">
        <v>1442.227</v>
      </c>
    </row>
    <row r="9" spans="1:7" ht="18" customHeight="1" thickBot="1">
      <c r="A9" s="631" t="s">
        <v>694</v>
      </c>
      <c r="B9" s="632">
        <v>179045</v>
      </c>
      <c r="C9" s="633">
        <v>706.651</v>
      </c>
      <c r="D9" s="632">
        <v>308192</v>
      </c>
      <c r="E9" s="633">
        <v>1335.346</v>
      </c>
      <c r="F9" s="634">
        <v>625859</v>
      </c>
      <c r="G9" s="635">
        <v>1560.839</v>
      </c>
    </row>
    <row r="10" spans="6:7" ht="13.5">
      <c r="F10" s="744" t="s">
        <v>111</v>
      </c>
      <c r="G10" s="744"/>
    </row>
    <row r="17" ht="13.5">
      <c r="A17" s="16"/>
    </row>
    <row r="18" ht="13.5">
      <c r="A18" s="16"/>
    </row>
    <row r="19" ht="13.5">
      <c r="A19" s="16"/>
    </row>
    <row r="20" ht="13.5">
      <c r="A20" s="16"/>
    </row>
    <row r="21" ht="13.5">
      <c r="A21" s="16"/>
    </row>
  </sheetData>
  <mergeCells count="6">
    <mergeCell ref="A4:A5"/>
    <mergeCell ref="F10:G10"/>
    <mergeCell ref="A2:A3"/>
    <mergeCell ref="D2:E2"/>
    <mergeCell ref="F2:G2"/>
    <mergeCell ref="B2:C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11"/>
  <sheetViews>
    <sheetView workbookViewId="0" topLeftCell="A1">
      <selection activeCell="D14" sqref="D14"/>
    </sheetView>
  </sheetViews>
  <sheetFormatPr defaultColWidth="9.00390625" defaultRowHeight="13.5"/>
  <cols>
    <col min="1" max="1" width="12.125" style="0" customWidth="1"/>
    <col min="2" max="2" width="6.75390625" style="0" customWidth="1"/>
    <col min="3" max="3" width="7.75390625" style="0" customWidth="1"/>
    <col min="4" max="4" width="7.875" style="0" customWidth="1"/>
    <col min="5" max="7" width="7.625" style="0" customWidth="1"/>
    <col min="8" max="8" width="8.125" style="0" customWidth="1"/>
    <col min="9" max="11" width="7.625" style="0" customWidth="1"/>
    <col min="12" max="12" width="7.25390625" style="0" customWidth="1"/>
  </cols>
  <sheetData>
    <row r="1" spans="1:12" ht="19.5" customHeight="1" thickBot="1">
      <c r="A1" s="8" t="s">
        <v>446</v>
      </c>
      <c r="B1" s="17"/>
      <c r="C1" s="17"/>
      <c r="D1" s="17"/>
      <c r="E1" s="17"/>
      <c r="F1" s="17"/>
      <c r="G1" s="17"/>
      <c r="H1" s="17"/>
      <c r="I1" s="17"/>
      <c r="J1" s="17"/>
      <c r="K1" s="17"/>
      <c r="L1" s="17"/>
    </row>
    <row r="2" spans="1:12" ht="13.5">
      <c r="A2" s="847"/>
      <c r="B2" s="772" t="s">
        <v>669</v>
      </c>
      <c r="C2" s="776"/>
      <c r="D2" s="776"/>
      <c r="E2" s="776"/>
      <c r="F2" s="776"/>
      <c r="G2" s="776"/>
      <c r="H2" s="776"/>
      <c r="I2" s="776"/>
      <c r="J2" s="776"/>
      <c r="K2" s="776"/>
      <c r="L2" s="777"/>
    </row>
    <row r="3" spans="1:12" ht="13.5">
      <c r="A3" s="838"/>
      <c r="B3" s="780"/>
      <c r="C3" s="862" t="s">
        <v>1203</v>
      </c>
      <c r="D3" s="862" t="s">
        <v>1204</v>
      </c>
      <c r="E3" s="862" t="s">
        <v>746</v>
      </c>
      <c r="F3" s="862" t="s">
        <v>1201</v>
      </c>
      <c r="G3" s="862" t="s">
        <v>747</v>
      </c>
      <c r="H3" s="862" t="s">
        <v>1202</v>
      </c>
      <c r="I3" s="862" t="s">
        <v>1113</v>
      </c>
      <c r="J3" s="862" t="s">
        <v>1114</v>
      </c>
      <c r="K3" s="864" t="s">
        <v>657</v>
      </c>
      <c r="L3" s="860" t="s">
        <v>956</v>
      </c>
    </row>
    <row r="4" spans="1:12" ht="13.5">
      <c r="A4" s="838"/>
      <c r="B4" s="773"/>
      <c r="C4" s="863"/>
      <c r="D4" s="863"/>
      <c r="E4" s="863"/>
      <c r="F4" s="863"/>
      <c r="G4" s="863"/>
      <c r="H4" s="863"/>
      <c r="I4" s="863"/>
      <c r="J4" s="863"/>
      <c r="K4" s="865"/>
      <c r="L4" s="861"/>
    </row>
    <row r="5" spans="1:12" ht="18" customHeight="1">
      <c r="A5" s="450" t="s">
        <v>965</v>
      </c>
      <c r="B5" s="340">
        <f>SUM(C5:L5)</f>
        <v>153</v>
      </c>
      <c r="C5" s="425">
        <v>33</v>
      </c>
      <c r="D5" s="425">
        <v>21</v>
      </c>
      <c r="E5" s="425">
        <v>24</v>
      </c>
      <c r="F5" s="425">
        <v>13</v>
      </c>
      <c r="G5" s="425">
        <v>10</v>
      </c>
      <c r="H5" s="425">
        <v>30</v>
      </c>
      <c r="I5" s="425">
        <v>2</v>
      </c>
      <c r="J5" s="425">
        <v>2</v>
      </c>
      <c r="K5" s="574">
        <v>6</v>
      </c>
      <c r="L5" s="426">
        <v>12</v>
      </c>
    </row>
    <row r="6" spans="1:12" ht="18" customHeight="1">
      <c r="A6" s="450" t="s">
        <v>1836</v>
      </c>
      <c r="B6" s="340">
        <f>SUM(C6:L6)</f>
        <v>148</v>
      </c>
      <c r="C6" s="425">
        <v>44</v>
      </c>
      <c r="D6" s="425">
        <v>26</v>
      </c>
      <c r="E6" s="425">
        <v>16</v>
      </c>
      <c r="F6" s="425">
        <v>9</v>
      </c>
      <c r="G6" s="425">
        <v>4</v>
      </c>
      <c r="H6" s="425">
        <v>26</v>
      </c>
      <c r="I6" s="425">
        <v>2</v>
      </c>
      <c r="J6" s="425" t="s">
        <v>1507</v>
      </c>
      <c r="K6" s="574">
        <v>6</v>
      </c>
      <c r="L6" s="426">
        <v>15</v>
      </c>
    </row>
    <row r="7" spans="1:12" ht="18" customHeight="1">
      <c r="A7" s="450" t="s">
        <v>1225</v>
      </c>
      <c r="B7" s="340">
        <f>SUM(C7:L7)</f>
        <v>121</v>
      </c>
      <c r="C7" s="425">
        <v>32</v>
      </c>
      <c r="D7" s="425">
        <v>17</v>
      </c>
      <c r="E7" s="425">
        <v>16</v>
      </c>
      <c r="F7" s="425">
        <v>2</v>
      </c>
      <c r="G7" s="425">
        <v>7</v>
      </c>
      <c r="H7" s="425">
        <v>13</v>
      </c>
      <c r="I7" s="425">
        <v>1</v>
      </c>
      <c r="J7" s="425">
        <v>2</v>
      </c>
      <c r="K7" s="574">
        <v>3</v>
      </c>
      <c r="L7" s="426">
        <v>28</v>
      </c>
    </row>
    <row r="8" spans="1:12" ht="18" customHeight="1">
      <c r="A8" s="450" t="s">
        <v>1504</v>
      </c>
      <c r="B8" s="340">
        <f>SUM(C8:L8)</f>
        <v>156</v>
      </c>
      <c r="C8" s="425">
        <v>52</v>
      </c>
      <c r="D8" s="425">
        <v>28</v>
      </c>
      <c r="E8" s="425">
        <v>15</v>
      </c>
      <c r="F8" s="425">
        <v>8</v>
      </c>
      <c r="G8" s="425">
        <v>5</v>
      </c>
      <c r="H8" s="425">
        <v>17</v>
      </c>
      <c r="I8" s="425">
        <v>2</v>
      </c>
      <c r="J8" s="425">
        <v>1</v>
      </c>
      <c r="K8" s="574">
        <v>6</v>
      </c>
      <c r="L8" s="426">
        <v>22</v>
      </c>
    </row>
    <row r="9" spans="1:12" ht="18" customHeight="1">
      <c r="A9" s="450" t="s">
        <v>658</v>
      </c>
      <c r="B9" s="340">
        <v>148</v>
      </c>
      <c r="C9" s="425">
        <v>45</v>
      </c>
      <c r="D9" s="425">
        <v>22</v>
      </c>
      <c r="E9" s="425">
        <v>22</v>
      </c>
      <c r="F9" s="425">
        <v>10</v>
      </c>
      <c r="G9" s="425">
        <v>3</v>
      </c>
      <c r="H9" s="425">
        <v>16</v>
      </c>
      <c r="I9" s="425">
        <v>3</v>
      </c>
      <c r="J9" s="425" t="s">
        <v>1507</v>
      </c>
      <c r="K9" s="574">
        <v>7</v>
      </c>
      <c r="L9" s="426">
        <v>20</v>
      </c>
    </row>
    <row r="10" spans="1:12" ht="18" customHeight="1" thickBot="1">
      <c r="A10" s="554" t="s">
        <v>654</v>
      </c>
      <c r="B10" s="636">
        <v>138</v>
      </c>
      <c r="C10" s="637">
        <v>48</v>
      </c>
      <c r="D10" s="637">
        <v>15</v>
      </c>
      <c r="E10" s="637">
        <v>23</v>
      </c>
      <c r="F10" s="637">
        <v>7</v>
      </c>
      <c r="G10" s="637">
        <v>3</v>
      </c>
      <c r="H10" s="637">
        <v>14</v>
      </c>
      <c r="I10" s="638">
        <v>2</v>
      </c>
      <c r="J10" s="638" t="s">
        <v>1507</v>
      </c>
      <c r="K10" s="639">
        <v>3</v>
      </c>
      <c r="L10" s="640">
        <v>23</v>
      </c>
    </row>
    <row r="11" spans="9:12" ht="13.5">
      <c r="I11" s="744" t="s">
        <v>745</v>
      </c>
      <c r="J11" s="744"/>
      <c r="K11" s="744"/>
      <c r="L11" s="744"/>
    </row>
  </sheetData>
  <mergeCells count="14">
    <mergeCell ref="D3:D4"/>
    <mergeCell ref="E3:E4"/>
    <mergeCell ref="K3:K4"/>
    <mergeCell ref="F3:F4"/>
    <mergeCell ref="I11:L11"/>
    <mergeCell ref="L3:L4"/>
    <mergeCell ref="A2:A4"/>
    <mergeCell ref="B2:B4"/>
    <mergeCell ref="C2:L2"/>
    <mergeCell ref="G3:G4"/>
    <mergeCell ref="H3:H4"/>
    <mergeCell ref="I3:I4"/>
    <mergeCell ref="J3:J4"/>
    <mergeCell ref="C3:C4"/>
  </mergeCells>
  <printOptions/>
  <pageMargins left="0.7874015748031497" right="0.5905511811023623" top="0.984251968503937" bottom="0.984251968503937" header="0.5118110236220472" footer="0.5118110236220472"/>
  <pageSetup horizontalDpi="600" verticalDpi="600" orientation="portrait" paperSize="9" scale="93" r:id="rId1"/>
</worksheet>
</file>

<file path=xl/worksheets/sheet26.xml><?xml version="1.0" encoding="utf-8"?>
<worksheet xmlns="http://schemas.openxmlformats.org/spreadsheetml/2006/main" xmlns:r="http://schemas.openxmlformats.org/officeDocument/2006/relationships">
  <dimension ref="A1:I14"/>
  <sheetViews>
    <sheetView workbookViewId="0" topLeftCell="A1">
      <selection activeCell="E22" sqref="E22"/>
    </sheetView>
  </sheetViews>
  <sheetFormatPr defaultColWidth="9.00390625" defaultRowHeight="13.5"/>
  <cols>
    <col min="1" max="1" width="12.125" style="0" customWidth="1"/>
    <col min="2" max="4" width="11.50390625" style="0" customWidth="1"/>
    <col min="5" max="7" width="12.75390625" style="0" bestFit="1" customWidth="1"/>
  </cols>
  <sheetData>
    <row r="1" spans="1:9" ht="19.5" customHeight="1" thickBot="1">
      <c r="A1" s="8" t="s">
        <v>1115</v>
      </c>
      <c r="B1" s="17"/>
      <c r="C1" s="17"/>
      <c r="D1" s="17"/>
      <c r="E1" s="17"/>
      <c r="F1" s="17"/>
      <c r="G1" s="17"/>
      <c r="H1" s="17"/>
      <c r="I1" s="17"/>
    </row>
    <row r="2" spans="1:9" ht="15.75" customHeight="1">
      <c r="A2" s="752"/>
      <c r="B2" s="772" t="s">
        <v>1205</v>
      </c>
      <c r="C2" s="776"/>
      <c r="D2" s="777"/>
      <c r="E2" s="866" t="s">
        <v>1116</v>
      </c>
      <c r="F2" s="776"/>
      <c r="G2" s="777"/>
      <c r="I2" s="17"/>
    </row>
    <row r="3" spans="1:9" ht="15.75" customHeight="1">
      <c r="A3" s="753"/>
      <c r="B3" s="773"/>
      <c r="C3" s="399" t="s">
        <v>1117</v>
      </c>
      <c r="D3" s="400" t="s">
        <v>1118</v>
      </c>
      <c r="E3" s="867"/>
      <c r="F3" s="429" t="s">
        <v>1119</v>
      </c>
      <c r="G3" s="430" t="s">
        <v>448</v>
      </c>
      <c r="I3" s="17"/>
    </row>
    <row r="4" spans="1:9" ht="12.75" customHeight="1">
      <c r="A4" s="703" t="s">
        <v>588</v>
      </c>
      <c r="B4" s="341" t="s">
        <v>1120</v>
      </c>
      <c r="C4" s="427" t="s">
        <v>1120</v>
      </c>
      <c r="D4" s="428" t="s">
        <v>1120</v>
      </c>
      <c r="E4" s="342" t="s">
        <v>1865</v>
      </c>
      <c r="F4" s="431" t="s">
        <v>1865</v>
      </c>
      <c r="G4" s="432" t="s">
        <v>1865</v>
      </c>
      <c r="I4" s="17"/>
    </row>
    <row r="5" spans="1:7" ht="18" customHeight="1">
      <c r="A5" s="704"/>
      <c r="B5" s="482">
        <v>1537.91</v>
      </c>
      <c r="C5" s="483">
        <v>1244.05</v>
      </c>
      <c r="D5" s="484">
        <v>293.86</v>
      </c>
      <c r="E5" s="343">
        <v>5106436</v>
      </c>
      <c r="F5" s="433">
        <v>1997446</v>
      </c>
      <c r="G5" s="434">
        <v>3108990</v>
      </c>
    </row>
    <row r="6" spans="1:7" ht="18" customHeight="1">
      <c r="A6" s="450" t="s">
        <v>496</v>
      </c>
      <c r="B6" s="485">
        <f>SUM(C6:D6)</f>
        <v>1603.38</v>
      </c>
      <c r="C6" s="486">
        <v>1317.67</v>
      </c>
      <c r="D6" s="487">
        <v>285.71</v>
      </c>
      <c r="E6" s="344">
        <f>SUM(F6:G6)</f>
        <v>5360605</v>
      </c>
      <c r="F6" s="435">
        <v>1730105</v>
      </c>
      <c r="G6" s="436">
        <v>3630500</v>
      </c>
    </row>
    <row r="7" spans="1:7" ht="18" customHeight="1">
      <c r="A7" s="450" t="s">
        <v>1510</v>
      </c>
      <c r="B7" s="485">
        <f>SUM(C7:D7)</f>
        <v>1727.55</v>
      </c>
      <c r="C7" s="486">
        <v>1423.57</v>
      </c>
      <c r="D7" s="487">
        <v>303.98</v>
      </c>
      <c r="E7" s="344">
        <f>SUM(F7:G7)</f>
        <v>5315700</v>
      </c>
      <c r="F7" s="437">
        <v>1546520</v>
      </c>
      <c r="G7" s="438">
        <v>3769180</v>
      </c>
    </row>
    <row r="8" spans="1:7" ht="18" customHeight="1">
      <c r="A8" s="450" t="s">
        <v>497</v>
      </c>
      <c r="B8" s="485">
        <v>1876.58</v>
      </c>
      <c r="C8" s="486">
        <v>1536.94</v>
      </c>
      <c r="D8" s="487">
        <v>339.64</v>
      </c>
      <c r="E8" s="344">
        <v>5670282</v>
      </c>
      <c r="F8" s="437">
        <v>1389482</v>
      </c>
      <c r="G8" s="438">
        <v>4280800</v>
      </c>
    </row>
    <row r="9" spans="1:7" ht="18" customHeight="1">
      <c r="A9" s="450" t="s">
        <v>498</v>
      </c>
      <c r="B9" s="485">
        <v>1955.35</v>
      </c>
      <c r="C9" s="486">
        <v>1584.43</v>
      </c>
      <c r="D9" s="487">
        <v>370.92</v>
      </c>
      <c r="E9" s="344">
        <v>5092612</v>
      </c>
      <c r="F9" s="437">
        <v>1262592</v>
      </c>
      <c r="G9" s="438">
        <v>3830020</v>
      </c>
    </row>
    <row r="10" spans="1:7" ht="18" customHeight="1">
      <c r="A10" s="493" t="s">
        <v>1269</v>
      </c>
      <c r="B10" s="669">
        <v>2046.77</v>
      </c>
      <c r="C10" s="670">
        <v>1647.86</v>
      </c>
      <c r="D10" s="671">
        <v>398.91</v>
      </c>
      <c r="E10" s="672">
        <v>5302609</v>
      </c>
      <c r="F10" s="437">
        <v>1159654</v>
      </c>
      <c r="G10" s="438">
        <v>4142955</v>
      </c>
    </row>
    <row r="11" spans="1:7" ht="18" customHeight="1">
      <c r="A11" s="493" t="s">
        <v>18</v>
      </c>
      <c r="B11" s="669">
        <v>2176.26</v>
      </c>
      <c r="C11" s="670">
        <v>1740.6</v>
      </c>
      <c r="D11" s="671">
        <v>435.66</v>
      </c>
      <c r="E11" s="672">
        <v>4861818</v>
      </c>
      <c r="F11" s="437">
        <v>1044318</v>
      </c>
      <c r="G11" s="438">
        <v>3817500</v>
      </c>
    </row>
    <row r="12" spans="1:7" ht="18" customHeight="1" thickBot="1">
      <c r="A12" s="451" t="s">
        <v>19</v>
      </c>
      <c r="B12" s="488">
        <v>2391.17</v>
      </c>
      <c r="C12" s="489">
        <v>1940.66</v>
      </c>
      <c r="D12" s="490">
        <v>450.51</v>
      </c>
      <c r="E12" s="614">
        <v>4888486</v>
      </c>
      <c r="F12" s="437">
        <v>890116</v>
      </c>
      <c r="G12" s="438">
        <v>3998370</v>
      </c>
    </row>
    <row r="13" spans="1:7" ht="13.5" customHeight="1">
      <c r="A13" s="1"/>
      <c r="B13" s="1"/>
      <c r="C13" s="1"/>
      <c r="D13" s="1"/>
      <c r="E13" s="1"/>
      <c r="F13" s="744" t="s">
        <v>445</v>
      </c>
      <c r="G13" s="744"/>
    </row>
    <row r="14" spans="2:7" ht="15.75" customHeight="1">
      <c r="B14" s="1"/>
      <c r="C14" s="1"/>
      <c r="D14" s="1"/>
      <c r="E14" s="1"/>
      <c r="F14" s="1"/>
      <c r="G14" s="1"/>
    </row>
  </sheetData>
  <mergeCells count="7">
    <mergeCell ref="F13:G13"/>
    <mergeCell ref="A4:A5"/>
    <mergeCell ref="A2:A3"/>
    <mergeCell ref="B2:B3"/>
    <mergeCell ref="C2:D2"/>
    <mergeCell ref="E2:E3"/>
    <mergeCell ref="F2:G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39"/>
  <sheetViews>
    <sheetView workbookViewId="0" topLeftCell="A23">
      <selection activeCell="B14" sqref="B14:E14"/>
    </sheetView>
  </sheetViews>
  <sheetFormatPr defaultColWidth="9.00390625" defaultRowHeight="13.5"/>
  <cols>
    <col min="1" max="1" width="13.625" style="17" customWidth="1"/>
    <col min="2" max="2" width="8.00390625" style="17" customWidth="1"/>
    <col min="3" max="5" width="7.625" style="17" customWidth="1"/>
    <col min="6" max="9" width="7.875" style="17" customWidth="1"/>
    <col min="10" max="10" width="7.75390625" style="17" customWidth="1"/>
    <col min="11" max="11" width="7.375" style="17" customWidth="1"/>
    <col min="12" max="16384" width="9.00390625" style="17" customWidth="1"/>
  </cols>
  <sheetData>
    <row r="1" ht="36" customHeight="1">
      <c r="A1" s="69" t="s">
        <v>423</v>
      </c>
    </row>
    <row r="2" spans="1:11" ht="19.5" customHeight="1" thickBot="1">
      <c r="A2" s="8" t="s">
        <v>462</v>
      </c>
      <c r="I2" s="745" t="s">
        <v>690</v>
      </c>
      <c r="J2" s="745"/>
      <c r="K2" s="745"/>
    </row>
    <row r="3" spans="1:11" ht="16.5" customHeight="1">
      <c r="A3" s="705"/>
      <c r="B3" s="872" t="s">
        <v>855</v>
      </c>
      <c r="C3" s="872"/>
      <c r="D3" s="872"/>
      <c r="E3" s="872"/>
      <c r="F3" s="872"/>
      <c r="G3" s="872"/>
      <c r="H3" s="872"/>
      <c r="I3" s="872" t="s">
        <v>617</v>
      </c>
      <c r="J3" s="872"/>
      <c r="K3" s="873" t="s">
        <v>464</v>
      </c>
    </row>
    <row r="4" spans="1:11" ht="16.5" customHeight="1">
      <c r="A4" s="740"/>
      <c r="B4" s="542" t="s">
        <v>1121</v>
      </c>
      <c r="C4" s="542" t="s">
        <v>966</v>
      </c>
      <c r="D4" s="542" t="s">
        <v>1122</v>
      </c>
      <c r="E4" s="542" t="s">
        <v>1123</v>
      </c>
      <c r="F4" s="542" t="s">
        <v>1239</v>
      </c>
      <c r="G4" s="542" t="s">
        <v>1240</v>
      </c>
      <c r="H4" s="542" t="s">
        <v>957</v>
      </c>
      <c r="I4" s="542" t="s">
        <v>1241</v>
      </c>
      <c r="J4" s="542" t="s">
        <v>1242</v>
      </c>
      <c r="K4" s="874"/>
    </row>
    <row r="5" spans="1:11" ht="18" customHeight="1">
      <c r="A5" s="450" t="s">
        <v>463</v>
      </c>
      <c r="B5" s="207">
        <v>68</v>
      </c>
      <c r="C5" s="207">
        <v>60</v>
      </c>
      <c r="D5" s="207">
        <v>65</v>
      </c>
      <c r="E5" s="207">
        <v>74</v>
      </c>
      <c r="F5" s="207">
        <v>69</v>
      </c>
      <c r="G5" s="207">
        <v>56</v>
      </c>
      <c r="H5" s="207">
        <f>SUM(B5:G5)</f>
        <v>392</v>
      </c>
      <c r="I5" s="207">
        <v>15</v>
      </c>
      <c r="J5" s="207">
        <v>1</v>
      </c>
      <c r="K5" s="208">
        <v>27</v>
      </c>
    </row>
    <row r="6" spans="1:11" ht="18" customHeight="1">
      <c r="A6" s="450" t="s">
        <v>461</v>
      </c>
      <c r="B6" s="207">
        <v>16</v>
      </c>
      <c r="C6" s="207">
        <v>21</v>
      </c>
      <c r="D6" s="207">
        <v>22</v>
      </c>
      <c r="E6" s="207">
        <v>20</v>
      </c>
      <c r="F6" s="207">
        <v>18</v>
      </c>
      <c r="G6" s="207">
        <v>16</v>
      </c>
      <c r="H6" s="207">
        <f>SUM(B6:G6)</f>
        <v>113</v>
      </c>
      <c r="I6" s="207">
        <v>6</v>
      </c>
      <c r="J6" s="207">
        <v>1</v>
      </c>
      <c r="K6" s="208">
        <v>15</v>
      </c>
    </row>
    <row r="7" spans="1:11" ht="18" customHeight="1">
      <c r="A7" s="450" t="s">
        <v>1243</v>
      </c>
      <c r="B7" s="207">
        <v>10</v>
      </c>
      <c r="C7" s="207">
        <v>10</v>
      </c>
      <c r="D7" s="207">
        <v>7</v>
      </c>
      <c r="E7" s="207">
        <v>15</v>
      </c>
      <c r="F7" s="207">
        <v>10</v>
      </c>
      <c r="G7" s="207">
        <v>9</v>
      </c>
      <c r="H7" s="207">
        <f>SUM(B7:G7)</f>
        <v>61</v>
      </c>
      <c r="I7" s="207">
        <v>6</v>
      </c>
      <c r="J7" s="587" t="s">
        <v>479</v>
      </c>
      <c r="K7" s="208">
        <v>13</v>
      </c>
    </row>
    <row r="8" spans="1:11" ht="18" customHeight="1">
      <c r="A8" s="450" t="s">
        <v>1244</v>
      </c>
      <c r="B8" s="207">
        <v>25</v>
      </c>
      <c r="C8" s="207">
        <v>18</v>
      </c>
      <c r="D8" s="207">
        <v>22</v>
      </c>
      <c r="E8" s="207">
        <v>24</v>
      </c>
      <c r="F8" s="207">
        <v>12</v>
      </c>
      <c r="G8" s="207">
        <v>22</v>
      </c>
      <c r="H8" s="207">
        <f>SUM(B8:G8)</f>
        <v>123</v>
      </c>
      <c r="I8" s="207">
        <v>6</v>
      </c>
      <c r="J8" s="207">
        <v>1</v>
      </c>
      <c r="K8" s="208">
        <v>14</v>
      </c>
    </row>
    <row r="9" spans="1:11" ht="18" customHeight="1" thickBot="1">
      <c r="A9" s="113" t="s">
        <v>957</v>
      </c>
      <c r="B9" s="209">
        <f aca="true" t="shared" si="0" ref="B9:I9">SUM(B5:B8)</f>
        <v>119</v>
      </c>
      <c r="C9" s="209">
        <f t="shared" si="0"/>
        <v>109</v>
      </c>
      <c r="D9" s="209">
        <f t="shared" si="0"/>
        <v>116</v>
      </c>
      <c r="E9" s="209">
        <f t="shared" si="0"/>
        <v>133</v>
      </c>
      <c r="F9" s="209">
        <f t="shared" si="0"/>
        <v>109</v>
      </c>
      <c r="G9" s="209">
        <f t="shared" si="0"/>
        <v>103</v>
      </c>
      <c r="H9" s="209">
        <f t="shared" si="0"/>
        <v>689</v>
      </c>
      <c r="I9" s="209">
        <f t="shared" si="0"/>
        <v>33</v>
      </c>
      <c r="J9" s="209">
        <f>SUM(J5:J8)</f>
        <v>3</v>
      </c>
      <c r="K9" s="210">
        <f>SUM(K5:K8)</f>
        <v>69</v>
      </c>
    </row>
    <row r="10" spans="1:11" ht="13.5">
      <c r="A10" s="16"/>
      <c r="I10" s="744" t="s">
        <v>1245</v>
      </c>
      <c r="J10" s="744"/>
      <c r="K10" s="744"/>
    </row>
    <row r="11" spans="1:11" ht="13.5">
      <c r="A11" s="16"/>
      <c r="I11" s="19"/>
      <c r="J11" s="19"/>
      <c r="K11" s="19"/>
    </row>
    <row r="12" spans="1:11" ht="13.5">
      <c r="A12" s="16"/>
      <c r="I12" s="19"/>
      <c r="J12" s="19"/>
      <c r="K12" s="19"/>
    </row>
    <row r="13" spans="1:8" ht="19.5" customHeight="1" thickBot="1">
      <c r="A13" s="8" t="s">
        <v>465</v>
      </c>
      <c r="F13" s="745" t="s">
        <v>691</v>
      </c>
      <c r="G13" s="745"/>
      <c r="H13" s="745"/>
    </row>
    <row r="14" spans="1:8" ht="15.75" customHeight="1">
      <c r="A14" s="705"/>
      <c r="B14" s="872" t="s">
        <v>616</v>
      </c>
      <c r="C14" s="872"/>
      <c r="D14" s="872"/>
      <c r="E14" s="872"/>
      <c r="F14" s="872" t="s">
        <v>617</v>
      </c>
      <c r="G14" s="872"/>
      <c r="H14" s="873" t="s">
        <v>1247</v>
      </c>
    </row>
    <row r="15" spans="1:8" ht="15.75" customHeight="1">
      <c r="A15" s="740"/>
      <c r="B15" s="542" t="s">
        <v>1121</v>
      </c>
      <c r="C15" s="542" t="s">
        <v>966</v>
      </c>
      <c r="D15" s="542" t="s">
        <v>1122</v>
      </c>
      <c r="E15" s="542" t="s">
        <v>957</v>
      </c>
      <c r="F15" s="542" t="s">
        <v>1241</v>
      </c>
      <c r="G15" s="542" t="s">
        <v>1242</v>
      </c>
      <c r="H15" s="874"/>
    </row>
    <row r="16" spans="1:8" ht="19.5" customHeight="1" thickBot="1">
      <c r="A16" s="451" t="s">
        <v>1246</v>
      </c>
      <c r="B16" s="209">
        <v>136</v>
      </c>
      <c r="C16" s="209">
        <v>112</v>
      </c>
      <c r="D16" s="209">
        <v>137</v>
      </c>
      <c r="E16" s="209">
        <f>SUM(B16:D16)</f>
        <v>385</v>
      </c>
      <c r="F16" s="209">
        <v>11</v>
      </c>
      <c r="G16" s="209">
        <v>1</v>
      </c>
      <c r="H16" s="210">
        <v>33</v>
      </c>
    </row>
    <row r="17" spans="6:8" ht="13.5">
      <c r="F17" s="744" t="s">
        <v>1206</v>
      </c>
      <c r="G17" s="744"/>
      <c r="H17" s="744"/>
    </row>
    <row r="20" spans="1:10" ht="19.5" customHeight="1" thickBot="1">
      <c r="A20" s="5" t="s">
        <v>466</v>
      </c>
      <c r="H20" s="728" t="s">
        <v>692</v>
      </c>
      <c r="I20" s="728"/>
      <c r="J20" s="728"/>
    </row>
    <row r="21" spans="1:10" ht="101.25" customHeight="1">
      <c r="A21" s="41"/>
      <c r="B21" s="543" t="s">
        <v>356</v>
      </c>
      <c r="C21" s="543" t="s">
        <v>204</v>
      </c>
      <c r="D21" s="543" t="s">
        <v>209</v>
      </c>
      <c r="E21" s="543" t="s">
        <v>205</v>
      </c>
      <c r="F21" s="543" t="s">
        <v>206</v>
      </c>
      <c r="G21" s="693" t="s">
        <v>693</v>
      </c>
      <c r="H21" s="543" t="s">
        <v>207</v>
      </c>
      <c r="I21" s="543" t="s">
        <v>208</v>
      </c>
      <c r="J21" s="544" t="s">
        <v>957</v>
      </c>
    </row>
    <row r="22" spans="1:10" ht="18" customHeight="1">
      <c r="A22" s="450" t="s">
        <v>1248</v>
      </c>
      <c r="B22" s="203">
        <v>1522</v>
      </c>
      <c r="C22" s="203">
        <v>2535</v>
      </c>
      <c r="D22" s="203">
        <v>2715</v>
      </c>
      <c r="E22" s="203">
        <v>2496</v>
      </c>
      <c r="F22" s="203">
        <v>5828</v>
      </c>
      <c r="G22" s="203">
        <v>8375</v>
      </c>
      <c r="H22" s="203">
        <v>2116</v>
      </c>
      <c r="I22" s="203">
        <v>20254</v>
      </c>
      <c r="J22" s="204">
        <f>SUM(B22:I22)</f>
        <v>45841</v>
      </c>
    </row>
    <row r="23" spans="1:10" ht="18" customHeight="1">
      <c r="A23" s="450" t="s">
        <v>1249</v>
      </c>
      <c r="B23" s="203">
        <v>788</v>
      </c>
      <c r="C23" s="203">
        <v>285</v>
      </c>
      <c r="D23" s="203">
        <v>1166</v>
      </c>
      <c r="E23" s="203">
        <v>2573</v>
      </c>
      <c r="F23" s="203">
        <v>1771</v>
      </c>
      <c r="G23" s="203">
        <v>1625</v>
      </c>
      <c r="H23" s="203">
        <v>2507</v>
      </c>
      <c r="I23" s="203">
        <v>8900</v>
      </c>
      <c r="J23" s="204">
        <f>SUM(B23:I23)</f>
        <v>19615</v>
      </c>
    </row>
    <row r="24" spans="1:10" ht="18" customHeight="1">
      <c r="A24" s="450" t="s">
        <v>1250</v>
      </c>
      <c r="B24" s="203">
        <v>221</v>
      </c>
      <c r="C24" s="203">
        <v>96</v>
      </c>
      <c r="D24" s="203">
        <v>208</v>
      </c>
      <c r="E24" s="203">
        <v>967</v>
      </c>
      <c r="F24" s="203">
        <v>736</v>
      </c>
      <c r="G24" s="203">
        <v>28</v>
      </c>
      <c r="H24" s="203">
        <v>796</v>
      </c>
      <c r="I24" s="203">
        <v>4577</v>
      </c>
      <c r="J24" s="204">
        <f>SUM(B24:I24)</f>
        <v>7629</v>
      </c>
    </row>
    <row r="25" spans="1:10" ht="18" customHeight="1">
      <c r="A25" s="450" t="s">
        <v>1251</v>
      </c>
      <c r="B25" s="203">
        <v>251</v>
      </c>
      <c r="C25" s="203">
        <v>1030</v>
      </c>
      <c r="D25" s="203">
        <v>263</v>
      </c>
      <c r="E25" s="203">
        <v>335</v>
      </c>
      <c r="F25" s="203">
        <v>1937</v>
      </c>
      <c r="G25" s="203">
        <v>549</v>
      </c>
      <c r="H25" s="203">
        <v>0</v>
      </c>
      <c r="I25" s="203">
        <v>4960</v>
      </c>
      <c r="J25" s="204">
        <f>SUM(B25:I25)</f>
        <v>9325</v>
      </c>
    </row>
    <row r="26" spans="1:10" ht="18" customHeight="1">
      <c r="A26" s="450" t="s">
        <v>467</v>
      </c>
      <c r="B26" s="203">
        <v>435</v>
      </c>
      <c r="C26" s="203">
        <v>829</v>
      </c>
      <c r="D26" s="203">
        <v>674</v>
      </c>
      <c r="E26" s="203">
        <v>309</v>
      </c>
      <c r="F26" s="203">
        <v>399</v>
      </c>
      <c r="G26" s="203">
        <v>1134</v>
      </c>
      <c r="H26" s="203">
        <v>4979</v>
      </c>
      <c r="I26" s="203">
        <v>4167</v>
      </c>
      <c r="J26" s="204">
        <f>SUM(B26:I26)</f>
        <v>12926</v>
      </c>
    </row>
    <row r="27" spans="1:10" ht="18" customHeight="1" thickBot="1">
      <c r="A27" s="105" t="s">
        <v>957</v>
      </c>
      <c r="B27" s="205">
        <f>SUM(B22:B26)</f>
        <v>3217</v>
      </c>
      <c r="C27" s="205">
        <f aca="true" t="shared" si="1" ref="C27:J27">SUM(C22:C26)</f>
        <v>4775</v>
      </c>
      <c r="D27" s="205">
        <f t="shared" si="1"/>
        <v>5026</v>
      </c>
      <c r="E27" s="205">
        <f>SUM(E22:E26)</f>
        <v>6680</v>
      </c>
      <c r="F27" s="205">
        <f t="shared" si="1"/>
        <v>10671</v>
      </c>
      <c r="G27" s="205">
        <f t="shared" si="1"/>
        <v>11711</v>
      </c>
      <c r="H27" s="205">
        <f t="shared" si="1"/>
        <v>10398</v>
      </c>
      <c r="I27" s="205">
        <f t="shared" si="1"/>
        <v>42858</v>
      </c>
      <c r="J27" s="206">
        <f t="shared" si="1"/>
        <v>95336</v>
      </c>
    </row>
    <row r="28" spans="8:10" ht="13.5">
      <c r="H28" s="744" t="s">
        <v>1245</v>
      </c>
      <c r="I28" s="744"/>
      <c r="J28" s="744"/>
    </row>
    <row r="31" spans="1:6" ht="19.5" customHeight="1" thickBot="1">
      <c r="A31" s="8" t="s">
        <v>468</v>
      </c>
      <c r="F31" s="8" t="s">
        <v>469</v>
      </c>
    </row>
    <row r="32" spans="1:9" ht="13.5">
      <c r="A32" s="735"/>
      <c r="B32" s="868" t="s">
        <v>1097</v>
      </c>
      <c r="C32" s="875"/>
      <c r="D32" s="876"/>
      <c r="E32" s="29"/>
      <c r="F32" s="887"/>
      <c r="G32" s="888"/>
      <c r="H32" s="883" t="s">
        <v>1252</v>
      </c>
      <c r="I32" s="884"/>
    </row>
    <row r="33" spans="1:9" ht="15.75" customHeight="1">
      <c r="A33" s="736"/>
      <c r="B33" s="869"/>
      <c r="C33" s="545" t="s">
        <v>1786</v>
      </c>
      <c r="D33" s="546" t="s">
        <v>926</v>
      </c>
      <c r="E33" s="29"/>
      <c r="F33" s="889"/>
      <c r="G33" s="890"/>
      <c r="H33" s="885"/>
      <c r="I33" s="886"/>
    </row>
    <row r="34" spans="1:9" ht="18" customHeight="1">
      <c r="A34" s="450" t="s">
        <v>1505</v>
      </c>
      <c r="B34" s="565">
        <f>SUM(C34:D34)</f>
        <v>91624</v>
      </c>
      <c r="C34" s="439">
        <v>47891</v>
      </c>
      <c r="D34" s="440">
        <v>43733</v>
      </c>
      <c r="E34" s="17"/>
      <c r="F34" s="881" t="s">
        <v>1505</v>
      </c>
      <c r="G34" s="882"/>
      <c r="H34" s="870">
        <v>15543</v>
      </c>
      <c r="I34" s="871"/>
    </row>
    <row r="35" spans="1:9" ht="18" customHeight="1">
      <c r="A35" s="450" t="s">
        <v>738</v>
      </c>
      <c r="B35" s="609">
        <f>SUM(C35:D35)</f>
        <v>103805</v>
      </c>
      <c r="C35" s="439">
        <v>54153</v>
      </c>
      <c r="D35" s="440">
        <v>49652</v>
      </c>
      <c r="E35" s="17"/>
      <c r="F35" s="881" t="s">
        <v>738</v>
      </c>
      <c r="G35" s="882"/>
      <c r="H35" s="870">
        <v>14231</v>
      </c>
      <c r="I35" s="871"/>
    </row>
    <row r="36" spans="1:9" ht="18" customHeight="1">
      <c r="A36" s="450" t="s">
        <v>1269</v>
      </c>
      <c r="B36" s="609">
        <v>113751</v>
      </c>
      <c r="C36" s="439">
        <v>57874</v>
      </c>
      <c r="D36" s="440">
        <v>55877</v>
      </c>
      <c r="E36" s="17"/>
      <c r="F36" s="881" t="s">
        <v>1269</v>
      </c>
      <c r="G36" s="882"/>
      <c r="H36" s="870">
        <v>12690</v>
      </c>
      <c r="I36" s="871"/>
    </row>
    <row r="37" spans="1:9" ht="18" customHeight="1">
      <c r="A37" s="450" t="s">
        <v>1870</v>
      </c>
      <c r="B37" s="609">
        <v>122792</v>
      </c>
      <c r="C37" s="439">
        <v>64250</v>
      </c>
      <c r="D37" s="440">
        <v>58542</v>
      </c>
      <c r="E37" s="17"/>
      <c r="F37" s="881" t="s">
        <v>1870</v>
      </c>
      <c r="G37" s="882"/>
      <c r="H37" s="870">
        <v>12598</v>
      </c>
      <c r="I37" s="871"/>
    </row>
    <row r="38" spans="1:9" ht="18" customHeight="1" thickBot="1">
      <c r="A38" s="554" t="s">
        <v>694</v>
      </c>
      <c r="B38" s="624">
        <v>133034</v>
      </c>
      <c r="C38" s="625">
        <v>71664</v>
      </c>
      <c r="D38" s="626">
        <v>61370</v>
      </c>
      <c r="E38" s="17"/>
      <c r="F38" s="877" t="s">
        <v>694</v>
      </c>
      <c r="G38" s="878"/>
      <c r="H38" s="879">
        <v>14914</v>
      </c>
      <c r="I38" s="880"/>
    </row>
    <row r="39" spans="1:9" ht="13.5">
      <c r="A39" s="1"/>
      <c r="B39" s="744" t="s">
        <v>1245</v>
      </c>
      <c r="C39" s="744"/>
      <c r="D39" s="744"/>
      <c r="G39" s="744" t="s">
        <v>1245</v>
      </c>
      <c r="H39" s="744"/>
      <c r="I39" s="744"/>
    </row>
  </sheetData>
  <mergeCells count="31">
    <mergeCell ref="H28:J28"/>
    <mergeCell ref="H32:I33"/>
    <mergeCell ref="F36:G36"/>
    <mergeCell ref="H36:I36"/>
    <mergeCell ref="F32:G33"/>
    <mergeCell ref="C32:D32"/>
    <mergeCell ref="H34:I34"/>
    <mergeCell ref="H35:I35"/>
    <mergeCell ref="G39:I39"/>
    <mergeCell ref="F38:G38"/>
    <mergeCell ref="H38:I38"/>
    <mergeCell ref="B39:D39"/>
    <mergeCell ref="F34:G34"/>
    <mergeCell ref="F35:G35"/>
    <mergeCell ref="F37:G37"/>
    <mergeCell ref="K3:K4"/>
    <mergeCell ref="I10:K10"/>
    <mergeCell ref="A3:A4"/>
    <mergeCell ref="H20:J20"/>
    <mergeCell ref="F14:G14"/>
    <mergeCell ref="H14:H15"/>
    <mergeCell ref="A32:A33"/>
    <mergeCell ref="B32:B33"/>
    <mergeCell ref="I2:K2"/>
    <mergeCell ref="H37:I37"/>
    <mergeCell ref="A14:A15"/>
    <mergeCell ref="F13:H13"/>
    <mergeCell ref="B3:H3"/>
    <mergeCell ref="I3:J3"/>
    <mergeCell ref="F17:H17"/>
    <mergeCell ref="B14:E14"/>
  </mergeCells>
  <printOptions/>
  <pageMargins left="0.4" right="0.49" top="0.56" bottom="0.984251968503937" header="0.5118110236220472" footer="0.5118110236220472"/>
  <pageSetup horizontalDpi="600" verticalDpi="600" orientation="portrait" paperSize="9" scale="105" r:id="rId1"/>
</worksheet>
</file>

<file path=xl/worksheets/sheet28.xml><?xml version="1.0" encoding="utf-8"?>
<worksheet xmlns="http://schemas.openxmlformats.org/spreadsheetml/2006/main" xmlns:r="http://schemas.openxmlformats.org/officeDocument/2006/relationships">
  <dimension ref="A1:F50"/>
  <sheetViews>
    <sheetView workbookViewId="0" topLeftCell="A28">
      <selection activeCell="D10" sqref="D10:D19"/>
    </sheetView>
  </sheetViews>
  <sheetFormatPr defaultColWidth="9.00390625" defaultRowHeight="13.5"/>
  <cols>
    <col min="1" max="6" width="13.875" style="17" customWidth="1"/>
    <col min="7" max="16384" width="9.00390625" style="17" customWidth="1"/>
  </cols>
  <sheetData>
    <row r="1" ht="36" customHeight="1">
      <c r="A1" s="69" t="s">
        <v>48</v>
      </c>
    </row>
    <row r="2" ht="19.5" customHeight="1" thickBot="1">
      <c r="A2" s="60" t="s">
        <v>536</v>
      </c>
    </row>
    <row r="3" spans="1:6" ht="22.5" customHeight="1">
      <c r="A3" s="891" t="s">
        <v>435</v>
      </c>
      <c r="B3" s="892"/>
      <c r="C3" s="891" t="s">
        <v>434</v>
      </c>
      <c r="D3" s="892"/>
      <c r="E3" s="891" t="s">
        <v>433</v>
      </c>
      <c r="F3" s="892"/>
    </row>
    <row r="4" spans="1:6" ht="18" customHeight="1" thickBot="1">
      <c r="A4" s="214" t="s">
        <v>537</v>
      </c>
      <c r="B4" s="215" t="s">
        <v>1253</v>
      </c>
      <c r="C4" s="214" t="s">
        <v>537</v>
      </c>
      <c r="D4" s="215" t="s">
        <v>1253</v>
      </c>
      <c r="E4" s="214" t="s">
        <v>537</v>
      </c>
      <c r="F4" s="215" t="s">
        <v>1253</v>
      </c>
    </row>
    <row r="5" spans="1:6" ht="15.75" customHeight="1" thickTop="1">
      <c r="A5" s="903" t="s">
        <v>1254</v>
      </c>
      <c r="B5" s="915">
        <v>20059</v>
      </c>
      <c r="C5" s="903" t="s">
        <v>1255</v>
      </c>
      <c r="D5" s="904" t="s">
        <v>429</v>
      </c>
      <c r="E5" s="392"/>
      <c r="F5" s="61">
        <v>20270</v>
      </c>
    </row>
    <row r="6" spans="1:6" ht="15.75" customHeight="1">
      <c r="A6" s="899"/>
      <c r="B6" s="916"/>
      <c r="C6" s="894"/>
      <c r="D6" s="901"/>
      <c r="E6" s="392" t="s">
        <v>562</v>
      </c>
      <c r="F6" s="62" t="s">
        <v>538</v>
      </c>
    </row>
    <row r="7" spans="1:6" ht="15.75" customHeight="1">
      <c r="A7" s="899"/>
      <c r="B7" s="916"/>
      <c r="C7" s="894"/>
      <c r="D7" s="901"/>
      <c r="E7" s="393"/>
      <c r="F7" s="63">
        <v>21285</v>
      </c>
    </row>
    <row r="8" spans="1:6" ht="15.75" customHeight="1">
      <c r="A8" s="906"/>
      <c r="B8" s="917"/>
      <c r="C8" s="895"/>
      <c r="D8" s="905"/>
      <c r="E8" s="893" t="s">
        <v>1256</v>
      </c>
      <c r="F8" s="909" t="s">
        <v>428</v>
      </c>
    </row>
    <row r="9" spans="1:6" ht="12.75" customHeight="1">
      <c r="A9" s="893" t="s">
        <v>1257</v>
      </c>
      <c r="B9" s="896" t="s">
        <v>432</v>
      </c>
      <c r="C9" s="390"/>
      <c r="D9" s="64"/>
      <c r="E9" s="899"/>
      <c r="F9" s="910"/>
    </row>
    <row r="10" spans="1:6" ht="15.75" customHeight="1">
      <c r="A10" s="894"/>
      <c r="B10" s="897"/>
      <c r="C10" s="893" t="s">
        <v>1259</v>
      </c>
      <c r="D10" s="900" t="s">
        <v>430</v>
      </c>
      <c r="E10" s="899"/>
      <c r="F10" s="910"/>
    </row>
    <row r="11" spans="1:6" ht="15.75" customHeight="1">
      <c r="A11" s="894"/>
      <c r="B11" s="897"/>
      <c r="C11" s="899"/>
      <c r="D11" s="901"/>
      <c r="E11" s="899"/>
      <c r="F11" s="910"/>
    </row>
    <row r="12" spans="1:6" ht="15.75" customHeight="1">
      <c r="A12" s="894"/>
      <c r="B12" s="897"/>
      <c r="C12" s="899"/>
      <c r="D12" s="901"/>
      <c r="E12" s="899"/>
      <c r="F12" s="910"/>
    </row>
    <row r="13" spans="1:6" ht="15.75" customHeight="1">
      <c r="A13" s="894"/>
      <c r="B13" s="897"/>
      <c r="C13" s="899"/>
      <c r="D13" s="901"/>
      <c r="E13" s="906"/>
      <c r="F13" s="910"/>
    </row>
    <row r="14" spans="1:6" ht="8.25" customHeight="1">
      <c r="A14" s="895"/>
      <c r="B14" s="898"/>
      <c r="C14" s="899"/>
      <c r="D14" s="901"/>
      <c r="E14" s="394"/>
      <c r="F14" s="211"/>
    </row>
    <row r="15" spans="1:6" ht="15.75" customHeight="1">
      <c r="A15" s="893" t="s">
        <v>1261</v>
      </c>
      <c r="B15" s="896" t="s">
        <v>431</v>
      </c>
      <c r="C15" s="899"/>
      <c r="D15" s="901"/>
      <c r="E15" s="893" t="s">
        <v>1258</v>
      </c>
      <c r="F15" s="896" t="s">
        <v>427</v>
      </c>
    </row>
    <row r="16" spans="1:6" ht="15.75" customHeight="1">
      <c r="A16" s="899"/>
      <c r="B16" s="907"/>
      <c r="C16" s="899"/>
      <c r="D16" s="901"/>
      <c r="E16" s="894"/>
      <c r="F16" s="897"/>
    </row>
    <row r="17" spans="1:6" ht="15.75" customHeight="1">
      <c r="A17" s="899"/>
      <c r="B17" s="907"/>
      <c r="C17" s="899"/>
      <c r="D17" s="901"/>
      <c r="E17" s="894"/>
      <c r="F17" s="897"/>
    </row>
    <row r="18" spans="1:6" ht="15.75" customHeight="1">
      <c r="A18" s="899"/>
      <c r="B18" s="907"/>
      <c r="C18" s="899"/>
      <c r="D18" s="901"/>
      <c r="E18" s="895"/>
      <c r="F18" s="898"/>
    </row>
    <row r="19" spans="1:6" ht="15.75" customHeight="1">
      <c r="A19" s="899"/>
      <c r="B19" s="907"/>
      <c r="C19" s="895"/>
      <c r="D19" s="902"/>
      <c r="E19" s="395"/>
      <c r="F19" s="64"/>
    </row>
    <row r="20" spans="1:6" ht="9.75" customHeight="1">
      <c r="A20" s="899"/>
      <c r="B20" s="907"/>
      <c r="C20" s="394"/>
      <c r="D20" s="216"/>
      <c r="E20" s="893" t="s">
        <v>1262</v>
      </c>
      <c r="F20" s="896" t="s">
        <v>424</v>
      </c>
    </row>
    <row r="21" spans="1:6" ht="15.75" customHeight="1">
      <c r="A21" s="899"/>
      <c r="B21" s="907"/>
      <c r="C21" s="391"/>
      <c r="D21" s="217">
        <v>27713</v>
      </c>
      <c r="E21" s="899"/>
      <c r="F21" s="907"/>
    </row>
    <row r="22" spans="1:6" ht="15.75" customHeight="1">
      <c r="A22" s="899"/>
      <c r="B22" s="907"/>
      <c r="C22" s="392" t="s">
        <v>1260</v>
      </c>
      <c r="D22" s="213" t="s">
        <v>538</v>
      </c>
      <c r="E22" s="899"/>
      <c r="F22" s="907"/>
    </row>
    <row r="23" spans="1:6" ht="15.75" customHeight="1">
      <c r="A23" s="899"/>
      <c r="B23" s="907"/>
      <c r="C23" s="392"/>
      <c r="D23" s="218">
        <v>28763</v>
      </c>
      <c r="E23" s="899"/>
      <c r="F23" s="907"/>
    </row>
    <row r="24" spans="1:6" ht="15.75" customHeight="1">
      <c r="A24" s="899"/>
      <c r="B24" s="907"/>
      <c r="C24" s="893" t="s">
        <v>563</v>
      </c>
      <c r="D24" s="900" t="s">
        <v>426</v>
      </c>
      <c r="E24" s="899"/>
      <c r="F24" s="907"/>
    </row>
    <row r="25" spans="1:6" ht="15.75" customHeight="1">
      <c r="A25" s="899"/>
      <c r="B25" s="907"/>
      <c r="C25" s="894"/>
      <c r="D25" s="901"/>
      <c r="E25" s="899"/>
      <c r="F25" s="907"/>
    </row>
    <row r="26" spans="1:6" ht="15.75" customHeight="1">
      <c r="A26" s="899"/>
      <c r="B26" s="907"/>
      <c r="C26" s="894"/>
      <c r="D26" s="901"/>
      <c r="E26" s="899"/>
      <c r="F26" s="907"/>
    </row>
    <row r="27" spans="1:6" ht="15.75" customHeight="1">
      <c r="A27" s="899"/>
      <c r="B27" s="907"/>
      <c r="C27" s="895"/>
      <c r="D27" s="905"/>
      <c r="E27" s="899"/>
      <c r="F27" s="907"/>
    </row>
    <row r="28" spans="1:6" ht="15.75" customHeight="1">
      <c r="A28" s="899"/>
      <c r="B28" s="907"/>
      <c r="C28" s="389"/>
      <c r="D28" s="213"/>
      <c r="E28" s="906"/>
      <c r="F28" s="908"/>
    </row>
    <row r="29" spans="1:6" ht="10.5" customHeight="1">
      <c r="A29" s="899"/>
      <c r="B29" s="907"/>
      <c r="C29" s="389"/>
      <c r="D29" s="62"/>
      <c r="E29" s="395"/>
      <c r="F29" s="212"/>
    </row>
    <row r="30" spans="1:6" ht="10.5" customHeight="1">
      <c r="A30" s="899"/>
      <c r="B30" s="907"/>
      <c r="C30" s="389"/>
      <c r="D30" s="62"/>
      <c r="E30" s="893" t="s">
        <v>564</v>
      </c>
      <c r="F30" s="900" t="s">
        <v>1629</v>
      </c>
    </row>
    <row r="31" spans="1:6" ht="15.75" customHeight="1">
      <c r="A31" s="899"/>
      <c r="B31" s="907"/>
      <c r="C31" s="389"/>
      <c r="D31" s="62"/>
      <c r="E31" s="899"/>
      <c r="F31" s="911"/>
    </row>
    <row r="32" spans="1:6" ht="15.75" customHeight="1">
      <c r="A32" s="906"/>
      <c r="B32" s="908"/>
      <c r="C32" s="389"/>
      <c r="D32" s="62"/>
      <c r="E32" s="899"/>
      <c r="F32" s="911"/>
    </row>
    <row r="33" spans="1:6" ht="15.75" customHeight="1">
      <c r="A33" s="893" t="s">
        <v>1263</v>
      </c>
      <c r="B33" s="896" t="s">
        <v>652</v>
      </c>
      <c r="C33" s="389"/>
      <c r="D33" s="62"/>
      <c r="E33" s="906"/>
      <c r="F33" s="914"/>
    </row>
    <row r="34" spans="1:6" ht="15.75" customHeight="1">
      <c r="A34" s="899"/>
      <c r="B34" s="907"/>
      <c r="C34" s="893" t="s">
        <v>1347</v>
      </c>
      <c r="D34" s="896" t="s">
        <v>425</v>
      </c>
      <c r="E34" s="893" t="s">
        <v>1264</v>
      </c>
      <c r="F34" s="911" t="s">
        <v>425</v>
      </c>
    </row>
    <row r="35" spans="1:6" ht="15.75" customHeight="1">
      <c r="A35" s="899"/>
      <c r="B35" s="907"/>
      <c r="C35" s="894"/>
      <c r="D35" s="897"/>
      <c r="E35" s="894"/>
      <c r="F35" s="912"/>
    </row>
    <row r="36" spans="1:6" ht="15.75" customHeight="1">
      <c r="A36" s="899"/>
      <c r="B36" s="907"/>
      <c r="C36" s="894"/>
      <c r="D36" s="897"/>
      <c r="E36" s="894"/>
      <c r="F36" s="912"/>
    </row>
    <row r="37" spans="1:6" ht="15.75" customHeight="1">
      <c r="A37" s="899"/>
      <c r="B37" s="907"/>
      <c r="C37" s="895"/>
      <c r="D37" s="898"/>
      <c r="E37" s="895"/>
      <c r="F37" s="913"/>
    </row>
    <row r="38" spans="1:6" ht="15.75" customHeight="1">
      <c r="A38" s="899"/>
      <c r="B38" s="907"/>
      <c r="C38" s="893" t="s">
        <v>1265</v>
      </c>
      <c r="D38" s="896" t="s">
        <v>56</v>
      </c>
      <c r="E38" s="893" t="s">
        <v>1266</v>
      </c>
      <c r="F38" s="896" t="s">
        <v>56</v>
      </c>
    </row>
    <row r="39" spans="1:6" ht="15.75" customHeight="1">
      <c r="A39" s="899"/>
      <c r="B39" s="907"/>
      <c r="C39" s="899"/>
      <c r="D39" s="907"/>
      <c r="E39" s="899"/>
      <c r="F39" s="907"/>
    </row>
    <row r="40" spans="1:6" ht="15.75" customHeight="1">
      <c r="A40" s="906"/>
      <c r="B40" s="908"/>
      <c r="C40" s="899"/>
      <c r="D40" s="907"/>
      <c r="E40" s="899"/>
      <c r="F40" s="907"/>
    </row>
    <row r="41" spans="1:6" ht="15.75" customHeight="1">
      <c r="A41" s="449"/>
      <c r="B41" s="569"/>
      <c r="C41" s="899"/>
      <c r="D41" s="907"/>
      <c r="E41" s="899"/>
      <c r="F41" s="907"/>
    </row>
    <row r="42" spans="1:6" ht="15.75" customHeight="1">
      <c r="A42" s="899" t="s">
        <v>635</v>
      </c>
      <c r="B42" s="907" t="s">
        <v>36</v>
      </c>
      <c r="C42" s="899"/>
      <c r="D42" s="908"/>
      <c r="E42" s="906"/>
      <c r="F42" s="908"/>
    </row>
    <row r="43" spans="1:6" ht="15.75" customHeight="1">
      <c r="A43" s="899"/>
      <c r="B43" s="907"/>
      <c r="C43" s="920" t="s">
        <v>55</v>
      </c>
      <c r="D43" s="896" t="s">
        <v>701</v>
      </c>
      <c r="E43" s="920" t="s">
        <v>914</v>
      </c>
      <c r="F43" s="896" t="s">
        <v>645</v>
      </c>
    </row>
    <row r="44" spans="1:6" ht="15.75" customHeight="1">
      <c r="A44" s="899"/>
      <c r="B44" s="907"/>
      <c r="C44" s="923"/>
      <c r="D44" s="897"/>
      <c r="E44" s="921"/>
      <c r="F44" s="907"/>
    </row>
    <row r="45" spans="1:6" ht="15.75" customHeight="1">
      <c r="A45" s="899"/>
      <c r="B45" s="907"/>
      <c r="C45" s="924"/>
      <c r="D45" s="898"/>
      <c r="E45" s="921"/>
      <c r="F45" s="907"/>
    </row>
    <row r="46" spans="1:6" ht="8.25" customHeight="1">
      <c r="A46" s="899"/>
      <c r="B46" s="907"/>
      <c r="C46" s="395"/>
      <c r="D46" s="212"/>
      <c r="E46" s="922"/>
      <c r="F46" s="908"/>
    </row>
    <row r="47" spans="1:6" ht="15.75" customHeight="1">
      <c r="A47" s="899"/>
      <c r="B47" s="907"/>
      <c r="C47" s="920" t="s">
        <v>119</v>
      </c>
      <c r="D47" s="896" t="s">
        <v>120</v>
      </c>
      <c r="E47" s="689"/>
      <c r="F47" s="61"/>
    </row>
    <row r="48" spans="1:6" ht="15.75" customHeight="1">
      <c r="A48" s="899"/>
      <c r="B48" s="907"/>
      <c r="C48" s="923"/>
      <c r="D48" s="897"/>
      <c r="E48" s="689"/>
      <c r="F48" s="61"/>
    </row>
    <row r="49" spans="1:6" ht="9.75" customHeight="1" thickBot="1">
      <c r="A49" s="918"/>
      <c r="B49" s="919"/>
      <c r="C49" s="925"/>
      <c r="D49" s="926"/>
      <c r="E49" s="687"/>
      <c r="F49" s="688"/>
    </row>
    <row r="50" ht="13.5">
      <c r="A50" s="16"/>
    </row>
  </sheetData>
  <mergeCells count="41">
    <mergeCell ref="D43:D45"/>
    <mergeCell ref="C43:C45"/>
    <mergeCell ref="C47:C49"/>
    <mergeCell ref="D47:D49"/>
    <mergeCell ref="F38:F42"/>
    <mergeCell ref="E38:E42"/>
    <mergeCell ref="E43:E46"/>
    <mergeCell ref="F43:F46"/>
    <mergeCell ref="A5:A8"/>
    <mergeCell ref="B5:B8"/>
    <mergeCell ref="C38:C42"/>
    <mergeCell ref="D38:D42"/>
    <mergeCell ref="B33:B40"/>
    <mergeCell ref="A33:A40"/>
    <mergeCell ref="A42:A49"/>
    <mergeCell ref="B42:B49"/>
    <mergeCell ref="C34:C37"/>
    <mergeCell ref="D34:D37"/>
    <mergeCell ref="E8:E13"/>
    <mergeCell ref="F8:F13"/>
    <mergeCell ref="E34:E37"/>
    <mergeCell ref="F34:F37"/>
    <mergeCell ref="E30:E33"/>
    <mergeCell ref="F30:F33"/>
    <mergeCell ref="F15:F18"/>
    <mergeCell ref="E20:E28"/>
    <mergeCell ref="F20:F28"/>
    <mergeCell ref="C24:C27"/>
    <mergeCell ref="D24:D27"/>
    <mergeCell ref="A15:A32"/>
    <mergeCell ref="B15:B32"/>
    <mergeCell ref="E3:F3"/>
    <mergeCell ref="C3:D3"/>
    <mergeCell ref="A3:B3"/>
    <mergeCell ref="A9:A14"/>
    <mergeCell ref="B9:B14"/>
    <mergeCell ref="C10:C19"/>
    <mergeCell ref="D10:D19"/>
    <mergeCell ref="C5:C8"/>
    <mergeCell ref="D5:D8"/>
    <mergeCell ref="E15:E1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80"/>
  <sheetViews>
    <sheetView workbookViewId="0" topLeftCell="A76">
      <selection activeCell="D14" sqref="D14"/>
    </sheetView>
  </sheetViews>
  <sheetFormatPr defaultColWidth="9.00390625" defaultRowHeight="13.5"/>
  <cols>
    <col min="2" max="2" width="9.25390625" style="0" bestFit="1" customWidth="1"/>
    <col min="4" max="4" width="23.75390625" style="0" customWidth="1"/>
    <col min="5" max="5" width="9.25390625" style="0" bestFit="1" customWidth="1"/>
  </cols>
  <sheetData>
    <row r="1" spans="1:3" ht="14.25">
      <c r="A1" s="617" t="s">
        <v>1334</v>
      </c>
      <c r="B1" s="617"/>
      <c r="C1" s="617"/>
    </row>
    <row r="3" spans="1:4" ht="13.5">
      <c r="A3" t="s">
        <v>1707</v>
      </c>
      <c r="D3" t="s">
        <v>1709</v>
      </c>
    </row>
    <row r="4" spans="2:5" ht="13.5">
      <c r="B4" s="172" t="s">
        <v>1708</v>
      </c>
      <c r="E4" s="30" t="s">
        <v>1708</v>
      </c>
    </row>
    <row r="5" spans="1:5" ht="13.5">
      <c r="A5" s="172" t="s">
        <v>1699</v>
      </c>
      <c r="B5" s="170">
        <v>940156</v>
      </c>
      <c r="D5" s="172" t="s">
        <v>1710</v>
      </c>
      <c r="E5" s="170">
        <v>989392</v>
      </c>
    </row>
    <row r="6" spans="1:5" ht="13.5">
      <c r="A6" s="172" t="s">
        <v>1698</v>
      </c>
      <c r="B6" s="170">
        <v>804856</v>
      </c>
      <c r="D6" s="172" t="s">
        <v>1711</v>
      </c>
      <c r="E6" s="170">
        <v>433427</v>
      </c>
    </row>
    <row r="7" spans="1:5" ht="13.5">
      <c r="A7" s="172" t="s">
        <v>1706</v>
      </c>
      <c r="B7" s="170">
        <v>762911</v>
      </c>
      <c r="D7" s="172" t="s">
        <v>1712</v>
      </c>
      <c r="E7" s="170">
        <v>209673</v>
      </c>
    </row>
    <row r="8" spans="1:5" ht="13.5">
      <c r="A8" s="172" t="s">
        <v>1336</v>
      </c>
      <c r="B8" s="170">
        <v>649551</v>
      </c>
      <c r="D8" s="172" t="s">
        <v>1713</v>
      </c>
      <c r="E8" s="170">
        <v>2309165</v>
      </c>
    </row>
    <row r="9" spans="1:5" ht="13.5">
      <c r="A9" s="172" t="s">
        <v>1719</v>
      </c>
      <c r="B9" s="170">
        <v>605952</v>
      </c>
      <c r="D9" s="172" t="s">
        <v>1715</v>
      </c>
      <c r="E9" s="173">
        <v>517884</v>
      </c>
    </row>
    <row r="10" spans="1:5" ht="13.5">
      <c r="A10" s="172" t="s">
        <v>1700</v>
      </c>
      <c r="B10" s="170">
        <v>379511</v>
      </c>
      <c r="D10" s="172" t="s">
        <v>1714</v>
      </c>
      <c r="E10" s="170">
        <v>276322</v>
      </c>
    </row>
    <row r="11" spans="1:5" ht="13.5">
      <c r="A11" s="172" t="s">
        <v>1703</v>
      </c>
      <c r="B11" s="170">
        <v>367215</v>
      </c>
      <c r="D11" s="172" t="s">
        <v>1716</v>
      </c>
      <c r="E11" s="170">
        <v>117774</v>
      </c>
    </row>
    <row r="12" spans="1:5" ht="13.5">
      <c r="A12" s="172" t="s">
        <v>1705</v>
      </c>
      <c r="B12" s="170">
        <v>216739</v>
      </c>
      <c r="D12" s="172" t="s">
        <v>1717</v>
      </c>
      <c r="E12" s="170">
        <v>243113</v>
      </c>
    </row>
    <row r="13" spans="1:5" ht="13.5">
      <c r="A13" s="172" t="s">
        <v>1697</v>
      </c>
      <c r="B13" s="170">
        <v>104567</v>
      </c>
      <c r="D13" s="172" t="s">
        <v>1718</v>
      </c>
      <c r="E13" s="170">
        <f>SUM(E5:E12)</f>
        <v>5096750</v>
      </c>
    </row>
    <row r="14" spans="1:5" ht="13.5">
      <c r="A14" s="172" t="s">
        <v>1702</v>
      </c>
      <c r="B14" s="170">
        <v>59276</v>
      </c>
      <c r="E14" s="170"/>
    </row>
    <row r="15" spans="1:5" ht="13.5">
      <c r="A15" s="172" t="s">
        <v>1701</v>
      </c>
      <c r="B15" s="170">
        <v>15550</v>
      </c>
      <c r="E15" s="170"/>
    </row>
    <row r="16" spans="1:5" ht="13.5">
      <c r="A16" s="172" t="s">
        <v>1335</v>
      </c>
      <c r="B16" s="170">
        <v>3970</v>
      </c>
      <c r="E16" s="170"/>
    </row>
    <row r="17" spans="1:2" ht="13.5">
      <c r="A17" s="172" t="s">
        <v>1718</v>
      </c>
      <c r="B17" s="171">
        <f>SUM(B5:B16)</f>
        <v>4910254</v>
      </c>
    </row>
    <row r="42" ht="14.25">
      <c r="A42" s="617" t="s">
        <v>960</v>
      </c>
    </row>
    <row r="43" spans="2:3" ht="13.5">
      <c r="B43" t="s">
        <v>1709</v>
      </c>
      <c r="C43" t="s">
        <v>1707</v>
      </c>
    </row>
    <row r="44" spans="1:3" ht="13.5">
      <c r="A44" t="s">
        <v>741</v>
      </c>
      <c r="B44" s="676">
        <v>59.3</v>
      </c>
      <c r="C44" s="676">
        <v>58</v>
      </c>
    </row>
    <row r="45" spans="1:3" ht="13.5">
      <c r="A45" t="s">
        <v>742</v>
      </c>
      <c r="B45" s="676">
        <v>55</v>
      </c>
      <c r="C45" s="676">
        <v>53.1</v>
      </c>
    </row>
    <row r="46" spans="1:3" ht="13.5">
      <c r="A46" t="s">
        <v>743</v>
      </c>
      <c r="B46" s="676">
        <v>56.3</v>
      </c>
      <c r="C46" s="676">
        <v>54.8</v>
      </c>
    </row>
    <row r="47" spans="1:3" ht="13.5">
      <c r="A47" t="s">
        <v>744</v>
      </c>
      <c r="B47" s="676">
        <v>60.1</v>
      </c>
      <c r="C47" s="676">
        <v>58.6</v>
      </c>
    </row>
    <row r="48" spans="1:3" ht="13.5">
      <c r="A48" t="s">
        <v>132</v>
      </c>
      <c r="B48" s="676">
        <v>59.8</v>
      </c>
      <c r="C48" s="676">
        <v>58.7</v>
      </c>
    </row>
    <row r="49" spans="1:3" ht="13.5">
      <c r="A49" t="s">
        <v>636</v>
      </c>
      <c r="B49" s="676">
        <v>56.5</v>
      </c>
      <c r="C49" s="676">
        <v>55.1</v>
      </c>
    </row>
    <row r="50" spans="1:3" ht="13.5">
      <c r="A50" t="s">
        <v>555</v>
      </c>
      <c r="B50" s="676">
        <v>51</v>
      </c>
      <c r="C50" s="676">
        <v>49.1</v>
      </c>
    </row>
    <row r="72" ht="14.25">
      <c r="A72" s="617" t="s">
        <v>959</v>
      </c>
    </row>
    <row r="73" spans="2:3" ht="13.5">
      <c r="B73" t="s">
        <v>961</v>
      </c>
      <c r="C73" t="s">
        <v>962</v>
      </c>
    </row>
    <row r="74" spans="1:3" ht="13.5">
      <c r="A74" t="s">
        <v>741</v>
      </c>
      <c r="B74" s="677">
        <v>461134</v>
      </c>
      <c r="C74" s="677">
        <v>79513</v>
      </c>
    </row>
    <row r="75" spans="1:3" ht="13.5">
      <c r="A75" t="s">
        <v>742</v>
      </c>
      <c r="B75" s="677">
        <v>419978</v>
      </c>
      <c r="C75" s="677">
        <v>81457</v>
      </c>
    </row>
    <row r="76" spans="1:3" ht="13.5">
      <c r="A76" t="s">
        <v>743</v>
      </c>
      <c r="B76" s="677">
        <v>435165</v>
      </c>
      <c r="C76" s="677">
        <v>77573</v>
      </c>
    </row>
    <row r="77" spans="1:3" ht="13.5">
      <c r="A77" t="s">
        <v>744</v>
      </c>
      <c r="B77" s="677">
        <v>465732</v>
      </c>
      <c r="C77" s="677">
        <v>78816</v>
      </c>
    </row>
    <row r="78" spans="1:3" ht="13.5">
      <c r="A78" t="s">
        <v>132</v>
      </c>
      <c r="B78" s="677">
        <v>470252</v>
      </c>
      <c r="C78" s="677">
        <v>78100</v>
      </c>
    </row>
    <row r="79" spans="1:3" ht="13.5">
      <c r="A79" t="s">
        <v>636</v>
      </c>
      <c r="B79" s="677">
        <v>445457</v>
      </c>
      <c r="C79" s="677">
        <v>78766</v>
      </c>
    </row>
    <row r="80" spans="1:3" ht="13.5">
      <c r="A80" t="s">
        <v>555</v>
      </c>
      <c r="B80" s="678">
        <v>398883</v>
      </c>
      <c r="C80" s="678">
        <v>80373</v>
      </c>
    </row>
  </sheetData>
  <printOptions/>
  <pageMargins left="0.75" right="0.75" top="1" bottom="1" header="0.512" footer="0.51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J6"/>
  <sheetViews>
    <sheetView workbookViewId="0" topLeftCell="A1">
      <selection activeCell="F14" sqref="F14"/>
    </sheetView>
  </sheetViews>
  <sheetFormatPr defaultColWidth="9.00390625" defaultRowHeight="13.5"/>
  <sheetData>
    <row r="1" spans="1:10" ht="15" thickBot="1">
      <c r="A1" s="8" t="s">
        <v>902</v>
      </c>
      <c r="H1" s="745" t="s">
        <v>1549</v>
      </c>
      <c r="I1" s="745"/>
      <c r="J1" s="745"/>
    </row>
    <row r="2" spans="1:10" ht="13.5">
      <c r="A2" s="746" t="s">
        <v>903</v>
      </c>
      <c r="B2" s="747"/>
      <c r="C2" s="748" t="s">
        <v>918</v>
      </c>
      <c r="D2" s="747"/>
      <c r="E2" s="748" t="s">
        <v>922</v>
      </c>
      <c r="F2" s="747"/>
      <c r="G2" s="748" t="s">
        <v>919</v>
      </c>
      <c r="H2" s="747"/>
      <c r="I2" s="748" t="s">
        <v>920</v>
      </c>
      <c r="J2" s="749"/>
    </row>
    <row r="3" spans="1:10" ht="13.5">
      <c r="A3" s="82" t="s">
        <v>898</v>
      </c>
      <c r="B3" s="11" t="s">
        <v>904</v>
      </c>
      <c r="C3" s="11" t="s">
        <v>898</v>
      </c>
      <c r="D3" s="11" t="s">
        <v>904</v>
      </c>
      <c r="E3" s="11" t="s">
        <v>898</v>
      </c>
      <c r="F3" s="11" t="s">
        <v>904</v>
      </c>
      <c r="G3" s="11" t="s">
        <v>898</v>
      </c>
      <c r="H3" s="11" t="s">
        <v>904</v>
      </c>
      <c r="I3" s="11" t="s">
        <v>898</v>
      </c>
      <c r="J3" s="81" t="s">
        <v>904</v>
      </c>
    </row>
    <row r="4" spans="1:10" ht="13.5">
      <c r="A4" s="33" t="s">
        <v>776</v>
      </c>
      <c r="B4" s="7" t="s">
        <v>443</v>
      </c>
      <c r="C4" s="7" t="s">
        <v>776</v>
      </c>
      <c r="D4" s="7" t="s">
        <v>443</v>
      </c>
      <c r="E4" s="7" t="s">
        <v>776</v>
      </c>
      <c r="F4" s="7" t="s">
        <v>443</v>
      </c>
      <c r="G4" s="7" t="s">
        <v>776</v>
      </c>
      <c r="H4" s="7" t="s">
        <v>443</v>
      </c>
      <c r="I4" s="7" t="s">
        <v>776</v>
      </c>
      <c r="J4" s="32" t="s">
        <v>443</v>
      </c>
    </row>
    <row r="5" spans="1:10" ht="14.25" thickBot="1">
      <c r="A5" s="175">
        <v>3909</v>
      </c>
      <c r="B5" s="177">
        <v>61.8</v>
      </c>
      <c r="C5" s="176">
        <v>1051</v>
      </c>
      <c r="D5" s="177">
        <v>16.6</v>
      </c>
      <c r="E5" s="176">
        <v>337</v>
      </c>
      <c r="F5" s="177">
        <f>E5/I5*100</f>
        <v>5.330591584941474</v>
      </c>
      <c r="G5" s="176">
        <v>1025</v>
      </c>
      <c r="H5" s="177">
        <v>16.3</v>
      </c>
      <c r="I5" s="176">
        <f>A5+C5+E5+G5</f>
        <v>6322</v>
      </c>
      <c r="J5" s="178">
        <f>B5+D5+F5+H5</f>
        <v>100.03059158494148</v>
      </c>
    </row>
    <row r="6" spans="8:10" ht="13.5">
      <c r="H6" s="744" t="s">
        <v>1826</v>
      </c>
      <c r="I6" s="744"/>
      <c r="J6" s="744"/>
    </row>
  </sheetData>
  <mergeCells count="7">
    <mergeCell ref="H6:J6"/>
    <mergeCell ref="H1:J1"/>
    <mergeCell ref="A2:B2"/>
    <mergeCell ref="C2:D2"/>
    <mergeCell ref="E2:F2"/>
    <mergeCell ref="G2:H2"/>
    <mergeCell ref="I2:J2"/>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I66"/>
  <sheetViews>
    <sheetView workbookViewId="0" topLeftCell="A28">
      <selection activeCell="D14" sqref="D14"/>
    </sheetView>
  </sheetViews>
  <sheetFormatPr defaultColWidth="9.00390625" defaultRowHeight="13.5"/>
  <cols>
    <col min="1" max="1" width="17.75390625" style="0" customWidth="1"/>
    <col min="2" max="2" width="13.50390625" style="0" customWidth="1"/>
    <col min="3" max="3" width="14.50390625" style="0" customWidth="1"/>
    <col min="4" max="4" width="7.50390625" style="0" customWidth="1"/>
    <col min="5" max="5" width="13.00390625" style="0" customWidth="1"/>
    <col min="6" max="6" width="12.50390625" style="0" customWidth="1"/>
  </cols>
  <sheetData>
    <row r="1" spans="1:7" ht="19.5" customHeight="1">
      <c r="A1" s="345" t="s">
        <v>634</v>
      </c>
      <c r="B1" s="1"/>
      <c r="C1" s="1"/>
      <c r="D1" s="1"/>
      <c r="E1" s="1"/>
      <c r="F1" s="76" t="s">
        <v>1445</v>
      </c>
      <c r="G1" s="76"/>
    </row>
    <row r="2" spans="2:7" ht="13.5">
      <c r="B2" s="1"/>
      <c r="C2" s="1"/>
      <c r="D2" s="1"/>
      <c r="E2" s="1"/>
      <c r="F2" s="76" t="s">
        <v>659</v>
      </c>
      <c r="G2" s="76"/>
    </row>
    <row r="3" ht="12" customHeight="1"/>
    <row r="4" spans="1:8" ht="13.5" customHeight="1">
      <c r="A4" s="76" t="s">
        <v>1443</v>
      </c>
      <c r="B4" s="76"/>
      <c r="C4" s="76"/>
      <c r="D4" s="76" t="s">
        <v>660</v>
      </c>
      <c r="E4" s="76"/>
      <c r="F4" s="174" t="s">
        <v>662</v>
      </c>
      <c r="G4" s="76" t="s">
        <v>1618</v>
      </c>
      <c r="H4" s="541"/>
    </row>
    <row r="5" spans="1:8" ht="12" customHeight="1">
      <c r="A5" s="76"/>
      <c r="B5" s="76"/>
      <c r="C5" s="76"/>
      <c r="D5" s="76"/>
      <c r="E5" s="76"/>
      <c r="F5" s="174"/>
      <c r="G5" s="76"/>
      <c r="H5" s="541"/>
    </row>
    <row r="6" spans="2:8" ht="13.5" customHeight="1">
      <c r="B6" s="76"/>
      <c r="C6" s="76"/>
      <c r="D6" s="76"/>
      <c r="E6" s="76"/>
      <c r="F6" s="174" t="s">
        <v>662</v>
      </c>
      <c r="G6" s="76" t="s">
        <v>1616</v>
      </c>
      <c r="H6" s="567"/>
    </row>
    <row r="7" spans="2:8" ht="13.5" customHeight="1">
      <c r="B7" s="76"/>
      <c r="C7" s="152" t="s">
        <v>1446</v>
      </c>
      <c r="D7" s="575" t="s">
        <v>663</v>
      </c>
      <c r="E7" s="575" t="s">
        <v>1447</v>
      </c>
      <c r="F7" s="568" t="s">
        <v>1444</v>
      </c>
      <c r="G7" s="76" t="s">
        <v>1448</v>
      </c>
      <c r="H7" s="541"/>
    </row>
    <row r="8" spans="2:7" ht="13.5" customHeight="1">
      <c r="B8" s="76"/>
      <c r="C8" s="152"/>
      <c r="D8" s="575"/>
      <c r="E8" s="575"/>
      <c r="F8" s="174" t="s">
        <v>664</v>
      </c>
      <c r="G8" s="76" t="s">
        <v>1449</v>
      </c>
    </row>
    <row r="9" spans="1:7" ht="13.5" customHeight="1">
      <c r="A9" s="76"/>
      <c r="B9" s="76"/>
      <c r="C9" s="76"/>
      <c r="D9" s="76"/>
      <c r="E9" s="76"/>
      <c r="F9" s="174" t="s">
        <v>666</v>
      </c>
      <c r="G9" s="76" t="s">
        <v>1491</v>
      </c>
    </row>
    <row r="10" spans="2:5" ht="13.5" customHeight="1">
      <c r="B10" s="76"/>
      <c r="C10" s="76"/>
      <c r="D10" s="76"/>
      <c r="E10" s="152"/>
    </row>
    <row r="11" spans="1:7" ht="13.5" customHeight="1">
      <c r="A11" s="76"/>
      <c r="B11" s="76"/>
      <c r="C11" s="927" t="s">
        <v>638</v>
      </c>
      <c r="D11" s="928" t="s">
        <v>663</v>
      </c>
      <c r="E11" s="928" t="s">
        <v>1447</v>
      </c>
      <c r="F11" s="568" t="s">
        <v>667</v>
      </c>
      <c r="G11" s="76" t="s">
        <v>1450</v>
      </c>
    </row>
    <row r="12" spans="1:7" ht="13.5" customHeight="1">
      <c r="A12" s="76"/>
      <c r="B12" s="76"/>
      <c r="C12" s="927"/>
      <c r="D12" s="928"/>
      <c r="E12" s="928"/>
      <c r="F12" s="174" t="s">
        <v>673</v>
      </c>
      <c r="G12" s="76" t="s">
        <v>1492</v>
      </c>
    </row>
    <row r="13" spans="1:7" ht="13.5" customHeight="1">
      <c r="A13" s="76"/>
      <c r="B13" s="76"/>
      <c r="C13" s="152"/>
      <c r="D13" s="575"/>
      <c r="E13" s="575"/>
      <c r="F13" s="174"/>
      <c r="G13" s="76"/>
    </row>
    <row r="14" spans="1:7" ht="13.5" customHeight="1">
      <c r="A14" s="76"/>
      <c r="B14" s="76"/>
      <c r="E14" s="648" t="s">
        <v>1451</v>
      </c>
      <c r="F14" s="174"/>
      <c r="G14" s="76"/>
    </row>
    <row r="15" spans="1:7" ht="13.5" customHeight="1">
      <c r="A15" s="76"/>
      <c r="B15" s="76"/>
      <c r="C15" s="649" t="s">
        <v>1452</v>
      </c>
      <c r="D15" s="650" t="s">
        <v>1453</v>
      </c>
      <c r="E15" s="651"/>
      <c r="F15" s="647" t="s">
        <v>637</v>
      </c>
      <c r="G15" s="76" t="s">
        <v>1454</v>
      </c>
    </row>
    <row r="16" spans="1:7" ht="13.5" customHeight="1">
      <c r="A16" s="76"/>
      <c r="B16" s="76"/>
      <c r="C16" s="652"/>
      <c r="D16" s="653" t="s">
        <v>1455</v>
      </c>
      <c r="E16" s="648" t="s">
        <v>1451</v>
      </c>
      <c r="F16" s="174"/>
      <c r="G16" s="76"/>
    </row>
    <row r="17" spans="1:7" ht="12" customHeight="1">
      <c r="A17" s="76"/>
      <c r="B17" s="76"/>
      <c r="C17" s="76"/>
      <c r="D17" s="76"/>
      <c r="E17" s="76"/>
      <c r="F17" s="174"/>
      <c r="G17" s="76"/>
    </row>
    <row r="18" spans="1:7" ht="13.5" customHeight="1">
      <c r="A18" s="76"/>
      <c r="B18" s="76"/>
      <c r="C18" s="76"/>
      <c r="D18" s="76"/>
      <c r="E18" s="76"/>
      <c r="F18" s="174" t="s">
        <v>674</v>
      </c>
      <c r="G18" s="76" t="s">
        <v>1619</v>
      </c>
    </row>
    <row r="19" spans="1:7" ht="13.5" customHeight="1">
      <c r="A19" s="76"/>
      <c r="B19" s="76"/>
      <c r="C19" s="76"/>
      <c r="D19" s="76"/>
      <c r="E19" s="575" t="s">
        <v>1139</v>
      </c>
      <c r="F19" s="174" t="s">
        <v>1456</v>
      </c>
      <c r="G19" s="76" t="s">
        <v>675</v>
      </c>
    </row>
    <row r="20" spans="1:7" ht="13.5" customHeight="1">
      <c r="A20" s="76"/>
      <c r="B20" s="76"/>
      <c r="C20" s="152" t="s">
        <v>1494</v>
      </c>
      <c r="D20" s="152" t="s">
        <v>663</v>
      </c>
      <c r="E20" s="575" t="s">
        <v>1139</v>
      </c>
      <c r="F20" s="174" t="s">
        <v>1457</v>
      </c>
      <c r="G20" s="76" t="s">
        <v>1458</v>
      </c>
    </row>
    <row r="21" spans="1:7" ht="13.5" customHeight="1">
      <c r="A21" s="76"/>
      <c r="B21" s="76"/>
      <c r="C21" s="76" t="s">
        <v>1459</v>
      </c>
      <c r="D21" s="152"/>
      <c r="E21" s="575" t="s">
        <v>1139</v>
      </c>
      <c r="F21" s="174" t="s">
        <v>1617</v>
      </c>
      <c r="G21" s="76" t="s">
        <v>1460</v>
      </c>
    </row>
    <row r="22" spans="1:7" ht="12" customHeight="1">
      <c r="A22" s="76"/>
      <c r="B22" s="76"/>
      <c r="D22" s="76"/>
      <c r="E22" s="76"/>
      <c r="F22" s="174" t="s">
        <v>676</v>
      </c>
      <c r="G22" s="76" t="s">
        <v>675</v>
      </c>
    </row>
    <row r="23" spans="1:5" ht="12" customHeight="1">
      <c r="A23" s="76"/>
      <c r="B23" s="76" t="s">
        <v>678</v>
      </c>
      <c r="C23" s="76"/>
      <c r="D23" s="76"/>
      <c r="E23" s="76"/>
    </row>
    <row r="24" spans="1:7" ht="13.5" customHeight="1">
      <c r="A24" s="76"/>
      <c r="B24" s="76"/>
      <c r="C24" s="76"/>
      <c r="D24" s="76"/>
      <c r="E24" s="76"/>
      <c r="F24" s="174" t="s">
        <v>641</v>
      </c>
      <c r="G24" s="76" t="s">
        <v>1618</v>
      </c>
    </row>
    <row r="25" spans="1:7" ht="13.5" customHeight="1">
      <c r="A25" s="76"/>
      <c r="B25" s="76"/>
      <c r="C25" s="76"/>
      <c r="D25" s="76"/>
      <c r="E25" s="76" t="s">
        <v>665</v>
      </c>
      <c r="F25" s="174" t="s">
        <v>640</v>
      </c>
      <c r="G25" s="76" t="s">
        <v>1461</v>
      </c>
    </row>
    <row r="26" spans="1:7" ht="13.5" customHeight="1">
      <c r="A26" s="76"/>
      <c r="B26" s="76"/>
      <c r="E26" s="76" t="s">
        <v>665</v>
      </c>
      <c r="F26" s="174" t="s">
        <v>680</v>
      </c>
      <c r="G26" s="76" t="s">
        <v>1621</v>
      </c>
    </row>
    <row r="27" spans="1:7" ht="13.5" customHeight="1">
      <c r="A27" s="76"/>
      <c r="B27" s="76"/>
      <c r="C27" s="76"/>
      <c r="D27" s="76"/>
      <c r="E27" s="76" t="s">
        <v>665</v>
      </c>
      <c r="F27" s="174" t="s">
        <v>677</v>
      </c>
      <c r="G27" s="76" t="s">
        <v>1619</v>
      </c>
    </row>
    <row r="28" spans="1:7" ht="13.5" customHeight="1">
      <c r="A28" s="76"/>
      <c r="B28" s="76"/>
      <c r="C28" s="76" t="s">
        <v>1442</v>
      </c>
      <c r="D28" s="76" t="s">
        <v>663</v>
      </c>
      <c r="E28" s="76"/>
      <c r="F28" s="174" t="s">
        <v>1463</v>
      </c>
      <c r="G28" s="76" t="s">
        <v>642</v>
      </c>
    </row>
    <row r="29" spans="1:7" ht="13.5" customHeight="1">
      <c r="A29" s="76"/>
      <c r="B29" s="76"/>
      <c r="C29" s="76"/>
      <c r="D29" s="76"/>
      <c r="E29" s="76" t="s">
        <v>1464</v>
      </c>
      <c r="F29" s="654" t="s">
        <v>1465</v>
      </c>
      <c r="G29" s="76" t="s">
        <v>1466</v>
      </c>
    </row>
    <row r="30" spans="1:7" ht="13.5" customHeight="1">
      <c r="A30" s="76"/>
      <c r="B30" s="76"/>
      <c r="C30" s="76"/>
      <c r="D30" s="76"/>
      <c r="E30" s="76"/>
      <c r="F30" s="568" t="s">
        <v>1467</v>
      </c>
      <c r="G30" s="76" t="s">
        <v>1468</v>
      </c>
    </row>
    <row r="31" spans="1:7" ht="13.5" customHeight="1">
      <c r="A31" s="76"/>
      <c r="B31" s="76"/>
      <c r="C31" s="76"/>
      <c r="D31" s="76"/>
      <c r="E31" s="76" t="s">
        <v>1464</v>
      </c>
      <c r="F31" s="655" t="s">
        <v>1469</v>
      </c>
      <c r="G31" s="76" t="s">
        <v>1470</v>
      </c>
    </row>
    <row r="32" spans="1:7" ht="13.5" customHeight="1">
      <c r="A32" s="76"/>
      <c r="B32" s="76"/>
      <c r="C32" s="76"/>
      <c r="D32" s="76"/>
      <c r="E32" s="76"/>
      <c r="F32" s="174" t="s">
        <v>1471</v>
      </c>
      <c r="G32" s="76" t="s">
        <v>1472</v>
      </c>
    </row>
    <row r="33" spans="1:7" ht="13.5" customHeight="1">
      <c r="A33" s="76"/>
      <c r="B33" s="76"/>
      <c r="C33" s="76"/>
      <c r="D33" s="76"/>
      <c r="E33" s="76" t="s">
        <v>1473</v>
      </c>
      <c r="F33" s="174" t="s">
        <v>679</v>
      </c>
      <c r="G33" s="76" t="s">
        <v>1474</v>
      </c>
    </row>
    <row r="34" spans="1:7" ht="12" customHeight="1">
      <c r="A34" s="76"/>
      <c r="B34" s="76"/>
      <c r="C34" s="76"/>
      <c r="D34" s="76"/>
      <c r="E34" s="76"/>
      <c r="F34" s="174"/>
      <c r="G34" s="76"/>
    </row>
    <row r="35" spans="1:7" ht="13.5" customHeight="1">
      <c r="A35" s="492"/>
      <c r="B35" s="76"/>
      <c r="C35" s="76"/>
      <c r="D35" s="76"/>
      <c r="E35" s="76"/>
      <c r="F35" s="174" t="s">
        <v>681</v>
      </c>
      <c r="G35" s="76" t="s">
        <v>1622</v>
      </c>
    </row>
    <row r="36" spans="1:7" ht="13.5" customHeight="1">
      <c r="A36" s="76" t="s">
        <v>639</v>
      </c>
      <c r="B36" s="76"/>
      <c r="C36" s="76" t="s">
        <v>1475</v>
      </c>
      <c r="D36" s="76" t="s">
        <v>663</v>
      </c>
      <c r="E36" s="76" t="s">
        <v>665</v>
      </c>
      <c r="F36" s="174" t="s">
        <v>719</v>
      </c>
      <c r="G36" s="76" t="s">
        <v>1622</v>
      </c>
    </row>
    <row r="37" spans="1:7" ht="13.5" customHeight="1">
      <c r="A37" s="491"/>
      <c r="B37" s="76"/>
      <c r="C37" s="76"/>
      <c r="D37" s="76"/>
      <c r="E37" s="76"/>
      <c r="F37" s="174" t="s">
        <v>1476</v>
      </c>
      <c r="G37" s="76" t="s">
        <v>1477</v>
      </c>
    </row>
    <row r="38" spans="1:7" ht="13.5" customHeight="1">
      <c r="A38" s="491"/>
      <c r="B38" s="76"/>
      <c r="C38" s="76"/>
      <c r="D38" s="76"/>
      <c r="E38" s="76"/>
      <c r="F38" s="174" t="s">
        <v>1478</v>
      </c>
      <c r="G38" s="76" t="s">
        <v>1479</v>
      </c>
    </row>
    <row r="39" spans="1:9" ht="12" customHeight="1">
      <c r="A39" s="76"/>
      <c r="B39" s="76"/>
      <c r="C39" s="76"/>
      <c r="D39" s="76"/>
      <c r="E39" s="76"/>
      <c r="F39" s="174"/>
      <c r="G39" s="76"/>
      <c r="H39" s="174"/>
      <c r="I39" s="76"/>
    </row>
    <row r="40" spans="1:7" ht="13.5" customHeight="1">
      <c r="A40" s="76"/>
      <c r="B40" s="76"/>
      <c r="C40" s="76"/>
      <c r="D40" s="76"/>
      <c r="E40" s="76" t="s">
        <v>1139</v>
      </c>
      <c r="F40" s="174" t="s">
        <v>1480</v>
      </c>
      <c r="G40" s="76" t="s">
        <v>1622</v>
      </c>
    </row>
    <row r="41" spans="1:7" ht="13.5" customHeight="1">
      <c r="A41" s="76"/>
      <c r="B41" s="76"/>
      <c r="C41" s="76" t="s">
        <v>647</v>
      </c>
      <c r="D41" s="76" t="s">
        <v>663</v>
      </c>
      <c r="E41" s="76" t="s">
        <v>1139</v>
      </c>
      <c r="F41" s="174" t="s">
        <v>1481</v>
      </c>
      <c r="G41" s="76" t="s">
        <v>1620</v>
      </c>
    </row>
    <row r="42" spans="1:7" ht="13.5" customHeight="1">
      <c r="A42" s="76"/>
      <c r="B42" s="76"/>
      <c r="C42" s="76"/>
      <c r="D42" s="76"/>
      <c r="E42" s="76" t="s">
        <v>1139</v>
      </c>
      <c r="F42" s="174" t="s">
        <v>720</v>
      </c>
      <c r="G42" s="76" t="s">
        <v>1482</v>
      </c>
    </row>
    <row r="43" spans="1:7" ht="13.5" customHeight="1">
      <c r="A43" s="76"/>
      <c r="B43" s="76"/>
      <c r="C43" s="76"/>
      <c r="D43" s="76"/>
      <c r="E43" s="76"/>
      <c r="F43" s="174" t="s">
        <v>1483</v>
      </c>
      <c r="G43" s="76" t="s">
        <v>1495</v>
      </c>
    </row>
    <row r="44" spans="1:7" ht="12" customHeight="1">
      <c r="A44" s="76"/>
      <c r="B44" s="76"/>
      <c r="C44" s="76"/>
      <c r="D44" s="76"/>
      <c r="E44" s="76"/>
      <c r="F44" s="174"/>
      <c r="G44" s="76"/>
    </row>
    <row r="45" spans="1:7" ht="13.5" customHeight="1">
      <c r="A45" s="76"/>
      <c r="B45" s="76"/>
      <c r="C45" s="76"/>
      <c r="D45" s="76"/>
      <c r="E45" s="76"/>
      <c r="F45" s="174" t="s">
        <v>721</v>
      </c>
      <c r="G45" s="76" t="s">
        <v>1484</v>
      </c>
    </row>
    <row r="46" spans="1:7" ht="13.5" customHeight="1">
      <c r="A46" s="76"/>
      <c r="B46" s="76"/>
      <c r="C46" s="76" t="s">
        <v>1485</v>
      </c>
      <c r="D46" s="76" t="s">
        <v>663</v>
      </c>
      <c r="E46" s="76" t="s">
        <v>1139</v>
      </c>
      <c r="F46" s="174" t="s">
        <v>722</v>
      </c>
      <c r="G46" s="76" t="s">
        <v>1486</v>
      </c>
    </row>
    <row r="47" spans="1:7" ht="13.5" customHeight="1">
      <c r="A47" s="76"/>
      <c r="B47" s="76"/>
      <c r="D47" s="76"/>
      <c r="E47" s="76"/>
      <c r="F47" s="174" t="s">
        <v>1487</v>
      </c>
      <c r="G47" s="76" t="s">
        <v>1618</v>
      </c>
    </row>
    <row r="48" spans="1:7" ht="13.5" customHeight="1">
      <c r="A48" s="76"/>
      <c r="B48" s="76"/>
      <c r="F48" s="656"/>
      <c r="G48" s="76"/>
    </row>
    <row r="49" spans="1:7" ht="13.5" customHeight="1">
      <c r="A49" s="76"/>
      <c r="B49" s="76"/>
      <c r="C49" s="220" t="s">
        <v>1488</v>
      </c>
      <c r="E49" s="76" t="s">
        <v>1493</v>
      </c>
      <c r="F49" s="657" t="s">
        <v>648</v>
      </c>
      <c r="G49" s="76" t="s">
        <v>1621</v>
      </c>
    </row>
    <row r="50" spans="1:5" ht="12" customHeight="1">
      <c r="A50" s="76"/>
      <c r="B50" s="76"/>
      <c r="C50" s="76"/>
      <c r="D50" s="76"/>
      <c r="E50" s="76"/>
    </row>
    <row r="51" spans="1:7" ht="13.5" customHeight="1">
      <c r="A51" s="76"/>
      <c r="B51" s="76" t="s">
        <v>725</v>
      </c>
      <c r="C51" s="76" t="s">
        <v>1441</v>
      </c>
      <c r="D51" s="76"/>
      <c r="E51" s="76"/>
      <c r="F51" s="174" t="s">
        <v>726</v>
      </c>
      <c r="G51" s="76" t="s">
        <v>1622</v>
      </c>
    </row>
    <row r="52" spans="1:7" ht="12" customHeight="1">
      <c r="A52" s="76"/>
      <c r="B52" s="76"/>
      <c r="C52" s="76"/>
      <c r="D52" s="76"/>
      <c r="E52" s="76"/>
      <c r="F52" s="174"/>
      <c r="G52" s="76"/>
    </row>
    <row r="53" spans="1:7" ht="13.5" customHeight="1">
      <c r="A53" s="76" t="s">
        <v>1496</v>
      </c>
      <c r="B53" s="76"/>
      <c r="C53" s="76"/>
      <c r="D53" s="76" t="s">
        <v>749</v>
      </c>
      <c r="F53" s="174" t="s">
        <v>1497</v>
      </c>
      <c r="G53" s="76" t="s">
        <v>1489</v>
      </c>
    </row>
    <row r="54" spans="1:7" ht="13.5" customHeight="1">
      <c r="A54" s="76"/>
      <c r="B54" s="76"/>
      <c r="C54" s="76"/>
      <c r="D54" s="76"/>
      <c r="F54" s="174" t="s">
        <v>1490</v>
      </c>
      <c r="G54" s="76" t="s">
        <v>1489</v>
      </c>
    </row>
    <row r="55" spans="1:7" ht="12" customHeight="1">
      <c r="A55" s="76"/>
      <c r="B55" s="76"/>
      <c r="C55" s="76"/>
      <c r="D55" s="76"/>
      <c r="E55" s="76"/>
      <c r="F55" s="174"/>
      <c r="G55" s="76"/>
    </row>
    <row r="56" spans="1:7" ht="13.5" customHeight="1">
      <c r="A56" s="76"/>
      <c r="B56" s="76"/>
      <c r="C56" s="76"/>
      <c r="D56" s="76"/>
      <c r="E56" s="76"/>
      <c r="F56" s="174" t="s">
        <v>728</v>
      </c>
      <c r="G56" s="76" t="s">
        <v>1498</v>
      </c>
    </row>
    <row r="57" spans="1:7" ht="13.5" customHeight="1">
      <c r="A57" s="76"/>
      <c r="B57" s="76"/>
      <c r="C57" s="76"/>
      <c r="D57" s="76"/>
      <c r="E57" s="76" t="s">
        <v>1139</v>
      </c>
      <c r="F57" s="174" t="s">
        <v>729</v>
      </c>
      <c r="G57" s="76" t="s">
        <v>1623</v>
      </c>
    </row>
    <row r="58" spans="1:7" ht="13.5" customHeight="1">
      <c r="A58" s="76" t="s">
        <v>649</v>
      </c>
      <c r="B58" s="76" t="s">
        <v>730</v>
      </c>
      <c r="C58" s="76" t="s">
        <v>650</v>
      </c>
      <c r="D58" s="76" t="s">
        <v>663</v>
      </c>
      <c r="E58" s="76" t="s">
        <v>1139</v>
      </c>
      <c r="F58" s="174" t="s">
        <v>651</v>
      </c>
      <c r="G58" s="76" t="s">
        <v>1498</v>
      </c>
    </row>
    <row r="59" spans="1:7" ht="13.5" customHeight="1">
      <c r="A59" s="76"/>
      <c r="B59" s="76"/>
      <c r="C59" s="76"/>
      <c r="D59" s="76"/>
      <c r="E59" s="76" t="s">
        <v>1139</v>
      </c>
      <c r="F59" s="174" t="s">
        <v>1624</v>
      </c>
      <c r="G59" s="76" t="s">
        <v>1499</v>
      </c>
    </row>
    <row r="60" spans="1:7" ht="13.5" customHeight="1">
      <c r="A60" s="76"/>
      <c r="B60" s="76"/>
      <c r="C60" s="76"/>
      <c r="D60" s="76"/>
      <c r="E60" s="76"/>
      <c r="F60" s="174" t="s">
        <v>748</v>
      </c>
      <c r="G60" s="76" t="s">
        <v>1500</v>
      </c>
    </row>
    <row r="61" spans="1:7" ht="12" customHeight="1">
      <c r="A61" s="76"/>
      <c r="B61" s="76"/>
      <c r="C61" s="76"/>
      <c r="D61" s="76"/>
      <c r="E61" s="76"/>
      <c r="F61" s="76"/>
      <c r="G61" s="76"/>
    </row>
    <row r="62" spans="1:7" ht="13.5" customHeight="1">
      <c r="A62" s="76" t="s">
        <v>1501</v>
      </c>
      <c r="B62" s="76" t="s">
        <v>1502</v>
      </c>
      <c r="C62" s="76" t="s">
        <v>749</v>
      </c>
      <c r="D62" s="76"/>
      <c r="E62" s="76" t="s">
        <v>665</v>
      </c>
      <c r="F62" s="174" t="s">
        <v>750</v>
      </c>
      <c r="G62" s="76" t="s">
        <v>1620</v>
      </c>
    </row>
    <row r="63" spans="1:7" ht="12" customHeight="1">
      <c r="A63" s="76"/>
      <c r="B63" s="76"/>
      <c r="C63" s="76"/>
      <c r="D63" s="76"/>
      <c r="E63" s="76"/>
      <c r="F63" s="76"/>
      <c r="G63" s="76"/>
    </row>
    <row r="64" spans="1:7" ht="13.5" customHeight="1">
      <c r="A64" s="76" t="s">
        <v>751</v>
      </c>
      <c r="B64" s="76" t="s">
        <v>661</v>
      </c>
      <c r="C64" s="76" t="s">
        <v>752</v>
      </c>
      <c r="D64" s="76"/>
      <c r="E64" s="76"/>
      <c r="F64" s="76" t="s">
        <v>753</v>
      </c>
      <c r="G64" s="76"/>
    </row>
    <row r="65" spans="1:5" ht="13.5">
      <c r="A65" s="76"/>
      <c r="B65" s="76"/>
      <c r="C65" s="76"/>
      <c r="D65" s="76"/>
      <c r="E65" s="76"/>
    </row>
    <row r="66" spans="6:7" ht="13.5">
      <c r="F66" s="929"/>
      <c r="G66" s="929"/>
    </row>
  </sheetData>
  <mergeCells count="4">
    <mergeCell ref="C11:C12"/>
    <mergeCell ref="D11:D12"/>
    <mergeCell ref="E11:E12"/>
    <mergeCell ref="F66:G66"/>
  </mergeCells>
  <printOptions/>
  <pageMargins left="0.75" right="0.75" top="1" bottom="1" header="0.512" footer="0.512"/>
  <pageSetup orientation="portrait" paperSize="9"/>
  <drawing r:id="rId1"/>
</worksheet>
</file>

<file path=xl/worksheets/sheet31.xml><?xml version="1.0" encoding="utf-8"?>
<worksheet xmlns="http://schemas.openxmlformats.org/spreadsheetml/2006/main" xmlns:r="http://schemas.openxmlformats.org/officeDocument/2006/relationships">
  <dimension ref="A1:J44"/>
  <sheetViews>
    <sheetView workbookViewId="0" topLeftCell="A13">
      <selection activeCell="B29" sqref="B29"/>
    </sheetView>
  </sheetViews>
  <sheetFormatPr defaultColWidth="9.00390625" defaultRowHeight="13.5"/>
  <cols>
    <col min="1" max="1" width="12.25390625" style="17" customWidth="1"/>
    <col min="2" max="2" width="26.125" style="17" customWidth="1"/>
    <col min="3" max="3" width="12.25390625" style="17" customWidth="1"/>
    <col min="4" max="4" width="26.25390625" style="17" customWidth="1"/>
    <col min="5" max="16384" width="9.00390625" style="17" customWidth="1"/>
  </cols>
  <sheetData>
    <row r="1" ht="36" customHeight="1">
      <c r="A1" s="69" t="s">
        <v>1573</v>
      </c>
    </row>
    <row r="2" ht="19.5" customHeight="1" thickBot="1">
      <c r="A2" s="5" t="s">
        <v>565</v>
      </c>
    </row>
    <row r="3" spans="1:4" ht="15.75" customHeight="1">
      <c r="A3" s="936" t="s">
        <v>763</v>
      </c>
      <c r="B3" s="937"/>
      <c r="C3" s="936" t="s">
        <v>764</v>
      </c>
      <c r="D3" s="937"/>
    </row>
    <row r="4" spans="1:4" ht="18" customHeight="1" thickBot="1">
      <c r="A4" s="233" t="s">
        <v>210</v>
      </c>
      <c r="B4" s="234" t="s">
        <v>567</v>
      </c>
      <c r="C4" s="233" t="s">
        <v>211</v>
      </c>
      <c r="D4" s="235" t="s">
        <v>567</v>
      </c>
    </row>
    <row r="5" spans="1:4" ht="19.5" customHeight="1" thickTop="1">
      <c r="A5" s="354" t="s">
        <v>568</v>
      </c>
      <c r="B5" s="346" t="s">
        <v>1149</v>
      </c>
      <c r="C5" s="355" t="s">
        <v>1642</v>
      </c>
      <c r="D5" s="351" t="s">
        <v>1157</v>
      </c>
    </row>
    <row r="6" spans="1:4" ht="19.5" customHeight="1">
      <c r="A6" s="930" t="s">
        <v>1631</v>
      </c>
      <c r="B6" s="932" t="s">
        <v>1140</v>
      </c>
      <c r="C6" s="356" t="s">
        <v>1643</v>
      </c>
      <c r="D6" s="352" t="s">
        <v>1158</v>
      </c>
    </row>
    <row r="7" spans="1:4" ht="19.5" customHeight="1">
      <c r="A7" s="931"/>
      <c r="B7" s="933"/>
      <c r="C7" s="356" t="s">
        <v>1644</v>
      </c>
      <c r="D7" s="353" t="s">
        <v>1159</v>
      </c>
    </row>
    <row r="8" spans="1:4" ht="19.5" customHeight="1">
      <c r="A8" s="356" t="s">
        <v>1632</v>
      </c>
      <c r="B8" s="348" t="s">
        <v>1141</v>
      </c>
      <c r="C8" s="356" t="s">
        <v>1267</v>
      </c>
      <c r="D8" s="353" t="s">
        <v>1141</v>
      </c>
    </row>
    <row r="9" spans="1:4" ht="19.5" customHeight="1">
      <c r="A9" s="930" t="s">
        <v>1267</v>
      </c>
      <c r="B9" s="932" t="s">
        <v>1142</v>
      </c>
      <c r="C9" s="356" t="s">
        <v>569</v>
      </c>
      <c r="D9" s="353" t="s">
        <v>1160</v>
      </c>
    </row>
    <row r="10" spans="1:4" ht="19.5" customHeight="1">
      <c r="A10" s="931"/>
      <c r="B10" s="933"/>
      <c r="C10" s="930" t="s">
        <v>1636</v>
      </c>
      <c r="D10" s="932" t="s">
        <v>1161</v>
      </c>
    </row>
    <row r="11" spans="1:4" ht="19.5" customHeight="1">
      <c r="A11" s="357" t="s">
        <v>1633</v>
      </c>
      <c r="B11" s="349" t="s">
        <v>1143</v>
      </c>
      <c r="C11" s="934"/>
      <c r="D11" s="935"/>
    </row>
    <row r="12" spans="1:4" ht="19.5" customHeight="1">
      <c r="A12" s="930" t="s">
        <v>1634</v>
      </c>
      <c r="B12" s="932" t="s">
        <v>1144</v>
      </c>
      <c r="C12" s="931"/>
      <c r="D12" s="933"/>
    </row>
    <row r="13" spans="1:4" ht="19.5" customHeight="1">
      <c r="A13" s="931"/>
      <c r="B13" s="933"/>
      <c r="C13" s="357" t="s">
        <v>1635</v>
      </c>
      <c r="D13" s="353" t="s">
        <v>1162</v>
      </c>
    </row>
    <row r="14" spans="1:4" ht="19.5" customHeight="1">
      <c r="A14" s="357" t="s">
        <v>1635</v>
      </c>
      <c r="B14" s="349" t="s">
        <v>1630</v>
      </c>
      <c r="C14" s="357" t="s">
        <v>1645</v>
      </c>
      <c r="D14" s="353" t="s">
        <v>1163</v>
      </c>
    </row>
    <row r="15" spans="1:4" ht="19.5" customHeight="1">
      <c r="A15" s="930" t="s">
        <v>570</v>
      </c>
      <c r="B15" s="932" t="s">
        <v>1145</v>
      </c>
      <c r="C15" s="359" t="s">
        <v>1646</v>
      </c>
      <c r="D15" s="347" t="s">
        <v>1164</v>
      </c>
    </row>
    <row r="16" spans="1:4" ht="19.5" customHeight="1">
      <c r="A16" s="931"/>
      <c r="B16" s="933"/>
      <c r="C16" s="930" t="s">
        <v>1637</v>
      </c>
      <c r="D16" s="932" t="s">
        <v>1165</v>
      </c>
    </row>
    <row r="17" spans="1:4" ht="19.5" customHeight="1">
      <c r="A17" s="357" t="s">
        <v>1636</v>
      </c>
      <c r="B17" s="349" t="s">
        <v>1146</v>
      </c>
      <c r="C17" s="931"/>
      <c r="D17" s="933"/>
    </row>
    <row r="18" spans="1:4" ht="19.5" customHeight="1">
      <c r="A18" s="356" t="s">
        <v>1637</v>
      </c>
      <c r="B18" s="350" t="s">
        <v>1147</v>
      </c>
      <c r="C18" s="356" t="s">
        <v>1777</v>
      </c>
      <c r="D18" s="352" t="s">
        <v>1147</v>
      </c>
    </row>
    <row r="19" spans="1:4" ht="19.5" customHeight="1">
      <c r="A19" s="356" t="s">
        <v>1777</v>
      </c>
      <c r="B19" s="350" t="s">
        <v>1148</v>
      </c>
      <c r="C19" s="356" t="s">
        <v>1647</v>
      </c>
      <c r="D19" s="352" t="s">
        <v>1148</v>
      </c>
    </row>
    <row r="20" spans="1:4" ht="19.5" customHeight="1">
      <c r="A20" s="356" t="s">
        <v>1639</v>
      </c>
      <c r="B20" s="350" t="s">
        <v>1150</v>
      </c>
      <c r="C20" s="930" t="s">
        <v>1648</v>
      </c>
      <c r="D20" s="932" t="s">
        <v>1166</v>
      </c>
    </row>
    <row r="21" spans="1:4" ht="19.5" customHeight="1">
      <c r="A21" s="356" t="s">
        <v>1638</v>
      </c>
      <c r="B21" s="350" t="s">
        <v>1151</v>
      </c>
      <c r="C21" s="931"/>
      <c r="D21" s="933"/>
    </row>
    <row r="22" spans="1:4" ht="19.5" customHeight="1">
      <c r="A22" s="930" t="s">
        <v>1640</v>
      </c>
      <c r="B22" s="932" t="s">
        <v>1152</v>
      </c>
      <c r="C22" s="356" t="s">
        <v>1649</v>
      </c>
      <c r="D22" s="352" t="s">
        <v>1154</v>
      </c>
    </row>
    <row r="23" spans="1:4" ht="19.5" customHeight="1">
      <c r="A23" s="931"/>
      <c r="B23" s="933"/>
      <c r="C23" s="356" t="s">
        <v>1268</v>
      </c>
      <c r="D23" s="352" t="s">
        <v>1155</v>
      </c>
    </row>
    <row r="24" spans="1:4" ht="19.5" customHeight="1">
      <c r="A24" s="356" t="s">
        <v>1641</v>
      </c>
      <c r="B24" s="350" t="s">
        <v>1153</v>
      </c>
      <c r="C24" s="356" t="s">
        <v>1030</v>
      </c>
      <c r="D24" s="352" t="s">
        <v>1156</v>
      </c>
    </row>
    <row r="25" spans="1:4" ht="19.5" customHeight="1">
      <c r="A25" s="547" t="s">
        <v>571</v>
      </c>
      <c r="B25" s="548" t="s">
        <v>1028</v>
      </c>
      <c r="C25" s="547" t="s">
        <v>1650</v>
      </c>
      <c r="D25" s="549" t="s">
        <v>1027</v>
      </c>
    </row>
    <row r="26" spans="1:4" ht="19.5" customHeight="1">
      <c r="A26" s="356" t="s">
        <v>1029</v>
      </c>
      <c r="B26" s="585" t="s">
        <v>1681</v>
      </c>
      <c r="C26" s="356" t="s">
        <v>1651</v>
      </c>
      <c r="D26" s="586" t="s">
        <v>1682</v>
      </c>
    </row>
    <row r="27" spans="1:4" ht="19.5" customHeight="1" thickBot="1">
      <c r="A27" s="358" t="s">
        <v>1677</v>
      </c>
      <c r="B27" s="615" t="s">
        <v>1678</v>
      </c>
      <c r="C27" s="358" t="s">
        <v>1679</v>
      </c>
      <c r="D27" s="236" t="s">
        <v>1680</v>
      </c>
    </row>
    <row r="29" ht="13.5">
      <c r="A29" s="16"/>
    </row>
    <row r="31" ht="13.5">
      <c r="A31" s="16"/>
    </row>
    <row r="32" spans="1:5" ht="13.5">
      <c r="A32" s="16"/>
      <c r="E32" s="16"/>
    </row>
    <row r="33" spans="1:5" ht="13.5">
      <c r="A33" s="16"/>
      <c r="E33" s="16"/>
    </row>
    <row r="34" spans="1:5" ht="13.5">
      <c r="A34" s="16"/>
      <c r="E34" s="16"/>
    </row>
    <row r="35" ht="13.5">
      <c r="A35" s="16"/>
    </row>
    <row r="36" ht="13.5">
      <c r="A36" s="16"/>
    </row>
    <row r="37" ht="13.5">
      <c r="A37" s="16"/>
    </row>
    <row r="38" spans="1:10" ht="13.5">
      <c r="A38" s="16"/>
      <c r="F38" s="18"/>
      <c r="J38" s="18"/>
    </row>
    <row r="39" ht="13.5">
      <c r="A39" s="16"/>
    </row>
    <row r="40" ht="13.5">
      <c r="A40" s="16"/>
    </row>
    <row r="41" spans="1:2" ht="13.5">
      <c r="A41" s="16"/>
      <c r="B41" s="18"/>
    </row>
    <row r="42" spans="1:2" ht="13.5">
      <c r="A42" s="16"/>
      <c r="B42" s="18"/>
    </row>
    <row r="43" ht="13.5">
      <c r="A43" s="16"/>
    </row>
    <row r="44" ht="13.5">
      <c r="A44" s="16"/>
    </row>
  </sheetData>
  <mergeCells count="18">
    <mergeCell ref="C20:C21"/>
    <mergeCell ref="D20:D21"/>
    <mergeCell ref="A22:A23"/>
    <mergeCell ref="B22:B23"/>
    <mergeCell ref="A3:B3"/>
    <mergeCell ref="C3:D3"/>
    <mergeCell ref="C16:C17"/>
    <mergeCell ref="D16:D17"/>
    <mergeCell ref="A15:A16"/>
    <mergeCell ref="B15:B16"/>
    <mergeCell ref="A6:A7"/>
    <mergeCell ref="B6:B7"/>
    <mergeCell ref="A12:A13"/>
    <mergeCell ref="B12:B13"/>
    <mergeCell ref="A9:A10"/>
    <mergeCell ref="B9:B10"/>
    <mergeCell ref="C10:C12"/>
    <mergeCell ref="D10:D1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33"/>
  <sheetViews>
    <sheetView workbookViewId="0" topLeftCell="A1">
      <selection activeCell="D14" sqref="D14"/>
    </sheetView>
  </sheetViews>
  <sheetFormatPr defaultColWidth="9.00390625" defaultRowHeight="19.5" customHeight="1"/>
  <cols>
    <col min="1" max="1" width="4.75390625" style="65" customWidth="1"/>
    <col min="2" max="2" width="6.50390625" style="65" customWidth="1"/>
    <col min="3" max="3" width="13.25390625" style="65" customWidth="1"/>
    <col min="4" max="4" width="12.625" style="65" customWidth="1"/>
    <col min="5" max="5" width="4.75390625" style="65" customWidth="1"/>
    <col min="6" max="6" width="6.50390625" style="65" customWidth="1"/>
    <col min="7" max="7" width="13.25390625" style="65" customWidth="1"/>
    <col min="8" max="8" width="12.625" style="65" customWidth="1"/>
    <col min="9" max="9" width="11.50390625" style="65" customWidth="1"/>
    <col min="10" max="16384" width="9.00390625" style="65" customWidth="1"/>
  </cols>
  <sheetData>
    <row r="1" spans="1:16" ht="19.5" customHeight="1" thickBot="1">
      <c r="A1" s="5" t="s">
        <v>578</v>
      </c>
      <c r="C1" s="17"/>
      <c r="D1" s="17"/>
      <c r="E1" s="17"/>
      <c r="F1" s="17"/>
      <c r="G1" s="745"/>
      <c r="H1" s="745"/>
      <c r="I1" s="17"/>
      <c r="J1" s="17"/>
      <c r="K1" s="17"/>
      <c r="M1" s="17"/>
      <c r="N1" s="17"/>
      <c r="O1" s="17"/>
      <c r="P1" s="17"/>
    </row>
    <row r="2" spans="1:16" ht="19.5" customHeight="1">
      <c r="A2" s="948" t="s">
        <v>579</v>
      </c>
      <c r="B2" s="945" t="s">
        <v>580</v>
      </c>
      <c r="C2" s="945" t="s">
        <v>212</v>
      </c>
      <c r="D2" s="951" t="s">
        <v>723</v>
      </c>
      <c r="E2" s="942" t="s">
        <v>579</v>
      </c>
      <c r="F2" s="945" t="s">
        <v>1098</v>
      </c>
      <c r="G2" s="945" t="s">
        <v>213</v>
      </c>
      <c r="H2" s="938" t="s">
        <v>724</v>
      </c>
      <c r="I2" s="17"/>
      <c r="J2" s="17"/>
      <c r="K2" s="17"/>
      <c r="M2" s="17"/>
      <c r="N2" s="17"/>
      <c r="O2" s="17"/>
      <c r="P2" s="17"/>
    </row>
    <row r="3" spans="1:16" ht="10.5" customHeight="1">
      <c r="A3" s="949"/>
      <c r="B3" s="946"/>
      <c r="C3" s="946"/>
      <c r="D3" s="952"/>
      <c r="E3" s="943"/>
      <c r="F3" s="946"/>
      <c r="G3" s="946"/>
      <c r="H3" s="939"/>
      <c r="I3" s="17"/>
      <c r="J3" s="17"/>
      <c r="K3" s="17"/>
      <c r="M3" s="17"/>
      <c r="N3" s="17"/>
      <c r="O3" s="17"/>
      <c r="P3" s="17"/>
    </row>
    <row r="4" spans="1:16" ht="19.5" customHeight="1" thickBot="1">
      <c r="A4" s="950"/>
      <c r="B4" s="947"/>
      <c r="C4" s="947"/>
      <c r="D4" s="953"/>
      <c r="E4" s="944"/>
      <c r="F4" s="947"/>
      <c r="G4" s="947"/>
      <c r="H4" s="940"/>
      <c r="I4" s="17"/>
      <c r="J4" s="17"/>
      <c r="K4" s="17"/>
      <c r="M4" s="17"/>
      <c r="N4" s="17"/>
      <c r="O4" s="17"/>
      <c r="P4" s="17"/>
    </row>
    <row r="5" spans="1:16" ht="22.5" customHeight="1" thickTop="1">
      <c r="A5" s="237">
        <v>1</v>
      </c>
      <c r="B5" s="238" t="s">
        <v>1571</v>
      </c>
      <c r="C5" s="360" t="s">
        <v>344</v>
      </c>
      <c r="D5" s="444" t="s">
        <v>488</v>
      </c>
      <c r="E5" s="441">
        <v>10</v>
      </c>
      <c r="F5" s="238" t="s">
        <v>214</v>
      </c>
      <c r="G5" s="360" t="s">
        <v>1031</v>
      </c>
      <c r="H5" s="616" t="s">
        <v>492</v>
      </c>
      <c r="I5" s="17"/>
      <c r="J5" s="17"/>
      <c r="K5" s="17"/>
      <c r="M5" s="17"/>
      <c r="N5" s="17"/>
      <c r="O5" s="17"/>
      <c r="P5" s="17"/>
    </row>
    <row r="6" spans="1:16" ht="22.5" customHeight="1">
      <c r="A6" s="239">
        <v>2</v>
      </c>
      <c r="B6" s="240" t="s">
        <v>594</v>
      </c>
      <c r="C6" s="361" t="s">
        <v>1683</v>
      </c>
      <c r="D6" s="550" t="s">
        <v>489</v>
      </c>
      <c r="E6" s="442">
        <v>12</v>
      </c>
      <c r="F6" s="240" t="s">
        <v>590</v>
      </c>
      <c r="G6" s="363" t="s">
        <v>1687</v>
      </c>
      <c r="H6" s="241" t="s">
        <v>233</v>
      </c>
      <c r="I6" s="17"/>
      <c r="J6" s="17"/>
      <c r="K6" s="17"/>
      <c r="M6" s="17"/>
      <c r="N6" s="17"/>
      <c r="O6" s="17"/>
      <c r="P6" s="17"/>
    </row>
    <row r="7" spans="1:16" ht="22.5" customHeight="1">
      <c r="A7" s="239">
        <v>3</v>
      </c>
      <c r="B7" s="240" t="s">
        <v>227</v>
      </c>
      <c r="C7" s="361" t="s">
        <v>1684</v>
      </c>
      <c r="D7" s="445" t="s">
        <v>235</v>
      </c>
      <c r="E7" s="442">
        <v>13</v>
      </c>
      <c r="F7" s="240" t="s">
        <v>228</v>
      </c>
      <c r="G7" s="361" t="s">
        <v>582</v>
      </c>
      <c r="H7" s="241" t="s">
        <v>492</v>
      </c>
      <c r="I7" s="17"/>
      <c r="J7" s="17"/>
      <c r="K7" s="17"/>
      <c r="M7" s="17"/>
      <c r="N7" s="17"/>
      <c r="O7" s="17"/>
      <c r="P7" s="17"/>
    </row>
    <row r="8" spans="1:16" ht="22.5" customHeight="1">
      <c r="A8" s="239">
        <v>4</v>
      </c>
      <c r="B8" s="240" t="s">
        <v>590</v>
      </c>
      <c r="C8" s="361" t="s">
        <v>1685</v>
      </c>
      <c r="D8" s="445" t="s">
        <v>234</v>
      </c>
      <c r="E8" s="442">
        <v>14</v>
      </c>
      <c r="F8" s="240" t="s">
        <v>229</v>
      </c>
      <c r="G8" s="363" t="s">
        <v>591</v>
      </c>
      <c r="H8" s="241" t="s">
        <v>236</v>
      </c>
      <c r="I8" s="17"/>
      <c r="J8" s="17"/>
      <c r="K8" s="17"/>
      <c r="M8" s="17"/>
      <c r="N8" s="17"/>
      <c r="O8" s="17"/>
      <c r="P8" s="17"/>
    </row>
    <row r="9" spans="1:16" ht="22.5" customHeight="1">
      <c r="A9" s="239">
        <v>5</v>
      </c>
      <c r="B9" s="240" t="s">
        <v>228</v>
      </c>
      <c r="C9" s="361" t="s">
        <v>1686</v>
      </c>
      <c r="D9" s="445" t="s">
        <v>488</v>
      </c>
      <c r="E9" s="442">
        <v>15</v>
      </c>
      <c r="F9" s="240" t="s">
        <v>227</v>
      </c>
      <c r="G9" s="363" t="s">
        <v>592</v>
      </c>
      <c r="H9" s="241" t="s">
        <v>236</v>
      </c>
      <c r="I9" s="18"/>
      <c r="J9" s="17"/>
      <c r="K9" s="17"/>
      <c r="M9" s="17"/>
      <c r="N9" s="17"/>
      <c r="O9" s="17"/>
      <c r="P9" s="17"/>
    </row>
    <row r="10" spans="1:16" ht="22.5" customHeight="1">
      <c r="A10" s="239">
        <v>6</v>
      </c>
      <c r="B10" s="240" t="s">
        <v>230</v>
      </c>
      <c r="C10" s="361" t="s">
        <v>581</v>
      </c>
      <c r="D10" s="445" t="s">
        <v>491</v>
      </c>
      <c r="E10" s="442">
        <v>16</v>
      </c>
      <c r="F10" s="240" t="s">
        <v>590</v>
      </c>
      <c r="G10" s="361" t="s">
        <v>1688</v>
      </c>
      <c r="H10" s="241" t="s">
        <v>233</v>
      </c>
      <c r="I10" s="17"/>
      <c r="J10" s="17"/>
      <c r="K10" s="17"/>
      <c r="M10" s="17"/>
      <c r="N10" s="17"/>
      <c r="O10" s="17"/>
      <c r="P10" s="17"/>
    </row>
    <row r="11" spans="1:16" ht="22.5" customHeight="1">
      <c r="A11" s="239">
        <v>7</v>
      </c>
      <c r="B11" s="240" t="s">
        <v>227</v>
      </c>
      <c r="C11" s="361" t="s">
        <v>593</v>
      </c>
      <c r="D11" s="445" t="s">
        <v>493</v>
      </c>
      <c r="E11" s="442">
        <v>17</v>
      </c>
      <c r="F11" s="240" t="s">
        <v>566</v>
      </c>
      <c r="G11" s="361" t="s">
        <v>1679</v>
      </c>
      <c r="H11" s="241" t="s">
        <v>232</v>
      </c>
      <c r="I11" s="17"/>
      <c r="J11" s="17"/>
      <c r="K11" s="17"/>
      <c r="M11" s="17"/>
      <c r="N11" s="17"/>
      <c r="O11" s="17"/>
      <c r="P11" s="17"/>
    </row>
    <row r="12" spans="1:16" ht="22.5" customHeight="1" thickBot="1">
      <c r="A12" s="239">
        <v>8</v>
      </c>
      <c r="B12" s="240" t="s">
        <v>227</v>
      </c>
      <c r="C12" s="361" t="s">
        <v>595</v>
      </c>
      <c r="D12" s="445" t="s">
        <v>491</v>
      </c>
      <c r="E12" s="443">
        <v>18</v>
      </c>
      <c r="F12" s="243" t="s">
        <v>1570</v>
      </c>
      <c r="G12" s="362" t="s">
        <v>1677</v>
      </c>
      <c r="H12" s="244" t="s">
        <v>236</v>
      </c>
      <c r="I12" s="17"/>
      <c r="J12" s="17"/>
      <c r="K12" s="17"/>
      <c r="M12" s="17"/>
      <c r="N12" s="17"/>
      <c r="O12" s="17"/>
      <c r="P12" s="17"/>
    </row>
    <row r="13" spans="1:16" ht="22.5" customHeight="1" thickBot="1">
      <c r="A13" s="242">
        <v>9</v>
      </c>
      <c r="B13" s="243" t="s">
        <v>231</v>
      </c>
      <c r="C13" s="362" t="s">
        <v>1032</v>
      </c>
      <c r="D13" s="446" t="s">
        <v>490</v>
      </c>
      <c r="E13" s="17"/>
      <c r="F13" s="17"/>
      <c r="G13" s="17"/>
      <c r="H13" s="17"/>
      <c r="I13" s="17"/>
      <c r="J13" s="17"/>
      <c r="K13" s="17"/>
      <c r="M13" s="17"/>
      <c r="N13" s="17"/>
      <c r="O13" s="17"/>
      <c r="P13" s="17"/>
    </row>
    <row r="14" spans="1:16" ht="19.5" customHeight="1">
      <c r="A14" s="941" t="s">
        <v>449</v>
      </c>
      <c r="B14" s="941"/>
      <c r="C14" s="941"/>
      <c r="D14" s="18"/>
      <c r="E14" s="17"/>
      <c r="F14" s="17"/>
      <c r="G14" s="17"/>
      <c r="H14" s="17"/>
      <c r="I14" s="17"/>
      <c r="J14" s="17"/>
      <c r="K14" s="17"/>
      <c r="L14" s="17"/>
      <c r="M14" s="17"/>
      <c r="N14" s="17"/>
      <c r="O14" s="17"/>
      <c r="P14" s="17"/>
    </row>
    <row r="15" spans="1:16" ht="19.5" customHeight="1">
      <c r="A15" s="17"/>
      <c r="B15" s="17"/>
      <c r="C15" s="17"/>
      <c r="D15" s="17"/>
      <c r="E15" s="17"/>
      <c r="F15" s="17"/>
      <c r="G15" s="17"/>
      <c r="H15" s="17"/>
      <c r="I15" s="17"/>
      <c r="J15" s="17"/>
      <c r="K15" s="17"/>
      <c r="L15" s="17"/>
      <c r="M15" s="17"/>
      <c r="N15" s="17"/>
      <c r="O15" s="17"/>
      <c r="P15" s="17"/>
    </row>
    <row r="16" spans="1:16" ht="19.5" customHeight="1">
      <c r="A16" s="17"/>
      <c r="B16" s="17"/>
      <c r="C16" s="17"/>
      <c r="D16" s="17"/>
      <c r="E16" s="17"/>
      <c r="F16" s="17"/>
      <c r="G16" s="17"/>
      <c r="H16" s="17"/>
      <c r="I16" s="17"/>
      <c r="J16" s="17"/>
      <c r="K16" s="17"/>
      <c r="L16" s="17"/>
      <c r="M16" s="17"/>
      <c r="N16" s="17"/>
      <c r="O16" s="17"/>
      <c r="P16" s="17"/>
    </row>
    <row r="17" spans="1:16" ht="19.5" customHeight="1">
      <c r="A17" s="17"/>
      <c r="B17" s="17"/>
      <c r="C17" s="17"/>
      <c r="D17" s="17"/>
      <c r="E17" s="17"/>
      <c r="F17" s="17"/>
      <c r="G17" s="17"/>
      <c r="H17" s="17"/>
      <c r="I17" s="17"/>
      <c r="J17" s="17"/>
      <c r="K17" s="17"/>
      <c r="L17" s="17"/>
      <c r="M17" s="17"/>
      <c r="N17" s="17"/>
      <c r="O17" s="17"/>
      <c r="P17" s="17"/>
    </row>
    <row r="18" spans="1:16" ht="19.5" customHeight="1">
      <c r="A18" s="17"/>
      <c r="B18" s="17"/>
      <c r="C18" s="17"/>
      <c r="D18" s="17"/>
      <c r="E18" s="17"/>
      <c r="F18" s="17"/>
      <c r="G18" s="17"/>
      <c r="H18" s="17"/>
      <c r="I18" s="17"/>
      <c r="J18" s="17"/>
      <c r="K18" s="17"/>
      <c r="L18" s="17"/>
      <c r="M18" s="17"/>
      <c r="N18" s="17"/>
      <c r="O18" s="17"/>
      <c r="P18" s="17"/>
    </row>
    <row r="19" spans="1:16" ht="19.5" customHeight="1">
      <c r="A19" s="17"/>
      <c r="B19" s="17"/>
      <c r="C19" s="17"/>
      <c r="D19" s="17"/>
      <c r="E19" s="17"/>
      <c r="F19" s="17"/>
      <c r="G19" s="17"/>
      <c r="H19" s="17"/>
      <c r="I19" s="17"/>
      <c r="J19" s="17"/>
      <c r="K19" s="17"/>
      <c r="L19" s="17"/>
      <c r="M19" s="17"/>
      <c r="N19" s="17"/>
      <c r="O19" s="17"/>
      <c r="P19" s="17"/>
    </row>
    <row r="20" spans="1:16" ht="19.5" customHeight="1">
      <c r="A20" s="17"/>
      <c r="B20" s="17"/>
      <c r="C20" s="17"/>
      <c r="D20" s="17"/>
      <c r="E20" s="17"/>
      <c r="F20" s="17"/>
      <c r="G20" s="17"/>
      <c r="H20" s="17"/>
      <c r="I20" s="17"/>
      <c r="J20" s="17"/>
      <c r="K20" s="17"/>
      <c r="L20" s="17"/>
      <c r="M20" s="17"/>
      <c r="N20" s="17"/>
      <c r="O20" s="17"/>
      <c r="P20" s="17"/>
    </row>
    <row r="21" spans="1:16" ht="19.5" customHeight="1">
      <c r="A21" s="17"/>
      <c r="B21" s="17"/>
      <c r="C21" s="17"/>
      <c r="D21" s="17"/>
      <c r="E21" s="17"/>
      <c r="F21" s="17"/>
      <c r="G21" s="17"/>
      <c r="H21" s="17"/>
      <c r="I21" s="17"/>
      <c r="J21" s="17"/>
      <c r="K21" s="17"/>
      <c r="L21" s="17"/>
      <c r="M21" s="17"/>
      <c r="N21" s="17"/>
      <c r="O21" s="17"/>
      <c r="P21" s="17"/>
    </row>
    <row r="22" spans="1:16" ht="19.5" customHeight="1">
      <c r="A22" s="17"/>
      <c r="B22" s="17"/>
      <c r="C22" s="17"/>
      <c r="D22" s="17"/>
      <c r="E22" s="17"/>
      <c r="F22" s="17"/>
      <c r="G22" s="17"/>
      <c r="H22" s="17"/>
      <c r="I22" s="17"/>
      <c r="J22" s="17"/>
      <c r="K22" s="17"/>
      <c r="L22" s="17"/>
      <c r="M22" s="17"/>
      <c r="N22" s="17"/>
      <c r="O22" s="17"/>
      <c r="P22" s="17"/>
    </row>
    <row r="23" spans="1:16" ht="19.5" customHeight="1">
      <c r="A23" s="17"/>
      <c r="B23" s="17"/>
      <c r="C23" s="17"/>
      <c r="D23" s="17"/>
      <c r="E23" s="17"/>
      <c r="F23" s="17"/>
      <c r="G23" s="17"/>
      <c r="H23" s="17"/>
      <c r="I23" s="17"/>
      <c r="J23" s="17"/>
      <c r="K23" s="17"/>
      <c r="L23" s="17"/>
      <c r="M23" s="17"/>
      <c r="N23" s="17"/>
      <c r="O23" s="17"/>
      <c r="P23" s="17"/>
    </row>
    <row r="24" spans="1:16" ht="19.5" customHeight="1">
      <c r="A24" s="17"/>
      <c r="B24" s="17"/>
      <c r="C24" s="17"/>
      <c r="D24" s="17"/>
      <c r="E24" s="17"/>
      <c r="F24" s="17"/>
      <c r="G24" s="17"/>
      <c r="H24" s="17"/>
      <c r="I24" s="17"/>
      <c r="J24" s="17"/>
      <c r="K24" s="17"/>
      <c r="L24" s="17"/>
      <c r="M24" s="17"/>
      <c r="N24" s="17"/>
      <c r="O24" s="17"/>
      <c r="P24" s="17"/>
    </row>
    <row r="25" spans="1:16" ht="19.5" customHeight="1">
      <c r="A25" s="17"/>
      <c r="B25" s="17"/>
      <c r="C25" s="17"/>
      <c r="D25" s="17"/>
      <c r="E25" s="17"/>
      <c r="F25" s="17"/>
      <c r="G25" s="17"/>
      <c r="H25" s="17"/>
      <c r="I25" s="17"/>
      <c r="J25" s="17"/>
      <c r="K25" s="17"/>
      <c r="L25" s="17"/>
      <c r="M25" s="17"/>
      <c r="N25" s="17"/>
      <c r="O25" s="17"/>
      <c r="P25" s="17"/>
    </row>
    <row r="26" spans="1:16" ht="19.5" customHeight="1">
      <c r="A26" s="17"/>
      <c r="B26" s="17"/>
      <c r="C26" s="17"/>
      <c r="D26" s="17"/>
      <c r="E26" s="17"/>
      <c r="F26" s="17"/>
      <c r="G26" s="17"/>
      <c r="H26" s="17"/>
      <c r="I26" s="17"/>
      <c r="J26" s="17"/>
      <c r="K26" s="17"/>
      <c r="L26" s="17"/>
      <c r="M26" s="17"/>
      <c r="N26" s="17"/>
      <c r="O26" s="17"/>
      <c r="P26" s="17"/>
    </row>
    <row r="27" spans="1:16" ht="19.5" customHeight="1">
      <c r="A27" s="17"/>
      <c r="B27" s="17"/>
      <c r="C27" s="17"/>
      <c r="D27" s="17"/>
      <c r="E27" s="17"/>
      <c r="F27" s="17"/>
      <c r="G27" s="17"/>
      <c r="H27" s="17"/>
      <c r="I27" s="17"/>
      <c r="J27" s="17"/>
      <c r="K27" s="17"/>
      <c r="L27" s="17"/>
      <c r="M27" s="17"/>
      <c r="N27" s="17"/>
      <c r="O27" s="17"/>
      <c r="P27" s="17"/>
    </row>
    <row r="28" spans="1:16" ht="19.5" customHeight="1">
      <c r="A28" s="17"/>
      <c r="B28" s="17"/>
      <c r="C28" s="17"/>
      <c r="D28" s="17"/>
      <c r="E28" s="17"/>
      <c r="F28" s="17"/>
      <c r="G28" s="17"/>
      <c r="H28" s="17"/>
      <c r="I28" s="17"/>
      <c r="J28" s="17"/>
      <c r="K28" s="17"/>
      <c r="L28" s="17"/>
      <c r="M28" s="17"/>
      <c r="N28" s="17"/>
      <c r="O28" s="17"/>
      <c r="P28" s="17"/>
    </row>
    <row r="29" spans="1:16" ht="19.5" customHeight="1">
      <c r="A29" s="17"/>
      <c r="B29" s="17"/>
      <c r="C29" s="17"/>
      <c r="D29" s="17"/>
      <c r="E29" s="17"/>
      <c r="F29" s="17"/>
      <c r="G29" s="17"/>
      <c r="H29" s="17"/>
      <c r="I29" s="17"/>
      <c r="J29" s="17"/>
      <c r="K29" s="17"/>
      <c r="L29" s="17"/>
      <c r="M29" s="17"/>
      <c r="N29" s="17"/>
      <c r="O29" s="17"/>
      <c r="P29" s="17"/>
    </row>
    <row r="30" spans="1:16" ht="19.5" customHeight="1">
      <c r="A30" s="17"/>
      <c r="B30" s="17"/>
      <c r="C30" s="17"/>
      <c r="D30" s="17"/>
      <c r="E30" s="17"/>
      <c r="F30" s="17"/>
      <c r="G30" s="17"/>
      <c r="H30" s="17"/>
      <c r="I30" s="17"/>
      <c r="J30" s="17"/>
      <c r="K30" s="17"/>
      <c r="L30" s="17"/>
      <c r="M30" s="17"/>
      <c r="N30" s="17"/>
      <c r="O30" s="17"/>
      <c r="P30" s="17"/>
    </row>
    <row r="31" spans="1:16" ht="19.5" customHeight="1">
      <c r="A31" s="17"/>
      <c r="B31" s="17"/>
      <c r="C31" s="17"/>
      <c r="D31" s="17"/>
      <c r="E31" s="17"/>
      <c r="F31" s="17"/>
      <c r="G31" s="17"/>
      <c r="H31" s="17"/>
      <c r="I31" s="17"/>
      <c r="J31" s="17"/>
      <c r="K31" s="17"/>
      <c r="L31" s="17"/>
      <c r="M31" s="17"/>
      <c r="N31" s="17"/>
      <c r="O31" s="17"/>
      <c r="P31" s="17"/>
    </row>
    <row r="32" spans="1:16" ht="19.5" customHeight="1">
      <c r="A32" s="17"/>
      <c r="B32" s="17"/>
      <c r="C32" s="17"/>
      <c r="D32" s="17"/>
      <c r="E32" s="17"/>
      <c r="F32" s="17"/>
      <c r="G32" s="17"/>
      <c r="H32" s="17"/>
      <c r="I32" s="17"/>
      <c r="J32" s="17"/>
      <c r="K32" s="17"/>
      <c r="L32" s="17"/>
      <c r="M32" s="17"/>
      <c r="N32" s="17"/>
      <c r="O32" s="17"/>
      <c r="P32" s="17"/>
    </row>
    <row r="33" spans="1:16" ht="19.5" customHeight="1">
      <c r="A33" s="17"/>
      <c r="B33" s="17"/>
      <c r="C33" s="17"/>
      <c r="D33" s="17"/>
      <c r="I33" s="17"/>
      <c r="J33" s="17"/>
      <c r="K33" s="17"/>
      <c r="L33" s="17"/>
      <c r="M33" s="17"/>
      <c r="N33" s="17"/>
      <c r="O33" s="17"/>
      <c r="P33" s="17"/>
    </row>
  </sheetData>
  <mergeCells count="10">
    <mergeCell ref="G1:H1"/>
    <mergeCell ref="H2:H4"/>
    <mergeCell ref="A14:C14"/>
    <mergeCell ref="E2:E4"/>
    <mergeCell ref="F2:F4"/>
    <mergeCell ref="G2:G4"/>
    <mergeCell ref="A2:A4"/>
    <mergeCell ref="B2:B4"/>
    <mergeCell ref="C2:C4"/>
    <mergeCell ref="D2:D4"/>
  </mergeCells>
  <printOptions/>
  <pageMargins left="0.75" right="0.75" top="1" bottom="1" header="0.512" footer="0.51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F48"/>
  <sheetViews>
    <sheetView workbookViewId="0" topLeftCell="A1">
      <selection activeCell="E7" sqref="E7:E8"/>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7.875" style="17" customWidth="1"/>
    <col min="7" max="16384" width="9.00390625" style="17" customWidth="1"/>
  </cols>
  <sheetData>
    <row r="1" ht="36" customHeight="1">
      <c r="A1" s="69" t="s">
        <v>1572</v>
      </c>
    </row>
    <row r="2" ht="19.5" customHeight="1" thickBot="1">
      <c r="A2" s="5" t="s">
        <v>754</v>
      </c>
    </row>
    <row r="3" spans="1:6" ht="15" customHeight="1" thickBot="1">
      <c r="A3" s="254" t="s">
        <v>755</v>
      </c>
      <c r="B3" s="255" t="s">
        <v>756</v>
      </c>
      <c r="C3" s="256" t="s">
        <v>757</v>
      </c>
      <c r="D3" s="255" t="s">
        <v>758</v>
      </c>
      <c r="E3" s="255" t="s">
        <v>759</v>
      </c>
      <c r="F3" s="257" t="s">
        <v>1270</v>
      </c>
    </row>
    <row r="4" spans="1:6" ht="15" customHeight="1" thickTop="1">
      <c r="A4" s="364" t="s">
        <v>760</v>
      </c>
      <c r="B4" s="258" t="s">
        <v>761</v>
      </c>
      <c r="C4" s="304">
        <v>1</v>
      </c>
      <c r="D4" s="259" t="s">
        <v>1271</v>
      </c>
      <c r="E4" s="962" t="s">
        <v>480</v>
      </c>
      <c r="F4" s="368" t="s">
        <v>1272</v>
      </c>
    </row>
    <row r="5" spans="1:6" ht="15" customHeight="1">
      <c r="A5" s="364"/>
      <c r="B5" s="260"/>
      <c r="C5" s="305"/>
      <c r="D5" s="259"/>
      <c r="E5" s="956"/>
      <c r="F5" s="368" t="s">
        <v>762</v>
      </c>
    </row>
    <row r="6" spans="1:6" ht="15" customHeight="1">
      <c r="A6" s="364"/>
      <c r="B6" s="260"/>
      <c r="C6" s="305"/>
      <c r="D6" s="259"/>
      <c r="E6" s="956"/>
      <c r="F6" s="368"/>
    </row>
    <row r="7" spans="1:6" ht="15" customHeight="1">
      <c r="A7" s="364"/>
      <c r="B7" s="261" t="s">
        <v>1575</v>
      </c>
      <c r="C7" s="306">
        <v>11</v>
      </c>
      <c r="D7" s="262" t="s">
        <v>1273</v>
      </c>
      <c r="E7" s="954" t="s">
        <v>452</v>
      </c>
      <c r="F7" s="369" t="s">
        <v>1272</v>
      </c>
    </row>
    <row r="8" spans="1:6" ht="15" customHeight="1">
      <c r="A8" s="365"/>
      <c r="B8" s="264"/>
      <c r="C8" s="307"/>
      <c r="D8" s="266"/>
      <c r="E8" s="955"/>
      <c r="F8" s="368" t="s">
        <v>762</v>
      </c>
    </row>
    <row r="9" spans="1:6" ht="15" customHeight="1">
      <c r="A9" s="366" t="s">
        <v>1576</v>
      </c>
      <c r="B9" s="261" t="s">
        <v>1274</v>
      </c>
      <c r="C9" s="306">
        <v>1</v>
      </c>
      <c r="D9" s="262" t="s">
        <v>1275</v>
      </c>
      <c r="E9" s="954" t="s">
        <v>1577</v>
      </c>
      <c r="F9" s="369" t="s">
        <v>1178</v>
      </c>
    </row>
    <row r="10" spans="1:6" ht="15" customHeight="1">
      <c r="A10" s="364"/>
      <c r="B10" s="260"/>
      <c r="C10" s="304"/>
      <c r="D10" s="259"/>
      <c r="E10" s="956"/>
      <c r="F10" s="368" t="s">
        <v>762</v>
      </c>
    </row>
    <row r="11" spans="1:6" ht="15" customHeight="1">
      <c r="A11" s="365"/>
      <c r="B11" s="264"/>
      <c r="C11" s="309"/>
      <c r="D11" s="266"/>
      <c r="E11" s="955"/>
      <c r="F11" s="370"/>
    </row>
    <row r="12" spans="1:6" ht="15" customHeight="1">
      <c r="A12" s="366" t="s">
        <v>1276</v>
      </c>
      <c r="B12" s="261" t="s">
        <v>1905</v>
      </c>
      <c r="C12" s="306">
        <v>1</v>
      </c>
      <c r="D12" s="262" t="s">
        <v>1277</v>
      </c>
      <c r="E12" s="954" t="s">
        <v>543</v>
      </c>
      <c r="F12" s="369" t="s">
        <v>1171</v>
      </c>
    </row>
    <row r="13" spans="1:6" ht="15" customHeight="1">
      <c r="A13" s="364"/>
      <c r="B13" s="260"/>
      <c r="C13" s="304"/>
      <c r="D13" s="259"/>
      <c r="E13" s="956"/>
      <c r="F13" s="368" t="s">
        <v>1907</v>
      </c>
    </row>
    <row r="14" spans="1:6" ht="15" customHeight="1">
      <c r="A14" s="364"/>
      <c r="B14" s="264"/>
      <c r="C14" s="309"/>
      <c r="D14" s="266"/>
      <c r="E14" s="955"/>
      <c r="F14" s="370"/>
    </row>
    <row r="15" spans="1:6" ht="15" customHeight="1">
      <c r="A15" s="364"/>
      <c r="B15" s="958" t="s">
        <v>237</v>
      </c>
      <c r="C15" s="306">
        <v>1</v>
      </c>
      <c r="D15" s="262" t="s">
        <v>1277</v>
      </c>
      <c r="E15" s="954" t="s">
        <v>1906</v>
      </c>
      <c r="F15" s="369" t="s">
        <v>1578</v>
      </c>
    </row>
    <row r="16" spans="1:6" ht="15" customHeight="1">
      <c r="A16" s="364"/>
      <c r="B16" s="959"/>
      <c r="C16" s="304"/>
      <c r="D16" s="259"/>
      <c r="E16" s="956"/>
      <c r="F16" s="368" t="s">
        <v>1213</v>
      </c>
    </row>
    <row r="17" spans="1:6" ht="15" customHeight="1">
      <c r="A17" s="364"/>
      <c r="B17" s="959"/>
      <c r="C17" s="304"/>
      <c r="D17" s="259"/>
      <c r="E17" s="956"/>
      <c r="F17" s="368"/>
    </row>
    <row r="18" spans="1:6" ht="15" customHeight="1">
      <c r="A18" s="364"/>
      <c r="B18" s="961"/>
      <c r="C18" s="304"/>
      <c r="D18" s="259"/>
      <c r="E18" s="956"/>
      <c r="F18" s="368"/>
    </row>
    <row r="19" spans="1:6" ht="15" customHeight="1">
      <c r="A19" s="366" t="s">
        <v>1278</v>
      </c>
      <c r="B19" s="958" t="s">
        <v>1348</v>
      </c>
      <c r="C19" s="306">
        <v>1</v>
      </c>
      <c r="D19" s="262" t="s">
        <v>1279</v>
      </c>
      <c r="E19" s="954" t="s">
        <v>481</v>
      </c>
      <c r="F19" s="369" t="s">
        <v>1173</v>
      </c>
    </row>
    <row r="20" spans="1:6" ht="15" customHeight="1">
      <c r="A20" s="364"/>
      <c r="B20" s="959"/>
      <c r="C20" s="305"/>
      <c r="D20" s="259"/>
      <c r="E20" s="956"/>
      <c r="F20" s="368" t="s">
        <v>762</v>
      </c>
    </row>
    <row r="21" spans="1:6" ht="15" customHeight="1">
      <c r="A21" s="364"/>
      <c r="B21" s="959"/>
      <c r="C21" s="305"/>
      <c r="D21" s="259"/>
      <c r="E21" s="956"/>
      <c r="F21" s="368"/>
    </row>
    <row r="22" spans="1:6" ht="15" customHeight="1">
      <c r="A22" s="364"/>
      <c r="B22" s="959"/>
      <c r="C22" s="305"/>
      <c r="D22" s="259"/>
      <c r="E22" s="956"/>
      <c r="F22" s="368"/>
    </row>
    <row r="23" spans="1:6" ht="15" customHeight="1" thickBot="1">
      <c r="A23" s="367"/>
      <c r="B23" s="960"/>
      <c r="C23" s="308"/>
      <c r="D23" s="269"/>
      <c r="E23" s="957"/>
      <c r="F23" s="371"/>
    </row>
    <row r="24" spans="1:6" ht="13.5">
      <c r="A24" s="149"/>
      <c r="B24" s="150"/>
      <c r="C24" s="150"/>
      <c r="D24" s="150"/>
      <c r="E24" s="150"/>
      <c r="F24" s="372"/>
    </row>
    <row r="25" spans="1:6" ht="19.5" customHeight="1" thickBot="1">
      <c r="A25" s="5" t="s">
        <v>1280</v>
      </c>
      <c r="B25" s="152"/>
      <c r="C25" s="151"/>
      <c r="D25" s="151"/>
      <c r="E25" s="151"/>
      <c r="F25" s="373"/>
    </row>
    <row r="26" spans="1:6" ht="15" customHeight="1" thickBot="1">
      <c r="A26" s="254" t="s">
        <v>755</v>
      </c>
      <c r="B26" s="255" t="s">
        <v>756</v>
      </c>
      <c r="C26" s="256" t="s">
        <v>757</v>
      </c>
      <c r="D26" s="255" t="s">
        <v>758</v>
      </c>
      <c r="E26" s="255" t="s">
        <v>759</v>
      </c>
      <c r="F26" s="374" t="s">
        <v>1270</v>
      </c>
    </row>
    <row r="27" spans="1:6" ht="15" customHeight="1" thickTop="1">
      <c r="A27" s="364" t="s">
        <v>1281</v>
      </c>
      <c r="B27" s="958" t="s">
        <v>1908</v>
      </c>
      <c r="C27" s="306">
        <v>1</v>
      </c>
      <c r="D27" s="262" t="s">
        <v>1282</v>
      </c>
      <c r="E27" s="954" t="s">
        <v>238</v>
      </c>
      <c r="F27" s="369" t="s">
        <v>1179</v>
      </c>
    </row>
    <row r="28" spans="1:6" ht="15" customHeight="1">
      <c r="A28" s="364"/>
      <c r="B28" s="959"/>
      <c r="C28" s="304"/>
      <c r="D28" s="259"/>
      <c r="E28" s="956"/>
      <c r="F28" s="368" t="s">
        <v>239</v>
      </c>
    </row>
    <row r="29" spans="1:6" ht="15" customHeight="1">
      <c r="A29" s="364"/>
      <c r="B29" s="958" t="s">
        <v>240</v>
      </c>
      <c r="C29" s="306">
        <v>1</v>
      </c>
      <c r="D29" s="262" t="s">
        <v>1282</v>
      </c>
      <c r="E29" s="954" t="s">
        <v>1349</v>
      </c>
      <c r="F29" s="369" t="s">
        <v>1172</v>
      </c>
    </row>
    <row r="30" spans="1:6" ht="15" customHeight="1">
      <c r="A30" s="364"/>
      <c r="B30" s="959"/>
      <c r="C30" s="304"/>
      <c r="D30" s="259"/>
      <c r="E30" s="956"/>
      <c r="F30" s="368" t="s">
        <v>241</v>
      </c>
    </row>
    <row r="31" spans="1:6" ht="15" customHeight="1">
      <c r="A31" s="364"/>
      <c r="B31" s="958" t="s">
        <v>1579</v>
      </c>
      <c r="C31" s="306">
        <v>1</v>
      </c>
      <c r="D31" s="262" t="s">
        <v>1282</v>
      </c>
      <c r="E31" s="954" t="s">
        <v>963</v>
      </c>
      <c r="F31" s="369" t="s">
        <v>242</v>
      </c>
    </row>
    <row r="32" spans="1:6" ht="15" customHeight="1">
      <c r="A32" s="364"/>
      <c r="B32" s="959"/>
      <c r="C32" s="304"/>
      <c r="D32" s="259"/>
      <c r="E32" s="956"/>
      <c r="F32" s="368" t="s">
        <v>243</v>
      </c>
    </row>
    <row r="33" spans="1:6" ht="15" customHeight="1">
      <c r="A33" s="364"/>
      <c r="B33" s="961"/>
      <c r="C33" s="309"/>
      <c r="D33" s="266"/>
      <c r="E33" s="955"/>
      <c r="F33" s="370"/>
    </row>
    <row r="34" spans="1:6" ht="15" customHeight="1">
      <c r="A34" s="364"/>
      <c r="B34" s="958" t="s">
        <v>1909</v>
      </c>
      <c r="C34" s="306">
        <v>1</v>
      </c>
      <c r="D34" s="262" t="s">
        <v>1283</v>
      </c>
      <c r="E34" s="954" t="s">
        <v>1350</v>
      </c>
      <c r="F34" s="369" t="s">
        <v>1179</v>
      </c>
    </row>
    <row r="35" spans="1:6" ht="15" customHeight="1">
      <c r="A35" s="364"/>
      <c r="B35" s="959"/>
      <c r="C35" s="304"/>
      <c r="D35" s="259"/>
      <c r="E35" s="956"/>
      <c r="F35" s="368" t="s">
        <v>1581</v>
      </c>
    </row>
    <row r="36" spans="1:6" ht="15" customHeight="1">
      <c r="A36" s="364"/>
      <c r="B36" s="959"/>
      <c r="C36" s="304"/>
      <c r="D36" s="259"/>
      <c r="E36" s="956"/>
      <c r="F36" s="368"/>
    </row>
    <row r="37" spans="1:6" ht="12.75" customHeight="1">
      <c r="A37" s="364"/>
      <c r="B37" s="959"/>
      <c r="C37" s="304"/>
      <c r="D37" s="259"/>
      <c r="E37" s="956"/>
      <c r="F37" s="368"/>
    </row>
    <row r="38" spans="1:6" ht="15" customHeight="1">
      <c r="A38" s="366" t="s">
        <v>450</v>
      </c>
      <c r="B38" s="261" t="s">
        <v>1284</v>
      </c>
      <c r="C38" s="306">
        <v>1</v>
      </c>
      <c r="D38" s="262" t="s">
        <v>1285</v>
      </c>
      <c r="E38" s="954" t="s">
        <v>451</v>
      </c>
      <c r="F38" s="369" t="s">
        <v>1656</v>
      </c>
    </row>
    <row r="39" spans="1:6" ht="15" customHeight="1">
      <c r="A39" s="364"/>
      <c r="B39" s="265"/>
      <c r="C39" s="309"/>
      <c r="D39" s="266"/>
      <c r="E39" s="955"/>
      <c r="F39" s="370" t="s">
        <v>1910</v>
      </c>
    </row>
    <row r="40" spans="1:6" ht="15" customHeight="1">
      <c r="A40" s="364"/>
      <c r="B40" s="958" t="s">
        <v>1580</v>
      </c>
      <c r="C40" s="306">
        <v>1</v>
      </c>
      <c r="D40" s="262" t="s">
        <v>1285</v>
      </c>
      <c r="E40" s="263" t="s">
        <v>1582</v>
      </c>
      <c r="F40" s="369" t="s">
        <v>1583</v>
      </c>
    </row>
    <row r="41" spans="1:6" ht="15" customHeight="1">
      <c r="A41" s="364"/>
      <c r="B41" s="961"/>
      <c r="C41" s="309"/>
      <c r="D41" s="266"/>
      <c r="E41" s="267"/>
      <c r="F41" s="370" t="s">
        <v>1584</v>
      </c>
    </row>
    <row r="42" spans="1:6" ht="15" customHeight="1">
      <c r="A42" s="364"/>
      <c r="B42" s="958" t="s">
        <v>1585</v>
      </c>
      <c r="C42" s="306">
        <v>1</v>
      </c>
      <c r="D42" s="262" t="s">
        <v>1285</v>
      </c>
      <c r="E42" s="954" t="s">
        <v>1720</v>
      </c>
      <c r="F42" s="369" t="s">
        <v>1655</v>
      </c>
    </row>
    <row r="43" spans="1:6" ht="13.5" customHeight="1">
      <c r="A43" s="364"/>
      <c r="B43" s="959"/>
      <c r="C43" s="304"/>
      <c r="D43" s="259"/>
      <c r="E43" s="956"/>
      <c r="F43" s="368" t="s">
        <v>1721</v>
      </c>
    </row>
    <row r="44" spans="1:6" ht="13.5" customHeight="1">
      <c r="A44" s="364"/>
      <c r="B44" s="961"/>
      <c r="C44" s="309"/>
      <c r="D44" s="266"/>
      <c r="E44" s="955"/>
      <c r="F44" s="370"/>
    </row>
    <row r="45" spans="1:6" ht="13.5" customHeight="1">
      <c r="A45" s="364"/>
      <c r="B45" s="958" t="s">
        <v>1</v>
      </c>
      <c r="C45" s="304">
        <v>2</v>
      </c>
      <c r="D45" s="262" t="s">
        <v>1722</v>
      </c>
      <c r="E45" s="559" t="s">
        <v>0</v>
      </c>
      <c r="F45" s="368" t="s">
        <v>10</v>
      </c>
    </row>
    <row r="46" spans="1:6" ht="13.5" customHeight="1">
      <c r="A46" s="364"/>
      <c r="B46" s="961"/>
      <c r="C46" s="304"/>
      <c r="D46" s="259"/>
      <c r="E46" s="559"/>
      <c r="F46" s="368" t="s">
        <v>11</v>
      </c>
    </row>
    <row r="47" spans="1:6" ht="15" customHeight="1">
      <c r="A47" s="364"/>
      <c r="B47" s="958" t="s">
        <v>12</v>
      </c>
      <c r="C47" s="306">
        <v>2</v>
      </c>
      <c r="D47" s="262" t="s">
        <v>1722</v>
      </c>
      <c r="E47" s="954" t="s">
        <v>13</v>
      </c>
      <c r="F47" s="369" t="s">
        <v>9</v>
      </c>
    </row>
    <row r="48" spans="1:6" ht="15" customHeight="1" thickBot="1">
      <c r="A48" s="367"/>
      <c r="B48" s="960"/>
      <c r="C48" s="310"/>
      <c r="D48" s="269"/>
      <c r="E48" s="957"/>
      <c r="F48" s="371" t="s">
        <v>1910</v>
      </c>
    </row>
    <row r="49" ht="15" customHeight="1"/>
  </sheetData>
  <mergeCells count="23">
    <mergeCell ref="B42:B44"/>
    <mergeCell ref="B47:B48"/>
    <mergeCell ref="B29:B30"/>
    <mergeCell ref="B31:B33"/>
    <mergeCell ref="B34:B37"/>
    <mergeCell ref="B40:B41"/>
    <mergeCell ref="B45:B46"/>
    <mergeCell ref="B19:B23"/>
    <mergeCell ref="B15:B18"/>
    <mergeCell ref="B27:B28"/>
    <mergeCell ref="E4:E6"/>
    <mergeCell ref="E7:E8"/>
    <mergeCell ref="E9:E11"/>
    <mergeCell ref="E12:E14"/>
    <mergeCell ref="E15:E18"/>
    <mergeCell ref="E19:E23"/>
    <mergeCell ref="E38:E39"/>
    <mergeCell ref="E42:E44"/>
    <mergeCell ref="E47:E48"/>
    <mergeCell ref="E27:E28"/>
    <mergeCell ref="E29:E30"/>
    <mergeCell ref="E31:E33"/>
    <mergeCell ref="E34:E37"/>
  </mergeCell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F50"/>
  <sheetViews>
    <sheetView workbookViewId="0" topLeftCell="A1">
      <selection activeCell="D14" sqref="D14"/>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6.50390625" style="17" customWidth="1"/>
    <col min="7" max="16384" width="9.00390625" style="17" customWidth="1"/>
  </cols>
  <sheetData>
    <row r="1" spans="1:6" ht="15" customHeight="1" thickBot="1">
      <c r="A1" s="254" t="s">
        <v>755</v>
      </c>
      <c r="B1" s="255" t="s">
        <v>756</v>
      </c>
      <c r="C1" s="256" t="s">
        <v>757</v>
      </c>
      <c r="D1" s="255" t="s">
        <v>758</v>
      </c>
      <c r="E1" s="255" t="s">
        <v>759</v>
      </c>
      <c r="F1" s="257" t="s">
        <v>1270</v>
      </c>
    </row>
    <row r="2" spans="1:6" ht="15" customHeight="1" thickTop="1">
      <c r="A2" s="364" t="s">
        <v>765</v>
      </c>
      <c r="B2" s="258" t="s">
        <v>766</v>
      </c>
      <c r="C2" s="304">
        <v>1</v>
      </c>
      <c r="D2" s="258" t="s">
        <v>1288</v>
      </c>
      <c r="E2" s="962" t="s">
        <v>453</v>
      </c>
      <c r="F2" s="368" t="s">
        <v>1168</v>
      </c>
    </row>
    <row r="3" spans="1:6" ht="15" customHeight="1">
      <c r="A3" s="364"/>
      <c r="B3" s="258"/>
      <c r="C3" s="304"/>
      <c r="D3" s="258"/>
      <c r="E3" s="956"/>
      <c r="F3" s="368" t="s">
        <v>1724</v>
      </c>
    </row>
    <row r="4" spans="1:6" ht="15" customHeight="1">
      <c r="A4" s="365"/>
      <c r="B4" s="265"/>
      <c r="C4" s="309"/>
      <c r="D4" s="265"/>
      <c r="E4" s="955"/>
      <c r="F4" s="370"/>
    </row>
    <row r="5" spans="1:6" ht="15" customHeight="1">
      <c r="A5" s="366" t="s">
        <v>767</v>
      </c>
      <c r="B5" s="958" t="s">
        <v>1723</v>
      </c>
      <c r="C5" s="306">
        <v>6</v>
      </c>
      <c r="D5" s="261" t="s">
        <v>1289</v>
      </c>
      <c r="E5" s="954" t="s">
        <v>454</v>
      </c>
      <c r="F5" s="369" t="s">
        <v>1169</v>
      </c>
    </row>
    <row r="6" spans="1:6" ht="15" customHeight="1">
      <c r="A6" s="365"/>
      <c r="B6" s="961"/>
      <c r="C6" s="309"/>
      <c r="D6" s="265"/>
      <c r="E6" s="955"/>
      <c r="F6" s="370" t="s">
        <v>1895</v>
      </c>
    </row>
    <row r="7" spans="1:6" ht="15" customHeight="1">
      <c r="A7" s="366" t="s">
        <v>1290</v>
      </c>
      <c r="B7" s="261" t="s">
        <v>768</v>
      </c>
      <c r="C7" s="306">
        <v>1</v>
      </c>
      <c r="D7" s="261" t="s">
        <v>1289</v>
      </c>
      <c r="E7" s="954" t="s">
        <v>455</v>
      </c>
      <c r="F7" s="369" t="s">
        <v>1272</v>
      </c>
    </row>
    <row r="8" spans="1:6" ht="15" customHeight="1">
      <c r="A8" s="364"/>
      <c r="B8" s="265"/>
      <c r="C8" s="309"/>
      <c r="D8" s="265"/>
      <c r="E8" s="955"/>
      <c r="F8" s="370" t="s">
        <v>1170</v>
      </c>
    </row>
    <row r="9" spans="1:6" ht="15" customHeight="1">
      <c r="A9" s="364"/>
      <c r="B9" s="261" t="s">
        <v>769</v>
      </c>
      <c r="C9" s="306">
        <v>1</v>
      </c>
      <c r="D9" s="261" t="s">
        <v>1289</v>
      </c>
      <c r="E9" s="954" t="s">
        <v>482</v>
      </c>
      <c r="F9" s="369" t="s">
        <v>1272</v>
      </c>
    </row>
    <row r="10" spans="1:6" ht="15" customHeight="1">
      <c r="A10" s="364"/>
      <c r="B10" s="258"/>
      <c r="C10" s="304"/>
      <c r="D10" s="258"/>
      <c r="E10" s="956"/>
      <c r="F10" s="368" t="s">
        <v>1725</v>
      </c>
    </row>
    <row r="11" spans="1:6" ht="15" customHeight="1">
      <c r="A11" s="364"/>
      <c r="B11" s="958" t="s">
        <v>1731</v>
      </c>
      <c r="C11" s="306">
        <v>1</v>
      </c>
      <c r="D11" s="261" t="s">
        <v>1289</v>
      </c>
      <c r="E11" s="954" t="s">
        <v>456</v>
      </c>
      <c r="F11" s="369" t="s">
        <v>1272</v>
      </c>
    </row>
    <row r="12" spans="1:6" ht="15" customHeight="1">
      <c r="A12" s="364"/>
      <c r="B12" s="961"/>
      <c r="C12" s="309"/>
      <c r="D12" s="265"/>
      <c r="E12" s="955"/>
      <c r="F12" s="370" t="s">
        <v>1726</v>
      </c>
    </row>
    <row r="13" spans="1:6" ht="15" customHeight="1">
      <c r="A13" s="364"/>
      <c r="B13" s="261" t="s">
        <v>770</v>
      </c>
      <c r="C13" s="306">
        <v>1</v>
      </c>
      <c r="D13" s="261" t="s">
        <v>1291</v>
      </c>
      <c r="E13" s="954" t="s">
        <v>457</v>
      </c>
      <c r="F13" s="369" t="s">
        <v>1656</v>
      </c>
    </row>
    <row r="14" spans="1:6" ht="15" customHeight="1">
      <c r="A14" s="364"/>
      <c r="B14" s="258"/>
      <c r="C14" s="304"/>
      <c r="D14" s="258"/>
      <c r="E14" s="956"/>
      <c r="F14" s="368" t="s">
        <v>1897</v>
      </c>
    </row>
    <row r="15" spans="1:6" ht="15" customHeight="1">
      <c r="A15" s="364"/>
      <c r="B15" s="258"/>
      <c r="C15" s="304"/>
      <c r="D15" s="258"/>
      <c r="E15" s="956"/>
      <c r="F15" s="368"/>
    </row>
    <row r="16" spans="1:6" ht="15" customHeight="1">
      <c r="A16" s="364"/>
      <c r="B16" s="258"/>
      <c r="C16" s="304"/>
      <c r="D16" s="258"/>
      <c r="E16" s="956"/>
      <c r="F16" s="368"/>
    </row>
    <row r="17" spans="1:6" ht="15" customHeight="1">
      <c r="A17" s="967" t="s">
        <v>1896</v>
      </c>
      <c r="B17" s="958" t="s">
        <v>1210</v>
      </c>
      <c r="C17" s="306">
        <v>1</v>
      </c>
      <c r="D17" s="261" t="s">
        <v>1292</v>
      </c>
      <c r="E17" s="954" t="s">
        <v>62</v>
      </c>
      <c r="F17" s="369" t="s">
        <v>1656</v>
      </c>
    </row>
    <row r="18" spans="1:6" ht="15" customHeight="1">
      <c r="A18" s="968"/>
      <c r="B18" s="959"/>
      <c r="C18" s="304"/>
      <c r="D18" s="258"/>
      <c r="E18" s="956"/>
      <c r="F18" s="970" t="s">
        <v>1898</v>
      </c>
    </row>
    <row r="19" spans="1:6" ht="15" customHeight="1">
      <c r="A19" s="968"/>
      <c r="B19" s="961"/>
      <c r="C19" s="309"/>
      <c r="D19" s="265"/>
      <c r="E19" s="955"/>
      <c r="F19" s="971"/>
    </row>
    <row r="20" spans="1:6" ht="15" customHeight="1">
      <c r="A20" s="968"/>
      <c r="B20" s="261" t="s">
        <v>1293</v>
      </c>
      <c r="C20" s="306">
        <v>1</v>
      </c>
      <c r="D20" s="261" t="s">
        <v>1282</v>
      </c>
      <c r="E20" s="954" t="s">
        <v>544</v>
      </c>
      <c r="F20" s="369" t="s">
        <v>1900</v>
      </c>
    </row>
    <row r="21" spans="1:6" ht="15" customHeight="1">
      <c r="A21" s="969"/>
      <c r="B21" s="264"/>
      <c r="C21" s="309"/>
      <c r="D21" s="265"/>
      <c r="E21" s="955"/>
      <c r="F21" s="370" t="s">
        <v>1899</v>
      </c>
    </row>
    <row r="22" spans="1:6" ht="15" customHeight="1">
      <c r="A22" s="366" t="s">
        <v>1167</v>
      </c>
      <c r="B22" s="261" t="s">
        <v>483</v>
      </c>
      <c r="C22" s="306">
        <v>1</v>
      </c>
      <c r="D22" s="261" t="s">
        <v>1285</v>
      </c>
      <c r="E22" s="954" t="s">
        <v>1652</v>
      </c>
      <c r="F22" s="369" t="s">
        <v>1173</v>
      </c>
    </row>
    <row r="23" spans="1:6" ht="15" customHeight="1">
      <c r="A23" s="364"/>
      <c r="B23" s="258"/>
      <c r="C23" s="304"/>
      <c r="D23" s="258"/>
      <c r="E23" s="956"/>
      <c r="F23" s="368" t="s">
        <v>244</v>
      </c>
    </row>
    <row r="24" spans="1:6" ht="15" customHeight="1">
      <c r="A24" s="364"/>
      <c r="B24" s="958" t="s">
        <v>1732</v>
      </c>
      <c r="C24" s="306">
        <v>1</v>
      </c>
      <c r="D24" s="261" t="s">
        <v>1288</v>
      </c>
      <c r="E24" s="954" t="s">
        <v>458</v>
      </c>
      <c r="F24" s="369" t="s">
        <v>1657</v>
      </c>
    </row>
    <row r="25" spans="1:6" ht="15" customHeight="1">
      <c r="A25" s="364"/>
      <c r="B25" s="965"/>
      <c r="C25" s="304"/>
      <c r="D25" s="258"/>
      <c r="E25" s="956"/>
      <c r="F25" s="368" t="s">
        <v>1351</v>
      </c>
    </row>
    <row r="26" spans="1:6" ht="15" customHeight="1">
      <c r="A26" s="364"/>
      <c r="B26" s="966"/>
      <c r="C26" s="309"/>
      <c r="D26" s="265"/>
      <c r="E26" s="955"/>
      <c r="F26" s="370"/>
    </row>
    <row r="27" spans="1:6" ht="15" customHeight="1">
      <c r="A27" s="364"/>
      <c r="B27" s="958" t="s">
        <v>245</v>
      </c>
      <c r="C27" s="306">
        <v>1</v>
      </c>
      <c r="D27" s="261" t="s">
        <v>1288</v>
      </c>
      <c r="E27" s="954" t="s">
        <v>246</v>
      </c>
      <c r="F27" s="369" t="s">
        <v>1658</v>
      </c>
    </row>
    <row r="28" spans="1:6" ht="15" customHeight="1">
      <c r="A28" s="364"/>
      <c r="B28" s="966"/>
      <c r="C28" s="309"/>
      <c r="D28" s="265"/>
      <c r="E28" s="955"/>
      <c r="F28" s="370" t="s">
        <v>247</v>
      </c>
    </row>
    <row r="29" spans="1:6" ht="15" customHeight="1">
      <c r="A29" s="364"/>
      <c r="B29" s="958" t="s">
        <v>248</v>
      </c>
      <c r="C29" s="306">
        <v>1</v>
      </c>
      <c r="D29" s="261" t="s">
        <v>1288</v>
      </c>
      <c r="E29" s="954" t="s">
        <v>459</v>
      </c>
      <c r="F29" s="369" t="s">
        <v>1175</v>
      </c>
    </row>
    <row r="30" spans="1:6" ht="15" customHeight="1">
      <c r="A30" s="364"/>
      <c r="B30" s="961"/>
      <c r="C30" s="309"/>
      <c r="D30" s="265"/>
      <c r="E30" s="955"/>
      <c r="F30" s="370" t="s">
        <v>1901</v>
      </c>
    </row>
    <row r="31" spans="1:6" ht="15" customHeight="1">
      <c r="A31" s="364"/>
      <c r="B31" s="958" t="s">
        <v>1211</v>
      </c>
      <c r="C31" s="306">
        <v>1</v>
      </c>
      <c r="D31" s="261" t="s">
        <v>1288</v>
      </c>
      <c r="E31" s="954" t="s">
        <v>484</v>
      </c>
      <c r="F31" s="369" t="s">
        <v>1176</v>
      </c>
    </row>
    <row r="32" spans="1:6" ht="15" customHeight="1">
      <c r="A32" s="364"/>
      <c r="B32" s="961"/>
      <c r="C32" s="309"/>
      <c r="D32" s="265"/>
      <c r="E32" s="955"/>
      <c r="F32" s="370" t="s">
        <v>1902</v>
      </c>
    </row>
    <row r="33" spans="1:6" ht="15" customHeight="1">
      <c r="A33" s="364"/>
      <c r="B33" s="958" t="s">
        <v>1212</v>
      </c>
      <c r="C33" s="306">
        <v>1</v>
      </c>
      <c r="D33" s="261" t="s">
        <v>1288</v>
      </c>
      <c r="E33" s="963" t="s">
        <v>485</v>
      </c>
      <c r="F33" s="369" t="s">
        <v>1659</v>
      </c>
    </row>
    <row r="34" spans="1:6" ht="15" customHeight="1">
      <c r="A34" s="364"/>
      <c r="B34" s="961"/>
      <c r="C34" s="309"/>
      <c r="D34" s="265"/>
      <c r="E34" s="964"/>
      <c r="F34" s="370" t="s">
        <v>1903</v>
      </c>
    </row>
    <row r="35" spans="1:6" ht="15" customHeight="1">
      <c r="A35" s="364"/>
      <c r="B35" s="958" t="s">
        <v>1733</v>
      </c>
      <c r="C35" s="306">
        <v>1</v>
      </c>
      <c r="D35" s="261" t="s">
        <v>1288</v>
      </c>
      <c r="E35" s="954" t="s">
        <v>1653</v>
      </c>
      <c r="F35" s="369" t="s">
        <v>1177</v>
      </c>
    </row>
    <row r="36" spans="1:6" ht="15" customHeight="1">
      <c r="A36" s="364"/>
      <c r="B36" s="959"/>
      <c r="C36" s="304"/>
      <c r="D36" s="258"/>
      <c r="E36" s="956"/>
      <c r="F36" s="368" t="s">
        <v>1727</v>
      </c>
    </row>
    <row r="37" spans="1:6" ht="16.5" customHeight="1">
      <c r="A37" s="364"/>
      <c r="B37" s="961"/>
      <c r="C37" s="309"/>
      <c r="D37" s="265"/>
      <c r="E37" s="955"/>
      <c r="F37" s="370"/>
    </row>
    <row r="38" spans="1:6" ht="15" customHeight="1">
      <c r="A38" s="364"/>
      <c r="B38" s="261" t="s">
        <v>1294</v>
      </c>
      <c r="C38" s="306">
        <v>1</v>
      </c>
      <c r="D38" s="261" t="s">
        <v>1295</v>
      </c>
      <c r="E38" s="954" t="s">
        <v>460</v>
      </c>
      <c r="F38" s="369" t="s">
        <v>1174</v>
      </c>
    </row>
    <row r="39" spans="1:6" ht="15" customHeight="1">
      <c r="A39" s="364"/>
      <c r="B39" s="258"/>
      <c r="C39" s="304"/>
      <c r="D39" s="258"/>
      <c r="E39" s="956"/>
      <c r="F39" s="368" t="s">
        <v>1728</v>
      </c>
    </row>
    <row r="40" spans="1:6" ht="15" customHeight="1">
      <c r="A40" s="364"/>
      <c r="B40" s="258"/>
      <c r="C40" s="304"/>
      <c r="D40" s="258"/>
      <c r="E40" s="956"/>
      <c r="F40" s="368"/>
    </row>
    <row r="41" spans="1:6" ht="21" customHeight="1">
      <c r="A41" s="364"/>
      <c r="B41" s="258"/>
      <c r="C41" s="304"/>
      <c r="D41" s="258"/>
      <c r="E41" s="956"/>
      <c r="F41" s="368"/>
    </row>
    <row r="42" spans="1:6" ht="15" customHeight="1">
      <c r="A42" s="364"/>
      <c r="B42" s="261" t="s">
        <v>771</v>
      </c>
      <c r="C42" s="306">
        <v>1</v>
      </c>
      <c r="D42" s="261" t="s">
        <v>1283</v>
      </c>
      <c r="E42" s="954" t="s">
        <v>1354</v>
      </c>
      <c r="F42" s="369" t="s">
        <v>1729</v>
      </c>
    </row>
    <row r="43" spans="1:6" ht="15" customHeight="1">
      <c r="A43" s="364"/>
      <c r="B43" s="258"/>
      <c r="C43" s="304"/>
      <c r="D43" s="258"/>
      <c r="E43" s="956"/>
      <c r="F43" s="368" t="s">
        <v>1904</v>
      </c>
    </row>
    <row r="44" spans="1:6" ht="15" customHeight="1">
      <c r="A44" s="364"/>
      <c r="B44" s="258"/>
      <c r="C44" s="304"/>
      <c r="D44" s="258"/>
      <c r="E44" s="956"/>
      <c r="F44" s="368"/>
    </row>
    <row r="45" spans="1:6" ht="15" customHeight="1">
      <c r="A45" s="364"/>
      <c r="B45" s="258"/>
      <c r="C45" s="304"/>
      <c r="D45" s="258"/>
      <c r="E45" s="956"/>
      <c r="F45" s="368"/>
    </row>
    <row r="46" spans="1:6" ht="11.25" customHeight="1">
      <c r="A46" s="364"/>
      <c r="B46" s="258"/>
      <c r="C46" s="304"/>
      <c r="D46" s="258"/>
      <c r="E46" s="956"/>
      <c r="F46" s="368"/>
    </row>
    <row r="47" spans="1:6" ht="15" customHeight="1">
      <c r="A47" s="366" t="s">
        <v>1276</v>
      </c>
      <c r="B47" s="261" t="s">
        <v>772</v>
      </c>
      <c r="C47" s="306">
        <v>1</v>
      </c>
      <c r="D47" s="261" t="s">
        <v>1282</v>
      </c>
      <c r="E47" s="954" t="s">
        <v>1730</v>
      </c>
      <c r="F47" s="369" t="s">
        <v>773</v>
      </c>
    </row>
    <row r="48" spans="1:6" ht="15" customHeight="1">
      <c r="A48" s="364"/>
      <c r="B48" s="258"/>
      <c r="C48" s="304"/>
      <c r="D48" s="258"/>
      <c r="E48" s="956"/>
      <c r="F48" s="368" t="s">
        <v>1287</v>
      </c>
    </row>
    <row r="49" spans="1:6" ht="15" customHeight="1" thickBot="1">
      <c r="A49" s="367"/>
      <c r="B49" s="268"/>
      <c r="C49" s="310"/>
      <c r="D49" s="268"/>
      <c r="E49" s="957"/>
      <c r="F49" s="371"/>
    </row>
    <row r="50" spans="1:6" ht="13.5">
      <c r="A50" s="151"/>
      <c r="B50" s="151"/>
      <c r="C50" s="151"/>
      <c r="D50" s="151"/>
      <c r="E50" s="151"/>
      <c r="F50" s="151"/>
    </row>
  </sheetData>
  <mergeCells count="29">
    <mergeCell ref="A17:A21"/>
    <mergeCell ref="F18:F19"/>
    <mergeCell ref="B31:B32"/>
    <mergeCell ref="B33:B34"/>
    <mergeCell ref="E22:E23"/>
    <mergeCell ref="E24:E26"/>
    <mergeCell ref="E27:E28"/>
    <mergeCell ref="B35:B37"/>
    <mergeCell ref="B5:B6"/>
    <mergeCell ref="B11:B12"/>
    <mergeCell ref="B17:B19"/>
    <mergeCell ref="B29:B30"/>
    <mergeCell ref="B24:B26"/>
    <mergeCell ref="B27:B28"/>
    <mergeCell ref="E38:E41"/>
    <mergeCell ref="E42:E46"/>
    <mergeCell ref="E47:E49"/>
    <mergeCell ref="E29:E30"/>
    <mergeCell ref="E31:E32"/>
    <mergeCell ref="E33:E34"/>
    <mergeCell ref="E35:E37"/>
    <mergeCell ref="E2:E4"/>
    <mergeCell ref="E5:E6"/>
    <mergeCell ref="E7:E8"/>
    <mergeCell ref="E9:E10"/>
    <mergeCell ref="E11:E12"/>
    <mergeCell ref="E13:E16"/>
    <mergeCell ref="E17:E19"/>
    <mergeCell ref="E20:E21"/>
  </mergeCells>
  <printOptions/>
  <pageMargins left="0.5905511811023623" right="0.3937007874015748" top="0.98425196850393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F29"/>
  <sheetViews>
    <sheetView workbookViewId="0" topLeftCell="A1">
      <selection activeCell="D14" sqref="D14"/>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6.50390625" style="17" customWidth="1"/>
    <col min="7" max="16384" width="9.00390625" style="17" customWidth="1"/>
  </cols>
  <sheetData>
    <row r="1" spans="1:6" ht="15" customHeight="1" thickBot="1">
      <c r="A1" s="254" t="s">
        <v>755</v>
      </c>
      <c r="B1" s="255" t="s">
        <v>756</v>
      </c>
      <c r="C1" s="256" t="s">
        <v>757</v>
      </c>
      <c r="D1" s="255" t="s">
        <v>758</v>
      </c>
      <c r="E1" s="255" t="s">
        <v>759</v>
      </c>
      <c r="F1" s="257" t="s">
        <v>1270</v>
      </c>
    </row>
    <row r="2" spans="1:6" ht="15.75" customHeight="1" thickTop="1">
      <c r="A2" s="375" t="s">
        <v>774</v>
      </c>
      <c r="B2" s="271" t="s">
        <v>1736</v>
      </c>
      <c r="C2" s="312">
        <v>1</v>
      </c>
      <c r="D2" s="271" t="s">
        <v>1291</v>
      </c>
      <c r="E2" s="954" t="s">
        <v>1207</v>
      </c>
      <c r="F2" s="369" t="s">
        <v>1174</v>
      </c>
    </row>
    <row r="3" spans="1:6" ht="15.75" customHeight="1">
      <c r="A3" s="375"/>
      <c r="B3" s="270" t="s">
        <v>1208</v>
      </c>
      <c r="C3" s="311"/>
      <c r="D3" s="270"/>
      <c r="E3" s="956"/>
      <c r="F3" s="368" t="s">
        <v>1286</v>
      </c>
    </row>
    <row r="4" spans="1:6" ht="15.75" customHeight="1">
      <c r="A4" s="375"/>
      <c r="B4" s="272"/>
      <c r="C4" s="313"/>
      <c r="D4" s="272"/>
      <c r="E4" s="955"/>
      <c r="F4" s="370"/>
    </row>
    <row r="5" spans="1:6" ht="15.75" customHeight="1">
      <c r="A5" s="375"/>
      <c r="B5" s="958" t="s">
        <v>1737</v>
      </c>
      <c r="C5" s="312">
        <v>1</v>
      </c>
      <c r="D5" s="271" t="s">
        <v>1296</v>
      </c>
      <c r="E5" s="954" t="s">
        <v>1734</v>
      </c>
      <c r="F5" s="369" t="s">
        <v>1735</v>
      </c>
    </row>
    <row r="6" spans="1:6" ht="15.75" customHeight="1">
      <c r="A6" s="375"/>
      <c r="B6" s="959"/>
      <c r="C6" s="311"/>
      <c r="D6" s="270"/>
      <c r="E6" s="956"/>
      <c r="F6" s="368" t="s">
        <v>1297</v>
      </c>
    </row>
    <row r="7" spans="1:6" ht="15.75" customHeight="1">
      <c r="A7" s="375"/>
      <c r="B7" s="959"/>
      <c r="C7" s="311"/>
      <c r="D7" s="270"/>
      <c r="E7" s="956"/>
      <c r="F7" s="368"/>
    </row>
    <row r="8" spans="1:6" ht="15.75" customHeight="1">
      <c r="A8" s="376" t="s">
        <v>1298</v>
      </c>
      <c r="B8" s="958" t="s">
        <v>1891</v>
      </c>
      <c r="C8" s="312">
        <v>1</v>
      </c>
      <c r="D8" s="271" t="s">
        <v>1299</v>
      </c>
      <c r="E8" s="954" t="s">
        <v>1893</v>
      </c>
      <c r="F8" s="369" t="s">
        <v>775</v>
      </c>
    </row>
    <row r="9" spans="1:6" ht="23.25" customHeight="1">
      <c r="A9" s="375"/>
      <c r="B9" s="959"/>
      <c r="C9" s="311"/>
      <c r="D9" s="270"/>
      <c r="E9" s="956"/>
      <c r="F9" s="368" t="s">
        <v>1209</v>
      </c>
    </row>
    <row r="10" spans="1:6" ht="15.75" customHeight="1">
      <c r="A10" s="375"/>
      <c r="B10" s="958" t="s">
        <v>1892</v>
      </c>
      <c r="C10" s="312">
        <v>1</v>
      </c>
      <c r="D10" s="271" t="s">
        <v>1299</v>
      </c>
      <c r="E10" s="954" t="s">
        <v>1894</v>
      </c>
      <c r="F10" s="369" t="s">
        <v>1180</v>
      </c>
    </row>
    <row r="11" spans="1:6" ht="23.25" customHeight="1">
      <c r="A11" s="375"/>
      <c r="B11" s="959"/>
      <c r="C11" s="311"/>
      <c r="D11" s="270"/>
      <c r="E11" s="956"/>
      <c r="F11" s="368" t="s">
        <v>1297</v>
      </c>
    </row>
    <row r="12" spans="1:6" ht="15.75" customHeight="1">
      <c r="A12" s="375"/>
      <c r="B12" s="271" t="s">
        <v>777</v>
      </c>
      <c r="C12" s="312">
        <v>1</v>
      </c>
      <c r="D12" s="271" t="s">
        <v>1299</v>
      </c>
      <c r="E12" s="954" t="s">
        <v>1654</v>
      </c>
      <c r="F12" s="369" t="s">
        <v>1180</v>
      </c>
    </row>
    <row r="13" spans="1:6" ht="23.25" customHeight="1">
      <c r="A13" s="375"/>
      <c r="B13" s="270"/>
      <c r="C13" s="311"/>
      <c r="D13" s="270"/>
      <c r="E13" s="956"/>
      <c r="F13" s="368" t="s">
        <v>1297</v>
      </c>
    </row>
    <row r="14" spans="1:6" ht="15.75" customHeight="1">
      <c r="A14" s="375"/>
      <c r="B14" s="272"/>
      <c r="C14" s="313"/>
      <c r="D14" s="272"/>
      <c r="E14" s="955"/>
      <c r="F14" s="370"/>
    </row>
    <row r="15" spans="1:6" ht="15.75" customHeight="1">
      <c r="A15" s="375"/>
      <c r="B15" s="958" t="s">
        <v>1738</v>
      </c>
      <c r="C15" s="312">
        <v>1</v>
      </c>
      <c r="D15" s="271" t="s">
        <v>1296</v>
      </c>
      <c r="E15" s="954" t="s">
        <v>1355</v>
      </c>
      <c r="F15" s="369" t="s">
        <v>1660</v>
      </c>
    </row>
    <row r="16" spans="1:6" ht="15.75" customHeight="1">
      <c r="A16" s="375"/>
      <c r="B16" s="959"/>
      <c r="C16" s="311"/>
      <c r="D16" s="270"/>
      <c r="E16" s="956"/>
      <c r="F16" s="368" t="s">
        <v>1181</v>
      </c>
    </row>
    <row r="17" spans="1:6" ht="15.75" customHeight="1" thickBot="1">
      <c r="A17" s="377"/>
      <c r="B17" s="960"/>
      <c r="C17" s="314"/>
      <c r="D17" s="273"/>
      <c r="E17" s="957"/>
      <c r="F17" s="371"/>
    </row>
    <row r="18" ht="15.75" customHeight="1">
      <c r="A18" s="16"/>
    </row>
    <row r="19" ht="15.75" customHeight="1">
      <c r="A19" s="16"/>
    </row>
    <row r="20" ht="13.5">
      <c r="A20" s="16"/>
    </row>
    <row r="21" ht="13.5">
      <c r="A21" s="16"/>
    </row>
    <row r="22" ht="13.5">
      <c r="A22" s="16"/>
    </row>
    <row r="23" ht="13.5">
      <c r="A23" s="16"/>
    </row>
    <row r="24" ht="13.5">
      <c r="A24" s="16"/>
    </row>
    <row r="25" ht="13.5">
      <c r="A25" s="16"/>
    </row>
    <row r="26" ht="13.5">
      <c r="A26" s="16"/>
    </row>
    <row r="27" ht="13.5">
      <c r="A27" s="16"/>
    </row>
    <row r="28" ht="13.5">
      <c r="A28" s="16"/>
    </row>
    <row r="29" ht="13.5">
      <c r="A29" s="16"/>
    </row>
  </sheetData>
  <mergeCells count="10">
    <mergeCell ref="B5:B7"/>
    <mergeCell ref="B8:B9"/>
    <mergeCell ref="B10:B11"/>
    <mergeCell ref="B15:B17"/>
    <mergeCell ref="E10:E11"/>
    <mergeCell ref="E12:E14"/>
    <mergeCell ref="E15:E17"/>
    <mergeCell ref="E2:E4"/>
    <mergeCell ref="E5:E7"/>
    <mergeCell ref="E8:E9"/>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36.xml><?xml version="1.0" encoding="utf-8"?>
<worksheet xmlns="http://schemas.openxmlformats.org/spreadsheetml/2006/main" xmlns:r="http://schemas.openxmlformats.org/officeDocument/2006/relationships">
  <dimension ref="A1:E53"/>
  <sheetViews>
    <sheetView workbookViewId="0" topLeftCell="A1">
      <selection activeCell="D14" sqref="D14"/>
    </sheetView>
  </sheetViews>
  <sheetFormatPr defaultColWidth="9.00390625" defaultRowHeight="13.5"/>
  <cols>
    <col min="1" max="1" width="3.75390625" style="17" customWidth="1"/>
    <col min="2" max="2" width="4.75390625" style="17" customWidth="1"/>
    <col min="3" max="3" width="8.50390625" style="17" customWidth="1"/>
    <col min="4" max="4" width="38.375" style="17" customWidth="1"/>
    <col min="5" max="5" width="35.00390625" style="17" customWidth="1"/>
    <col min="6" max="16384" width="9.00390625" style="17" customWidth="1"/>
  </cols>
  <sheetData>
    <row r="1" spans="1:4" ht="36" customHeight="1" thickBot="1">
      <c r="A1" s="69" t="s">
        <v>1739</v>
      </c>
      <c r="B1" s="57"/>
      <c r="C1" s="57"/>
      <c r="D1" s="57"/>
    </row>
    <row r="2" spans="1:5" ht="14.25" customHeight="1" thickBot="1">
      <c r="A2" s="58"/>
      <c r="B2" s="247" t="s">
        <v>778</v>
      </c>
      <c r="C2" s="247" t="s">
        <v>1536</v>
      </c>
      <c r="D2" s="248" t="s">
        <v>1537</v>
      </c>
      <c r="E2" s="274" t="s">
        <v>1538</v>
      </c>
    </row>
    <row r="3" spans="1:5" ht="14.25" customHeight="1" thickTop="1">
      <c r="A3" s="74"/>
      <c r="B3" s="249">
        <v>588</v>
      </c>
      <c r="C3" s="250" t="s">
        <v>780</v>
      </c>
      <c r="D3" s="249" t="s">
        <v>781</v>
      </c>
      <c r="E3" s="275"/>
    </row>
    <row r="4" spans="1:5" ht="14.25" customHeight="1">
      <c r="A4" s="87"/>
      <c r="B4" s="249">
        <v>593</v>
      </c>
      <c r="C4" s="250"/>
      <c r="D4" s="249"/>
      <c r="E4" s="275" t="s">
        <v>1300</v>
      </c>
    </row>
    <row r="5" spans="1:5" ht="14.25" customHeight="1">
      <c r="A5" s="88" t="s">
        <v>782</v>
      </c>
      <c r="B5" s="249">
        <v>645</v>
      </c>
      <c r="C5" s="250" t="s">
        <v>1301</v>
      </c>
      <c r="D5" s="249"/>
      <c r="E5" s="275" t="s">
        <v>1302</v>
      </c>
    </row>
    <row r="6" spans="1:5" ht="14.25" customHeight="1">
      <c r="A6" s="88"/>
      <c r="B6" s="249">
        <v>658</v>
      </c>
      <c r="C6" s="250" t="s">
        <v>1303</v>
      </c>
      <c r="D6" s="249"/>
      <c r="E6" s="973" t="s">
        <v>1534</v>
      </c>
    </row>
    <row r="7" spans="1:5" ht="11.25" customHeight="1">
      <c r="A7" s="88" t="s">
        <v>783</v>
      </c>
      <c r="B7" s="249"/>
      <c r="C7" s="250"/>
      <c r="D7" s="249"/>
      <c r="E7" s="973"/>
    </row>
    <row r="8" spans="1:5" ht="14.25" customHeight="1">
      <c r="A8" s="89"/>
      <c r="B8" s="249">
        <v>708</v>
      </c>
      <c r="C8" s="250" t="s">
        <v>784</v>
      </c>
      <c r="D8" s="249" t="s">
        <v>1304</v>
      </c>
      <c r="E8" s="275"/>
    </row>
    <row r="9" spans="1:5" ht="14.25" customHeight="1">
      <c r="A9" s="975" t="s">
        <v>250</v>
      </c>
      <c r="B9" s="249">
        <v>710</v>
      </c>
      <c r="C9" s="250" t="s">
        <v>1305</v>
      </c>
      <c r="D9" s="249"/>
      <c r="E9" s="275" t="s">
        <v>1306</v>
      </c>
    </row>
    <row r="10" spans="1:5" ht="14.25" customHeight="1">
      <c r="A10" s="976"/>
      <c r="B10" s="249">
        <v>712</v>
      </c>
      <c r="C10" s="250" t="s">
        <v>785</v>
      </c>
      <c r="D10" s="249" t="s">
        <v>1356</v>
      </c>
      <c r="E10" s="275" t="s">
        <v>1307</v>
      </c>
    </row>
    <row r="11" spans="1:5" ht="14.25" customHeight="1">
      <c r="A11" s="977"/>
      <c r="B11" s="249">
        <v>733</v>
      </c>
      <c r="C11" s="250" t="s">
        <v>1308</v>
      </c>
      <c r="D11" s="249" t="s">
        <v>786</v>
      </c>
      <c r="E11" s="275"/>
    </row>
    <row r="12" spans="1:5" ht="14.25" customHeight="1">
      <c r="A12" s="93"/>
      <c r="B12" s="249">
        <v>794</v>
      </c>
      <c r="C12" s="250" t="s">
        <v>1309</v>
      </c>
      <c r="D12" s="249"/>
      <c r="E12" s="275" t="s">
        <v>1310</v>
      </c>
    </row>
    <row r="13" spans="1:5" ht="14.25" customHeight="1">
      <c r="A13" s="94" t="s">
        <v>787</v>
      </c>
      <c r="B13" s="249">
        <v>806</v>
      </c>
      <c r="C13" s="250" t="s">
        <v>1311</v>
      </c>
      <c r="D13" s="251" t="s">
        <v>1528</v>
      </c>
      <c r="E13" s="275"/>
    </row>
    <row r="14" spans="1:5" ht="14.25" customHeight="1">
      <c r="A14" s="94"/>
      <c r="B14" s="249">
        <v>935</v>
      </c>
      <c r="C14" s="250" t="s">
        <v>1312</v>
      </c>
      <c r="D14" s="249"/>
      <c r="E14" s="275" t="s">
        <v>1313</v>
      </c>
    </row>
    <row r="15" spans="1:5" ht="14.25" customHeight="1">
      <c r="A15" s="94"/>
      <c r="B15" s="249">
        <v>939</v>
      </c>
      <c r="C15" s="250" t="s">
        <v>1314</v>
      </c>
      <c r="D15" s="249" t="s">
        <v>1315</v>
      </c>
      <c r="E15" s="275"/>
    </row>
    <row r="16" spans="1:5" ht="14.25" customHeight="1">
      <c r="A16" s="94"/>
      <c r="B16" s="249">
        <v>1096</v>
      </c>
      <c r="C16" s="250" t="s">
        <v>1316</v>
      </c>
      <c r="D16" s="974" t="s">
        <v>1529</v>
      </c>
      <c r="E16" s="275"/>
    </row>
    <row r="17" spans="1:5" ht="14.25" customHeight="1">
      <c r="A17" s="94"/>
      <c r="B17" s="249"/>
      <c r="C17" s="250"/>
      <c r="D17" s="974"/>
      <c r="E17" s="275"/>
    </row>
    <row r="18" spans="1:5" ht="14.25" customHeight="1">
      <c r="A18" s="94" t="s">
        <v>788</v>
      </c>
      <c r="B18" s="249">
        <v>1121</v>
      </c>
      <c r="C18" s="250" t="s">
        <v>1317</v>
      </c>
      <c r="D18" s="249" t="s">
        <v>1318</v>
      </c>
      <c r="E18" s="275"/>
    </row>
    <row r="19" spans="1:5" ht="14.25" customHeight="1">
      <c r="A19" s="95"/>
      <c r="B19" s="249">
        <v>1124</v>
      </c>
      <c r="C19" s="250" t="s">
        <v>1319</v>
      </c>
      <c r="D19" s="249"/>
      <c r="E19" s="275" t="s">
        <v>1320</v>
      </c>
    </row>
    <row r="20" spans="1:5" ht="14.25" customHeight="1">
      <c r="A20" s="90"/>
      <c r="B20" s="249">
        <v>1192</v>
      </c>
      <c r="C20" s="250" t="s">
        <v>1321</v>
      </c>
      <c r="D20" s="249"/>
      <c r="E20" s="275" t="s">
        <v>1322</v>
      </c>
    </row>
    <row r="21" spans="1:5" ht="14.25" customHeight="1">
      <c r="A21" s="91" t="s">
        <v>789</v>
      </c>
      <c r="B21" s="249">
        <v>1195</v>
      </c>
      <c r="C21" s="250" t="s">
        <v>1323</v>
      </c>
      <c r="D21" s="249" t="s">
        <v>790</v>
      </c>
      <c r="E21" s="275"/>
    </row>
    <row r="22" spans="1:5" ht="14.25" customHeight="1">
      <c r="A22" s="91"/>
      <c r="B22" s="249"/>
      <c r="C22" s="250"/>
      <c r="D22" s="249" t="s">
        <v>1324</v>
      </c>
      <c r="E22" s="275"/>
    </row>
    <row r="23" spans="1:5" ht="14.25" customHeight="1">
      <c r="A23" s="91"/>
      <c r="B23" s="249">
        <v>1196</v>
      </c>
      <c r="C23" s="250" t="s">
        <v>1325</v>
      </c>
      <c r="D23" s="972" t="s">
        <v>1530</v>
      </c>
      <c r="E23" s="275"/>
    </row>
    <row r="24" spans="1:5" ht="14.25" customHeight="1">
      <c r="A24" s="91"/>
      <c r="B24" s="249"/>
      <c r="C24" s="250"/>
      <c r="D24" s="972"/>
      <c r="E24" s="275"/>
    </row>
    <row r="25" spans="1:5" ht="14.25" customHeight="1">
      <c r="A25" s="91" t="s">
        <v>249</v>
      </c>
      <c r="B25" s="249">
        <v>1247</v>
      </c>
      <c r="C25" s="250" t="s">
        <v>1326</v>
      </c>
      <c r="D25" s="252" t="s">
        <v>1531</v>
      </c>
      <c r="E25" s="275"/>
    </row>
    <row r="26" spans="1:5" ht="14.25" customHeight="1">
      <c r="A26" s="92"/>
      <c r="B26" s="249">
        <v>1333</v>
      </c>
      <c r="C26" s="250" t="s">
        <v>1327</v>
      </c>
      <c r="D26" s="249"/>
      <c r="E26" s="275" t="s">
        <v>1337</v>
      </c>
    </row>
    <row r="27" spans="1:5" ht="14.25" customHeight="1">
      <c r="A27" s="93"/>
      <c r="B27" s="249">
        <v>1334</v>
      </c>
      <c r="C27" s="250" t="s">
        <v>1338</v>
      </c>
      <c r="D27" s="249"/>
      <c r="E27" s="275" t="s">
        <v>1339</v>
      </c>
    </row>
    <row r="28" spans="1:5" ht="14.25" customHeight="1">
      <c r="A28" s="94"/>
      <c r="B28" s="249">
        <v>1338</v>
      </c>
      <c r="C28" s="250" t="s">
        <v>791</v>
      </c>
      <c r="D28" s="249"/>
      <c r="E28" s="275" t="s">
        <v>792</v>
      </c>
    </row>
    <row r="29" spans="1:5" ht="14.25" customHeight="1">
      <c r="A29" s="94" t="s">
        <v>793</v>
      </c>
      <c r="B29" s="249">
        <v>1341</v>
      </c>
      <c r="C29" s="250" t="s">
        <v>794</v>
      </c>
      <c r="D29" s="249" t="s">
        <v>796</v>
      </c>
      <c r="E29" s="275"/>
    </row>
    <row r="30" spans="1:5" ht="14.25" customHeight="1">
      <c r="A30" s="94"/>
      <c r="B30" s="249">
        <v>1343</v>
      </c>
      <c r="C30" s="250" t="s">
        <v>797</v>
      </c>
      <c r="D30" s="972" t="s">
        <v>1357</v>
      </c>
      <c r="E30" s="275"/>
    </row>
    <row r="31" spans="1:5" ht="14.25" customHeight="1">
      <c r="A31" s="94"/>
      <c r="B31" s="249"/>
      <c r="C31" s="250"/>
      <c r="D31" s="972"/>
      <c r="E31" s="275"/>
    </row>
    <row r="32" spans="1:5" ht="14.25" customHeight="1">
      <c r="A32" s="94" t="s">
        <v>798</v>
      </c>
      <c r="B32" s="249">
        <v>1350</v>
      </c>
      <c r="C32" s="250" t="s">
        <v>1340</v>
      </c>
      <c r="D32" s="249" t="s">
        <v>1341</v>
      </c>
      <c r="E32" s="275"/>
    </row>
    <row r="33" spans="1:5" ht="14.25" customHeight="1">
      <c r="A33" s="94"/>
      <c r="B33" s="249">
        <v>1356</v>
      </c>
      <c r="C33" s="250" t="s">
        <v>1342</v>
      </c>
      <c r="D33" s="249" t="s">
        <v>799</v>
      </c>
      <c r="E33" s="275"/>
    </row>
    <row r="34" spans="1:5" ht="14.25" customHeight="1">
      <c r="A34" s="94"/>
      <c r="B34" s="249"/>
      <c r="C34" s="250"/>
      <c r="D34" s="252" t="s">
        <v>1532</v>
      </c>
      <c r="E34" s="275"/>
    </row>
    <row r="35" spans="1:5" ht="14.25" customHeight="1">
      <c r="A35" s="94" t="s">
        <v>545</v>
      </c>
      <c r="B35" s="249">
        <v>1357</v>
      </c>
      <c r="C35" s="250" t="s">
        <v>1343</v>
      </c>
      <c r="D35" s="972" t="s">
        <v>1533</v>
      </c>
      <c r="E35" s="275"/>
    </row>
    <row r="36" spans="1:5" ht="14.25" customHeight="1">
      <c r="A36" s="96"/>
      <c r="B36" s="249"/>
      <c r="C36" s="250"/>
      <c r="D36" s="972"/>
      <c r="E36" s="275"/>
    </row>
    <row r="37" spans="1:5" ht="14.25" customHeight="1">
      <c r="A37" s="97"/>
      <c r="B37" s="249">
        <v>1377</v>
      </c>
      <c r="C37" s="250" t="s">
        <v>1344</v>
      </c>
      <c r="D37" s="249" t="s">
        <v>800</v>
      </c>
      <c r="E37" s="275"/>
    </row>
    <row r="38" spans="1:5" ht="14.25" customHeight="1">
      <c r="A38" s="98"/>
      <c r="B38" s="249">
        <v>1394</v>
      </c>
      <c r="C38" s="250" t="s">
        <v>1345</v>
      </c>
      <c r="D38" s="249"/>
      <c r="E38" s="275" t="s">
        <v>1362</v>
      </c>
    </row>
    <row r="39" spans="1:5" ht="14.25" customHeight="1">
      <c r="A39" s="99"/>
      <c r="B39" s="249">
        <v>1397</v>
      </c>
      <c r="C39" s="250" t="s">
        <v>1363</v>
      </c>
      <c r="D39" s="249"/>
      <c r="E39" s="275" t="s">
        <v>1364</v>
      </c>
    </row>
    <row r="40" spans="1:5" ht="14.25" customHeight="1">
      <c r="A40" s="91"/>
      <c r="B40" s="249">
        <v>1430</v>
      </c>
      <c r="C40" s="250" t="s">
        <v>1365</v>
      </c>
      <c r="D40" s="249" t="s">
        <v>802</v>
      </c>
      <c r="E40" s="275"/>
    </row>
    <row r="41" spans="1:5" ht="14.25" customHeight="1">
      <c r="A41" s="91" t="s">
        <v>801</v>
      </c>
      <c r="B41" s="249">
        <v>1451</v>
      </c>
      <c r="C41" s="250" t="s">
        <v>1366</v>
      </c>
      <c r="D41" s="249" t="s">
        <v>1661</v>
      </c>
      <c r="E41" s="275"/>
    </row>
    <row r="42" spans="1:5" ht="14.25" customHeight="1">
      <c r="A42" s="99"/>
      <c r="B42" s="249">
        <v>1457</v>
      </c>
      <c r="C42" s="250" t="s">
        <v>803</v>
      </c>
      <c r="D42" s="249"/>
      <c r="E42" s="275" t="s">
        <v>804</v>
      </c>
    </row>
    <row r="43" spans="1:5" ht="14.25" customHeight="1">
      <c r="A43" s="99"/>
      <c r="B43" s="249">
        <v>1467</v>
      </c>
      <c r="C43" s="250" t="s">
        <v>1367</v>
      </c>
      <c r="D43" s="249"/>
      <c r="E43" s="275" t="s">
        <v>1368</v>
      </c>
    </row>
    <row r="44" spans="1:5" ht="14.25" customHeight="1">
      <c r="A44" s="99"/>
      <c r="B44" s="249">
        <v>1477</v>
      </c>
      <c r="C44" s="250" t="s">
        <v>1369</v>
      </c>
      <c r="D44" s="249" t="s">
        <v>805</v>
      </c>
      <c r="E44" s="275"/>
    </row>
    <row r="45" spans="1:5" ht="14.25" customHeight="1">
      <c r="A45" s="99"/>
      <c r="B45" s="249">
        <v>1497</v>
      </c>
      <c r="C45" s="250" t="s">
        <v>1370</v>
      </c>
      <c r="D45" s="249" t="s">
        <v>806</v>
      </c>
      <c r="E45" s="275"/>
    </row>
    <row r="46" spans="1:5" ht="14.25" customHeight="1">
      <c r="A46" s="99"/>
      <c r="B46" s="249">
        <v>1526</v>
      </c>
      <c r="C46" s="250" t="s">
        <v>1371</v>
      </c>
      <c r="D46" s="249" t="s">
        <v>807</v>
      </c>
      <c r="E46" s="275"/>
    </row>
    <row r="47" spans="1:5" ht="14.25" customHeight="1">
      <c r="A47" s="99"/>
      <c r="B47" s="249">
        <v>1542</v>
      </c>
      <c r="C47" s="250" t="s">
        <v>1535</v>
      </c>
      <c r="D47" s="249" t="s">
        <v>808</v>
      </c>
      <c r="E47" s="275"/>
    </row>
    <row r="48" spans="1:5" ht="14.25" customHeight="1">
      <c r="A48" s="99"/>
      <c r="B48" s="249">
        <v>1543</v>
      </c>
      <c r="C48" s="250" t="s">
        <v>1372</v>
      </c>
      <c r="D48" s="249"/>
      <c r="E48" s="275" t="s">
        <v>809</v>
      </c>
    </row>
    <row r="49" spans="1:5" ht="14.25" customHeight="1">
      <c r="A49" s="91" t="s">
        <v>810</v>
      </c>
      <c r="B49" s="249">
        <v>1570</v>
      </c>
      <c r="C49" s="250" t="s">
        <v>811</v>
      </c>
      <c r="D49" s="972" t="s">
        <v>1233</v>
      </c>
      <c r="E49" s="275"/>
    </row>
    <row r="50" spans="1:5" ht="14.25" customHeight="1">
      <c r="A50" s="91"/>
      <c r="B50" s="249"/>
      <c r="C50" s="250"/>
      <c r="D50" s="972"/>
      <c r="E50" s="275"/>
    </row>
    <row r="51" spans="1:5" ht="14.25" customHeight="1">
      <c r="A51" s="91"/>
      <c r="B51" s="249"/>
      <c r="C51" s="250"/>
      <c r="D51" s="972"/>
      <c r="E51" s="275"/>
    </row>
    <row r="52" spans="1:5" ht="14.25" customHeight="1" thickBot="1">
      <c r="A52" s="100"/>
      <c r="B52" s="253">
        <v>1573</v>
      </c>
      <c r="C52" s="276" t="s">
        <v>1358</v>
      </c>
      <c r="D52" s="277"/>
      <c r="E52" s="278" t="s">
        <v>1359</v>
      </c>
    </row>
    <row r="53" ht="13.5">
      <c r="B53" s="59"/>
    </row>
  </sheetData>
  <mergeCells count="7">
    <mergeCell ref="A9:A11"/>
    <mergeCell ref="D30:D31"/>
    <mergeCell ref="D35:D36"/>
    <mergeCell ref="D49:D51"/>
    <mergeCell ref="E6:E7"/>
    <mergeCell ref="D16:D17"/>
    <mergeCell ref="D23:D2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E50"/>
  <sheetViews>
    <sheetView workbookViewId="0" topLeftCell="A1">
      <selection activeCell="D14" sqref="D14:D15"/>
    </sheetView>
  </sheetViews>
  <sheetFormatPr defaultColWidth="9.00390625" defaultRowHeight="13.5"/>
  <cols>
    <col min="1" max="1" width="3.75390625" style="17" customWidth="1"/>
    <col min="2" max="2" width="4.75390625" style="17" customWidth="1"/>
    <col min="3" max="3" width="8.50390625" style="17" customWidth="1"/>
    <col min="4" max="4" width="37.625" style="17" customWidth="1"/>
    <col min="5" max="5" width="36.125" style="17" customWidth="1"/>
    <col min="6" max="16384" width="9.00390625" style="17" customWidth="1"/>
  </cols>
  <sheetData>
    <row r="1" ht="36" customHeight="1" thickBot="1"/>
    <row r="2" spans="1:5" ht="14.25" customHeight="1" thickBot="1">
      <c r="A2" s="154"/>
      <c r="B2" s="279" t="s">
        <v>778</v>
      </c>
      <c r="C2" s="245" t="s">
        <v>1536</v>
      </c>
      <c r="D2" s="246" t="s">
        <v>1537</v>
      </c>
      <c r="E2" s="280" t="s">
        <v>1538</v>
      </c>
    </row>
    <row r="3" spans="1:5" ht="14.25" customHeight="1" thickTop="1">
      <c r="A3" s="155"/>
      <c r="B3" s="281">
        <v>1582</v>
      </c>
      <c r="C3" s="282" t="s">
        <v>1373</v>
      </c>
      <c r="D3" s="249"/>
      <c r="E3" s="283" t="s">
        <v>1389</v>
      </c>
    </row>
    <row r="4" spans="1:5" ht="14.25" customHeight="1">
      <c r="A4" s="155"/>
      <c r="B4" s="281">
        <v>1583</v>
      </c>
      <c r="C4" s="282" t="s">
        <v>1374</v>
      </c>
      <c r="D4" s="972" t="s">
        <v>1360</v>
      </c>
      <c r="E4" s="283" t="s">
        <v>1390</v>
      </c>
    </row>
    <row r="5" spans="1:5" ht="14.25" customHeight="1">
      <c r="A5" s="156" t="s">
        <v>788</v>
      </c>
      <c r="B5" s="281"/>
      <c r="C5" s="282"/>
      <c r="D5" s="972"/>
      <c r="E5" s="283"/>
    </row>
    <row r="6" spans="1:5" ht="14.25" customHeight="1">
      <c r="A6" s="156"/>
      <c r="B6" s="281">
        <v>1587</v>
      </c>
      <c r="C6" s="282" t="s">
        <v>1375</v>
      </c>
      <c r="D6" s="249" t="s">
        <v>1388</v>
      </c>
      <c r="E6" s="283" t="s">
        <v>1391</v>
      </c>
    </row>
    <row r="7" spans="1:5" ht="14.25" customHeight="1">
      <c r="A7" s="156"/>
      <c r="B7" s="281">
        <v>1589</v>
      </c>
      <c r="C7" s="282" t="s">
        <v>251</v>
      </c>
      <c r="D7" s="249" t="s">
        <v>252</v>
      </c>
      <c r="E7" s="283"/>
    </row>
    <row r="8" spans="1:5" ht="14.25" customHeight="1">
      <c r="A8" s="156"/>
      <c r="B8" s="281">
        <v>1590</v>
      </c>
      <c r="C8" s="282" t="s">
        <v>1376</v>
      </c>
      <c r="D8" s="974" t="s">
        <v>546</v>
      </c>
      <c r="E8" s="283" t="s">
        <v>1392</v>
      </c>
    </row>
    <row r="9" spans="1:5" ht="14.25" customHeight="1">
      <c r="A9" s="156" t="s">
        <v>256</v>
      </c>
      <c r="B9" s="281"/>
      <c r="C9" s="282"/>
      <c r="D9" s="974"/>
      <c r="E9" s="283"/>
    </row>
    <row r="10" spans="1:5" ht="14.25" customHeight="1">
      <c r="A10" s="156"/>
      <c r="B10" s="281"/>
      <c r="C10" s="282"/>
      <c r="D10" s="974"/>
      <c r="E10" s="283"/>
    </row>
    <row r="11" spans="1:5" ht="21" customHeight="1">
      <c r="A11" s="156"/>
      <c r="B11" s="281"/>
      <c r="C11" s="282"/>
      <c r="D11" s="972"/>
      <c r="E11" s="283"/>
    </row>
    <row r="12" spans="1:5" ht="14.25" customHeight="1">
      <c r="A12" s="156" t="s">
        <v>260</v>
      </c>
      <c r="B12" s="281">
        <v>1591</v>
      </c>
      <c r="C12" s="282" t="s">
        <v>1377</v>
      </c>
      <c r="D12" s="972" t="s">
        <v>1662</v>
      </c>
      <c r="E12" s="283"/>
    </row>
    <row r="13" spans="1:5" ht="14.25" customHeight="1">
      <c r="A13" s="156"/>
      <c r="B13" s="249"/>
      <c r="C13" s="282"/>
      <c r="D13" s="972"/>
      <c r="E13" s="283"/>
    </row>
    <row r="14" spans="1:5" ht="14.25" customHeight="1">
      <c r="A14" s="156"/>
      <c r="B14" s="281">
        <v>1598</v>
      </c>
      <c r="C14" s="282" t="s">
        <v>1378</v>
      </c>
      <c r="D14" s="972" t="s">
        <v>1539</v>
      </c>
      <c r="E14" s="283"/>
    </row>
    <row r="15" spans="1:5" ht="14.25" customHeight="1">
      <c r="A15" s="156"/>
      <c r="B15" s="281"/>
      <c r="C15" s="282"/>
      <c r="D15" s="972"/>
      <c r="E15" s="283"/>
    </row>
    <row r="16" spans="1:5" ht="14.25" customHeight="1">
      <c r="A16" s="156" t="s">
        <v>812</v>
      </c>
      <c r="B16" s="281">
        <v>1600</v>
      </c>
      <c r="C16" s="282" t="s">
        <v>1379</v>
      </c>
      <c r="D16" s="249"/>
      <c r="E16" s="283" t="s">
        <v>1393</v>
      </c>
    </row>
    <row r="17" spans="1:5" ht="14.25" customHeight="1">
      <c r="A17" s="155"/>
      <c r="B17" s="281">
        <v>1601</v>
      </c>
      <c r="C17" s="282" t="s">
        <v>1380</v>
      </c>
      <c r="D17" s="972" t="s">
        <v>1540</v>
      </c>
      <c r="E17" s="283"/>
    </row>
    <row r="18" spans="1:5" ht="14.25" customHeight="1">
      <c r="A18" s="157"/>
      <c r="B18" s="281"/>
      <c r="C18" s="282"/>
      <c r="D18" s="972"/>
      <c r="E18" s="283"/>
    </row>
    <row r="19" spans="1:5" ht="14.25" customHeight="1">
      <c r="A19" s="158"/>
      <c r="B19" s="281">
        <v>1603</v>
      </c>
      <c r="C19" s="282" t="s">
        <v>813</v>
      </c>
      <c r="D19" s="972" t="s">
        <v>1541</v>
      </c>
      <c r="E19" s="283" t="s">
        <v>1394</v>
      </c>
    </row>
    <row r="20" spans="1:5" ht="14.25" customHeight="1">
      <c r="A20" s="159"/>
      <c r="B20" s="249"/>
      <c r="C20" s="282"/>
      <c r="D20" s="972"/>
      <c r="E20" s="283"/>
    </row>
    <row r="21" spans="1:5" ht="14.25" customHeight="1">
      <c r="A21" s="159"/>
      <c r="B21" s="281">
        <v>1607</v>
      </c>
      <c r="C21" s="282" t="s">
        <v>814</v>
      </c>
      <c r="D21" s="978" t="s">
        <v>1542</v>
      </c>
      <c r="E21" s="283"/>
    </row>
    <row r="22" spans="1:5" ht="14.25" customHeight="1">
      <c r="A22" s="159"/>
      <c r="B22" s="281"/>
      <c r="C22" s="282"/>
      <c r="D22" s="978"/>
      <c r="E22" s="283"/>
    </row>
    <row r="23" spans="1:5" ht="14.25" customHeight="1">
      <c r="A23" s="159"/>
      <c r="B23" s="281"/>
      <c r="C23" s="282"/>
      <c r="D23" s="978"/>
      <c r="E23" s="283"/>
    </row>
    <row r="24" spans="1:5" ht="14.25" customHeight="1">
      <c r="A24" s="159" t="s">
        <v>815</v>
      </c>
      <c r="B24" s="281">
        <v>1611</v>
      </c>
      <c r="C24" s="282" t="s">
        <v>816</v>
      </c>
      <c r="D24" s="249" t="s">
        <v>817</v>
      </c>
      <c r="E24" s="283"/>
    </row>
    <row r="25" spans="1:5" ht="14.25" customHeight="1">
      <c r="A25" s="159"/>
      <c r="B25" s="281">
        <v>1612</v>
      </c>
      <c r="C25" s="282" t="s">
        <v>818</v>
      </c>
      <c r="D25" s="972" t="s">
        <v>1214</v>
      </c>
      <c r="E25" s="283"/>
    </row>
    <row r="26" spans="1:5" ht="14.25" customHeight="1">
      <c r="A26" s="159"/>
      <c r="B26" s="281"/>
      <c r="C26" s="282"/>
      <c r="D26" s="972"/>
      <c r="E26" s="283"/>
    </row>
    <row r="27" spans="1:5" ht="14.25" customHeight="1">
      <c r="A27" s="159"/>
      <c r="B27" s="281"/>
      <c r="C27" s="282"/>
      <c r="D27" s="249" t="s">
        <v>819</v>
      </c>
      <c r="E27" s="283"/>
    </row>
    <row r="28" spans="1:5" ht="14.25" customHeight="1">
      <c r="A28" s="159"/>
      <c r="B28" s="281">
        <v>1614</v>
      </c>
      <c r="C28" s="282" t="s">
        <v>820</v>
      </c>
      <c r="D28" s="972" t="s">
        <v>1543</v>
      </c>
      <c r="E28" s="283"/>
    </row>
    <row r="29" spans="1:5" ht="14.25" customHeight="1">
      <c r="A29" s="159"/>
      <c r="B29" s="281"/>
      <c r="C29" s="282"/>
      <c r="D29" s="972"/>
      <c r="E29" s="283"/>
    </row>
    <row r="30" spans="1:5" ht="14.25" customHeight="1">
      <c r="A30" s="159"/>
      <c r="B30" s="281"/>
      <c r="C30" s="282"/>
      <c r="D30" s="972"/>
      <c r="E30" s="283"/>
    </row>
    <row r="31" spans="1:5" ht="14.25" customHeight="1">
      <c r="A31" s="159"/>
      <c r="B31" s="281"/>
      <c r="C31" s="282"/>
      <c r="D31" s="972"/>
      <c r="E31" s="283"/>
    </row>
    <row r="32" spans="1:5" ht="14.25" customHeight="1">
      <c r="A32" s="159"/>
      <c r="B32" s="281">
        <v>1615</v>
      </c>
      <c r="C32" s="282" t="s">
        <v>1381</v>
      </c>
      <c r="D32" s="249" t="s">
        <v>821</v>
      </c>
      <c r="E32" s="973" t="s">
        <v>1551</v>
      </c>
    </row>
    <row r="33" spans="1:5" ht="14.25" customHeight="1">
      <c r="A33" s="159"/>
      <c r="B33" s="281"/>
      <c r="C33" s="282"/>
      <c r="D33" s="249"/>
      <c r="E33" s="973"/>
    </row>
    <row r="34" spans="1:5" ht="14.25" customHeight="1">
      <c r="A34" s="159"/>
      <c r="B34" s="281">
        <v>1622</v>
      </c>
      <c r="C34" s="282" t="s">
        <v>1382</v>
      </c>
      <c r="D34" s="972" t="s">
        <v>1215</v>
      </c>
      <c r="E34" s="283"/>
    </row>
    <row r="35" spans="1:5" ht="14.25" customHeight="1">
      <c r="A35" s="159"/>
      <c r="B35" s="281"/>
      <c r="C35" s="282"/>
      <c r="D35" s="972"/>
      <c r="E35" s="283"/>
    </row>
    <row r="36" spans="1:5" ht="14.25" customHeight="1">
      <c r="A36" s="159"/>
      <c r="B36" s="281">
        <v>1623</v>
      </c>
      <c r="C36" s="282" t="s">
        <v>1383</v>
      </c>
      <c r="D36" s="249" t="s">
        <v>822</v>
      </c>
      <c r="E36" s="283"/>
    </row>
    <row r="37" spans="1:5" ht="14.25" customHeight="1">
      <c r="A37" s="159"/>
      <c r="B37" s="281">
        <v>1624</v>
      </c>
      <c r="C37" s="282" t="s">
        <v>1384</v>
      </c>
      <c r="D37" s="972" t="s">
        <v>1740</v>
      </c>
      <c r="E37" s="283"/>
    </row>
    <row r="38" spans="1:5" ht="14.25" customHeight="1">
      <c r="A38" s="159"/>
      <c r="B38" s="281"/>
      <c r="C38" s="282"/>
      <c r="D38" s="972"/>
      <c r="E38" s="283"/>
    </row>
    <row r="39" spans="1:5" ht="14.25" customHeight="1">
      <c r="A39" s="159"/>
      <c r="B39" s="281">
        <v>1631</v>
      </c>
      <c r="C39" s="282" t="s">
        <v>823</v>
      </c>
      <c r="D39" s="972" t="s">
        <v>1231</v>
      </c>
      <c r="E39" s="283"/>
    </row>
    <row r="40" spans="1:5" ht="14.25" customHeight="1">
      <c r="A40" s="159"/>
      <c r="B40" s="281"/>
      <c r="C40" s="282"/>
      <c r="D40" s="972"/>
      <c r="E40" s="283"/>
    </row>
    <row r="41" spans="1:5" ht="14.25" customHeight="1">
      <c r="A41" s="159"/>
      <c r="B41" s="281">
        <v>1637</v>
      </c>
      <c r="C41" s="282" t="s">
        <v>1385</v>
      </c>
      <c r="D41" s="249"/>
      <c r="E41" s="283" t="s">
        <v>1395</v>
      </c>
    </row>
    <row r="42" spans="1:5" ht="14.25" customHeight="1">
      <c r="A42" s="159"/>
      <c r="B42" s="281">
        <v>1649</v>
      </c>
      <c r="C42" s="282" t="s">
        <v>824</v>
      </c>
      <c r="D42" s="972" t="s">
        <v>1544</v>
      </c>
      <c r="E42" s="283"/>
    </row>
    <row r="43" spans="1:5" ht="14.25" customHeight="1">
      <c r="A43" s="159"/>
      <c r="B43" s="281"/>
      <c r="C43" s="282"/>
      <c r="D43" s="972"/>
      <c r="E43" s="283"/>
    </row>
    <row r="44" spans="1:5" ht="14.25" customHeight="1">
      <c r="A44" s="159"/>
      <c r="B44" s="281"/>
      <c r="C44" s="282"/>
      <c r="D44" s="972"/>
      <c r="E44" s="283"/>
    </row>
    <row r="45" spans="1:5" ht="14.25" customHeight="1">
      <c r="A45" s="159" t="s">
        <v>825</v>
      </c>
      <c r="B45" s="281">
        <v>1658</v>
      </c>
      <c r="C45" s="282" t="s">
        <v>1386</v>
      </c>
      <c r="D45" s="972" t="s">
        <v>1547</v>
      </c>
      <c r="E45" s="283"/>
    </row>
    <row r="46" spans="1:5" ht="14.25" customHeight="1">
      <c r="A46" s="159"/>
      <c r="B46" s="249"/>
      <c r="C46" s="282"/>
      <c r="D46" s="972"/>
      <c r="E46" s="283"/>
    </row>
    <row r="47" spans="1:5" ht="14.25" customHeight="1">
      <c r="A47" s="159"/>
      <c r="B47" s="281">
        <v>1661</v>
      </c>
      <c r="C47" s="282" t="s">
        <v>826</v>
      </c>
      <c r="D47" s="972" t="s">
        <v>1550</v>
      </c>
      <c r="E47" s="283"/>
    </row>
    <row r="48" spans="1:5" ht="14.25" customHeight="1">
      <c r="A48" s="159"/>
      <c r="B48" s="281"/>
      <c r="C48" s="282"/>
      <c r="D48" s="972"/>
      <c r="E48" s="283"/>
    </row>
    <row r="49" spans="1:5" ht="14.25" customHeight="1">
      <c r="A49" s="159"/>
      <c r="B49" s="249">
        <v>1684</v>
      </c>
      <c r="C49" s="282" t="s">
        <v>1387</v>
      </c>
      <c r="D49" s="249" t="s">
        <v>827</v>
      </c>
      <c r="E49" s="283"/>
    </row>
    <row r="50" spans="1:5" ht="14.25" customHeight="1" thickBot="1">
      <c r="A50" s="160"/>
      <c r="B50" s="253">
        <v>1689</v>
      </c>
      <c r="C50" s="284" t="s">
        <v>828</v>
      </c>
      <c r="D50" s="253" t="s">
        <v>1232</v>
      </c>
      <c r="E50" s="285"/>
    </row>
  </sheetData>
  <mergeCells count="16">
    <mergeCell ref="D45:D46"/>
    <mergeCell ref="D47:D48"/>
    <mergeCell ref="E32:E33"/>
    <mergeCell ref="D37:D38"/>
    <mergeCell ref="D28:D31"/>
    <mergeCell ref="D34:D35"/>
    <mergeCell ref="D39:D40"/>
    <mergeCell ref="D42:D44"/>
    <mergeCell ref="D17:D18"/>
    <mergeCell ref="D19:D20"/>
    <mergeCell ref="D21:D23"/>
    <mergeCell ref="D25:D26"/>
    <mergeCell ref="D4:D5"/>
    <mergeCell ref="D12:D13"/>
    <mergeCell ref="D8:D11"/>
    <mergeCell ref="D14:D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E53"/>
  <sheetViews>
    <sheetView workbookViewId="0" topLeftCell="A1">
      <selection activeCell="D13" sqref="D13:D14"/>
    </sheetView>
  </sheetViews>
  <sheetFormatPr defaultColWidth="9.00390625" defaultRowHeight="13.5"/>
  <cols>
    <col min="1" max="1" width="3.75390625" style="17" customWidth="1"/>
    <col min="2" max="2" width="4.75390625" style="17" customWidth="1"/>
    <col min="3" max="3" width="8.50390625" style="17" customWidth="1"/>
    <col min="4" max="4" width="35.625" style="17" customWidth="1"/>
    <col min="5" max="5" width="37.875" style="17" customWidth="1"/>
    <col min="6" max="16384" width="9.00390625" style="17" customWidth="1"/>
  </cols>
  <sheetData>
    <row r="1" ht="36" customHeight="1" thickBot="1"/>
    <row r="2" spans="1:5" ht="14.25" customHeight="1" thickBot="1">
      <c r="A2" s="153"/>
      <c r="B2" s="286" t="s">
        <v>778</v>
      </c>
      <c r="C2" s="245" t="s">
        <v>779</v>
      </c>
      <c r="D2" s="245" t="s">
        <v>261</v>
      </c>
      <c r="E2" s="280" t="s">
        <v>262</v>
      </c>
    </row>
    <row r="3" spans="1:5" ht="14.25" customHeight="1" thickTop="1">
      <c r="A3" s="161"/>
      <c r="B3" s="249">
        <v>1689</v>
      </c>
      <c r="C3" s="282" t="s">
        <v>828</v>
      </c>
      <c r="D3" s="979" t="s">
        <v>1663</v>
      </c>
      <c r="E3" s="283"/>
    </row>
    <row r="4" spans="1:5" ht="19.5" customHeight="1">
      <c r="A4" s="161"/>
      <c r="B4" s="249"/>
      <c r="C4" s="282"/>
      <c r="D4" s="972"/>
      <c r="E4" s="283"/>
    </row>
    <row r="5" spans="1:5" ht="14.25" customHeight="1">
      <c r="A5" s="161"/>
      <c r="B5" s="249">
        <v>1705</v>
      </c>
      <c r="C5" s="282" t="s">
        <v>1396</v>
      </c>
      <c r="D5" s="972" t="s">
        <v>1552</v>
      </c>
      <c r="E5" s="283"/>
    </row>
    <row r="6" spans="1:5" ht="14.25" customHeight="1">
      <c r="A6" s="161" t="s">
        <v>815</v>
      </c>
      <c r="B6" s="249"/>
      <c r="C6" s="282"/>
      <c r="D6" s="972"/>
      <c r="E6" s="283"/>
    </row>
    <row r="7" spans="1:5" ht="14.25" customHeight="1">
      <c r="A7" s="161"/>
      <c r="B7" s="249"/>
      <c r="C7" s="282"/>
      <c r="D7" s="972"/>
      <c r="E7" s="283"/>
    </row>
    <row r="8" spans="1:5" ht="14.25" customHeight="1">
      <c r="A8" s="161"/>
      <c r="B8" s="249">
        <v>1752</v>
      </c>
      <c r="C8" s="282" t="s">
        <v>1397</v>
      </c>
      <c r="D8" s="972" t="s">
        <v>1557</v>
      </c>
      <c r="E8" s="283"/>
    </row>
    <row r="9" spans="1:5" ht="14.25" customHeight="1">
      <c r="A9" s="161"/>
      <c r="B9" s="249"/>
      <c r="C9" s="282"/>
      <c r="D9" s="972"/>
      <c r="E9" s="283"/>
    </row>
    <row r="10" spans="1:5" ht="14.25" customHeight="1">
      <c r="A10" s="161"/>
      <c r="B10" s="249">
        <v>1754</v>
      </c>
      <c r="C10" s="282" t="s">
        <v>1398</v>
      </c>
      <c r="D10" s="972" t="s">
        <v>1234</v>
      </c>
      <c r="E10" s="283"/>
    </row>
    <row r="11" spans="1:5" ht="14.25" customHeight="1">
      <c r="A11" s="161"/>
      <c r="B11" s="249"/>
      <c r="C11" s="282"/>
      <c r="D11" s="972"/>
      <c r="E11" s="283"/>
    </row>
    <row r="12" spans="1:5" ht="14.25" customHeight="1">
      <c r="A12" s="161"/>
      <c r="B12" s="249">
        <v>1782</v>
      </c>
      <c r="C12" s="282" t="s">
        <v>1399</v>
      </c>
      <c r="D12" s="249"/>
      <c r="E12" s="283" t="s">
        <v>1664</v>
      </c>
    </row>
    <row r="13" spans="1:5" ht="14.25" customHeight="1">
      <c r="A13" s="161"/>
      <c r="B13" s="249">
        <v>1783</v>
      </c>
      <c r="C13" s="282" t="s">
        <v>1400</v>
      </c>
      <c r="D13" s="972" t="s">
        <v>1235</v>
      </c>
      <c r="E13" s="283"/>
    </row>
    <row r="14" spans="1:5" ht="14.25" customHeight="1">
      <c r="A14" s="161"/>
      <c r="B14" s="249"/>
      <c r="C14" s="282"/>
      <c r="D14" s="972"/>
      <c r="E14" s="283"/>
    </row>
    <row r="15" spans="1:5" ht="14.25" customHeight="1">
      <c r="A15" s="161"/>
      <c r="B15" s="249">
        <v>1820</v>
      </c>
      <c r="C15" s="282" t="s">
        <v>1401</v>
      </c>
      <c r="D15" s="249" t="s">
        <v>1236</v>
      </c>
      <c r="E15" s="283"/>
    </row>
    <row r="16" spans="1:5" ht="14.25" customHeight="1">
      <c r="A16" s="161"/>
      <c r="B16" s="249">
        <v>1824</v>
      </c>
      <c r="C16" s="282" t="s">
        <v>1402</v>
      </c>
      <c r="D16" s="249" t="s">
        <v>1237</v>
      </c>
      <c r="E16" s="283"/>
    </row>
    <row r="17" spans="1:5" ht="14.25" customHeight="1">
      <c r="A17" s="161"/>
      <c r="B17" s="249">
        <v>1826</v>
      </c>
      <c r="C17" s="282" t="s">
        <v>1403</v>
      </c>
      <c r="D17" s="972" t="s">
        <v>253</v>
      </c>
      <c r="E17" s="283"/>
    </row>
    <row r="18" spans="1:5" ht="14.25" customHeight="1">
      <c r="A18" s="161"/>
      <c r="B18" s="249"/>
      <c r="C18" s="282"/>
      <c r="D18" s="972"/>
      <c r="E18" s="283"/>
    </row>
    <row r="19" spans="1:5" ht="14.25" customHeight="1">
      <c r="A19" s="161"/>
      <c r="B19" s="249">
        <v>1830</v>
      </c>
      <c r="C19" s="282" t="s">
        <v>1404</v>
      </c>
      <c r="D19" s="972" t="s">
        <v>255</v>
      </c>
      <c r="E19" s="283"/>
    </row>
    <row r="20" spans="1:5" ht="14.25" customHeight="1">
      <c r="A20" s="161"/>
      <c r="B20" s="249"/>
      <c r="C20" s="282"/>
      <c r="D20" s="972"/>
      <c r="E20" s="283"/>
    </row>
    <row r="21" spans="1:5" ht="14.25" customHeight="1">
      <c r="A21" s="161"/>
      <c r="B21" s="249">
        <v>1833</v>
      </c>
      <c r="C21" s="282" t="s">
        <v>1405</v>
      </c>
      <c r="D21" s="249" t="s">
        <v>829</v>
      </c>
      <c r="E21" s="283"/>
    </row>
    <row r="22" spans="1:5" ht="14.25" customHeight="1">
      <c r="A22" s="161"/>
      <c r="B22" s="249">
        <v>1840</v>
      </c>
      <c r="C22" s="282" t="s">
        <v>1406</v>
      </c>
      <c r="D22" s="972" t="s">
        <v>1361</v>
      </c>
      <c r="E22" s="283"/>
    </row>
    <row r="23" spans="1:5" ht="14.25" customHeight="1">
      <c r="A23" s="161"/>
      <c r="B23" s="249"/>
      <c r="C23" s="282"/>
      <c r="D23" s="972"/>
      <c r="E23" s="283"/>
    </row>
    <row r="24" spans="1:5" ht="14.25" customHeight="1">
      <c r="A24" s="161" t="s">
        <v>825</v>
      </c>
      <c r="B24" s="249">
        <v>1841</v>
      </c>
      <c r="C24" s="282" t="s">
        <v>1407</v>
      </c>
      <c r="D24" s="249" t="s">
        <v>830</v>
      </c>
      <c r="E24" s="283"/>
    </row>
    <row r="25" spans="1:5" ht="14.25" customHeight="1">
      <c r="A25" s="161"/>
      <c r="B25" s="249">
        <v>1853</v>
      </c>
      <c r="C25" s="282" t="s">
        <v>1408</v>
      </c>
      <c r="D25" s="249"/>
      <c r="E25" s="283" t="s">
        <v>1409</v>
      </c>
    </row>
    <row r="26" spans="1:5" ht="14.25" customHeight="1">
      <c r="A26" s="161"/>
      <c r="B26" s="249">
        <v>1860</v>
      </c>
      <c r="C26" s="282" t="s">
        <v>1410</v>
      </c>
      <c r="D26" s="249"/>
      <c r="E26" s="283" t="s">
        <v>1411</v>
      </c>
    </row>
    <row r="27" spans="1:5" ht="14.25" customHeight="1">
      <c r="A27" s="161"/>
      <c r="B27" s="249">
        <v>1863</v>
      </c>
      <c r="C27" s="282" t="s">
        <v>1412</v>
      </c>
      <c r="D27" s="249" t="s">
        <v>1413</v>
      </c>
      <c r="E27" s="283" t="s">
        <v>831</v>
      </c>
    </row>
    <row r="28" spans="1:5" ht="14.25" customHeight="1">
      <c r="A28" s="162"/>
      <c r="B28" s="249">
        <v>1867</v>
      </c>
      <c r="C28" s="282" t="s">
        <v>832</v>
      </c>
      <c r="D28" s="249"/>
      <c r="E28" s="283" t="s">
        <v>833</v>
      </c>
    </row>
    <row r="29" spans="1:5" ht="14.25" customHeight="1">
      <c r="A29" s="163"/>
      <c r="B29" s="249">
        <v>1868</v>
      </c>
      <c r="C29" s="282" t="s">
        <v>1414</v>
      </c>
      <c r="D29" s="249" t="s">
        <v>1415</v>
      </c>
      <c r="E29" s="283" t="s">
        <v>1553</v>
      </c>
    </row>
    <row r="30" spans="1:5" ht="14.25" customHeight="1">
      <c r="A30" s="164"/>
      <c r="B30" s="249">
        <v>1870</v>
      </c>
      <c r="C30" s="282" t="s">
        <v>1416</v>
      </c>
      <c r="D30" s="972" t="s">
        <v>254</v>
      </c>
      <c r="E30" s="283"/>
    </row>
    <row r="31" spans="1:5" ht="14.25" customHeight="1">
      <c r="A31" s="164"/>
      <c r="B31" s="249"/>
      <c r="C31" s="282"/>
      <c r="D31" s="972"/>
      <c r="E31" s="283"/>
    </row>
    <row r="32" spans="1:5" ht="14.25" customHeight="1">
      <c r="A32" s="164" t="s">
        <v>834</v>
      </c>
      <c r="B32" s="249">
        <v>1871</v>
      </c>
      <c r="C32" s="282" t="s">
        <v>1417</v>
      </c>
      <c r="D32" s="249" t="s">
        <v>835</v>
      </c>
      <c r="E32" s="283" t="s">
        <v>1554</v>
      </c>
    </row>
    <row r="33" spans="1:5" ht="14.25" customHeight="1">
      <c r="A33" s="164"/>
      <c r="B33" s="249">
        <v>1872</v>
      </c>
      <c r="C33" s="282" t="s">
        <v>1418</v>
      </c>
      <c r="D33" s="249"/>
      <c r="E33" s="283" t="s">
        <v>1555</v>
      </c>
    </row>
    <row r="34" spans="1:5" ht="14.25" customHeight="1">
      <c r="A34" s="164"/>
      <c r="B34" s="249"/>
      <c r="C34" s="282"/>
      <c r="D34" s="249"/>
      <c r="E34" s="283" t="s">
        <v>1556</v>
      </c>
    </row>
    <row r="35" spans="1:5" ht="14.25" customHeight="1">
      <c r="A35" s="164"/>
      <c r="B35" s="249">
        <v>1875</v>
      </c>
      <c r="C35" s="282" t="s">
        <v>1419</v>
      </c>
      <c r="D35" s="972" t="s">
        <v>1558</v>
      </c>
      <c r="E35" s="283"/>
    </row>
    <row r="36" spans="1:5" ht="14.25" customHeight="1">
      <c r="A36" s="165"/>
      <c r="B36" s="249"/>
      <c r="C36" s="282"/>
      <c r="D36" s="972"/>
      <c r="E36" s="283"/>
    </row>
    <row r="37" spans="1:5" ht="14.25" customHeight="1">
      <c r="A37" s="165"/>
      <c r="B37" s="249">
        <v>1878</v>
      </c>
      <c r="C37" s="282" t="s">
        <v>1420</v>
      </c>
      <c r="D37" s="972" t="s">
        <v>1559</v>
      </c>
      <c r="E37" s="283"/>
    </row>
    <row r="38" spans="1:5" ht="14.25" customHeight="1">
      <c r="A38" s="165"/>
      <c r="B38" s="249"/>
      <c r="C38" s="282"/>
      <c r="D38" s="972"/>
      <c r="E38" s="283"/>
    </row>
    <row r="39" spans="1:5" ht="14.25" customHeight="1">
      <c r="A39" s="165"/>
      <c r="B39" s="249"/>
      <c r="C39" s="282"/>
      <c r="D39" s="249" t="s">
        <v>836</v>
      </c>
      <c r="E39" s="283"/>
    </row>
    <row r="40" spans="1:5" ht="14.25" customHeight="1">
      <c r="A40" s="165"/>
      <c r="B40" s="249">
        <v>1879</v>
      </c>
      <c r="C40" s="282" t="s">
        <v>1421</v>
      </c>
      <c r="D40" s="249" t="s">
        <v>837</v>
      </c>
      <c r="E40" s="283"/>
    </row>
    <row r="41" spans="1:5" ht="14.25" customHeight="1">
      <c r="A41" s="165"/>
      <c r="B41" s="249"/>
      <c r="C41" s="282"/>
      <c r="D41" s="972" t="s">
        <v>1560</v>
      </c>
      <c r="E41" s="283"/>
    </row>
    <row r="42" spans="1:5" ht="14.25" customHeight="1">
      <c r="A42" s="165"/>
      <c r="B42" s="249"/>
      <c r="C42" s="282"/>
      <c r="D42" s="972"/>
      <c r="E42" s="283"/>
    </row>
    <row r="43" spans="1:5" ht="14.25" customHeight="1">
      <c r="A43" s="165"/>
      <c r="B43" s="249"/>
      <c r="C43" s="282"/>
      <c r="D43" s="249" t="s">
        <v>838</v>
      </c>
      <c r="E43" s="283"/>
    </row>
    <row r="44" spans="1:5" ht="14.25" customHeight="1">
      <c r="A44" s="165"/>
      <c r="B44" s="249">
        <v>1881</v>
      </c>
      <c r="C44" s="282" t="s">
        <v>1422</v>
      </c>
      <c r="D44" s="972" t="s">
        <v>1665</v>
      </c>
      <c r="E44" s="283"/>
    </row>
    <row r="45" spans="1:5" ht="14.25" customHeight="1">
      <c r="A45" s="165"/>
      <c r="B45" s="249"/>
      <c r="C45" s="282"/>
      <c r="D45" s="972"/>
      <c r="E45" s="283"/>
    </row>
    <row r="46" spans="1:5" ht="14.25" customHeight="1">
      <c r="A46" s="165"/>
      <c r="B46" s="249"/>
      <c r="C46" s="282"/>
      <c r="D46" s="972"/>
      <c r="E46" s="283"/>
    </row>
    <row r="47" spans="1:5" ht="14.25" customHeight="1">
      <c r="A47" s="165"/>
      <c r="B47" s="249">
        <v>1885</v>
      </c>
      <c r="C47" s="282" t="s">
        <v>1423</v>
      </c>
      <c r="D47" s="249" t="s">
        <v>1238</v>
      </c>
      <c r="E47" s="283"/>
    </row>
    <row r="48" spans="1:5" ht="14.25" customHeight="1">
      <c r="A48" s="165"/>
      <c r="B48" s="249">
        <v>1887</v>
      </c>
      <c r="C48" s="282" t="s">
        <v>1424</v>
      </c>
      <c r="D48" s="972" t="s">
        <v>1561</v>
      </c>
      <c r="E48" s="283"/>
    </row>
    <row r="49" spans="1:5" ht="14.25" customHeight="1">
      <c r="A49" s="164" t="s">
        <v>856</v>
      </c>
      <c r="B49" s="249"/>
      <c r="C49" s="282"/>
      <c r="D49" s="972"/>
      <c r="E49" s="283"/>
    </row>
    <row r="50" spans="1:5" ht="14.25" customHeight="1">
      <c r="A50" s="165"/>
      <c r="B50" s="249">
        <v>1888</v>
      </c>
      <c r="C50" s="282" t="s">
        <v>1425</v>
      </c>
      <c r="D50" s="972" t="s">
        <v>1562</v>
      </c>
      <c r="E50" s="283"/>
    </row>
    <row r="51" spans="1:5" ht="14.25" customHeight="1">
      <c r="A51" s="165"/>
      <c r="B51" s="249"/>
      <c r="C51" s="282"/>
      <c r="D51" s="972"/>
      <c r="E51" s="283"/>
    </row>
    <row r="52" spans="1:5" ht="14.25" customHeight="1" thickBot="1">
      <c r="A52" s="166"/>
      <c r="B52" s="253">
        <v>1889</v>
      </c>
      <c r="C52" s="284" t="s">
        <v>1426</v>
      </c>
      <c r="D52" s="253"/>
      <c r="E52" s="285" t="s">
        <v>857</v>
      </c>
    </row>
    <row r="53" spans="1:5" ht="13.5">
      <c r="A53" s="29"/>
      <c r="B53" s="29"/>
      <c r="C53" s="29"/>
      <c r="D53" s="29"/>
      <c r="E53" s="29"/>
    </row>
  </sheetData>
  <mergeCells count="15">
    <mergeCell ref="D48:D49"/>
    <mergeCell ref="D50:D51"/>
    <mergeCell ref="D30:D31"/>
    <mergeCell ref="D35:D36"/>
    <mergeCell ref="D37:D38"/>
    <mergeCell ref="D41:D42"/>
    <mergeCell ref="D44:D46"/>
    <mergeCell ref="D13:D14"/>
    <mergeCell ref="D17:D18"/>
    <mergeCell ref="D19:D20"/>
    <mergeCell ref="D22:D23"/>
    <mergeCell ref="D3:D4"/>
    <mergeCell ref="D5:D7"/>
    <mergeCell ref="D8:D9"/>
    <mergeCell ref="D10:D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M298"/>
  <sheetViews>
    <sheetView workbookViewId="0" topLeftCell="A1">
      <selection activeCell="D14" sqref="D14:D15"/>
    </sheetView>
  </sheetViews>
  <sheetFormatPr defaultColWidth="9.00390625" defaultRowHeight="13.5"/>
  <cols>
    <col min="1" max="1" width="3.875" style="17" customWidth="1"/>
    <col min="2" max="2" width="2.75390625" style="17" customWidth="1"/>
    <col min="3" max="3" width="2.00390625" style="17" customWidth="1"/>
    <col min="4" max="4" width="33.875" style="17" customWidth="1"/>
    <col min="5" max="5" width="2.50390625" style="17" customWidth="1"/>
    <col min="6" max="6" width="3.875" style="17" customWidth="1"/>
    <col min="7" max="7" width="2.75390625" style="17" customWidth="1"/>
    <col min="8" max="8" width="2.00390625" style="17" customWidth="1"/>
    <col min="9" max="9" width="35.50390625" style="17" customWidth="1"/>
    <col min="10" max="16384" width="9.00390625" style="17" customWidth="1"/>
  </cols>
  <sheetData>
    <row r="1" spans="1:7" ht="36" customHeight="1">
      <c r="A1" s="69" t="s">
        <v>1574</v>
      </c>
      <c r="B1" s="21"/>
      <c r="F1" s="21"/>
      <c r="G1" s="21"/>
    </row>
    <row r="2" spans="1:13" ht="15" customHeight="1">
      <c r="A2" s="986" t="s">
        <v>257</v>
      </c>
      <c r="B2" s="982" t="s">
        <v>258</v>
      </c>
      <c r="C2" s="981">
        <v>4</v>
      </c>
      <c r="D2" s="984" t="s">
        <v>470</v>
      </c>
      <c r="E2" s="291"/>
      <c r="F2" s="287" t="s">
        <v>475</v>
      </c>
      <c r="G2" s="288" t="s">
        <v>63</v>
      </c>
      <c r="H2" s="289"/>
      <c r="I2" s="292" t="s">
        <v>1668</v>
      </c>
      <c r="J2" s="18"/>
      <c r="K2" s="18"/>
      <c r="L2" s="18"/>
      <c r="M2" s="18"/>
    </row>
    <row r="3" spans="1:13" ht="15" customHeight="1">
      <c r="A3" s="986"/>
      <c r="B3" s="982"/>
      <c r="C3" s="981"/>
      <c r="D3" s="984"/>
      <c r="E3" s="291"/>
      <c r="F3" s="287"/>
      <c r="G3" s="288" t="s">
        <v>177</v>
      </c>
      <c r="H3" s="289"/>
      <c r="I3" s="292" t="s">
        <v>535</v>
      </c>
      <c r="J3" s="18"/>
      <c r="K3" s="18"/>
      <c r="L3" s="18"/>
      <c r="M3" s="18"/>
    </row>
    <row r="4" spans="1:13" ht="15" customHeight="1">
      <c r="A4" s="293"/>
      <c r="B4" s="288" t="s">
        <v>64</v>
      </c>
      <c r="C4" s="289"/>
      <c r="D4" s="290" t="s">
        <v>476</v>
      </c>
      <c r="E4" s="291"/>
      <c r="F4" s="287"/>
      <c r="G4" s="288" t="s">
        <v>178</v>
      </c>
      <c r="H4" s="289" t="s">
        <v>65</v>
      </c>
      <c r="I4" s="292" t="s">
        <v>179</v>
      </c>
      <c r="J4" s="18"/>
      <c r="K4" s="18"/>
      <c r="L4" s="18"/>
      <c r="M4" s="18"/>
    </row>
    <row r="5" spans="1:13" ht="15" customHeight="1">
      <c r="A5" s="293"/>
      <c r="B5" s="288" t="s">
        <v>180</v>
      </c>
      <c r="C5" s="289" t="s">
        <v>181</v>
      </c>
      <c r="D5" s="290" t="s">
        <v>477</v>
      </c>
      <c r="E5" s="291"/>
      <c r="F5" s="983"/>
      <c r="G5" s="982" t="s">
        <v>66</v>
      </c>
      <c r="H5" s="981" t="s">
        <v>67</v>
      </c>
      <c r="I5" s="980" t="s">
        <v>858</v>
      </c>
      <c r="J5" s="18"/>
      <c r="K5" s="18"/>
      <c r="L5" s="18"/>
      <c r="M5" s="18"/>
    </row>
    <row r="6" spans="1:13" ht="15" customHeight="1">
      <c r="A6" s="293"/>
      <c r="B6" s="288" t="s">
        <v>68</v>
      </c>
      <c r="C6" s="289" t="s">
        <v>69</v>
      </c>
      <c r="D6" s="290" t="s">
        <v>478</v>
      </c>
      <c r="E6" s="291"/>
      <c r="F6" s="983"/>
      <c r="G6" s="982"/>
      <c r="H6" s="981"/>
      <c r="I6" s="980"/>
      <c r="J6" s="18"/>
      <c r="K6" s="18"/>
      <c r="L6" s="18"/>
      <c r="M6" s="18"/>
    </row>
    <row r="7" spans="1:13" ht="15" customHeight="1">
      <c r="A7" s="293"/>
      <c r="B7" s="288" t="s">
        <v>70</v>
      </c>
      <c r="C7" s="289"/>
      <c r="D7" s="290" t="s">
        <v>71</v>
      </c>
      <c r="E7" s="291"/>
      <c r="F7" s="287"/>
      <c r="G7" s="288" t="s">
        <v>72</v>
      </c>
      <c r="H7" s="289" t="s">
        <v>73</v>
      </c>
      <c r="I7" s="292" t="s">
        <v>74</v>
      </c>
      <c r="J7" s="18"/>
      <c r="K7" s="18"/>
      <c r="L7" s="18"/>
      <c r="M7" s="18"/>
    </row>
    <row r="8" spans="1:13" ht="15" customHeight="1">
      <c r="A8" s="985"/>
      <c r="B8" s="982" t="s">
        <v>75</v>
      </c>
      <c r="C8" s="981"/>
      <c r="D8" s="984" t="s">
        <v>486</v>
      </c>
      <c r="E8" s="291"/>
      <c r="F8" s="287"/>
      <c r="G8" s="288" t="s">
        <v>182</v>
      </c>
      <c r="H8" s="289" t="s">
        <v>76</v>
      </c>
      <c r="I8" s="292" t="s">
        <v>859</v>
      </c>
      <c r="J8" s="18"/>
      <c r="K8" s="18"/>
      <c r="L8" s="18"/>
      <c r="M8" s="18"/>
    </row>
    <row r="9" spans="1:13" ht="15" customHeight="1">
      <c r="A9" s="985"/>
      <c r="B9" s="982"/>
      <c r="C9" s="981"/>
      <c r="D9" s="984"/>
      <c r="E9" s="291"/>
      <c r="F9" s="287"/>
      <c r="G9" s="288" t="s">
        <v>183</v>
      </c>
      <c r="H9" s="289" t="s">
        <v>77</v>
      </c>
      <c r="I9" s="292" t="s">
        <v>78</v>
      </c>
      <c r="J9" s="18"/>
      <c r="K9" s="18"/>
      <c r="L9" s="18"/>
      <c r="M9" s="18"/>
    </row>
    <row r="10" spans="1:13" ht="15" customHeight="1">
      <c r="A10" s="293"/>
      <c r="B10" s="288" t="s">
        <v>183</v>
      </c>
      <c r="C10" s="289" t="s">
        <v>79</v>
      </c>
      <c r="D10" s="290" t="s">
        <v>487</v>
      </c>
      <c r="E10" s="291"/>
      <c r="F10" s="287"/>
      <c r="G10" s="288" t="s">
        <v>184</v>
      </c>
      <c r="H10" s="289" t="s">
        <v>80</v>
      </c>
      <c r="I10" s="292" t="s">
        <v>81</v>
      </c>
      <c r="J10" s="18"/>
      <c r="K10" s="18"/>
      <c r="L10" s="18"/>
      <c r="M10" s="18"/>
    </row>
    <row r="11" spans="1:13" ht="15" customHeight="1">
      <c r="A11" s="293"/>
      <c r="B11" s="288" t="s">
        <v>82</v>
      </c>
      <c r="C11" s="289" t="s">
        <v>83</v>
      </c>
      <c r="D11" s="294" t="s">
        <v>84</v>
      </c>
      <c r="E11" s="291"/>
      <c r="F11" s="983"/>
      <c r="G11" s="982" t="s">
        <v>85</v>
      </c>
      <c r="H11" s="981" t="s">
        <v>86</v>
      </c>
      <c r="I11" s="980" t="s">
        <v>550</v>
      </c>
      <c r="J11" s="18"/>
      <c r="K11" s="18"/>
      <c r="L11" s="18"/>
      <c r="M11" s="18"/>
    </row>
    <row r="12" spans="1:13" ht="15" customHeight="1">
      <c r="A12" s="985"/>
      <c r="B12" s="982" t="s">
        <v>87</v>
      </c>
      <c r="C12" s="981"/>
      <c r="D12" s="984" t="s">
        <v>500</v>
      </c>
      <c r="E12" s="291"/>
      <c r="F12" s="983"/>
      <c r="G12" s="982"/>
      <c r="H12" s="981"/>
      <c r="I12" s="980"/>
      <c r="J12" s="18"/>
      <c r="K12" s="18"/>
      <c r="L12" s="18"/>
      <c r="M12" s="18"/>
    </row>
    <row r="13" spans="1:13" ht="15" customHeight="1">
      <c r="A13" s="985"/>
      <c r="B13" s="982"/>
      <c r="C13" s="981"/>
      <c r="D13" s="984"/>
      <c r="E13" s="291"/>
      <c r="F13" s="287"/>
      <c r="G13" s="288" t="s">
        <v>183</v>
      </c>
      <c r="H13" s="289" t="s">
        <v>88</v>
      </c>
      <c r="I13" s="292" t="s">
        <v>849</v>
      </c>
      <c r="J13" s="18"/>
      <c r="K13" s="18"/>
      <c r="L13" s="18"/>
      <c r="M13" s="18"/>
    </row>
    <row r="14" spans="1:13" ht="15" customHeight="1">
      <c r="A14" s="985"/>
      <c r="B14" s="982" t="s">
        <v>89</v>
      </c>
      <c r="C14" s="981"/>
      <c r="D14" s="984" t="s">
        <v>1666</v>
      </c>
      <c r="E14" s="291"/>
      <c r="F14" s="287"/>
      <c r="G14" s="288" t="s">
        <v>183</v>
      </c>
      <c r="H14" s="289" t="s">
        <v>90</v>
      </c>
      <c r="I14" s="292" t="s">
        <v>860</v>
      </c>
      <c r="J14" s="18"/>
      <c r="K14" s="18"/>
      <c r="L14" s="18"/>
      <c r="M14" s="18"/>
    </row>
    <row r="15" spans="1:13" ht="15" customHeight="1">
      <c r="A15" s="985"/>
      <c r="B15" s="982"/>
      <c r="C15" s="981"/>
      <c r="D15" s="984"/>
      <c r="E15" s="291"/>
      <c r="F15" s="287"/>
      <c r="G15" s="288" t="s">
        <v>184</v>
      </c>
      <c r="H15" s="289" t="s">
        <v>80</v>
      </c>
      <c r="I15" s="292" t="s">
        <v>861</v>
      </c>
      <c r="J15" s="18"/>
      <c r="K15" s="18"/>
      <c r="L15" s="18"/>
      <c r="M15" s="18"/>
    </row>
    <row r="16" spans="1:13" ht="15" customHeight="1">
      <c r="A16" s="293"/>
      <c r="B16" s="288" t="s">
        <v>91</v>
      </c>
      <c r="C16" s="289"/>
      <c r="D16" s="290" t="s">
        <v>92</v>
      </c>
      <c r="E16" s="291"/>
      <c r="F16" s="287"/>
      <c r="G16" s="288" t="s">
        <v>93</v>
      </c>
      <c r="H16" s="289" t="s">
        <v>94</v>
      </c>
      <c r="I16" s="292" t="s">
        <v>862</v>
      </c>
      <c r="J16" s="18"/>
      <c r="K16" s="18"/>
      <c r="L16" s="18"/>
      <c r="M16" s="18"/>
    </row>
    <row r="17" spans="1:13" ht="15" customHeight="1">
      <c r="A17" s="293"/>
      <c r="B17" s="288" t="s">
        <v>95</v>
      </c>
      <c r="C17" s="289"/>
      <c r="D17" s="290" t="s">
        <v>501</v>
      </c>
      <c r="E17" s="291"/>
      <c r="F17" s="287"/>
      <c r="G17" s="288" t="s">
        <v>184</v>
      </c>
      <c r="H17" s="289" t="s">
        <v>96</v>
      </c>
      <c r="I17" s="292" t="s">
        <v>97</v>
      </c>
      <c r="J17" s="18"/>
      <c r="K17" s="18"/>
      <c r="L17" s="18"/>
      <c r="M17" s="18"/>
    </row>
    <row r="18" spans="1:13" ht="15" customHeight="1">
      <c r="A18" s="293"/>
      <c r="B18" s="288" t="s">
        <v>165</v>
      </c>
      <c r="C18" s="289"/>
      <c r="D18" s="290" t="s">
        <v>547</v>
      </c>
      <c r="E18" s="291"/>
      <c r="F18" s="287"/>
      <c r="G18" s="288" t="s">
        <v>184</v>
      </c>
      <c r="H18" s="289" t="s">
        <v>185</v>
      </c>
      <c r="I18" s="292" t="s">
        <v>186</v>
      </c>
      <c r="J18" s="18"/>
      <c r="K18" s="18"/>
      <c r="L18" s="18"/>
      <c r="M18" s="18"/>
    </row>
    <row r="19" spans="1:13" ht="15" customHeight="1">
      <c r="A19" s="293"/>
      <c r="B19" s="288" t="s">
        <v>80</v>
      </c>
      <c r="C19" s="289"/>
      <c r="D19" s="290" t="s">
        <v>502</v>
      </c>
      <c r="E19" s="291"/>
      <c r="F19" s="287"/>
      <c r="G19" s="288" t="s">
        <v>187</v>
      </c>
      <c r="H19" s="289" t="s">
        <v>98</v>
      </c>
      <c r="I19" s="292" t="s">
        <v>99</v>
      </c>
      <c r="J19" s="18"/>
      <c r="K19" s="18"/>
      <c r="L19" s="18"/>
      <c r="M19" s="18"/>
    </row>
    <row r="20" spans="1:13" ht="15" customHeight="1">
      <c r="A20" s="293"/>
      <c r="B20" s="288" t="s">
        <v>100</v>
      </c>
      <c r="C20" s="289"/>
      <c r="D20" s="290" t="s">
        <v>188</v>
      </c>
      <c r="E20" s="291"/>
      <c r="F20" s="983"/>
      <c r="G20" s="982" t="s">
        <v>101</v>
      </c>
      <c r="H20" s="981" t="s">
        <v>102</v>
      </c>
      <c r="I20" s="980" t="s">
        <v>551</v>
      </c>
      <c r="J20" s="18"/>
      <c r="K20" s="18"/>
      <c r="L20" s="18"/>
      <c r="M20" s="18"/>
    </row>
    <row r="21" spans="1:13" ht="15" customHeight="1">
      <c r="A21" s="293"/>
      <c r="B21" s="288" t="s">
        <v>189</v>
      </c>
      <c r="C21" s="289"/>
      <c r="D21" s="290" t="s">
        <v>503</v>
      </c>
      <c r="E21" s="291"/>
      <c r="F21" s="983"/>
      <c r="G21" s="982"/>
      <c r="H21" s="981"/>
      <c r="I21" s="980"/>
      <c r="J21" s="18"/>
      <c r="K21" s="18"/>
      <c r="L21" s="18"/>
      <c r="M21" s="18"/>
    </row>
    <row r="22" spans="1:13" ht="15" customHeight="1">
      <c r="A22" s="293"/>
      <c r="B22" s="288" t="s">
        <v>103</v>
      </c>
      <c r="C22" s="289"/>
      <c r="D22" s="290" t="s">
        <v>504</v>
      </c>
      <c r="E22" s="291"/>
      <c r="F22" s="287"/>
      <c r="G22" s="288" t="s">
        <v>178</v>
      </c>
      <c r="H22" s="289" t="s">
        <v>104</v>
      </c>
      <c r="I22" s="292" t="s">
        <v>863</v>
      </c>
      <c r="J22" s="18"/>
      <c r="K22" s="18"/>
      <c r="L22" s="18"/>
      <c r="M22" s="18"/>
    </row>
    <row r="23" spans="1:13" ht="15" customHeight="1">
      <c r="A23" s="985"/>
      <c r="B23" s="982" t="s">
        <v>105</v>
      </c>
      <c r="C23" s="981" t="s">
        <v>106</v>
      </c>
      <c r="D23" s="984" t="s">
        <v>505</v>
      </c>
      <c r="E23" s="291"/>
      <c r="F23" s="287"/>
      <c r="G23" s="288" t="s">
        <v>178</v>
      </c>
      <c r="H23" s="289" t="s">
        <v>107</v>
      </c>
      <c r="I23" s="292" t="s">
        <v>133</v>
      </c>
      <c r="J23" s="18"/>
      <c r="K23" s="18"/>
      <c r="L23" s="18"/>
      <c r="M23" s="18"/>
    </row>
    <row r="24" spans="1:13" ht="15" customHeight="1">
      <c r="A24" s="985"/>
      <c r="B24" s="982"/>
      <c r="C24" s="981"/>
      <c r="D24" s="984"/>
      <c r="E24" s="291"/>
      <c r="F24" s="287"/>
      <c r="G24" s="288" t="s">
        <v>178</v>
      </c>
      <c r="H24" s="289" t="s">
        <v>94</v>
      </c>
      <c r="I24" s="292" t="s">
        <v>864</v>
      </c>
      <c r="J24" s="18"/>
      <c r="K24" s="18"/>
      <c r="L24" s="18"/>
      <c r="M24" s="18"/>
    </row>
    <row r="25" spans="1:13" ht="15" customHeight="1">
      <c r="A25" s="293"/>
      <c r="B25" s="288" t="s">
        <v>190</v>
      </c>
      <c r="C25" s="289" t="s">
        <v>134</v>
      </c>
      <c r="D25" s="290" t="s">
        <v>519</v>
      </c>
      <c r="E25" s="291"/>
      <c r="F25" s="287"/>
      <c r="G25" s="288" t="s">
        <v>178</v>
      </c>
      <c r="H25" s="289" t="s">
        <v>135</v>
      </c>
      <c r="I25" s="292" t="s">
        <v>191</v>
      </c>
      <c r="J25" s="18"/>
      <c r="K25" s="18"/>
      <c r="L25" s="18"/>
      <c r="M25" s="18"/>
    </row>
    <row r="26" spans="1:13" ht="15" customHeight="1">
      <c r="A26" s="293" t="s">
        <v>473</v>
      </c>
      <c r="B26" s="288" t="s">
        <v>474</v>
      </c>
      <c r="C26" s="289"/>
      <c r="D26" s="290" t="s">
        <v>520</v>
      </c>
      <c r="E26" s="291"/>
      <c r="F26" s="287"/>
      <c r="G26" s="288" t="s">
        <v>190</v>
      </c>
      <c r="H26" s="289" t="s">
        <v>136</v>
      </c>
      <c r="I26" s="292" t="s">
        <v>137</v>
      </c>
      <c r="J26" s="18"/>
      <c r="K26" s="18"/>
      <c r="L26" s="18"/>
      <c r="M26" s="18"/>
    </row>
    <row r="27" spans="1:13" ht="13.5">
      <c r="A27" s="293"/>
      <c r="B27" s="288" t="s">
        <v>138</v>
      </c>
      <c r="C27" s="289"/>
      <c r="D27" s="290" t="s">
        <v>139</v>
      </c>
      <c r="E27" s="291"/>
      <c r="F27" s="983"/>
      <c r="G27" s="982" t="s">
        <v>140</v>
      </c>
      <c r="H27" s="981" t="s">
        <v>141</v>
      </c>
      <c r="I27" s="980" t="s">
        <v>552</v>
      </c>
      <c r="J27" s="18"/>
      <c r="K27" s="18"/>
      <c r="L27" s="18"/>
      <c r="M27" s="18"/>
    </row>
    <row r="28" spans="1:13" ht="13.5">
      <c r="A28" s="985"/>
      <c r="B28" s="982" t="s">
        <v>259</v>
      </c>
      <c r="C28" s="981"/>
      <c r="D28" s="984" t="s">
        <v>521</v>
      </c>
      <c r="E28" s="291"/>
      <c r="F28" s="983"/>
      <c r="G28" s="982"/>
      <c r="H28" s="981"/>
      <c r="I28" s="980"/>
      <c r="J28" s="18"/>
      <c r="K28" s="18"/>
      <c r="L28" s="18"/>
      <c r="M28" s="18"/>
    </row>
    <row r="29" spans="1:13" ht="13.5">
      <c r="A29" s="985"/>
      <c r="B29" s="982"/>
      <c r="C29" s="981"/>
      <c r="D29" s="984"/>
      <c r="E29" s="291"/>
      <c r="F29" s="287"/>
      <c r="G29" s="288" t="s">
        <v>192</v>
      </c>
      <c r="H29" s="289" t="s">
        <v>142</v>
      </c>
      <c r="I29" s="292" t="s">
        <v>885</v>
      </c>
      <c r="J29" s="18"/>
      <c r="K29" s="18"/>
      <c r="L29" s="18"/>
      <c r="M29" s="18"/>
    </row>
    <row r="30" spans="1:13" ht="15" customHeight="1">
      <c r="A30" s="293"/>
      <c r="B30" s="288" t="s">
        <v>143</v>
      </c>
      <c r="C30" s="289" t="s">
        <v>145</v>
      </c>
      <c r="D30" s="290" t="s">
        <v>522</v>
      </c>
      <c r="E30" s="291"/>
      <c r="F30" s="983"/>
      <c r="G30" s="982" t="s">
        <v>193</v>
      </c>
      <c r="H30" s="981" t="s">
        <v>533</v>
      </c>
      <c r="I30" s="980" t="s">
        <v>886</v>
      </c>
      <c r="J30" s="18"/>
      <c r="K30" s="18"/>
      <c r="L30" s="18"/>
      <c r="M30" s="18"/>
    </row>
    <row r="31" spans="1:13" ht="15" customHeight="1">
      <c r="A31" s="293"/>
      <c r="B31" s="288" t="s">
        <v>146</v>
      </c>
      <c r="C31" s="289"/>
      <c r="D31" s="295" t="s">
        <v>524</v>
      </c>
      <c r="E31" s="291"/>
      <c r="F31" s="983"/>
      <c r="G31" s="982"/>
      <c r="H31" s="981"/>
      <c r="I31" s="980"/>
      <c r="J31" s="18"/>
      <c r="K31" s="18"/>
      <c r="L31" s="18"/>
      <c r="M31" s="18"/>
    </row>
    <row r="32" spans="1:13" ht="15" customHeight="1">
      <c r="A32" s="293"/>
      <c r="B32" s="288" t="s">
        <v>147</v>
      </c>
      <c r="C32" s="289" t="s">
        <v>148</v>
      </c>
      <c r="D32" s="290" t="s">
        <v>523</v>
      </c>
      <c r="E32" s="291"/>
      <c r="F32" s="287"/>
      <c r="G32" s="288" t="s">
        <v>184</v>
      </c>
      <c r="H32" s="289" t="s">
        <v>80</v>
      </c>
      <c r="I32" s="292" t="s">
        <v>887</v>
      </c>
      <c r="J32" s="18"/>
      <c r="K32" s="18"/>
      <c r="L32" s="18"/>
      <c r="M32" s="18"/>
    </row>
    <row r="33" spans="1:13" ht="15" customHeight="1">
      <c r="A33" s="293"/>
      <c r="B33" s="288" t="s">
        <v>149</v>
      </c>
      <c r="C33" s="289" t="s">
        <v>150</v>
      </c>
      <c r="D33" s="290" t="s">
        <v>525</v>
      </c>
      <c r="E33" s="291"/>
      <c r="F33" s="287"/>
      <c r="G33" s="288" t="s">
        <v>190</v>
      </c>
      <c r="H33" s="289" t="s">
        <v>151</v>
      </c>
      <c r="I33" s="292" t="s">
        <v>888</v>
      </c>
      <c r="J33" s="18"/>
      <c r="K33" s="18"/>
      <c r="L33" s="18"/>
      <c r="M33" s="18"/>
    </row>
    <row r="34" spans="1:13" ht="15" customHeight="1">
      <c r="A34" s="293"/>
      <c r="B34" s="288" t="s">
        <v>194</v>
      </c>
      <c r="C34" s="289"/>
      <c r="D34" s="290" t="s">
        <v>526</v>
      </c>
      <c r="E34" s="291"/>
      <c r="F34" s="287"/>
      <c r="G34" s="288" t="s">
        <v>190</v>
      </c>
      <c r="H34" s="289" t="s">
        <v>152</v>
      </c>
      <c r="I34" s="292" t="s">
        <v>889</v>
      </c>
      <c r="J34" s="18"/>
      <c r="K34" s="18"/>
      <c r="L34" s="18"/>
      <c r="M34" s="18"/>
    </row>
    <row r="35" spans="1:13" ht="15" customHeight="1">
      <c r="A35" s="985"/>
      <c r="B35" s="982" t="s">
        <v>153</v>
      </c>
      <c r="C35" s="981"/>
      <c r="D35" s="984" t="s">
        <v>527</v>
      </c>
      <c r="E35" s="291"/>
      <c r="F35" s="287"/>
      <c r="G35" s="288" t="s">
        <v>195</v>
      </c>
      <c r="H35" s="289" t="s">
        <v>154</v>
      </c>
      <c r="I35" s="293" t="s">
        <v>890</v>
      </c>
      <c r="J35" s="18"/>
      <c r="K35" s="18"/>
      <c r="L35" s="18"/>
      <c r="M35" s="18"/>
    </row>
    <row r="36" spans="1:13" ht="15" customHeight="1">
      <c r="A36" s="985"/>
      <c r="B36" s="982"/>
      <c r="C36" s="981"/>
      <c r="D36" s="984"/>
      <c r="E36" s="291"/>
      <c r="F36" s="287"/>
      <c r="G36" s="288" t="s">
        <v>155</v>
      </c>
      <c r="H36" s="289" t="s">
        <v>156</v>
      </c>
      <c r="I36" s="293" t="s">
        <v>891</v>
      </c>
      <c r="J36" s="18"/>
      <c r="K36" s="18"/>
      <c r="L36" s="18"/>
      <c r="M36" s="18"/>
    </row>
    <row r="37" spans="1:13" ht="15" customHeight="1">
      <c r="A37" s="293" t="s">
        <v>475</v>
      </c>
      <c r="B37" s="288" t="s">
        <v>138</v>
      </c>
      <c r="C37" s="289"/>
      <c r="D37" s="290" t="s">
        <v>528</v>
      </c>
      <c r="E37" s="291"/>
      <c r="F37" s="287"/>
      <c r="G37" s="288" t="s">
        <v>196</v>
      </c>
      <c r="H37" s="289" t="s">
        <v>157</v>
      </c>
      <c r="I37" s="292" t="s">
        <v>158</v>
      </c>
      <c r="J37" s="18"/>
      <c r="K37" s="18"/>
      <c r="L37" s="18"/>
      <c r="M37" s="18"/>
    </row>
    <row r="38" spans="1:13" ht="15" customHeight="1">
      <c r="A38" s="293"/>
      <c r="B38" s="288" t="s">
        <v>159</v>
      </c>
      <c r="C38" s="289"/>
      <c r="D38" s="290" t="s">
        <v>1427</v>
      </c>
      <c r="E38" s="291"/>
      <c r="F38" s="287"/>
      <c r="G38" s="288" t="s">
        <v>196</v>
      </c>
      <c r="H38" s="289" t="s">
        <v>534</v>
      </c>
      <c r="I38" s="292" t="s">
        <v>160</v>
      </c>
      <c r="J38" s="18"/>
      <c r="K38" s="18"/>
      <c r="L38" s="18"/>
      <c r="M38" s="18"/>
    </row>
    <row r="39" spans="1:13" ht="15" customHeight="1">
      <c r="A39" s="293"/>
      <c r="B39" s="288" t="s">
        <v>161</v>
      </c>
      <c r="C39" s="289"/>
      <c r="D39" s="290" t="s">
        <v>529</v>
      </c>
      <c r="E39" s="291"/>
      <c r="F39" s="287"/>
      <c r="G39" s="288" t="s">
        <v>197</v>
      </c>
      <c r="H39" s="289" t="s">
        <v>162</v>
      </c>
      <c r="I39" s="292" t="s">
        <v>198</v>
      </c>
      <c r="J39" s="18"/>
      <c r="K39" s="18"/>
      <c r="L39" s="18"/>
      <c r="M39" s="18"/>
    </row>
    <row r="40" spans="1:13" ht="15" customHeight="1">
      <c r="A40" s="293"/>
      <c r="B40" s="288" t="s">
        <v>199</v>
      </c>
      <c r="C40" s="289"/>
      <c r="D40" s="290" t="s">
        <v>1428</v>
      </c>
      <c r="E40" s="291"/>
      <c r="F40" s="287"/>
      <c r="G40" s="288" t="s">
        <v>197</v>
      </c>
      <c r="H40" s="289" t="s">
        <v>162</v>
      </c>
      <c r="I40" s="292" t="s">
        <v>633</v>
      </c>
      <c r="J40" s="18"/>
      <c r="K40" s="18"/>
      <c r="L40" s="18"/>
      <c r="M40" s="18"/>
    </row>
    <row r="41" spans="1:13" ht="15" customHeight="1">
      <c r="A41" s="985"/>
      <c r="B41" s="982" t="s">
        <v>163</v>
      </c>
      <c r="C41" s="981" t="s">
        <v>164</v>
      </c>
      <c r="D41" s="984" t="s">
        <v>548</v>
      </c>
      <c r="E41" s="291"/>
      <c r="F41" s="287"/>
      <c r="G41" s="288" t="s">
        <v>165</v>
      </c>
      <c r="H41" s="289"/>
      <c r="I41" s="292" t="s">
        <v>892</v>
      </c>
      <c r="J41" s="18"/>
      <c r="K41" s="18"/>
      <c r="L41" s="18"/>
      <c r="M41" s="18"/>
    </row>
    <row r="42" spans="1:13" ht="15" customHeight="1">
      <c r="A42" s="985"/>
      <c r="B42" s="982"/>
      <c r="C42" s="981"/>
      <c r="D42" s="984"/>
      <c r="E42" s="291"/>
      <c r="F42" s="287"/>
      <c r="G42" s="288" t="s">
        <v>178</v>
      </c>
      <c r="H42" s="289" t="s">
        <v>94</v>
      </c>
      <c r="I42" s="292" t="s">
        <v>166</v>
      </c>
      <c r="J42" s="18"/>
      <c r="K42" s="18"/>
      <c r="L42" s="18"/>
      <c r="M42" s="18"/>
    </row>
    <row r="43" spans="1:13" ht="15" customHeight="1">
      <c r="A43" s="293"/>
      <c r="B43" s="288" t="s">
        <v>167</v>
      </c>
      <c r="C43" s="289"/>
      <c r="D43" s="290" t="s">
        <v>530</v>
      </c>
      <c r="E43" s="291"/>
      <c r="F43" s="287"/>
      <c r="G43" s="288" t="s">
        <v>197</v>
      </c>
      <c r="H43" s="289" t="s">
        <v>168</v>
      </c>
      <c r="I43" s="293" t="s">
        <v>169</v>
      </c>
      <c r="J43" s="18"/>
      <c r="K43" s="18"/>
      <c r="L43" s="18"/>
      <c r="M43" s="18"/>
    </row>
    <row r="44" spans="1:13" ht="15" customHeight="1">
      <c r="A44" s="293"/>
      <c r="B44" s="288" t="s">
        <v>200</v>
      </c>
      <c r="C44" s="289"/>
      <c r="D44" s="290" t="s">
        <v>531</v>
      </c>
      <c r="E44" s="291"/>
      <c r="F44" s="287"/>
      <c r="G44" s="288" t="s">
        <v>190</v>
      </c>
      <c r="H44" s="289" t="s">
        <v>152</v>
      </c>
      <c r="I44" s="292" t="s">
        <v>893</v>
      </c>
      <c r="J44" s="18"/>
      <c r="K44" s="18"/>
      <c r="L44" s="18"/>
      <c r="M44" s="18"/>
    </row>
    <row r="45" spans="1:13" ht="15" customHeight="1">
      <c r="A45" s="293"/>
      <c r="B45" s="288" t="s">
        <v>183</v>
      </c>
      <c r="C45" s="289" t="s">
        <v>170</v>
      </c>
      <c r="D45" s="290" t="s">
        <v>532</v>
      </c>
      <c r="E45" s="291"/>
      <c r="F45" s="287"/>
      <c r="G45" s="288" t="s">
        <v>201</v>
      </c>
      <c r="H45" s="289" t="s">
        <v>171</v>
      </c>
      <c r="I45" s="292" t="s">
        <v>894</v>
      </c>
      <c r="J45" s="18"/>
      <c r="K45" s="18"/>
      <c r="L45" s="18"/>
      <c r="M45" s="18"/>
    </row>
    <row r="46" spans="1:13" ht="15" customHeight="1">
      <c r="A46" s="293"/>
      <c r="B46" s="288" t="s">
        <v>172</v>
      </c>
      <c r="C46" s="289"/>
      <c r="D46" s="290" t="s">
        <v>549</v>
      </c>
      <c r="E46" s="291"/>
      <c r="F46" s="287"/>
      <c r="G46" s="288" t="s">
        <v>173</v>
      </c>
      <c r="H46" s="289" t="s">
        <v>104</v>
      </c>
      <c r="I46" s="292" t="s">
        <v>895</v>
      </c>
      <c r="J46" s="18"/>
      <c r="K46" s="18"/>
      <c r="L46" s="18"/>
      <c r="M46" s="18"/>
    </row>
    <row r="47" spans="1:13" ht="15" customHeight="1">
      <c r="A47" s="293"/>
      <c r="B47" s="288" t="s">
        <v>174</v>
      </c>
      <c r="C47" s="289"/>
      <c r="D47" s="290" t="s">
        <v>1667</v>
      </c>
      <c r="E47" s="291"/>
      <c r="F47" s="287"/>
      <c r="G47" s="288" t="s">
        <v>184</v>
      </c>
      <c r="H47" s="289" t="s">
        <v>175</v>
      </c>
      <c r="I47" s="292" t="s">
        <v>176</v>
      </c>
      <c r="J47" s="18"/>
      <c r="K47" s="18"/>
      <c r="L47" s="18"/>
      <c r="M47" s="18"/>
    </row>
    <row r="48" spans="5:13" ht="15" customHeight="1">
      <c r="E48" s="48"/>
      <c r="G48" s="27"/>
      <c r="J48" s="18"/>
      <c r="K48" s="18"/>
      <c r="L48" s="18"/>
      <c r="M48" s="18"/>
    </row>
    <row r="49" spans="5:13" ht="13.5">
      <c r="E49" s="48"/>
      <c r="J49" s="18"/>
      <c r="K49" s="18"/>
      <c r="L49" s="18"/>
      <c r="M49" s="18"/>
    </row>
    <row r="50" spans="5:13" ht="13.5">
      <c r="E50" s="48"/>
      <c r="J50" s="18"/>
      <c r="K50" s="18"/>
      <c r="L50" s="18"/>
      <c r="M50" s="18"/>
    </row>
    <row r="51" spans="5:13" ht="13.5">
      <c r="E51" s="48"/>
      <c r="J51" s="18"/>
      <c r="K51" s="18"/>
      <c r="L51" s="18"/>
      <c r="M51" s="18"/>
    </row>
    <row r="52" spans="1:13" ht="13.5">
      <c r="A52" s="51"/>
      <c r="B52" s="52"/>
      <c r="C52" s="53"/>
      <c r="D52" s="56"/>
      <c r="E52" s="48"/>
      <c r="J52" s="18"/>
      <c r="K52" s="18"/>
      <c r="L52" s="18"/>
      <c r="M52" s="18"/>
    </row>
    <row r="53" spans="5:13" ht="13.5">
      <c r="E53" s="48"/>
      <c r="J53" s="18"/>
      <c r="K53" s="18"/>
      <c r="L53" s="18"/>
      <c r="M53" s="18"/>
    </row>
    <row r="54" spans="1:13" ht="13.5">
      <c r="A54" s="51"/>
      <c r="B54" s="52"/>
      <c r="C54" s="53"/>
      <c r="D54" s="56"/>
      <c r="E54" s="48"/>
      <c r="J54" s="18"/>
      <c r="K54" s="18"/>
      <c r="L54" s="18"/>
      <c r="M54" s="18"/>
    </row>
    <row r="55" spans="5:13" ht="13.5">
      <c r="E55" s="48"/>
      <c r="J55" s="18"/>
      <c r="K55" s="18"/>
      <c r="L55" s="18"/>
      <c r="M55" s="18"/>
    </row>
    <row r="56" spans="1:13" ht="13.5">
      <c r="A56" s="51"/>
      <c r="B56" s="52"/>
      <c r="C56" s="53"/>
      <c r="D56" s="56"/>
      <c r="E56" s="48"/>
      <c r="F56" s="51"/>
      <c r="G56" s="52"/>
      <c r="H56" s="53"/>
      <c r="I56" s="56"/>
      <c r="J56" s="18"/>
      <c r="K56" s="18"/>
      <c r="L56" s="18"/>
      <c r="M56" s="18"/>
    </row>
    <row r="57" spans="1:13" ht="13.5">
      <c r="A57" s="51"/>
      <c r="B57" s="52"/>
      <c r="C57" s="53"/>
      <c r="D57" s="56"/>
      <c r="E57" s="49"/>
      <c r="F57" s="51"/>
      <c r="G57" s="52"/>
      <c r="H57" s="53"/>
      <c r="I57" s="56"/>
      <c r="J57" s="18"/>
      <c r="K57" s="18"/>
      <c r="L57" s="18"/>
      <c r="M57" s="18"/>
    </row>
    <row r="58" spans="1:13" ht="13.5">
      <c r="A58" s="51"/>
      <c r="B58" s="52"/>
      <c r="C58" s="53"/>
      <c r="D58" s="56"/>
      <c r="E58" s="49"/>
      <c r="F58" s="51"/>
      <c r="G58" s="52"/>
      <c r="H58" s="53"/>
      <c r="I58" s="56"/>
      <c r="J58" s="18"/>
      <c r="K58" s="18"/>
      <c r="L58" s="18"/>
      <c r="M58" s="18"/>
    </row>
    <row r="59" spans="1:13" ht="13.5">
      <c r="A59" s="51"/>
      <c r="B59" s="52"/>
      <c r="C59" s="53"/>
      <c r="D59" s="56"/>
      <c r="E59" s="49"/>
      <c r="F59" s="51"/>
      <c r="G59" s="52"/>
      <c r="H59" s="53"/>
      <c r="I59" s="56"/>
      <c r="J59" s="18"/>
      <c r="K59" s="18"/>
      <c r="L59" s="18"/>
      <c r="M59" s="18"/>
    </row>
    <row r="60" spans="1:13" ht="13.5">
      <c r="A60" s="51"/>
      <c r="B60" s="52"/>
      <c r="C60" s="53"/>
      <c r="D60" s="56"/>
      <c r="E60" s="49"/>
      <c r="F60" s="51"/>
      <c r="G60" s="52"/>
      <c r="H60" s="53"/>
      <c r="I60" s="56"/>
      <c r="J60" s="18"/>
      <c r="K60" s="18"/>
      <c r="L60" s="18"/>
      <c r="M60" s="18"/>
    </row>
    <row r="61" spans="1:13" ht="13.5">
      <c r="A61" s="51"/>
      <c r="B61" s="52"/>
      <c r="C61" s="53"/>
      <c r="D61" s="56"/>
      <c r="E61" s="49"/>
      <c r="F61" s="51"/>
      <c r="G61" s="52"/>
      <c r="H61" s="53"/>
      <c r="I61" s="56"/>
      <c r="J61" s="18"/>
      <c r="K61" s="18"/>
      <c r="L61" s="18"/>
      <c r="M61" s="18"/>
    </row>
    <row r="62" spans="1:13" ht="13.5">
      <c r="A62" s="51"/>
      <c r="B62" s="52"/>
      <c r="C62" s="53"/>
      <c r="D62" s="56"/>
      <c r="E62" s="49"/>
      <c r="F62" s="51"/>
      <c r="G62" s="52"/>
      <c r="H62" s="53"/>
      <c r="I62" s="56"/>
      <c r="J62" s="18"/>
      <c r="K62" s="18"/>
      <c r="L62" s="18"/>
      <c r="M62" s="18"/>
    </row>
    <row r="63" spans="1:13" ht="13.5">
      <c r="A63" s="51"/>
      <c r="B63" s="52"/>
      <c r="C63" s="53"/>
      <c r="D63" s="56"/>
      <c r="E63" s="49"/>
      <c r="F63" s="51"/>
      <c r="G63" s="52"/>
      <c r="H63" s="53"/>
      <c r="I63" s="56"/>
      <c r="J63" s="18"/>
      <c r="K63" s="18"/>
      <c r="L63" s="18"/>
      <c r="M63" s="18"/>
    </row>
    <row r="64" spans="1:13" ht="13.5">
      <c r="A64" s="51"/>
      <c r="B64" s="52"/>
      <c r="C64" s="53"/>
      <c r="D64" s="56"/>
      <c r="E64" s="49"/>
      <c r="F64" s="51"/>
      <c r="G64" s="52"/>
      <c r="H64" s="53"/>
      <c r="I64" s="56"/>
      <c r="J64" s="18"/>
      <c r="K64" s="18"/>
      <c r="L64" s="18"/>
      <c r="M64" s="18"/>
    </row>
    <row r="65" spans="1:13" ht="13.5">
      <c r="A65" s="51"/>
      <c r="B65" s="52"/>
      <c r="C65" s="53"/>
      <c r="D65" s="56"/>
      <c r="E65" s="49"/>
      <c r="F65" s="51"/>
      <c r="G65" s="52"/>
      <c r="H65" s="53"/>
      <c r="I65" s="56"/>
      <c r="J65" s="18"/>
      <c r="K65" s="18"/>
      <c r="L65" s="18"/>
      <c r="M65" s="18"/>
    </row>
    <row r="66" spans="1:13" ht="13.5">
      <c r="A66" s="51"/>
      <c r="B66" s="52"/>
      <c r="C66" s="53"/>
      <c r="D66" s="56"/>
      <c r="E66" s="49"/>
      <c r="F66" s="51"/>
      <c r="G66" s="52"/>
      <c r="H66" s="53"/>
      <c r="I66" s="56"/>
      <c r="J66" s="18"/>
      <c r="K66" s="18"/>
      <c r="L66" s="18"/>
      <c r="M66" s="18"/>
    </row>
    <row r="67" spans="1:13" ht="13.5">
      <c r="A67" s="51"/>
      <c r="B67" s="52"/>
      <c r="C67" s="53"/>
      <c r="D67" s="56"/>
      <c r="E67" s="49"/>
      <c r="F67" s="51"/>
      <c r="G67" s="52"/>
      <c r="H67" s="53"/>
      <c r="I67" s="18"/>
      <c r="J67" s="18"/>
      <c r="K67" s="18"/>
      <c r="L67" s="18"/>
      <c r="M67" s="18"/>
    </row>
    <row r="68" spans="1:13" ht="13.5">
      <c r="A68" s="51"/>
      <c r="B68" s="52"/>
      <c r="C68" s="53"/>
      <c r="D68" s="56"/>
      <c r="E68" s="49"/>
      <c r="F68" s="51"/>
      <c r="G68" s="52"/>
      <c r="H68" s="53"/>
      <c r="I68" s="18"/>
      <c r="J68" s="18"/>
      <c r="K68" s="18"/>
      <c r="L68" s="18"/>
      <c r="M68" s="18"/>
    </row>
    <row r="69" spans="1:13" ht="13.5">
      <c r="A69" s="51"/>
      <c r="B69" s="52"/>
      <c r="C69" s="53"/>
      <c r="D69" s="56"/>
      <c r="E69" s="49"/>
      <c r="F69" s="51"/>
      <c r="G69" s="52"/>
      <c r="H69" s="53"/>
      <c r="I69" s="18"/>
      <c r="J69" s="18"/>
      <c r="K69" s="18"/>
      <c r="L69" s="18"/>
      <c r="M69" s="18"/>
    </row>
    <row r="70" spans="1:13" ht="13.5">
      <c r="A70" s="51"/>
      <c r="B70" s="52"/>
      <c r="C70" s="53"/>
      <c r="D70" s="56"/>
      <c r="E70" s="49"/>
      <c r="F70" s="51"/>
      <c r="G70" s="52"/>
      <c r="H70" s="53"/>
      <c r="I70" s="18"/>
      <c r="J70" s="18"/>
      <c r="K70" s="18"/>
      <c r="L70" s="18"/>
      <c r="M70" s="18"/>
    </row>
    <row r="71" spans="1:13" ht="13.5">
      <c r="A71" s="51"/>
      <c r="B71" s="52"/>
      <c r="C71" s="53"/>
      <c r="D71" s="56"/>
      <c r="E71" s="49"/>
      <c r="F71" s="51"/>
      <c r="G71" s="52"/>
      <c r="H71" s="53"/>
      <c r="I71" s="18"/>
      <c r="J71" s="18"/>
      <c r="K71" s="18"/>
      <c r="L71" s="18"/>
      <c r="M71" s="18"/>
    </row>
    <row r="72" spans="1:13" ht="13.5">
      <c r="A72" s="51"/>
      <c r="B72" s="52"/>
      <c r="C72" s="53"/>
      <c r="D72" s="56"/>
      <c r="E72" s="49"/>
      <c r="F72" s="51"/>
      <c r="G72" s="52"/>
      <c r="H72" s="53"/>
      <c r="I72" s="18"/>
      <c r="J72" s="18"/>
      <c r="K72" s="18"/>
      <c r="L72" s="18"/>
      <c r="M72" s="18"/>
    </row>
    <row r="73" spans="1:13" ht="13.5">
      <c r="A73" s="51"/>
      <c r="B73" s="52"/>
      <c r="C73" s="53"/>
      <c r="D73" s="56"/>
      <c r="E73" s="49"/>
      <c r="F73" s="51"/>
      <c r="G73" s="52"/>
      <c r="H73" s="53"/>
      <c r="I73" s="18"/>
      <c r="J73" s="18"/>
      <c r="K73" s="18"/>
      <c r="L73" s="18"/>
      <c r="M73" s="18"/>
    </row>
    <row r="74" spans="1:13" ht="13.5">
      <c r="A74" s="51"/>
      <c r="B74" s="52"/>
      <c r="C74" s="53"/>
      <c r="D74" s="56"/>
      <c r="E74" s="49"/>
      <c r="F74" s="51"/>
      <c r="G74" s="52"/>
      <c r="H74" s="53"/>
      <c r="I74" s="18"/>
      <c r="J74" s="18"/>
      <c r="K74" s="18"/>
      <c r="L74" s="18"/>
      <c r="M74" s="18"/>
    </row>
    <row r="75" spans="1:13" ht="13.5">
      <c r="A75" s="51"/>
      <c r="B75" s="52"/>
      <c r="C75" s="53"/>
      <c r="D75" s="56"/>
      <c r="E75" s="49"/>
      <c r="F75" s="51"/>
      <c r="G75" s="52"/>
      <c r="H75" s="53"/>
      <c r="I75" s="18"/>
      <c r="J75" s="18"/>
      <c r="K75" s="18"/>
      <c r="L75" s="18"/>
      <c r="M75" s="18"/>
    </row>
    <row r="76" spans="1:13" ht="13.5">
      <c r="A76" s="51"/>
      <c r="B76" s="52"/>
      <c r="C76" s="53"/>
      <c r="D76" s="56"/>
      <c r="E76" s="49"/>
      <c r="F76" s="51"/>
      <c r="G76" s="52"/>
      <c r="H76" s="53"/>
      <c r="I76" s="18"/>
      <c r="J76" s="18"/>
      <c r="K76" s="18"/>
      <c r="L76" s="18"/>
      <c r="M76" s="18"/>
    </row>
    <row r="77" spans="1:13" ht="13.5">
      <c r="A77" s="51"/>
      <c r="B77" s="52"/>
      <c r="C77" s="53"/>
      <c r="D77" s="56"/>
      <c r="E77" s="49"/>
      <c r="F77" s="51"/>
      <c r="G77" s="52"/>
      <c r="H77" s="53"/>
      <c r="I77" s="18"/>
      <c r="J77" s="18"/>
      <c r="K77" s="18"/>
      <c r="L77" s="18"/>
      <c r="M77" s="18"/>
    </row>
    <row r="78" spans="1:13" ht="13.5">
      <c r="A78" s="51"/>
      <c r="B78" s="52"/>
      <c r="C78" s="53"/>
      <c r="D78" s="56"/>
      <c r="E78" s="49"/>
      <c r="F78" s="51"/>
      <c r="G78" s="52"/>
      <c r="H78" s="53"/>
      <c r="I78" s="18"/>
      <c r="J78" s="18"/>
      <c r="K78" s="18"/>
      <c r="L78" s="18"/>
      <c r="M78" s="18"/>
    </row>
    <row r="79" spans="1:13" ht="13.5">
      <c r="A79" s="51"/>
      <c r="B79" s="52"/>
      <c r="C79" s="53"/>
      <c r="D79" s="56"/>
      <c r="E79" s="49"/>
      <c r="F79" s="51"/>
      <c r="G79" s="52"/>
      <c r="H79" s="53"/>
      <c r="J79" s="18"/>
      <c r="K79" s="18"/>
      <c r="L79" s="18"/>
      <c r="M79" s="18"/>
    </row>
    <row r="80" spans="1:13" ht="13.5">
      <c r="A80" s="51"/>
      <c r="B80" s="52"/>
      <c r="C80" s="53"/>
      <c r="D80" s="56"/>
      <c r="E80" s="49"/>
      <c r="F80" s="51"/>
      <c r="G80" s="52"/>
      <c r="H80" s="53"/>
      <c r="I80" s="56"/>
      <c r="J80" s="18"/>
      <c r="K80" s="18"/>
      <c r="L80" s="18"/>
      <c r="M80" s="18"/>
    </row>
    <row r="81" spans="1:13" ht="13.5">
      <c r="A81" s="51"/>
      <c r="B81" s="52"/>
      <c r="C81" s="53"/>
      <c r="D81" s="56"/>
      <c r="E81" s="49"/>
      <c r="F81" s="51"/>
      <c r="G81" s="52"/>
      <c r="H81" s="53"/>
      <c r="I81" s="56"/>
      <c r="J81" s="18"/>
      <c r="K81" s="18"/>
      <c r="L81" s="18"/>
      <c r="M81" s="18"/>
    </row>
    <row r="82" spans="1:13" ht="13.5">
      <c r="A82" s="51"/>
      <c r="B82" s="52"/>
      <c r="C82" s="53"/>
      <c r="D82" s="56"/>
      <c r="E82" s="49"/>
      <c r="F82" s="51"/>
      <c r="G82" s="52"/>
      <c r="H82" s="53"/>
      <c r="I82" s="56"/>
      <c r="J82" s="18"/>
      <c r="K82" s="18"/>
      <c r="L82" s="18"/>
      <c r="M82" s="18"/>
    </row>
    <row r="83" spans="1:13" ht="13.5">
      <c r="A83" s="51"/>
      <c r="B83" s="52"/>
      <c r="C83" s="53"/>
      <c r="D83" s="56"/>
      <c r="E83" s="49"/>
      <c r="F83" s="51"/>
      <c r="G83" s="52"/>
      <c r="H83" s="53"/>
      <c r="I83" s="56"/>
      <c r="J83" s="18"/>
      <c r="K83" s="18"/>
      <c r="L83" s="18"/>
      <c r="M83" s="18"/>
    </row>
    <row r="84" spans="1:13" ht="13.5">
      <c r="A84" s="51"/>
      <c r="B84" s="52"/>
      <c r="C84" s="53"/>
      <c r="D84" s="56"/>
      <c r="E84" s="49"/>
      <c r="F84" s="51"/>
      <c r="G84" s="52"/>
      <c r="H84" s="53"/>
      <c r="I84" s="56"/>
      <c r="J84" s="18"/>
      <c r="K84" s="18"/>
      <c r="L84" s="18"/>
      <c r="M84" s="18"/>
    </row>
    <row r="85" spans="1:13" ht="13.5">
      <c r="A85" s="51"/>
      <c r="B85" s="52"/>
      <c r="C85" s="53"/>
      <c r="D85" s="56"/>
      <c r="E85" s="49"/>
      <c r="F85" s="51"/>
      <c r="G85" s="52"/>
      <c r="H85" s="53"/>
      <c r="I85" s="56"/>
      <c r="J85" s="18"/>
      <c r="K85" s="18"/>
      <c r="L85" s="18"/>
      <c r="M85" s="18"/>
    </row>
    <row r="86" spans="1:13" ht="13.5">
      <c r="A86" s="51"/>
      <c r="B86" s="52"/>
      <c r="C86" s="53"/>
      <c r="D86" s="56"/>
      <c r="E86" s="49"/>
      <c r="F86" s="51"/>
      <c r="G86" s="52"/>
      <c r="H86" s="53"/>
      <c r="I86" s="56"/>
      <c r="J86" s="18"/>
      <c r="K86" s="18"/>
      <c r="L86" s="18"/>
      <c r="M86" s="18"/>
    </row>
    <row r="87" spans="1:13" ht="13.5">
      <c r="A87" s="51"/>
      <c r="B87" s="52"/>
      <c r="C87" s="53"/>
      <c r="D87" s="56"/>
      <c r="E87" s="49"/>
      <c r="F87" s="51"/>
      <c r="G87" s="52"/>
      <c r="H87" s="53"/>
      <c r="I87" s="56"/>
      <c r="J87" s="18"/>
      <c r="K87" s="18"/>
      <c r="L87" s="18"/>
      <c r="M87" s="18"/>
    </row>
    <row r="88" spans="1:13" ht="13.5">
      <c r="A88" s="51"/>
      <c r="B88" s="52"/>
      <c r="C88" s="53"/>
      <c r="D88" s="56"/>
      <c r="E88" s="49"/>
      <c r="F88" s="43"/>
      <c r="G88" s="54"/>
      <c r="H88" s="53"/>
      <c r="I88" s="56"/>
      <c r="J88" s="18"/>
      <c r="K88" s="18"/>
      <c r="L88" s="18"/>
      <c r="M88" s="18"/>
    </row>
    <row r="89" spans="1:13" ht="13.5">
      <c r="A89" s="43"/>
      <c r="B89" s="54"/>
      <c r="C89" s="53"/>
      <c r="D89" s="56"/>
      <c r="E89" s="49"/>
      <c r="F89" s="43"/>
      <c r="G89" s="54"/>
      <c r="H89" s="53"/>
      <c r="I89" s="56"/>
      <c r="J89" s="18"/>
      <c r="K89" s="18"/>
      <c r="L89" s="18"/>
      <c r="M89" s="18"/>
    </row>
    <row r="90" spans="1:13" ht="13.5">
      <c r="A90" s="43"/>
      <c r="B90" s="54"/>
      <c r="C90" s="53"/>
      <c r="D90" s="56"/>
      <c r="E90" s="49"/>
      <c r="F90" s="43"/>
      <c r="G90" s="54"/>
      <c r="H90" s="53"/>
      <c r="I90" s="56"/>
      <c r="J90" s="18"/>
      <c r="K90" s="18"/>
      <c r="L90" s="18"/>
      <c r="M90" s="18"/>
    </row>
    <row r="91" spans="1:13" ht="13.5">
      <c r="A91" s="43"/>
      <c r="B91" s="54"/>
      <c r="C91" s="53"/>
      <c r="D91" s="56"/>
      <c r="E91" s="49"/>
      <c r="F91" s="43"/>
      <c r="G91" s="54"/>
      <c r="H91" s="53"/>
      <c r="I91" s="56"/>
      <c r="J91" s="18"/>
      <c r="K91" s="18"/>
      <c r="L91" s="18"/>
      <c r="M91" s="18"/>
    </row>
    <row r="92" spans="1:13" ht="13.5">
      <c r="A92" s="43"/>
      <c r="B92" s="54"/>
      <c r="C92" s="53"/>
      <c r="D92" s="56"/>
      <c r="E92" s="49"/>
      <c r="F92" s="43"/>
      <c r="G92" s="54"/>
      <c r="H92" s="53"/>
      <c r="I92" s="56"/>
      <c r="J92" s="18"/>
      <c r="K92" s="18"/>
      <c r="L92" s="18"/>
      <c r="M92" s="18"/>
    </row>
    <row r="93" spans="1:13" ht="13.5">
      <c r="A93" s="43"/>
      <c r="B93" s="54"/>
      <c r="C93" s="53"/>
      <c r="D93" s="56"/>
      <c r="E93" s="49"/>
      <c r="F93" s="43"/>
      <c r="G93" s="54"/>
      <c r="H93" s="53"/>
      <c r="I93" s="48"/>
      <c r="J93" s="18"/>
      <c r="K93" s="18"/>
      <c r="L93" s="18"/>
      <c r="M93" s="18"/>
    </row>
    <row r="94" spans="1:13" ht="13.5">
      <c r="A94" s="43"/>
      <c r="B94" s="54"/>
      <c r="C94" s="53"/>
      <c r="D94" s="48"/>
      <c r="E94" s="49"/>
      <c r="F94" s="43"/>
      <c r="G94" s="54"/>
      <c r="H94" s="53"/>
      <c r="I94" s="48"/>
      <c r="J94" s="18"/>
      <c r="K94" s="18"/>
      <c r="L94" s="18"/>
      <c r="M94" s="18"/>
    </row>
    <row r="95" spans="1:13" ht="13.5">
      <c r="A95" s="43"/>
      <c r="B95" s="54"/>
      <c r="C95" s="53"/>
      <c r="D95" s="48"/>
      <c r="E95" s="49"/>
      <c r="F95" s="43"/>
      <c r="G95" s="54"/>
      <c r="H95" s="53"/>
      <c r="I95" s="48"/>
      <c r="J95" s="18"/>
      <c r="K95" s="18"/>
      <c r="L95" s="18"/>
      <c r="M95" s="18"/>
    </row>
    <row r="96" spans="1:13" ht="13.5">
      <c r="A96" s="43"/>
      <c r="B96" s="54"/>
      <c r="C96" s="53"/>
      <c r="D96" s="48"/>
      <c r="E96" s="49"/>
      <c r="F96" s="43"/>
      <c r="G96" s="54"/>
      <c r="H96" s="53"/>
      <c r="I96" s="48"/>
      <c r="J96" s="18"/>
      <c r="K96" s="18"/>
      <c r="L96" s="18"/>
      <c r="M96" s="18"/>
    </row>
    <row r="97" spans="1:13" ht="13.5">
      <c r="A97" s="43"/>
      <c r="B97" s="54"/>
      <c r="C97" s="53"/>
      <c r="D97" s="48"/>
      <c r="E97" s="49"/>
      <c r="F97" s="43"/>
      <c r="G97" s="54"/>
      <c r="H97" s="53"/>
      <c r="I97" s="48"/>
      <c r="J97" s="18"/>
      <c r="K97" s="18"/>
      <c r="L97" s="18"/>
      <c r="M97" s="18"/>
    </row>
    <row r="98" spans="1:13" ht="13.5">
      <c r="A98" s="43"/>
      <c r="B98" s="54"/>
      <c r="C98" s="53"/>
      <c r="D98" s="48"/>
      <c r="E98" s="49"/>
      <c r="F98" s="43"/>
      <c r="G98" s="50"/>
      <c r="H98" s="53"/>
      <c r="I98" s="48"/>
      <c r="J98" s="18"/>
      <c r="K98" s="18"/>
      <c r="L98" s="18"/>
      <c r="M98" s="18"/>
    </row>
    <row r="99" spans="1:13" ht="13.5">
      <c r="A99" s="43"/>
      <c r="B99" s="50"/>
      <c r="C99" s="53"/>
      <c r="D99" s="48"/>
      <c r="E99" s="49"/>
      <c r="F99" s="43"/>
      <c r="G99" s="50"/>
      <c r="H99" s="53"/>
      <c r="I99" s="48"/>
      <c r="J99" s="18"/>
      <c r="K99" s="18"/>
      <c r="L99" s="18"/>
      <c r="M99" s="18"/>
    </row>
    <row r="100" spans="1:13" ht="13.5">
      <c r="A100" s="43"/>
      <c r="B100" s="50"/>
      <c r="C100" s="53"/>
      <c r="D100" s="48"/>
      <c r="E100" s="49"/>
      <c r="F100" s="43"/>
      <c r="G100" s="50"/>
      <c r="H100" s="53"/>
      <c r="I100" s="48"/>
      <c r="J100" s="18"/>
      <c r="K100" s="18"/>
      <c r="L100" s="18"/>
      <c r="M100" s="18"/>
    </row>
    <row r="101" spans="1:13" ht="13.5">
      <c r="A101" s="43"/>
      <c r="B101" s="50"/>
      <c r="C101" s="53"/>
      <c r="D101" s="48"/>
      <c r="E101" s="49"/>
      <c r="F101" s="43"/>
      <c r="G101" s="50"/>
      <c r="H101" s="53"/>
      <c r="I101" s="48"/>
      <c r="J101" s="18"/>
      <c r="K101" s="18"/>
      <c r="L101" s="18"/>
      <c r="M101" s="18"/>
    </row>
    <row r="102" spans="1:13" ht="13.5">
      <c r="A102" s="43"/>
      <c r="B102" s="50"/>
      <c r="C102" s="53"/>
      <c r="D102" s="48"/>
      <c r="E102" s="49"/>
      <c r="F102" s="43"/>
      <c r="G102" s="50"/>
      <c r="H102" s="53"/>
      <c r="I102" s="48"/>
      <c r="J102" s="18"/>
      <c r="K102" s="18"/>
      <c r="L102" s="18"/>
      <c r="M102" s="18"/>
    </row>
    <row r="103" spans="1:13" ht="13.5">
      <c r="A103" s="43"/>
      <c r="B103" s="50"/>
      <c r="C103" s="53"/>
      <c r="D103" s="48"/>
      <c r="E103" s="49"/>
      <c r="F103" s="43"/>
      <c r="G103" s="50"/>
      <c r="H103" s="53"/>
      <c r="I103" s="48"/>
      <c r="J103" s="18"/>
      <c r="K103" s="18"/>
      <c r="L103" s="18"/>
      <c r="M103" s="18"/>
    </row>
    <row r="104" spans="1:13" ht="13.5">
      <c r="A104" s="43"/>
      <c r="B104" s="50"/>
      <c r="C104" s="53"/>
      <c r="D104" s="48"/>
      <c r="E104" s="49"/>
      <c r="F104" s="43"/>
      <c r="G104" s="50"/>
      <c r="H104" s="53"/>
      <c r="I104" s="48"/>
      <c r="J104" s="18"/>
      <c r="K104" s="18"/>
      <c r="L104" s="18"/>
      <c r="M104" s="18"/>
    </row>
    <row r="105" spans="1:13" ht="13.5">
      <c r="A105" s="43"/>
      <c r="B105" s="50"/>
      <c r="C105" s="53"/>
      <c r="D105" s="48"/>
      <c r="E105" s="49"/>
      <c r="F105" s="43"/>
      <c r="G105" s="50"/>
      <c r="H105" s="53"/>
      <c r="I105" s="48"/>
      <c r="J105" s="18"/>
      <c r="K105" s="18"/>
      <c r="L105" s="18"/>
      <c r="M105" s="18"/>
    </row>
    <row r="106" spans="1:13" ht="13.5">
      <c r="A106" s="43"/>
      <c r="B106" s="50"/>
      <c r="C106" s="53"/>
      <c r="D106" s="48"/>
      <c r="E106" s="49"/>
      <c r="F106" s="43"/>
      <c r="G106" s="50"/>
      <c r="H106" s="53"/>
      <c r="I106" s="48"/>
      <c r="J106" s="18"/>
      <c r="K106" s="18"/>
      <c r="L106" s="18"/>
      <c r="M106" s="18"/>
    </row>
    <row r="107" spans="1:13" ht="13.5">
      <c r="A107" s="43"/>
      <c r="B107" s="50"/>
      <c r="C107" s="53"/>
      <c r="D107" s="48"/>
      <c r="E107" s="49"/>
      <c r="F107" s="43"/>
      <c r="G107" s="50"/>
      <c r="H107" s="53"/>
      <c r="I107" s="48"/>
      <c r="J107" s="18"/>
      <c r="K107" s="18"/>
      <c r="L107" s="18"/>
      <c r="M107" s="18"/>
    </row>
    <row r="108" spans="1:13" ht="13.5">
      <c r="A108" s="43"/>
      <c r="B108" s="50"/>
      <c r="C108" s="53"/>
      <c r="D108" s="48"/>
      <c r="E108" s="49"/>
      <c r="F108" s="43"/>
      <c r="G108" s="50"/>
      <c r="H108" s="53"/>
      <c r="I108" s="48"/>
      <c r="J108" s="18"/>
      <c r="K108" s="18"/>
      <c r="L108" s="18"/>
      <c r="M108" s="18"/>
    </row>
    <row r="109" spans="1:13" ht="13.5">
      <c r="A109" s="43"/>
      <c r="B109" s="50"/>
      <c r="C109" s="53"/>
      <c r="D109" s="48"/>
      <c r="E109" s="49"/>
      <c r="F109" s="43"/>
      <c r="G109" s="50"/>
      <c r="H109" s="53"/>
      <c r="I109" s="48"/>
      <c r="J109" s="18"/>
      <c r="K109" s="18"/>
      <c r="L109" s="18"/>
      <c r="M109" s="18"/>
    </row>
    <row r="110" spans="1:13" ht="13.5">
      <c r="A110" s="43"/>
      <c r="B110" s="50"/>
      <c r="C110" s="53"/>
      <c r="D110" s="48"/>
      <c r="E110" s="49"/>
      <c r="F110" s="43"/>
      <c r="G110" s="50"/>
      <c r="H110" s="53"/>
      <c r="I110" s="48"/>
      <c r="J110" s="18"/>
      <c r="K110" s="18"/>
      <c r="L110" s="18"/>
      <c r="M110" s="18"/>
    </row>
    <row r="111" spans="1:13" ht="13.5">
      <c r="A111" s="43"/>
      <c r="B111" s="50"/>
      <c r="C111" s="53"/>
      <c r="D111" s="48"/>
      <c r="E111" s="49"/>
      <c r="F111" s="43"/>
      <c r="G111" s="50"/>
      <c r="H111" s="53"/>
      <c r="I111" s="48"/>
      <c r="J111" s="18"/>
      <c r="K111" s="18"/>
      <c r="L111" s="18"/>
      <c r="M111" s="18"/>
    </row>
    <row r="112" spans="1:13" ht="13.5">
      <c r="A112" s="43"/>
      <c r="B112" s="50"/>
      <c r="C112" s="53"/>
      <c r="D112" s="48"/>
      <c r="E112" s="49"/>
      <c r="F112" s="43"/>
      <c r="G112" s="50"/>
      <c r="H112" s="53"/>
      <c r="I112" s="48"/>
      <c r="J112" s="18"/>
      <c r="K112" s="18"/>
      <c r="L112" s="18"/>
      <c r="M112" s="18"/>
    </row>
    <row r="113" spans="1:13" ht="13.5">
      <c r="A113" s="43"/>
      <c r="B113" s="50"/>
      <c r="C113" s="53"/>
      <c r="D113" s="48"/>
      <c r="E113" s="49"/>
      <c r="F113" s="43"/>
      <c r="G113" s="50"/>
      <c r="H113" s="53"/>
      <c r="I113" s="48"/>
      <c r="J113" s="18"/>
      <c r="K113" s="18"/>
      <c r="L113" s="18"/>
      <c r="M113" s="18"/>
    </row>
    <row r="114" spans="1:13" ht="13.5">
      <c r="A114" s="43"/>
      <c r="B114" s="50"/>
      <c r="C114" s="53"/>
      <c r="D114" s="48"/>
      <c r="E114" s="49"/>
      <c r="F114" s="43"/>
      <c r="G114" s="50"/>
      <c r="H114" s="52"/>
      <c r="I114" s="48"/>
      <c r="J114" s="18"/>
      <c r="K114" s="18"/>
      <c r="L114" s="18"/>
      <c r="M114" s="18"/>
    </row>
    <row r="115" spans="1:13" ht="13.5">
      <c r="A115" s="43"/>
      <c r="B115" s="50"/>
      <c r="C115" s="52"/>
      <c r="D115" s="48"/>
      <c r="E115" s="49"/>
      <c r="F115" s="43"/>
      <c r="G115" s="50"/>
      <c r="H115" s="52"/>
      <c r="I115" s="48"/>
      <c r="J115" s="18"/>
      <c r="K115" s="18"/>
      <c r="L115" s="18"/>
      <c r="M115" s="18"/>
    </row>
    <row r="116" spans="1:13" ht="13.5">
      <c r="A116" s="43"/>
      <c r="B116" s="50"/>
      <c r="C116" s="52"/>
      <c r="D116" s="48"/>
      <c r="E116" s="49"/>
      <c r="F116" s="43"/>
      <c r="G116" s="50"/>
      <c r="H116" s="52"/>
      <c r="I116" s="48"/>
      <c r="J116" s="18"/>
      <c r="K116" s="18"/>
      <c r="L116" s="18"/>
      <c r="M116" s="18"/>
    </row>
    <row r="117" spans="1:13" ht="13.5">
      <c r="A117" s="43"/>
      <c r="B117" s="50"/>
      <c r="C117" s="52"/>
      <c r="D117" s="48"/>
      <c r="E117" s="49"/>
      <c r="F117" s="43"/>
      <c r="G117" s="50"/>
      <c r="H117" s="52"/>
      <c r="I117" s="48"/>
      <c r="J117" s="18"/>
      <c r="K117" s="18"/>
      <c r="L117" s="18"/>
      <c r="M117" s="18"/>
    </row>
    <row r="118" spans="1:13" ht="13.5">
      <c r="A118" s="43"/>
      <c r="B118" s="50"/>
      <c r="C118" s="52"/>
      <c r="D118" s="48"/>
      <c r="E118" s="49"/>
      <c r="F118" s="43"/>
      <c r="G118" s="50"/>
      <c r="H118" s="52"/>
      <c r="I118" s="48"/>
      <c r="J118" s="18"/>
      <c r="K118" s="18"/>
      <c r="L118" s="18"/>
      <c r="M118" s="18"/>
    </row>
    <row r="119" spans="1:13" ht="13.5">
      <c r="A119" s="43"/>
      <c r="B119" s="50"/>
      <c r="C119" s="52"/>
      <c r="D119" s="48"/>
      <c r="E119" s="49"/>
      <c r="F119" s="43"/>
      <c r="G119" s="50"/>
      <c r="H119" s="52"/>
      <c r="I119" s="48"/>
      <c r="J119" s="18"/>
      <c r="K119" s="18"/>
      <c r="L119" s="18"/>
      <c r="M119" s="18"/>
    </row>
    <row r="120" spans="1:13" ht="13.5">
      <c r="A120" s="43"/>
      <c r="B120" s="50"/>
      <c r="C120" s="52"/>
      <c r="D120" s="48"/>
      <c r="E120" s="49"/>
      <c r="F120" s="43"/>
      <c r="G120" s="50"/>
      <c r="H120" s="52"/>
      <c r="I120" s="48"/>
      <c r="J120" s="18"/>
      <c r="K120" s="18"/>
      <c r="L120" s="18"/>
      <c r="M120" s="18"/>
    </row>
    <row r="121" spans="1:13" ht="13.5">
      <c r="A121" s="43"/>
      <c r="B121" s="50"/>
      <c r="C121" s="52"/>
      <c r="D121" s="48"/>
      <c r="E121" s="49"/>
      <c r="F121" s="43"/>
      <c r="G121" s="50"/>
      <c r="H121" s="52"/>
      <c r="I121" s="48"/>
      <c r="J121" s="18"/>
      <c r="K121" s="18"/>
      <c r="L121" s="18"/>
      <c r="M121" s="18"/>
    </row>
    <row r="122" spans="1:13" ht="13.5">
      <c r="A122" s="43"/>
      <c r="B122" s="50"/>
      <c r="C122" s="52"/>
      <c r="D122" s="48"/>
      <c r="E122" s="49"/>
      <c r="F122" s="43"/>
      <c r="G122" s="50"/>
      <c r="H122" s="52"/>
      <c r="I122" s="48"/>
      <c r="J122" s="18"/>
      <c r="K122" s="18"/>
      <c r="L122" s="18"/>
      <c r="M122" s="18"/>
    </row>
    <row r="123" spans="1:13" ht="13.5">
      <c r="A123" s="43"/>
      <c r="B123" s="50"/>
      <c r="C123" s="52"/>
      <c r="D123" s="48"/>
      <c r="E123" s="49"/>
      <c r="F123" s="43"/>
      <c r="G123" s="50"/>
      <c r="H123" s="52"/>
      <c r="I123" s="48"/>
      <c r="J123" s="18"/>
      <c r="K123" s="18"/>
      <c r="L123" s="18"/>
      <c r="M123" s="18"/>
    </row>
    <row r="124" spans="1:13" ht="13.5">
      <c r="A124" s="43"/>
      <c r="B124" s="50"/>
      <c r="C124" s="52"/>
      <c r="D124" s="48"/>
      <c r="E124" s="49"/>
      <c r="F124" s="43"/>
      <c r="G124" s="50"/>
      <c r="H124" s="52"/>
      <c r="I124" s="48"/>
      <c r="J124" s="18"/>
      <c r="K124" s="18"/>
      <c r="L124" s="18"/>
      <c r="M124" s="18"/>
    </row>
    <row r="125" spans="1:13" ht="13.5">
      <c r="A125" s="43"/>
      <c r="B125" s="50"/>
      <c r="C125" s="52"/>
      <c r="D125" s="48"/>
      <c r="E125" s="49"/>
      <c r="F125" s="43"/>
      <c r="G125" s="50"/>
      <c r="H125" s="52"/>
      <c r="I125" s="48"/>
      <c r="J125" s="18"/>
      <c r="K125" s="18"/>
      <c r="L125" s="18"/>
      <c r="M125" s="18"/>
    </row>
    <row r="126" spans="1:13" ht="13.5">
      <c r="A126" s="43"/>
      <c r="B126" s="50"/>
      <c r="C126" s="52"/>
      <c r="D126" s="48"/>
      <c r="E126" s="49"/>
      <c r="F126" s="43"/>
      <c r="G126" s="50"/>
      <c r="H126" s="52"/>
      <c r="I126" s="48"/>
      <c r="J126" s="18"/>
      <c r="K126" s="18"/>
      <c r="L126" s="18"/>
      <c r="M126" s="18"/>
    </row>
    <row r="127" spans="1:13" ht="13.5">
      <c r="A127" s="43"/>
      <c r="B127" s="50"/>
      <c r="C127" s="52"/>
      <c r="D127" s="48"/>
      <c r="E127" s="49"/>
      <c r="F127" s="43"/>
      <c r="G127" s="50"/>
      <c r="H127" s="52"/>
      <c r="I127" s="48"/>
      <c r="J127" s="18"/>
      <c r="K127" s="18"/>
      <c r="L127" s="18"/>
      <c r="M127" s="18"/>
    </row>
    <row r="128" spans="1:13" ht="13.5">
      <c r="A128" s="43"/>
      <c r="B128" s="50"/>
      <c r="C128" s="52"/>
      <c r="D128" s="48"/>
      <c r="E128" s="49"/>
      <c r="F128" s="43"/>
      <c r="G128" s="50"/>
      <c r="H128" s="52"/>
      <c r="I128" s="48"/>
      <c r="J128" s="18"/>
      <c r="K128" s="18"/>
      <c r="L128" s="18"/>
      <c r="M128" s="18"/>
    </row>
    <row r="129" spans="1:13" ht="13.5">
      <c r="A129" s="43"/>
      <c r="B129" s="50"/>
      <c r="C129" s="52"/>
      <c r="D129" s="48"/>
      <c r="E129" s="49"/>
      <c r="F129" s="43"/>
      <c r="G129" s="50"/>
      <c r="H129" s="52"/>
      <c r="I129" s="48"/>
      <c r="J129" s="18"/>
      <c r="K129" s="18"/>
      <c r="L129" s="18"/>
      <c r="M129" s="18"/>
    </row>
    <row r="130" spans="1:13" ht="13.5">
      <c r="A130" s="43"/>
      <c r="B130" s="50"/>
      <c r="C130" s="52"/>
      <c r="D130" s="48"/>
      <c r="E130" s="49"/>
      <c r="F130" s="43"/>
      <c r="G130" s="43"/>
      <c r="H130" s="52"/>
      <c r="I130" s="48"/>
      <c r="J130" s="18"/>
      <c r="K130" s="18"/>
      <c r="L130" s="18"/>
      <c r="M130" s="18"/>
    </row>
    <row r="131" spans="1:13" ht="13.5">
      <c r="A131" s="43"/>
      <c r="B131" s="43"/>
      <c r="C131" s="52"/>
      <c r="D131" s="48"/>
      <c r="E131" s="49"/>
      <c r="F131" s="43"/>
      <c r="G131" s="43"/>
      <c r="H131" s="52"/>
      <c r="I131" s="50"/>
      <c r="J131" s="18"/>
      <c r="K131" s="18"/>
      <c r="L131" s="18"/>
      <c r="M131" s="18"/>
    </row>
    <row r="132" spans="1:13" ht="13.5">
      <c r="A132" s="43"/>
      <c r="B132" s="43"/>
      <c r="C132" s="52"/>
      <c r="D132" s="50"/>
      <c r="E132" s="47"/>
      <c r="F132" s="43"/>
      <c r="G132" s="43"/>
      <c r="H132" s="52"/>
      <c r="I132" s="50"/>
      <c r="J132" s="18"/>
      <c r="K132" s="18"/>
      <c r="L132" s="18"/>
      <c r="M132" s="18"/>
    </row>
    <row r="133" spans="1:9" ht="13.5">
      <c r="A133" s="43"/>
      <c r="B133" s="43"/>
      <c r="C133" s="52"/>
      <c r="D133" s="50"/>
      <c r="E133" s="47"/>
      <c r="F133" s="43"/>
      <c r="G133" s="43"/>
      <c r="H133" s="52"/>
      <c r="I133" s="50"/>
    </row>
    <row r="134" spans="1:9" ht="13.5">
      <c r="A134" s="43"/>
      <c r="B134" s="43"/>
      <c r="C134" s="52"/>
      <c r="D134" s="50"/>
      <c r="E134" s="47"/>
      <c r="F134" s="43"/>
      <c r="G134" s="43"/>
      <c r="H134" s="52"/>
      <c r="I134" s="50"/>
    </row>
    <row r="135" spans="1:9" ht="13.5">
      <c r="A135" s="43"/>
      <c r="B135" s="43"/>
      <c r="C135" s="52"/>
      <c r="D135" s="50"/>
      <c r="E135" s="47"/>
      <c r="F135" s="43"/>
      <c r="G135" s="43"/>
      <c r="H135" s="52"/>
      <c r="I135" s="50"/>
    </row>
    <row r="136" spans="1:9" ht="13.5">
      <c r="A136" s="43"/>
      <c r="B136" s="43"/>
      <c r="C136" s="52"/>
      <c r="D136" s="50"/>
      <c r="E136" s="47"/>
      <c r="F136" s="43"/>
      <c r="G136" s="43"/>
      <c r="H136" s="52"/>
      <c r="I136" s="50"/>
    </row>
    <row r="137" spans="1:9" ht="13.5">
      <c r="A137" s="43"/>
      <c r="B137" s="43"/>
      <c r="C137" s="52"/>
      <c r="D137" s="50"/>
      <c r="E137" s="47"/>
      <c r="F137" s="43"/>
      <c r="G137" s="43"/>
      <c r="H137" s="52"/>
      <c r="I137" s="50"/>
    </row>
    <row r="138" spans="1:9" ht="13.5">
      <c r="A138" s="43"/>
      <c r="B138" s="43"/>
      <c r="C138" s="52"/>
      <c r="D138" s="50"/>
      <c r="E138" s="47"/>
      <c r="F138" s="43"/>
      <c r="G138" s="43"/>
      <c r="H138" s="52"/>
      <c r="I138" s="50"/>
    </row>
    <row r="139" spans="1:9" ht="13.5">
      <c r="A139" s="43"/>
      <c r="B139" s="43"/>
      <c r="C139" s="52"/>
      <c r="D139" s="50"/>
      <c r="E139" s="47"/>
      <c r="F139" s="43"/>
      <c r="G139" s="43"/>
      <c r="H139" s="52"/>
      <c r="I139" s="50"/>
    </row>
    <row r="140" spans="1:9" ht="13.5">
      <c r="A140" s="43"/>
      <c r="B140" s="43"/>
      <c r="C140" s="52"/>
      <c r="D140" s="50"/>
      <c r="E140" s="47"/>
      <c r="F140" s="43"/>
      <c r="G140" s="43"/>
      <c r="H140" s="52"/>
      <c r="I140" s="50"/>
    </row>
    <row r="141" spans="1:9" ht="13.5">
      <c r="A141" s="43"/>
      <c r="B141" s="43"/>
      <c r="C141" s="52"/>
      <c r="D141" s="50"/>
      <c r="E141" s="47"/>
      <c r="F141" s="43"/>
      <c r="G141" s="43"/>
      <c r="H141" s="52"/>
      <c r="I141" s="50"/>
    </row>
    <row r="142" spans="1:9" ht="13.5">
      <c r="A142" s="43"/>
      <c r="B142" s="43"/>
      <c r="C142" s="52"/>
      <c r="D142" s="50"/>
      <c r="E142" s="47"/>
      <c r="F142" s="43"/>
      <c r="G142" s="43"/>
      <c r="H142" s="52"/>
      <c r="I142" s="50"/>
    </row>
    <row r="143" spans="1:9" ht="13.5">
      <c r="A143" s="43"/>
      <c r="B143" s="43"/>
      <c r="C143" s="52"/>
      <c r="D143" s="50"/>
      <c r="E143" s="47"/>
      <c r="F143" s="43"/>
      <c r="G143" s="43"/>
      <c r="H143" s="52"/>
      <c r="I143" s="50"/>
    </row>
    <row r="144" spans="1:9" ht="13.5">
      <c r="A144" s="43"/>
      <c r="B144" s="43"/>
      <c r="C144" s="52"/>
      <c r="D144" s="50"/>
      <c r="E144" s="47"/>
      <c r="F144" s="43"/>
      <c r="G144" s="43"/>
      <c r="H144" s="52"/>
      <c r="I144" s="50"/>
    </row>
    <row r="145" spans="1:9" ht="13.5">
      <c r="A145" s="43"/>
      <c r="B145" s="43"/>
      <c r="C145" s="52"/>
      <c r="D145" s="50"/>
      <c r="E145" s="47"/>
      <c r="F145" s="43"/>
      <c r="G145" s="43"/>
      <c r="H145" s="52"/>
      <c r="I145" s="50"/>
    </row>
    <row r="146" spans="1:9" ht="13.5">
      <c r="A146" s="43"/>
      <c r="B146" s="43"/>
      <c r="C146" s="52"/>
      <c r="D146" s="50"/>
      <c r="E146" s="47"/>
      <c r="F146" s="43"/>
      <c r="G146" s="43"/>
      <c r="H146" s="52"/>
      <c r="I146" s="50"/>
    </row>
    <row r="147" spans="1:9" ht="13.5">
      <c r="A147" s="43"/>
      <c r="B147" s="43"/>
      <c r="C147" s="52"/>
      <c r="D147" s="50"/>
      <c r="E147" s="47"/>
      <c r="F147" s="43"/>
      <c r="G147" s="43"/>
      <c r="H147" s="52"/>
      <c r="I147" s="50"/>
    </row>
    <row r="148" spans="1:9" ht="13.5">
      <c r="A148" s="43"/>
      <c r="B148" s="43"/>
      <c r="C148" s="52"/>
      <c r="D148" s="50"/>
      <c r="E148" s="47"/>
      <c r="F148" s="43"/>
      <c r="G148" s="43"/>
      <c r="H148" s="52"/>
      <c r="I148" s="50"/>
    </row>
    <row r="149" spans="1:9" ht="13.5">
      <c r="A149" s="43"/>
      <c r="B149" s="43"/>
      <c r="C149" s="52"/>
      <c r="D149" s="50"/>
      <c r="E149" s="47"/>
      <c r="F149" s="43"/>
      <c r="G149" s="43"/>
      <c r="H149" s="52"/>
      <c r="I149" s="50"/>
    </row>
    <row r="150" spans="1:9" ht="13.5">
      <c r="A150" s="43"/>
      <c r="B150" s="43"/>
      <c r="C150" s="52"/>
      <c r="D150" s="50"/>
      <c r="E150" s="47"/>
      <c r="F150" s="43"/>
      <c r="G150" s="43"/>
      <c r="H150" s="52"/>
      <c r="I150" s="50"/>
    </row>
    <row r="151" spans="1:9" ht="13.5">
      <c r="A151" s="43"/>
      <c r="B151" s="43"/>
      <c r="C151" s="52"/>
      <c r="D151" s="50"/>
      <c r="E151" s="47"/>
      <c r="F151" s="43"/>
      <c r="G151" s="43"/>
      <c r="H151" s="52"/>
      <c r="I151" s="50"/>
    </row>
    <row r="152" spans="1:9" ht="13.5">
      <c r="A152" s="43"/>
      <c r="B152" s="43"/>
      <c r="C152" s="52"/>
      <c r="D152" s="50"/>
      <c r="E152" s="47"/>
      <c r="F152" s="43"/>
      <c r="G152" s="43"/>
      <c r="H152" s="52"/>
      <c r="I152" s="50"/>
    </row>
    <row r="153" spans="1:9" ht="13.5">
      <c r="A153" s="43"/>
      <c r="B153" s="43"/>
      <c r="C153" s="52"/>
      <c r="D153" s="50"/>
      <c r="E153" s="47"/>
      <c r="F153" s="43"/>
      <c r="G153" s="43"/>
      <c r="H153" s="52"/>
      <c r="I153" s="50"/>
    </row>
    <row r="154" spans="1:9" ht="13.5">
      <c r="A154" s="43"/>
      <c r="B154" s="43"/>
      <c r="C154" s="52"/>
      <c r="D154" s="50"/>
      <c r="E154" s="47"/>
      <c r="F154" s="43"/>
      <c r="G154" s="43"/>
      <c r="H154" s="52"/>
      <c r="I154" s="50"/>
    </row>
    <row r="155" spans="1:9" ht="13.5">
      <c r="A155" s="43"/>
      <c r="B155" s="43"/>
      <c r="C155" s="52"/>
      <c r="D155" s="50"/>
      <c r="E155" s="47"/>
      <c r="F155" s="43"/>
      <c r="G155" s="43"/>
      <c r="H155" s="52"/>
      <c r="I155" s="50"/>
    </row>
    <row r="156" spans="1:9" ht="13.5">
      <c r="A156" s="43"/>
      <c r="B156" s="43"/>
      <c r="C156" s="52"/>
      <c r="D156" s="50"/>
      <c r="E156" s="47"/>
      <c r="F156" s="43"/>
      <c r="G156" s="43"/>
      <c r="H156" s="52"/>
      <c r="I156" s="50"/>
    </row>
    <row r="157" spans="1:9" ht="13.5">
      <c r="A157" s="43"/>
      <c r="B157" s="43"/>
      <c r="C157" s="52"/>
      <c r="D157" s="50"/>
      <c r="E157" s="47"/>
      <c r="F157" s="43"/>
      <c r="G157" s="43"/>
      <c r="H157" s="52"/>
      <c r="I157" s="50"/>
    </row>
    <row r="158" spans="1:9" ht="13.5">
      <c r="A158" s="43"/>
      <c r="B158" s="43"/>
      <c r="C158" s="52"/>
      <c r="D158" s="50"/>
      <c r="E158" s="47"/>
      <c r="F158" s="43"/>
      <c r="G158" s="43"/>
      <c r="H158" s="52"/>
      <c r="I158" s="50"/>
    </row>
    <row r="159" spans="1:9" ht="13.5">
      <c r="A159" s="43"/>
      <c r="B159" s="43"/>
      <c r="C159" s="52"/>
      <c r="D159" s="50"/>
      <c r="E159" s="47"/>
      <c r="F159" s="43"/>
      <c r="G159" s="43"/>
      <c r="H159" s="52"/>
      <c r="I159" s="50"/>
    </row>
    <row r="160" spans="1:9" ht="13.5">
      <c r="A160" s="43"/>
      <c r="B160" s="43"/>
      <c r="C160" s="52"/>
      <c r="D160" s="50"/>
      <c r="E160" s="47"/>
      <c r="F160" s="43"/>
      <c r="G160" s="43"/>
      <c r="H160" s="52"/>
      <c r="I160" s="50"/>
    </row>
    <row r="161" spans="1:9" ht="13.5">
      <c r="A161" s="43"/>
      <c r="B161" s="43"/>
      <c r="C161" s="52"/>
      <c r="D161" s="50"/>
      <c r="E161" s="47"/>
      <c r="F161" s="43"/>
      <c r="G161" s="43"/>
      <c r="H161" s="52"/>
      <c r="I161" s="50"/>
    </row>
    <row r="162" spans="1:9" ht="13.5">
      <c r="A162" s="43"/>
      <c r="B162" s="43"/>
      <c r="C162" s="52"/>
      <c r="D162" s="50"/>
      <c r="E162" s="47"/>
      <c r="F162" s="43"/>
      <c r="G162" s="43"/>
      <c r="H162" s="52"/>
      <c r="I162" s="50"/>
    </row>
    <row r="163" spans="1:9" ht="13.5">
      <c r="A163" s="43"/>
      <c r="B163" s="43"/>
      <c r="C163" s="52"/>
      <c r="D163" s="50"/>
      <c r="E163" s="47"/>
      <c r="F163" s="19"/>
      <c r="G163" s="19"/>
      <c r="H163" s="52"/>
      <c r="I163" s="50"/>
    </row>
    <row r="164" spans="1:9" ht="13.5">
      <c r="A164" s="19"/>
      <c r="B164" s="19"/>
      <c r="C164" s="52"/>
      <c r="D164" s="50"/>
      <c r="E164" s="47"/>
      <c r="F164" s="19"/>
      <c r="G164" s="19"/>
      <c r="H164" s="52"/>
      <c r="I164" s="50"/>
    </row>
    <row r="165" spans="1:9" ht="13.5">
      <c r="A165" s="19"/>
      <c r="B165" s="19"/>
      <c r="C165" s="52"/>
      <c r="D165" s="50"/>
      <c r="E165" s="47"/>
      <c r="F165" s="19"/>
      <c r="G165" s="19"/>
      <c r="H165" s="52"/>
      <c r="I165" s="50"/>
    </row>
    <row r="166" spans="1:9" ht="13.5">
      <c r="A166" s="19"/>
      <c r="B166" s="19"/>
      <c r="C166" s="52"/>
      <c r="D166" s="50"/>
      <c r="E166" s="47"/>
      <c r="F166" s="19"/>
      <c r="G166" s="19"/>
      <c r="H166" s="52"/>
      <c r="I166" s="50"/>
    </row>
    <row r="167" spans="1:9" ht="13.5">
      <c r="A167" s="19"/>
      <c r="B167" s="19"/>
      <c r="C167" s="52"/>
      <c r="D167" s="50"/>
      <c r="E167" s="47"/>
      <c r="F167" s="19"/>
      <c r="G167" s="19"/>
      <c r="H167" s="52"/>
      <c r="I167" s="50"/>
    </row>
    <row r="168" spans="1:9" ht="13.5">
      <c r="A168" s="19"/>
      <c r="B168" s="19"/>
      <c r="C168" s="52"/>
      <c r="D168" s="50"/>
      <c r="E168" s="47"/>
      <c r="F168" s="19"/>
      <c r="G168" s="19"/>
      <c r="H168" s="52"/>
      <c r="I168" s="50"/>
    </row>
    <row r="169" spans="1:9" ht="13.5">
      <c r="A169" s="19"/>
      <c r="B169" s="19"/>
      <c r="C169" s="52"/>
      <c r="D169" s="50"/>
      <c r="E169" s="47"/>
      <c r="F169" s="19"/>
      <c r="G169" s="19"/>
      <c r="H169" s="52"/>
      <c r="I169" s="50"/>
    </row>
    <row r="170" spans="1:9" ht="13.5">
      <c r="A170" s="19"/>
      <c r="B170" s="19"/>
      <c r="C170" s="52"/>
      <c r="D170" s="50"/>
      <c r="E170" s="47"/>
      <c r="F170" s="19"/>
      <c r="G170" s="19"/>
      <c r="H170" s="52"/>
      <c r="I170" s="50"/>
    </row>
    <row r="171" spans="1:9" ht="13.5">
      <c r="A171" s="19"/>
      <c r="B171" s="19"/>
      <c r="C171" s="52"/>
      <c r="D171" s="50"/>
      <c r="E171" s="47"/>
      <c r="F171" s="19"/>
      <c r="G171" s="19"/>
      <c r="H171" s="52"/>
      <c r="I171" s="50"/>
    </row>
    <row r="172" spans="1:9" ht="13.5">
      <c r="A172" s="19"/>
      <c r="B172" s="19"/>
      <c r="C172" s="52"/>
      <c r="D172" s="50"/>
      <c r="E172" s="47"/>
      <c r="F172" s="19"/>
      <c r="G172" s="19"/>
      <c r="H172" s="52"/>
      <c r="I172" s="50"/>
    </row>
    <row r="173" spans="1:9" ht="13.5">
      <c r="A173" s="19"/>
      <c r="B173" s="19"/>
      <c r="C173" s="52"/>
      <c r="D173" s="50"/>
      <c r="E173" s="47"/>
      <c r="F173" s="19"/>
      <c r="G173" s="19"/>
      <c r="H173" s="52"/>
      <c r="I173" s="50"/>
    </row>
    <row r="174" spans="1:9" ht="13.5">
      <c r="A174" s="19"/>
      <c r="B174" s="19"/>
      <c r="C174" s="52"/>
      <c r="D174" s="50"/>
      <c r="E174" s="47"/>
      <c r="F174" s="19"/>
      <c r="G174" s="19"/>
      <c r="H174" s="52"/>
      <c r="I174" s="50"/>
    </row>
    <row r="175" spans="1:9" ht="13.5">
      <c r="A175" s="19"/>
      <c r="B175" s="19"/>
      <c r="C175" s="52"/>
      <c r="D175" s="50"/>
      <c r="E175" s="47"/>
      <c r="F175" s="19"/>
      <c r="G175" s="19"/>
      <c r="H175" s="52"/>
      <c r="I175" s="50"/>
    </row>
    <row r="176" spans="1:9" ht="13.5">
      <c r="A176" s="19"/>
      <c r="B176" s="19"/>
      <c r="C176" s="52"/>
      <c r="D176" s="50"/>
      <c r="E176" s="47"/>
      <c r="F176" s="19"/>
      <c r="G176" s="19"/>
      <c r="H176" s="52"/>
      <c r="I176" s="50"/>
    </row>
    <row r="177" spans="1:9" ht="13.5">
      <c r="A177" s="19"/>
      <c r="B177" s="19"/>
      <c r="C177" s="52"/>
      <c r="D177" s="50"/>
      <c r="E177" s="47"/>
      <c r="F177" s="19"/>
      <c r="G177" s="19"/>
      <c r="H177" s="52"/>
      <c r="I177" s="50"/>
    </row>
    <row r="178" spans="1:9" ht="13.5">
      <c r="A178" s="19"/>
      <c r="B178" s="19"/>
      <c r="C178" s="52"/>
      <c r="D178" s="50"/>
      <c r="E178" s="47"/>
      <c r="F178" s="19"/>
      <c r="G178" s="19"/>
      <c r="H178" s="52"/>
      <c r="I178" s="50"/>
    </row>
    <row r="179" spans="1:9" ht="13.5">
      <c r="A179" s="19"/>
      <c r="B179" s="19"/>
      <c r="C179" s="52"/>
      <c r="D179" s="50"/>
      <c r="E179" s="47"/>
      <c r="H179" s="52"/>
      <c r="I179" s="50"/>
    </row>
    <row r="180" spans="3:9" ht="13.5">
      <c r="C180" s="52"/>
      <c r="D180" s="50"/>
      <c r="E180" s="47"/>
      <c r="H180" s="52"/>
      <c r="I180" s="50"/>
    </row>
    <row r="181" spans="3:9" ht="13.5">
      <c r="C181" s="52"/>
      <c r="D181" s="50"/>
      <c r="E181" s="47"/>
      <c r="H181" s="52"/>
      <c r="I181" s="50"/>
    </row>
    <row r="182" spans="3:9" ht="13.5">
      <c r="C182" s="52"/>
      <c r="D182" s="50"/>
      <c r="E182" s="47"/>
      <c r="H182" s="52"/>
      <c r="I182" s="50"/>
    </row>
    <row r="183" spans="3:9" ht="13.5">
      <c r="C183" s="52"/>
      <c r="D183" s="50"/>
      <c r="E183" s="47"/>
      <c r="H183" s="52"/>
      <c r="I183" s="50"/>
    </row>
    <row r="184" spans="3:9" ht="13.5">
      <c r="C184" s="52"/>
      <c r="D184" s="50"/>
      <c r="E184" s="47"/>
      <c r="H184" s="55"/>
      <c r="I184" s="50"/>
    </row>
    <row r="185" spans="3:9" ht="13.5">
      <c r="C185" s="55"/>
      <c r="D185" s="50"/>
      <c r="E185" s="47"/>
      <c r="H185" s="55"/>
      <c r="I185" s="50"/>
    </row>
    <row r="186" spans="3:9" ht="13.5">
      <c r="C186" s="55"/>
      <c r="D186" s="50"/>
      <c r="E186" s="47"/>
      <c r="H186" s="55"/>
      <c r="I186" s="50"/>
    </row>
    <row r="187" spans="3:9" ht="13.5">
      <c r="C187" s="55"/>
      <c r="D187" s="50"/>
      <c r="E187" s="47"/>
      <c r="H187" s="55"/>
      <c r="I187" s="50"/>
    </row>
    <row r="188" spans="3:9" ht="13.5">
      <c r="C188" s="55"/>
      <c r="D188" s="50"/>
      <c r="E188" s="47"/>
      <c r="H188" s="55"/>
      <c r="I188" s="50"/>
    </row>
    <row r="189" spans="3:9" ht="13.5">
      <c r="C189" s="55"/>
      <c r="D189" s="50"/>
      <c r="E189" s="47"/>
      <c r="H189" s="55"/>
      <c r="I189" s="50"/>
    </row>
    <row r="190" spans="3:9" ht="13.5">
      <c r="C190" s="55"/>
      <c r="D190" s="50"/>
      <c r="E190" s="47"/>
      <c r="H190" s="55"/>
      <c r="I190" s="50"/>
    </row>
    <row r="191" spans="3:9" ht="13.5">
      <c r="C191" s="55"/>
      <c r="D191" s="50"/>
      <c r="E191" s="47"/>
      <c r="H191" s="55"/>
      <c r="I191" s="50"/>
    </row>
    <row r="192" spans="3:9" ht="13.5">
      <c r="C192" s="55"/>
      <c r="D192" s="50"/>
      <c r="E192" s="47"/>
      <c r="H192" s="55"/>
      <c r="I192" s="50"/>
    </row>
    <row r="193" spans="3:9" ht="13.5">
      <c r="C193" s="55"/>
      <c r="D193" s="50"/>
      <c r="E193" s="47"/>
      <c r="H193" s="55"/>
      <c r="I193" s="50"/>
    </row>
    <row r="194" spans="3:9" ht="13.5">
      <c r="C194" s="55"/>
      <c r="D194" s="50"/>
      <c r="E194" s="47"/>
      <c r="H194" s="55"/>
      <c r="I194" s="50"/>
    </row>
    <row r="195" spans="3:9" ht="13.5">
      <c r="C195" s="55"/>
      <c r="D195" s="50"/>
      <c r="E195" s="47"/>
      <c r="H195" s="55"/>
      <c r="I195" s="50"/>
    </row>
    <row r="196" spans="3:9" ht="13.5">
      <c r="C196" s="55"/>
      <c r="D196" s="50"/>
      <c r="E196" s="47"/>
      <c r="H196" s="55"/>
      <c r="I196" s="50"/>
    </row>
    <row r="197" spans="3:9" ht="13.5">
      <c r="C197" s="55"/>
      <c r="D197" s="50"/>
      <c r="E197" s="47"/>
      <c r="H197" s="55"/>
      <c r="I197" s="50"/>
    </row>
    <row r="198" spans="3:9" ht="13.5">
      <c r="C198" s="55"/>
      <c r="D198" s="50"/>
      <c r="E198" s="47"/>
      <c r="H198" s="55"/>
      <c r="I198" s="50"/>
    </row>
    <row r="199" spans="3:9" ht="13.5">
      <c r="C199" s="55"/>
      <c r="D199" s="50"/>
      <c r="E199" s="47"/>
      <c r="H199" s="55"/>
      <c r="I199" s="50"/>
    </row>
    <row r="200" spans="3:9" ht="13.5">
      <c r="C200" s="55"/>
      <c r="D200" s="50"/>
      <c r="E200" s="47"/>
      <c r="H200" s="55"/>
      <c r="I200" s="50"/>
    </row>
    <row r="201" spans="3:9" ht="13.5">
      <c r="C201" s="55"/>
      <c r="D201" s="50"/>
      <c r="E201" s="47"/>
      <c r="H201" s="55"/>
      <c r="I201" s="50"/>
    </row>
    <row r="202" spans="3:9" ht="13.5">
      <c r="C202" s="55"/>
      <c r="D202" s="50"/>
      <c r="E202" s="47"/>
      <c r="H202" s="55"/>
      <c r="I202" s="50"/>
    </row>
    <row r="203" spans="3:9" ht="13.5">
      <c r="C203" s="55"/>
      <c r="D203" s="50"/>
      <c r="E203" s="47"/>
      <c r="H203" s="55"/>
      <c r="I203" s="50"/>
    </row>
    <row r="204" spans="3:9" ht="13.5">
      <c r="C204" s="55"/>
      <c r="D204" s="50"/>
      <c r="E204" s="47"/>
      <c r="H204" s="55"/>
      <c r="I204" s="50"/>
    </row>
    <row r="205" spans="3:9" ht="13.5">
      <c r="C205" s="55"/>
      <c r="D205" s="50"/>
      <c r="E205" s="47"/>
      <c r="H205" s="55"/>
      <c r="I205" s="50"/>
    </row>
    <row r="206" spans="3:9" ht="13.5">
      <c r="C206" s="55"/>
      <c r="D206" s="50"/>
      <c r="E206" s="47"/>
      <c r="H206" s="55"/>
      <c r="I206" s="50"/>
    </row>
    <row r="207" spans="3:9" ht="13.5">
      <c r="C207" s="55"/>
      <c r="D207" s="50"/>
      <c r="E207" s="47"/>
      <c r="H207" s="55"/>
      <c r="I207" s="50"/>
    </row>
    <row r="208" spans="3:9" ht="13.5">
      <c r="C208" s="55"/>
      <c r="D208" s="50"/>
      <c r="E208" s="47"/>
      <c r="H208" s="55"/>
      <c r="I208" s="50"/>
    </row>
    <row r="209" spans="3:9" ht="13.5">
      <c r="C209" s="55"/>
      <c r="D209" s="50"/>
      <c r="E209" s="47"/>
      <c r="H209" s="55"/>
      <c r="I209" s="50"/>
    </row>
    <row r="210" spans="3:9" ht="13.5">
      <c r="C210" s="55"/>
      <c r="D210" s="50"/>
      <c r="E210" s="47"/>
      <c r="H210" s="55"/>
      <c r="I210" s="50"/>
    </row>
    <row r="211" spans="3:9" ht="13.5">
      <c r="C211" s="55"/>
      <c r="D211" s="50"/>
      <c r="E211" s="47"/>
      <c r="H211" s="55"/>
      <c r="I211" s="50"/>
    </row>
    <row r="212" spans="3:9" ht="13.5">
      <c r="C212" s="55"/>
      <c r="D212" s="50"/>
      <c r="E212" s="47"/>
      <c r="H212" s="55"/>
      <c r="I212" s="50"/>
    </row>
    <row r="213" spans="3:9" ht="13.5">
      <c r="C213" s="55"/>
      <c r="D213" s="50"/>
      <c r="E213" s="47"/>
      <c r="H213" s="55"/>
      <c r="I213" s="50"/>
    </row>
    <row r="214" spans="3:9" ht="13.5">
      <c r="C214" s="55"/>
      <c r="D214" s="50"/>
      <c r="E214" s="47"/>
      <c r="H214" s="55"/>
      <c r="I214" s="50"/>
    </row>
    <row r="215" spans="3:9" ht="13.5">
      <c r="C215" s="55"/>
      <c r="D215" s="50"/>
      <c r="E215" s="47"/>
      <c r="H215" s="55"/>
      <c r="I215" s="50"/>
    </row>
    <row r="216" spans="3:9" ht="13.5">
      <c r="C216" s="55"/>
      <c r="D216" s="50"/>
      <c r="E216" s="47"/>
      <c r="H216" s="55"/>
      <c r="I216" s="50"/>
    </row>
    <row r="217" spans="3:9" ht="13.5">
      <c r="C217" s="55"/>
      <c r="D217" s="50"/>
      <c r="E217" s="47"/>
      <c r="H217" s="55"/>
      <c r="I217" s="50"/>
    </row>
    <row r="218" spans="3:9" ht="13.5">
      <c r="C218" s="55"/>
      <c r="D218" s="50"/>
      <c r="E218" s="47"/>
      <c r="H218" s="55"/>
      <c r="I218" s="50"/>
    </row>
    <row r="219" spans="3:9" ht="13.5">
      <c r="C219" s="55"/>
      <c r="D219" s="50"/>
      <c r="E219" s="47"/>
      <c r="H219" s="55"/>
      <c r="I219" s="50"/>
    </row>
    <row r="220" spans="3:9" ht="13.5">
      <c r="C220" s="55"/>
      <c r="D220" s="50"/>
      <c r="E220" s="47"/>
      <c r="H220" s="55"/>
      <c r="I220" s="50"/>
    </row>
    <row r="221" spans="3:9" ht="13.5">
      <c r="C221" s="55"/>
      <c r="D221" s="50"/>
      <c r="E221" s="47"/>
      <c r="H221" s="55"/>
      <c r="I221" s="50"/>
    </row>
    <row r="222" spans="3:9" ht="13.5">
      <c r="C222" s="55"/>
      <c r="D222" s="50"/>
      <c r="E222" s="47"/>
      <c r="H222" s="55"/>
      <c r="I222" s="50"/>
    </row>
    <row r="223" spans="3:9" ht="13.5">
      <c r="C223" s="55"/>
      <c r="D223" s="50"/>
      <c r="E223" s="47"/>
      <c r="H223" s="55"/>
      <c r="I223" s="50"/>
    </row>
    <row r="224" spans="3:9" ht="13.5">
      <c r="C224" s="55"/>
      <c r="D224" s="50"/>
      <c r="E224" s="47"/>
      <c r="H224" s="55"/>
      <c r="I224" s="50"/>
    </row>
    <row r="225" spans="3:9" ht="13.5">
      <c r="C225" s="55"/>
      <c r="D225" s="50"/>
      <c r="E225" s="47"/>
      <c r="H225" s="55"/>
      <c r="I225" s="50"/>
    </row>
    <row r="226" spans="3:9" ht="13.5">
      <c r="C226" s="55"/>
      <c r="D226" s="50"/>
      <c r="E226" s="47"/>
      <c r="H226" s="55"/>
      <c r="I226" s="50"/>
    </row>
    <row r="227" spans="3:9" ht="13.5">
      <c r="C227" s="55"/>
      <c r="D227" s="50"/>
      <c r="E227" s="47"/>
      <c r="H227" s="55"/>
      <c r="I227" s="50"/>
    </row>
    <row r="228" spans="3:9" ht="13.5">
      <c r="C228" s="55"/>
      <c r="D228" s="50"/>
      <c r="E228" s="47"/>
      <c r="H228" s="55"/>
      <c r="I228" s="50"/>
    </row>
    <row r="229" spans="3:9" ht="13.5">
      <c r="C229" s="55"/>
      <c r="D229" s="50"/>
      <c r="E229" s="47"/>
      <c r="H229" s="55"/>
      <c r="I229" s="50"/>
    </row>
    <row r="230" spans="3:9" ht="13.5">
      <c r="C230" s="55"/>
      <c r="D230" s="50"/>
      <c r="E230" s="47"/>
      <c r="H230" s="55"/>
      <c r="I230" s="50"/>
    </row>
    <row r="231" spans="3:9" ht="13.5">
      <c r="C231" s="55"/>
      <c r="D231" s="50"/>
      <c r="E231" s="47"/>
      <c r="H231" s="55"/>
      <c r="I231" s="50"/>
    </row>
    <row r="232" spans="3:9" ht="13.5">
      <c r="C232" s="55"/>
      <c r="D232" s="50"/>
      <c r="E232" s="47"/>
      <c r="H232" s="55"/>
      <c r="I232" s="50"/>
    </row>
    <row r="233" spans="3:9" ht="13.5">
      <c r="C233" s="55"/>
      <c r="D233" s="50"/>
      <c r="E233" s="47"/>
      <c r="H233" s="55"/>
      <c r="I233" s="50"/>
    </row>
    <row r="234" spans="3:9" ht="13.5">
      <c r="C234" s="55"/>
      <c r="D234" s="50"/>
      <c r="E234" s="47"/>
      <c r="H234" s="55"/>
      <c r="I234" s="50"/>
    </row>
    <row r="235" spans="3:9" ht="13.5">
      <c r="C235" s="55"/>
      <c r="D235" s="50"/>
      <c r="E235" s="47"/>
      <c r="H235" s="55"/>
      <c r="I235" s="50"/>
    </row>
    <row r="236" spans="3:9" ht="13.5">
      <c r="C236" s="55"/>
      <c r="D236" s="50"/>
      <c r="E236" s="47"/>
      <c r="H236" s="55"/>
      <c r="I236" s="50"/>
    </row>
    <row r="237" spans="3:9" ht="13.5">
      <c r="C237" s="55"/>
      <c r="D237" s="50"/>
      <c r="E237" s="47"/>
      <c r="H237" s="55"/>
      <c r="I237" s="50"/>
    </row>
    <row r="238" spans="3:9" ht="13.5">
      <c r="C238" s="55"/>
      <c r="D238" s="50"/>
      <c r="E238" s="47"/>
      <c r="H238" s="55"/>
      <c r="I238" s="50"/>
    </row>
    <row r="239" spans="3:9" ht="13.5">
      <c r="C239" s="55"/>
      <c r="D239" s="50"/>
      <c r="E239" s="47"/>
      <c r="H239" s="55"/>
      <c r="I239" s="50"/>
    </row>
    <row r="240" spans="3:9" ht="13.5">
      <c r="C240" s="55"/>
      <c r="D240" s="50"/>
      <c r="E240" s="47"/>
      <c r="H240" s="55"/>
      <c r="I240" s="50"/>
    </row>
    <row r="241" spans="3:9" ht="13.5">
      <c r="C241" s="55"/>
      <c r="D241" s="50"/>
      <c r="E241" s="47"/>
      <c r="H241" s="55"/>
      <c r="I241" s="50"/>
    </row>
    <row r="242" spans="3:9" ht="13.5">
      <c r="C242" s="55"/>
      <c r="D242" s="50"/>
      <c r="E242" s="47"/>
      <c r="H242" s="55"/>
      <c r="I242" s="50"/>
    </row>
    <row r="243" spans="3:9" ht="13.5">
      <c r="C243" s="55"/>
      <c r="D243" s="50"/>
      <c r="E243" s="47"/>
      <c r="H243" s="55"/>
      <c r="I243" s="50"/>
    </row>
    <row r="244" spans="3:9" ht="13.5">
      <c r="C244" s="55"/>
      <c r="D244" s="50"/>
      <c r="E244" s="47"/>
      <c r="H244" s="55"/>
      <c r="I244" s="50"/>
    </row>
    <row r="245" spans="3:9" ht="13.5">
      <c r="C245" s="55"/>
      <c r="D245" s="50"/>
      <c r="E245" s="47"/>
      <c r="H245" s="55"/>
      <c r="I245" s="50"/>
    </row>
    <row r="246" spans="3:9" ht="13.5">
      <c r="C246" s="55"/>
      <c r="D246" s="50"/>
      <c r="E246" s="47"/>
      <c r="H246" s="55"/>
      <c r="I246" s="50"/>
    </row>
    <row r="247" spans="3:9" ht="13.5">
      <c r="C247" s="55"/>
      <c r="D247" s="50"/>
      <c r="E247" s="47"/>
      <c r="H247" s="55"/>
      <c r="I247" s="50"/>
    </row>
    <row r="248" spans="3:9" ht="13.5">
      <c r="C248" s="55"/>
      <c r="D248" s="50"/>
      <c r="E248" s="47"/>
      <c r="H248" s="55"/>
      <c r="I248" s="50"/>
    </row>
    <row r="249" spans="3:9" ht="13.5">
      <c r="C249" s="55"/>
      <c r="D249" s="50"/>
      <c r="E249" s="47"/>
      <c r="H249" s="55"/>
      <c r="I249" s="50"/>
    </row>
    <row r="250" spans="3:9" ht="13.5">
      <c r="C250" s="55"/>
      <c r="D250" s="50"/>
      <c r="E250" s="47"/>
      <c r="H250" s="55"/>
      <c r="I250" s="27"/>
    </row>
    <row r="251" spans="3:9" ht="13.5">
      <c r="C251" s="55"/>
      <c r="D251" s="27"/>
      <c r="H251" s="55"/>
      <c r="I251" s="27"/>
    </row>
    <row r="252" spans="3:9" ht="13.5">
      <c r="C252" s="55"/>
      <c r="D252" s="27"/>
      <c r="H252" s="55"/>
      <c r="I252" s="27"/>
    </row>
    <row r="253" spans="3:9" ht="13.5">
      <c r="C253" s="55"/>
      <c r="D253" s="27"/>
      <c r="H253" s="55"/>
      <c r="I253" s="27"/>
    </row>
    <row r="254" spans="3:9" ht="13.5">
      <c r="C254" s="55"/>
      <c r="D254" s="27"/>
      <c r="H254" s="55"/>
      <c r="I254" s="27"/>
    </row>
    <row r="255" spans="3:9" ht="13.5">
      <c r="C255" s="55"/>
      <c r="D255" s="27"/>
      <c r="H255" s="55"/>
      <c r="I255" s="27"/>
    </row>
    <row r="256" spans="3:9" ht="13.5">
      <c r="C256" s="55"/>
      <c r="D256" s="27"/>
      <c r="H256" s="55"/>
      <c r="I256" s="27"/>
    </row>
    <row r="257" spans="3:9" ht="13.5">
      <c r="C257" s="55"/>
      <c r="D257" s="27"/>
      <c r="H257" s="55"/>
      <c r="I257" s="27"/>
    </row>
    <row r="258" spans="3:9" ht="13.5">
      <c r="C258" s="55"/>
      <c r="D258" s="27"/>
      <c r="H258" s="55"/>
      <c r="I258" s="27"/>
    </row>
    <row r="259" spans="3:9" ht="13.5">
      <c r="C259" s="55"/>
      <c r="D259" s="27"/>
      <c r="H259" s="55"/>
      <c r="I259" s="27"/>
    </row>
    <row r="260" spans="3:9" ht="13.5">
      <c r="C260" s="55"/>
      <c r="D260" s="27"/>
      <c r="H260" s="55"/>
      <c r="I260" s="27"/>
    </row>
    <row r="261" spans="3:9" ht="13.5">
      <c r="C261" s="55"/>
      <c r="D261" s="27"/>
      <c r="H261" s="55"/>
      <c r="I261" s="27"/>
    </row>
    <row r="262" spans="3:9" ht="13.5">
      <c r="C262" s="55"/>
      <c r="D262" s="27"/>
      <c r="H262" s="55"/>
      <c r="I262" s="27"/>
    </row>
    <row r="263" spans="3:9" ht="13.5">
      <c r="C263" s="55"/>
      <c r="D263" s="27"/>
      <c r="H263" s="55"/>
      <c r="I263" s="27"/>
    </row>
    <row r="264" spans="3:9" ht="13.5">
      <c r="C264" s="55"/>
      <c r="D264" s="27"/>
      <c r="I264" s="27"/>
    </row>
    <row r="265" spans="4:9" ht="13.5">
      <c r="D265" s="27"/>
      <c r="I265" s="27"/>
    </row>
    <row r="266" spans="4:9" ht="13.5">
      <c r="D266" s="27"/>
      <c r="I266" s="27"/>
    </row>
    <row r="267" spans="4:9" ht="13.5">
      <c r="D267" s="27"/>
      <c r="I267" s="27"/>
    </row>
    <row r="268" spans="4:9" ht="13.5">
      <c r="D268" s="27"/>
      <c r="I268" s="27"/>
    </row>
    <row r="269" spans="4:9" ht="13.5">
      <c r="D269" s="27"/>
      <c r="I269" s="27"/>
    </row>
    <row r="270" spans="4:9" ht="13.5">
      <c r="D270" s="27"/>
      <c r="I270" s="27"/>
    </row>
    <row r="271" spans="4:9" ht="13.5">
      <c r="D271" s="27"/>
      <c r="I271" s="27"/>
    </row>
    <row r="272" spans="4:9" ht="13.5">
      <c r="D272" s="27"/>
      <c r="I272" s="27"/>
    </row>
    <row r="273" spans="4:9" ht="13.5">
      <c r="D273" s="27"/>
      <c r="I273" s="27"/>
    </row>
    <row r="274" spans="4:9" ht="13.5">
      <c r="D274" s="27"/>
      <c r="I274" s="27"/>
    </row>
    <row r="275" spans="4:9" ht="13.5">
      <c r="D275" s="27"/>
      <c r="I275" s="27"/>
    </row>
    <row r="276" spans="4:9" ht="13.5">
      <c r="D276" s="27"/>
      <c r="I276" s="27"/>
    </row>
    <row r="277" spans="4:9" ht="13.5">
      <c r="D277" s="27"/>
      <c r="I277" s="27"/>
    </row>
    <row r="278" spans="4:9" ht="13.5">
      <c r="D278" s="27"/>
      <c r="I278" s="27"/>
    </row>
    <row r="279" spans="4:9" ht="13.5">
      <c r="D279" s="27"/>
      <c r="I279" s="27"/>
    </row>
    <row r="280" spans="4:9" ht="13.5">
      <c r="D280" s="27"/>
      <c r="I280" s="27"/>
    </row>
    <row r="281" spans="4:9" ht="13.5">
      <c r="D281" s="27"/>
      <c r="I281" s="27"/>
    </row>
    <row r="282" spans="4:9" ht="13.5">
      <c r="D282" s="27"/>
      <c r="I282" s="27"/>
    </row>
    <row r="283" spans="4:9" ht="13.5">
      <c r="D283" s="27"/>
      <c r="I283" s="27"/>
    </row>
    <row r="284" spans="4:9" ht="13.5">
      <c r="D284" s="27"/>
      <c r="I284" s="27"/>
    </row>
    <row r="285" spans="4:9" ht="13.5">
      <c r="D285" s="27"/>
      <c r="I285" s="27"/>
    </row>
    <row r="286" spans="4:9" ht="13.5">
      <c r="D286" s="27"/>
      <c r="I286" s="27"/>
    </row>
    <row r="287" spans="4:9" ht="13.5">
      <c r="D287" s="27"/>
      <c r="I287" s="27"/>
    </row>
    <row r="288" spans="4:9" ht="13.5">
      <c r="D288" s="27"/>
      <c r="I288" s="27"/>
    </row>
    <row r="289" spans="4:9" ht="13.5">
      <c r="D289" s="27"/>
      <c r="I289" s="27"/>
    </row>
    <row r="290" spans="4:9" ht="13.5">
      <c r="D290" s="27"/>
      <c r="I290" s="27"/>
    </row>
    <row r="291" spans="4:9" ht="13.5">
      <c r="D291" s="27"/>
      <c r="I291" s="27"/>
    </row>
    <row r="292" spans="4:9" ht="13.5">
      <c r="D292" s="27"/>
      <c r="I292" s="27"/>
    </row>
    <row r="293" spans="4:9" ht="13.5">
      <c r="D293" s="27"/>
      <c r="I293" s="27"/>
    </row>
    <row r="294" spans="4:9" ht="13.5">
      <c r="D294" s="27"/>
      <c r="I294" s="27"/>
    </row>
    <row r="295" spans="4:9" ht="13.5">
      <c r="D295" s="27"/>
      <c r="I295" s="27"/>
    </row>
    <row r="296" spans="4:9" ht="13.5">
      <c r="D296" s="27"/>
      <c r="I296" s="27"/>
    </row>
    <row r="297" spans="4:9" ht="13.5">
      <c r="D297" s="27"/>
      <c r="I297" s="27"/>
    </row>
    <row r="298" ht="13.5">
      <c r="D298" s="27"/>
    </row>
  </sheetData>
  <mergeCells count="52">
    <mergeCell ref="D41:D42"/>
    <mergeCell ref="C41:C42"/>
    <mergeCell ref="B41:B42"/>
    <mergeCell ref="A41:A42"/>
    <mergeCell ref="D28:D29"/>
    <mergeCell ref="C28:C29"/>
    <mergeCell ref="B28:B29"/>
    <mergeCell ref="A28:A29"/>
    <mergeCell ref="I30:I31"/>
    <mergeCell ref="H30:H31"/>
    <mergeCell ref="G30:G31"/>
    <mergeCell ref="F30:F31"/>
    <mergeCell ref="D35:D36"/>
    <mergeCell ref="C35:C36"/>
    <mergeCell ref="B35:B36"/>
    <mergeCell ref="A35:A36"/>
    <mergeCell ref="D23:D24"/>
    <mergeCell ref="C23:C24"/>
    <mergeCell ref="B23:B24"/>
    <mergeCell ref="A23:A24"/>
    <mergeCell ref="D12:D13"/>
    <mergeCell ref="C12:C13"/>
    <mergeCell ref="B12:B13"/>
    <mergeCell ref="A12:A13"/>
    <mergeCell ref="D2:D3"/>
    <mergeCell ref="A2:A3"/>
    <mergeCell ref="B2:B3"/>
    <mergeCell ref="C2:C3"/>
    <mergeCell ref="F5:F6"/>
    <mergeCell ref="G5:G6"/>
    <mergeCell ref="H5:H6"/>
    <mergeCell ref="I5:I6"/>
    <mergeCell ref="A8:A9"/>
    <mergeCell ref="B8:B9"/>
    <mergeCell ref="C8:C9"/>
    <mergeCell ref="D8:D9"/>
    <mergeCell ref="D14:D15"/>
    <mergeCell ref="C14:C15"/>
    <mergeCell ref="B14:B15"/>
    <mergeCell ref="A14:A15"/>
    <mergeCell ref="I20:I21"/>
    <mergeCell ref="H20:H21"/>
    <mergeCell ref="G20:G21"/>
    <mergeCell ref="F20:F21"/>
    <mergeCell ref="I11:I12"/>
    <mergeCell ref="H11:H12"/>
    <mergeCell ref="G11:G12"/>
    <mergeCell ref="F11:F12"/>
    <mergeCell ref="I27:I28"/>
    <mergeCell ref="H27:H28"/>
    <mergeCell ref="G27:G28"/>
    <mergeCell ref="F27:F2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D22" sqref="D22"/>
    </sheetView>
  </sheetViews>
  <sheetFormatPr defaultColWidth="9.00390625" defaultRowHeight="13.5"/>
  <cols>
    <col min="1" max="1" width="10.50390625" style="1" customWidth="1"/>
    <col min="2" max="3" width="9.125" style="1" bestFit="1" customWidth="1"/>
    <col min="4" max="4" width="9.75390625" style="1" bestFit="1" customWidth="1"/>
    <col min="5" max="8" width="11.875" style="1" customWidth="1"/>
    <col min="9" max="16384" width="9.00390625" style="1" customWidth="1"/>
  </cols>
  <sheetData>
    <row r="1" ht="20.25" customHeight="1" thickBot="1">
      <c r="A1" s="8" t="s">
        <v>1762</v>
      </c>
    </row>
    <row r="2" spans="1:8" ht="13.5">
      <c r="A2" s="752"/>
      <c r="B2" s="755" t="s">
        <v>1763</v>
      </c>
      <c r="C2" s="755"/>
      <c r="D2" s="755"/>
      <c r="E2" s="755" t="s">
        <v>1767</v>
      </c>
      <c r="F2" s="755" t="s">
        <v>1768</v>
      </c>
      <c r="G2" s="755" t="s">
        <v>1769</v>
      </c>
      <c r="H2" s="750" t="s">
        <v>1771</v>
      </c>
    </row>
    <row r="3" spans="1:8" ht="13.5">
      <c r="A3" s="753"/>
      <c r="B3" s="11" t="s">
        <v>1764</v>
      </c>
      <c r="C3" s="11" t="s">
        <v>1765</v>
      </c>
      <c r="D3" s="11" t="s">
        <v>1766</v>
      </c>
      <c r="E3" s="756"/>
      <c r="F3" s="756"/>
      <c r="G3" s="756"/>
      <c r="H3" s="751"/>
    </row>
    <row r="4" spans="1:8" ht="11.25" customHeight="1">
      <c r="A4" s="754" t="s">
        <v>689</v>
      </c>
      <c r="B4" s="9" t="s">
        <v>1772</v>
      </c>
      <c r="C4" s="9" t="s">
        <v>1772</v>
      </c>
      <c r="D4" s="9" t="s">
        <v>1772</v>
      </c>
      <c r="E4" s="7" t="s">
        <v>1773</v>
      </c>
      <c r="F4" s="7" t="s">
        <v>1774</v>
      </c>
      <c r="G4" s="10" t="s">
        <v>1775</v>
      </c>
      <c r="H4" s="32" t="s">
        <v>1776</v>
      </c>
    </row>
    <row r="5" spans="1:8" ht="18" customHeight="1">
      <c r="A5" s="754"/>
      <c r="B5" s="147">
        <v>12.5</v>
      </c>
      <c r="C5" s="147">
        <v>35.1</v>
      </c>
      <c r="D5" s="147">
        <v>-9.5</v>
      </c>
      <c r="E5" s="147">
        <v>2.1</v>
      </c>
      <c r="F5" s="179">
        <v>2053</v>
      </c>
      <c r="G5" s="179">
        <v>2008</v>
      </c>
      <c r="H5" s="180">
        <v>31</v>
      </c>
    </row>
    <row r="6" spans="1:8" s="17" customFormat="1" ht="18" customHeight="1">
      <c r="A6" s="449" t="s">
        <v>1224</v>
      </c>
      <c r="B6" s="148">
        <v>13.1</v>
      </c>
      <c r="C6" s="148">
        <v>35.3</v>
      </c>
      <c r="D6" s="148">
        <v>-8.2</v>
      </c>
      <c r="E6" s="148">
        <v>2.3</v>
      </c>
      <c r="F6" s="124">
        <v>2175</v>
      </c>
      <c r="G6" s="124">
        <v>1881</v>
      </c>
      <c r="H6" s="132">
        <v>81</v>
      </c>
    </row>
    <row r="7" spans="1:8" s="17" customFormat="1" ht="18" customHeight="1">
      <c r="A7" s="449" t="s">
        <v>1225</v>
      </c>
      <c r="B7" s="148">
        <v>13.1</v>
      </c>
      <c r="C7" s="148">
        <v>37.1</v>
      </c>
      <c r="D7" s="148">
        <v>-13</v>
      </c>
      <c r="E7" s="148">
        <v>3.1</v>
      </c>
      <c r="F7" s="124">
        <v>2085</v>
      </c>
      <c r="G7" s="124">
        <v>2084</v>
      </c>
      <c r="H7" s="132">
        <v>48</v>
      </c>
    </row>
    <row r="8" spans="1:8" s="17" customFormat="1" ht="18" customHeight="1">
      <c r="A8" s="449" t="s">
        <v>1509</v>
      </c>
      <c r="B8" s="148">
        <v>12.9</v>
      </c>
      <c r="C8" s="148">
        <v>37.7</v>
      </c>
      <c r="D8" s="148">
        <v>-7.1</v>
      </c>
      <c r="E8" s="148">
        <v>2.6</v>
      </c>
      <c r="F8" s="124">
        <v>1859</v>
      </c>
      <c r="G8" s="124">
        <v>2047</v>
      </c>
      <c r="H8" s="132">
        <v>47</v>
      </c>
    </row>
    <row r="9" spans="1:8" s="17" customFormat="1" ht="18" customHeight="1">
      <c r="A9" s="449" t="s">
        <v>1226</v>
      </c>
      <c r="B9" s="148">
        <v>12.6</v>
      </c>
      <c r="C9" s="148">
        <v>34.6</v>
      </c>
      <c r="D9" s="477">
        <v>-8.3</v>
      </c>
      <c r="E9" s="148">
        <v>2.4</v>
      </c>
      <c r="F9" s="124">
        <v>1777</v>
      </c>
      <c r="G9" s="124">
        <v>2055</v>
      </c>
      <c r="H9" s="132">
        <v>71</v>
      </c>
    </row>
    <row r="10" spans="1:8" s="17" customFormat="1" ht="18" customHeight="1">
      <c r="A10" s="449" t="s">
        <v>1770</v>
      </c>
      <c r="B10" s="148">
        <v>12.7</v>
      </c>
      <c r="C10" s="148">
        <v>35.2</v>
      </c>
      <c r="D10" s="477">
        <v>-9.4</v>
      </c>
      <c r="E10" s="148">
        <v>2.4</v>
      </c>
      <c r="F10" s="124">
        <v>2458</v>
      </c>
      <c r="G10" s="124">
        <v>1856</v>
      </c>
      <c r="H10" s="132">
        <v>36</v>
      </c>
    </row>
    <row r="11" spans="1:8" s="17" customFormat="1" ht="18" customHeight="1" thickBot="1">
      <c r="A11" s="620" t="s">
        <v>688</v>
      </c>
      <c r="B11" s="621">
        <v>12.6</v>
      </c>
      <c r="C11" s="621">
        <v>33.6</v>
      </c>
      <c r="D11" s="622">
        <v>-9</v>
      </c>
      <c r="E11" s="621">
        <v>2.5</v>
      </c>
      <c r="F11" s="176">
        <v>1786</v>
      </c>
      <c r="G11" s="176">
        <v>1912</v>
      </c>
      <c r="H11" s="623">
        <v>58</v>
      </c>
    </row>
    <row r="12" spans="4:8" ht="13.5">
      <c r="D12" s="744" t="s">
        <v>23</v>
      </c>
      <c r="E12" s="744"/>
      <c r="F12" s="744"/>
      <c r="G12" s="744"/>
      <c r="H12" s="744"/>
    </row>
    <row r="17" ht="13.5" hidden="1"/>
  </sheetData>
  <mergeCells count="8">
    <mergeCell ref="D12:H12"/>
    <mergeCell ref="H2:H3"/>
    <mergeCell ref="A2:A3"/>
    <mergeCell ref="A4:A5"/>
    <mergeCell ref="B2:D2"/>
    <mergeCell ref="E2:E3"/>
    <mergeCell ref="F2:F3"/>
    <mergeCell ref="G2:G3"/>
  </mergeCells>
  <printOptions/>
  <pageMargins left="0.7874015748031497" right="0.5905511811023623" top="0.984251968503937" bottom="0.984251968503937" header="0.5118110236220472" footer="0.5118110236220472"/>
  <pageSetup horizontalDpi="600" verticalDpi="600" orientation="portrait" paperSize="9" scale="104" r:id="rId1"/>
</worksheet>
</file>

<file path=xl/worksheets/sheet40.xml><?xml version="1.0" encoding="utf-8"?>
<worksheet xmlns="http://schemas.openxmlformats.org/spreadsheetml/2006/main" xmlns:r="http://schemas.openxmlformats.org/officeDocument/2006/relationships">
  <dimension ref="A1:I505"/>
  <sheetViews>
    <sheetView workbookViewId="0" topLeftCell="A1">
      <selection activeCell="D14" sqref="D14"/>
    </sheetView>
  </sheetViews>
  <sheetFormatPr defaultColWidth="9.00390625" defaultRowHeight="13.5"/>
  <cols>
    <col min="1" max="1" width="3.75390625" style="47" customWidth="1"/>
    <col min="2" max="2" width="2.625" style="47" customWidth="1"/>
    <col min="3" max="3" width="2.125" style="43" customWidth="1"/>
    <col min="4" max="4" width="33.875" style="47" customWidth="1"/>
    <col min="5" max="5" width="2.50390625" style="47" customWidth="1"/>
    <col min="6" max="6" width="4.00390625" style="47" customWidth="1"/>
    <col min="7" max="7" width="3.00390625" style="43" customWidth="1"/>
    <col min="8" max="8" width="2.125" style="43" customWidth="1"/>
    <col min="9" max="9" width="33.875" style="47" customWidth="1"/>
    <col min="10" max="16384" width="9.00390625" style="47" customWidth="1"/>
  </cols>
  <sheetData>
    <row r="1" spans="1:9" ht="15" customHeight="1">
      <c r="A1" s="287" t="s">
        <v>475</v>
      </c>
      <c r="B1" s="296" t="s">
        <v>263</v>
      </c>
      <c r="C1" s="287">
        <v>8</v>
      </c>
      <c r="D1" s="292" t="s">
        <v>596</v>
      </c>
      <c r="E1" s="292"/>
      <c r="F1" s="297" t="s">
        <v>475</v>
      </c>
      <c r="G1" s="298" t="s">
        <v>264</v>
      </c>
      <c r="H1" s="297">
        <v>3</v>
      </c>
      <c r="I1" s="290" t="s">
        <v>1882</v>
      </c>
    </row>
    <row r="2" spans="1:9" ht="15" customHeight="1">
      <c r="A2" s="294"/>
      <c r="B2" s="296" t="s">
        <v>183</v>
      </c>
      <c r="C2" s="287" t="s">
        <v>174</v>
      </c>
      <c r="D2" s="292" t="s">
        <v>597</v>
      </c>
      <c r="E2" s="292"/>
      <c r="F2" s="290"/>
      <c r="G2" s="298" t="s">
        <v>182</v>
      </c>
      <c r="H2" s="297">
        <v>4</v>
      </c>
      <c r="I2" s="290" t="s">
        <v>1883</v>
      </c>
    </row>
    <row r="3" spans="1:9" ht="15" customHeight="1">
      <c r="A3" s="294"/>
      <c r="B3" s="296" t="s">
        <v>265</v>
      </c>
      <c r="C3" s="287">
        <v>10</v>
      </c>
      <c r="D3" s="292" t="s">
        <v>598</v>
      </c>
      <c r="E3" s="292"/>
      <c r="F3" s="290"/>
      <c r="G3" s="298" t="s">
        <v>266</v>
      </c>
      <c r="H3" s="297">
        <v>7</v>
      </c>
      <c r="I3" s="290" t="s">
        <v>1884</v>
      </c>
    </row>
    <row r="4" spans="1:9" ht="15" customHeight="1">
      <c r="A4" s="294"/>
      <c r="B4" s="296" t="s">
        <v>178</v>
      </c>
      <c r="C4" s="287">
        <v>12</v>
      </c>
      <c r="D4" s="292" t="s">
        <v>599</v>
      </c>
      <c r="E4" s="292"/>
      <c r="F4" s="290"/>
      <c r="G4" s="298" t="s">
        <v>183</v>
      </c>
      <c r="H4" s="297">
        <v>11</v>
      </c>
      <c r="I4" s="290" t="s">
        <v>1885</v>
      </c>
    </row>
    <row r="5" spans="1:9" ht="15" customHeight="1">
      <c r="A5" s="294"/>
      <c r="B5" s="296" t="s">
        <v>267</v>
      </c>
      <c r="C5" s="287">
        <v>3</v>
      </c>
      <c r="D5" s="292" t="s">
        <v>600</v>
      </c>
      <c r="E5" s="292"/>
      <c r="F5" s="290"/>
      <c r="G5" s="298" t="s">
        <v>268</v>
      </c>
      <c r="H5" s="297">
        <v>3</v>
      </c>
      <c r="I5" s="290" t="s">
        <v>1886</v>
      </c>
    </row>
    <row r="6" spans="1:9" ht="15" customHeight="1">
      <c r="A6" s="294"/>
      <c r="B6" s="296" t="s">
        <v>178</v>
      </c>
      <c r="C6" s="287">
        <v>7</v>
      </c>
      <c r="D6" s="292" t="s">
        <v>601</v>
      </c>
      <c r="E6" s="292"/>
      <c r="F6" s="290"/>
      <c r="G6" s="298" t="s">
        <v>269</v>
      </c>
      <c r="H6" s="297">
        <v>4</v>
      </c>
      <c r="I6" s="290" t="s">
        <v>1887</v>
      </c>
    </row>
    <row r="7" spans="1:9" ht="15" customHeight="1">
      <c r="A7" s="294"/>
      <c r="B7" s="296" t="s">
        <v>178</v>
      </c>
      <c r="C7" s="287">
        <v>8</v>
      </c>
      <c r="D7" s="295" t="s">
        <v>602</v>
      </c>
      <c r="E7" s="292"/>
      <c r="F7" s="290"/>
      <c r="G7" s="298" t="s">
        <v>270</v>
      </c>
      <c r="H7" s="297">
        <v>7</v>
      </c>
      <c r="I7" s="290" t="s">
        <v>1888</v>
      </c>
    </row>
    <row r="8" spans="1:9" ht="15" customHeight="1">
      <c r="A8" s="294"/>
      <c r="B8" s="296" t="s">
        <v>178</v>
      </c>
      <c r="C8" s="287" t="s">
        <v>91</v>
      </c>
      <c r="D8" s="295" t="s">
        <v>603</v>
      </c>
      <c r="E8" s="292"/>
      <c r="F8" s="290"/>
      <c r="G8" s="298" t="s">
        <v>271</v>
      </c>
      <c r="H8" s="297">
        <v>9</v>
      </c>
      <c r="I8" s="290" t="s">
        <v>1889</v>
      </c>
    </row>
    <row r="9" spans="1:9" ht="15" customHeight="1">
      <c r="A9" s="294"/>
      <c r="B9" s="296" t="s">
        <v>192</v>
      </c>
      <c r="C9" s="287">
        <v>12</v>
      </c>
      <c r="D9" s="295" t="s">
        <v>604</v>
      </c>
      <c r="E9" s="292"/>
      <c r="F9" s="290"/>
      <c r="G9" s="298" t="s">
        <v>272</v>
      </c>
      <c r="H9" s="297" t="s">
        <v>273</v>
      </c>
      <c r="I9" s="290" t="s">
        <v>1890</v>
      </c>
    </row>
    <row r="10" spans="1:9" ht="15" customHeight="1">
      <c r="A10" s="294"/>
      <c r="B10" s="296" t="s">
        <v>274</v>
      </c>
      <c r="C10" s="287">
        <v>4</v>
      </c>
      <c r="D10" s="295" t="s">
        <v>605</v>
      </c>
      <c r="E10" s="292"/>
      <c r="F10" s="290"/>
      <c r="G10" s="298" t="s">
        <v>275</v>
      </c>
      <c r="H10" s="297">
        <v>10</v>
      </c>
      <c r="I10" s="290" t="s">
        <v>14</v>
      </c>
    </row>
    <row r="11" spans="1:9" ht="15" customHeight="1">
      <c r="A11" s="294"/>
      <c r="B11" s="296" t="s">
        <v>265</v>
      </c>
      <c r="C11" s="287">
        <v>6</v>
      </c>
      <c r="D11" s="295" t="s">
        <v>606</v>
      </c>
      <c r="E11" s="292"/>
      <c r="F11" s="290"/>
      <c r="G11" s="298" t="s">
        <v>276</v>
      </c>
      <c r="H11" s="297">
        <v>11</v>
      </c>
      <c r="I11" s="290" t="s">
        <v>15</v>
      </c>
    </row>
    <row r="12" spans="1:9" ht="15" customHeight="1">
      <c r="A12" s="294"/>
      <c r="B12" s="296" t="s">
        <v>277</v>
      </c>
      <c r="C12" s="287">
        <v>7</v>
      </c>
      <c r="D12" s="295" t="s">
        <v>607</v>
      </c>
      <c r="E12" s="292"/>
      <c r="F12" s="290"/>
      <c r="G12" s="298" t="s">
        <v>278</v>
      </c>
      <c r="H12" s="297">
        <v>3</v>
      </c>
      <c r="I12" s="290" t="s">
        <v>16</v>
      </c>
    </row>
    <row r="13" spans="1:9" ht="15" customHeight="1">
      <c r="A13" s="294"/>
      <c r="B13" s="296" t="s">
        <v>178</v>
      </c>
      <c r="C13" s="287">
        <v>9</v>
      </c>
      <c r="D13" s="295" t="s">
        <v>608</v>
      </c>
      <c r="E13" s="292"/>
      <c r="F13" s="290"/>
      <c r="G13" s="298" t="s">
        <v>269</v>
      </c>
      <c r="H13" s="297">
        <v>4</v>
      </c>
      <c r="I13" s="290" t="s">
        <v>17</v>
      </c>
    </row>
    <row r="14" spans="1:9" ht="15" customHeight="1">
      <c r="A14" s="294"/>
      <c r="B14" s="296" t="s">
        <v>277</v>
      </c>
      <c r="C14" s="287">
        <v>11</v>
      </c>
      <c r="D14" s="295" t="s">
        <v>609</v>
      </c>
      <c r="E14" s="292"/>
      <c r="F14" s="290"/>
      <c r="G14" s="298" t="s">
        <v>192</v>
      </c>
      <c r="H14" s="297">
        <v>6</v>
      </c>
      <c r="I14" s="290" t="s">
        <v>20</v>
      </c>
    </row>
    <row r="15" spans="1:9" ht="15" customHeight="1">
      <c r="A15" s="294"/>
      <c r="B15" s="296" t="s">
        <v>279</v>
      </c>
      <c r="C15" s="287">
        <v>12</v>
      </c>
      <c r="D15" s="295" t="s">
        <v>610</v>
      </c>
      <c r="E15" s="292"/>
      <c r="F15" s="290"/>
      <c r="G15" s="298" t="s">
        <v>280</v>
      </c>
      <c r="H15" s="297">
        <v>4</v>
      </c>
      <c r="I15" s="292" t="s">
        <v>32</v>
      </c>
    </row>
    <row r="16" spans="1:9" ht="15" customHeight="1">
      <c r="A16" s="294"/>
      <c r="B16" s="296" t="s">
        <v>270</v>
      </c>
      <c r="C16" s="287" t="s">
        <v>70</v>
      </c>
      <c r="D16" s="295" t="s">
        <v>611</v>
      </c>
      <c r="E16" s="292"/>
      <c r="F16" s="290"/>
      <c r="G16" s="298" t="s">
        <v>270</v>
      </c>
      <c r="H16" s="297">
        <v>5</v>
      </c>
      <c r="I16" s="290" t="s">
        <v>1670</v>
      </c>
    </row>
    <row r="17" spans="1:9" ht="15" customHeight="1">
      <c r="A17" s="294"/>
      <c r="B17" s="296" t="s">
        <v>281</v>
      </c>
      <c r="C17" s="287">
        <v>4</v>
      </c>
      <c r="D17" s="295" t="s">
        <v>553</v>
      </c>
      <c r="E17" s="292"/>
      <c r="F17" s="290"/>
      <c r="G17" s="298" t="s">
        <v>266</v>
      </c>
      <c r="H17" s="297">
        <v>8</v>
      </c>
      <c r="I17" s="290" t="s">
        <v>282</v>
      </c>
    </row>
    <row r="18" spans="1:9" ht="15" customHeight="1">
      <c r="A18" s="294"/>
      <c r="B18" s="296" t="s">
        <v>266</v>
      </c>
      <c r="C18" s="287">
        <v>7</v>
      </c>
      <c r="D18" s="295" t="s">
        <v>612</v>
      </c>
      <c r="E18" s="292"/>
      <c r="F18" s="290"/>
      <c r="G18" s="298" t="s">
        <v>266</v>
      </c>
      <c r="H18" s="297" t="s">
        <v>283</v>
      </c>
      <c r="I18" s="290" t="s">
        <v>284</v>
      </c>
    </row>
    <row r="19" spans="1:9" ht="15" customHeight="1">
      <c r="A19" s="294"/>
      <c r="B19" s="296" t="s">
        <v>266</v>
      </c>
      <c r="C19" s="287">
        <v>11</v>
      </c>
      <c r="D19" s="295" t="s">
        <v>613</v>
      </c>
      <c r="E19" s="292"/>
      <c r="F19" s="290"/>
      <c r="G19" s="298" t="s">
        <v>266</v>
      </c>
      <c r="H19" s="297">
        <v>10</v>
      </c>
      <c r="I19" s="290" t="s">
        <v>33</v>
      </c>
    </row>
    <row r="20" spans="1:9" ht="15" customHeight="1">
      <c r="A20" s="294"/>
      <c r="B20" s="296" t="s">
        <v>178</v>
      </c>
      <c r="C20" s="287"/>
      <c r="D20" s="295" t="s">
        <v>614</v>
      </c>
      <c r="E20" s="292"/>
      <c r="F20" s="290"/>
      <c r="G20" s="298" t="s">
        <v>178</v>
      </c>
      <c r="H20" s="297">
        <v>12</v>
      </c>
      <c r="I20" s="290" t="s">
        <v>557</v>
      </c>
    </row>
    <row r="21" spans="1:9" ht="15" customHeight="1">
      <c r="A21" s="294"/>
      <c r="B21" s="296" t="s">
        <v>285</v>
      </c>
      <c r="C21" s="287">
        <v>8</v>
      </c>
      <c r="D21" s="295" t="s">
        <v>618</v>
      </c>
      <c r="E21" s="292"/>
      <c r="F21" s="290"/>
      <c r="G21" s="298" t="s">
        <v>178</v>
      </c>
      <c r="H21" s="297" t="s">
        <v>91</v>
      </c>
      <c r="I21" s="290" t="s">
        <v>34</v>
      </c>
    </row>
    <row r="22" spans="1:9" ht="15" customHeight="1">
      <c r="A22" s="294"/>
      <c r="B22" s="296" t="s">
        <v>269</v>
      </c>
      <c r="C22" s="287">
        <v>9</v>
      </c>
      <c r="D22" s="299" t="s">
        <v>286</v>
      </c>
      <c r="E22" s="292"/>
      <c r="F22" s="290"/>
      <c r="G22" s="298" t="s">
        <v>287</v>
      </c>
      <c r="H22" s="297">
        <v>1</v>
      </c>
      <c r="I22" s="290" t="s">
        <v>288</v>
      </c>
    </row>
    <row r="23" spans="1:9" ht="15" customHeight="1">
      <c r="A23" s="294"/>
      <c r="B23" s="296" t="s">
        <v>269</v>
      </c>
      <c r="C23" s="287">
        <v>10</v>
      </c>
      <c r="D23" s="295" t="s">
        <v>619</v>
      </c>
      <c r="E23" s="292"/>
      <c r="F23" s="290"/>
      <c r="G23" s="298" t="s">
        <v>178</v>
      </c>
      <c r="H23" s="297">
        <v>8</v>
      </c>
      <c r="I23" s="290" t="s">
        <v>289</v>
      </c>
    </row>
    <row r="24" spans="1:9" ht="15" customHeight="1">
      <c r="A24" s="294"/>
      <c r="B24" s="296" t="s">
        <v>178</v>
      </c>
      <c r="C24" s="287">
        <v>12</v>
      </c>
      <c r="D24" s="295" t="s">
        <v>290</v>
      </c>
      <c r="E24" s="292"/>
      <c r="F24" s="290"/>
      <c r="G24" s="298" t="s">
        <v>178</v>
      </c>
      <c r="H24" s="297">
        <v>10</v>
      </c>
      <c r="I24" s="290" t="s">
        <v>1671</v>
      </c>
    </row>
    <row r="25" spans="1:9" ht="15" customHeight="1">
      <c r="A25" s="294"/>
      <c r="B25" s="296">
        <v>42</v>
      </c>
      <c r="C25" s="287">
        <v>4</v>
      </c>
      <c r="D25" s="295" t="s">
        <v>291</v>
      </c>
      <c r="E25" s="292"/>
      <c r="F25" s="290"/>
      <c r="G25" s="298" t="s">
        <v>183</v>
      </c>
      <c r="H25" s="297" t="s">
        <v>174</v>
      </c>
      <c r="I25" s="290" t="s">
        <v>35</v>
      </c>
    </row>
    <row r="26" spans="1:9" ht="15" customHeight="1">
      <c r="A26" s="294"/>
      <c r="B26" s="296">
        <v>43</v>
      </c>
      <c r="C26" s="287">
        <v>4</v>
      </c>
      <c r="D26" s="295" t="s">
        <v>620</v>
      </c>
      <c r="E26" s="292"/>
      <c r="F26" s="290"/>
      <c r="G26" s="298" t="s">
        <v>292</v>
      </c>
      <c r="H26" s="297">
        <v>12</v>
      </c>
      <c r="I26" s="290" t="s">
        <v>293</v>
      </c>
    </row>
    <row r="27" spans="1:9" ht="15" customHeight="1">
      <c r="A27" s="294"/>
      <c r="B27" s="296" t="s">
        <v>294</v>
      </c>
      <c r="C27" s="287">
        <v>3</v>
      </c>
      <c r="D27" s="295" t="s">
        <v>621</v>
      </c>
      <c r="E27" s="292"/>
      <c r="F27" s="290"/>
      <c r="G27" s="298" t="s">
        <v>295</v>
      </c>
      <c r="H27" s="297">
        <v>4</v>
      </c>
      <c r="I27" s="290" t="s">
        <v>296</v>
      </c>
    </row>
    <row r="28" spans="1:9" ht="15" customHeight="1">
      <c r="A28" s="294"/>
      <c r="B28" s="296" t="s">
        <v>184</v>
      </c>
      <c r="C28" s="287">
        <v>4</v>
      </c>
      <c r="D28" s="295" t="s">
        <v>622</v>
      </c>
      <c r="E28" s="292"/>
      <c r="F28" s="290"/>
      <c r="G28" s="298" t="s">
        <v>192</v>
      </c>
      <c r="H28" s="297" t="s">
        <v>297</v>
      </c>
      <c r="I28" s="290" t="s">
        <v>39</v>
      </c>
    </row>
    <row r="29" spans="1:9" ht="15" customHeight="1">
      <c r="A29" s="294"/>
      <c r="B29" s="296" t="s">
        <v>178</v>
      </c>
      <c r="C29" s="287">
        <v>7</v>
      </c>
      <c r="D29" s="295" t="s">
        <v>1669</v>
      </c>
      <c r="E29" s="292"/>
      <c r="F29" s="290"/>
      <c r="G29" s="298" t="s">
        <v>298</v>
      </c>
      <c r="H29" s="297">
        <v>7</v>
      </c>
      <c r="I29" s="290" t="s">
        <v>40</v>
      </c>
    </row>
    <row r="30" spans="1:9" ht="15" customHeight="1">
      <c r="A30" s="294"/>
      <c r="B30" s="296" t="s">
        <v>178</v>
      </c>
      <c r="C30" s="287">
        <v>11</v>
      </c>
      <c r="D30" s="292" t="s">
        <v>624</v>
      </c>
      <c r="E30" s="292"/>
      <c r="F30" s="290"/>
      <c r="G30" s="298" t="s">
        <v>178</v>
      </c>
      <c r="H30" s="297">
        <v>8</v>
      </c>
      <c r="I30" s="290" t="s">
        <v>558</v>
      </c>
    </row>
    <row r="31" spans="1:9" ht="15" customHeight="1">
      <c r="A31" s="294"/>
      <c r="B31" s="296" t="s">
        <v>178</v>
      </c>
      <c r="C31" s="287"/>
      <c r="D31" s="292" t="s">
        <v>625</v>
      </c>
      <c r="E31" s="292"/>
      <c r="F31" s="290"/>
      <c r="G31" s="298" t="s">
        <v>184</v>
      </c>
      <c r="H31" s="297">
        <v>12</v>
      </c>
      <c r="I31" s="290" t="s">
        <v>299</v>
      </c>
    </row>
    <row r="32" spans="1:9" ht="15" customHeight="1">
      <c r="A32" s="294"/>
      <c r="B32" s="296" t="s">
        <v>184</v>
      </c>
      <c r="C32" s="287"/>
      <c r="D32" s="292" t="s">
        <v>554</v>
      </c>
      <c r="E32" s="292"/>
      <c r="F32" s="290"/>
      <c r="G32" s="298" t="s">
        <v>184</v>
      </c>
      <c r="H32" s="297"/>
      <c r="I32" s="290" t="s">
        <v>300</v>
      </c>
    </row>
    <row r="33" spans="1:9" ht="15" customHeight="1">
      <c r="A33" s="294"/>
      <c r="B33" s="296" t="s">
        <v>301</v>
      </c>
      <c r="C33" s="287"/>
      <c r="D33" s="292" t="s">
        <v>626</v>
      </c>
      <c r="E33" s="292"/>
      <c r="F33" s="290"/>
      <c r="G33" s="298" t="s">
        <v>178</v>
      </c>
      <c r="H33" s="297"/>
      <c r="I33" s="290" t="s">
        <v>41</v>
      </c>
    </row>
    <row r="34" spans="1:9" ht="15" customHeight="1">
      <c r="A34" s="294"/>
      <c r="B34" s="296" t="s">
        <v>184</v>
      </c>
      <c r="C34" s="287">
        <v>3</v>
      </c>
      <c r="D34" s="292" t="s">
        <v>627</v>
      </c>
      <c r="E34" s="292"/>
      <c r="F34" s="290"/>
      <c r="G34" s="298" t="s">
        <v>302</v>
      </c>
      <c r="H34" s="297">
        <v>3</v>
      </c>
      <c r="I34" s="292" t="s">
        <v>42</v>
      </c>
    </row>
    <row r="35" spans="1:9" ht="15" customHeight="1">
      <c r="A35" s="294"/>
      <c r="B35" s="296" t="s">
        <v>178</v>
      </c>
      <c r="C35" s="287">
        <v>4</v>
      </c>
      <c r="D35" s="292" t="s">
        <v>303</v>
      </c>
      <c r="E35" s="292"/>
      <c r="F35" s="290"/>
      <c r="G35" s="298" t="s">
        <v>178</v>
      </c>
      <c r="H35" s="297" t="s">
        <v>91</v>
      </c>
      <c r="I35" s="292" t="s">
        <v>43</v>
      </c>
    </row>
    <row r="36" spans="1:9" ht="15" customHeight="1">
      <c r="A36" s="294"/>
      <c r="B36" s="296" t="s">
        <v>304</v>
      </c>
      <c r="C36" s="287">
        <v>6</v>
      </c>
      <c r="D36" s="292" t="s">
        <v>628</v>
      </c>
      <c r="E36" s="292"/>
      <c r="F36" s="984"/>
      <c r="G36" s="988" t="s">
        <v>178</v>
      </c>
      <c r="H36" s="987" t="s">
        <v>91</v>
      </c>
      <c r="I36" s="980" t="s">
        <v>305</v>
      </c>
    </row>
    <row r="37" spans="1:9" ht="15" customHeight="1">
      <c r="A37" s="294"/>
      <c r="B37" s="296" t="s">
        <v>178</v>
      </c>
      <c r="C37" s="287">
        <v>12</v>
      </c>
      <c r="D37" s="292" t="s">
        <v>306</v>
      </c>
      <c r="E37" s="292"/>
      <c r="F37" s="984"/>
      <c r="G37" s="988"/>
      <c r="H37" s="987"/>
      <c r="I37" s="980"/>
    </row>
    <row r="38" spans="1:9" ht="15" customHeight="1">
      <c r="A38" s="294"/>
      <c r="B38" s="296" t="s">
        <v>307</v>
      </c>
      <c r="C38" s="287">
        <v>4</v>
      </c>
      <c r="D38" s="295" t="s">
        <v>629</v>
      </c>
      <c r="E38" s="292"/>
      <c r="F38" s="290"/>
      <c r="G38" s="298" t="s">
        <v>308</v>
      </c>
      <c r="H38" s="297">
        <v>11</v>
      </c>
      <c r="I38" s="290" t="s">
        <v>309</v>
      </c>
    </row>
    <row r="39" spans="1:9" ht="15" customHeight="1">
      <c r="A39" s="294"/>
      <c r="B39" s="296" t="s">
        <v>308</v>
      </c>
      <c r="C39" s="287">
        <v>7</v>
      </c>
      <c r="D39" s="292" t="s">
        <v>630</v>
      </c>
      <c r="E39" s="292"/>
      <c r="F39" s="290"/>
      <c r="G39" s="298" t="s">
        <v>271</v>
      </c>
      <c r="H39" s="297" t="s">
        <v>310</v>
      </c>
      <c r="I39" s="290" t="s">
        <v>623</v>
      </c>
    </row>
    <row r="40" spans="1:9" ht="15" customHeight="1">
      <c r="A40" s="294"/>
      <c r="B40" s="296" t="s">
        <v>271</v>
      </c>
      <c r="C40" s="287">
        <v>9</v>
      </c>
      <c r="D40" s="292" t="s">
        <v>631</v>
      </c>
      <c r="E40" s="292"/>
      <c r="F40" s="290"/>
      <c r="G40" s="298" t="s">
        <v>270</v>
      </c>
      <c r="H40" s="297" t="s">
        <v>70</v>
      </c>
      <c r="I40" s="292" t="s">
        <v>311</v>
      </c>
    </row>
    <row r="41" spans="1:9" ht="15" customHeight="1">
      <c r="A41" s="294"/>
      <c r="B41" s="296" t="s">
        <v>270</v>
      </c>
      <c r="C41" s="287" t="s">
        <v>70</v>
      </c>
      <c r="D41" s="292" t="s">
        <v>632</v>
      </c>
      <c r="E41" s="292"/>
      <c r="F41" s="290"/>
      <c r="G41" s="298" t="s">
        <v>184</v>
      </c>
      <c r="H41" s="297">
        <v>12</v>
      </c>
      <c r="I41" s="292" t="s">
        <v>312</v>
      </c>
    </row>
    <row r="42" spans="1:9" ht="15" customHeight="1">
      <c r="A42" s="294"/>
      <c r="B42" s="296" t="s">
        <v>313</v>
      </c>
      <c r="C42" s="287">
        <v>4</v>
      </c>
      <c r="D42" s="292" t="s">
        <v>1876</v>
      </c>
      <c r="E42" s="292"/>
      <c r="F42" s="290"/>
      <c r="G42" s="298" t="s">
        <v>178</v>
      </c>
      <c r="H42" s="297"/>
      <c r="I42" s="290" t="s">
        <v>44</v>
      </c>
    </row>
    <row r="43" spans="1:9" ht="15" customHeight="1">
      <c r="A43" s="294"/>
      <c r="B43" s="296" t="s">
        <v>190</v>
      </c>
      <c r="C43" s="287" t="s">
        <v>152</v>
      </c>
      <c r="D43" s="295" t="s">
        <v>1877</v>
      </c>
      <c r="E43" s="292"/>
      <c r="F43" s="290"/>
      <c r="G43" s="298" t="s">
        <v>182</v>
      </c>
      <c r="H43" s="297"/>
      <c r="I43" s="292" t="s">
        <v>45</v>
      </c>
    </row>
    <row r="44" spans="1:9" ht="15" customHeight="1">
      <c r="A44" s="294"/>
      <c r="B44" s="296" t="s">
        <v>184</v>
      </c>
      <c r="C44" s="287" t="s">
        <v>80</v>
      </c>
      <c r="D44" s="292" t="s">
        <v>1878</v>
      </c>
      <c r="E44" s="292"/>
      <c r="F44" s="290"/>
      <c r="G44" s="298" t="s">
        <v>314</v>
      </c>
      <c r="H44" s="297">
        <v>6</v>
      </c>
      <c r="I44" s="292" t="s">
        <v>46</v>
      </c>
    </row>
    <row r="45" spans="1:9" ht="15" customHeight="1">
      <c r="A45" s="294"/>
      <c r="B45" s="296" t="s">
        <v>315</v>
      </c>
      <c r="C45" s="287">
        <v>7</v>
      </c>
      <c r="D45" s="292" t="s">
        <v>1879</v>
      </c>
      <c r="E45" s="292"/>
      <c r="F45" s="290"/>
      <c r="G45" s="298" t="s">
        <v>316</v>
      </c>
      <c r="H45" s="297"/>
      <c r="I45" s="292" t="s">
        <v>317</v>
      </c>
    </row>
    <row r="46" spans="1:9" ht="15" customHeight="1">
      <c r="A46" s="294"/>
      <c r="B46" s="296" t="s">
        <v>316</v>
      </c>
      <c r="C46" s="287">
        <v>9</v>
      </c>
      <c r="D46" s="292" t="s">
        <v>318</v>
      </c>
      <c r="E46" s="292"/>
      <c r="F46" s="290"/>
      <c r="G46" s="298" t="s">
        <v>316</v>
      </c>
      <c r="H46" s="297"/>
      <c r="I46" s="292" t="s">
        <v>47</v>
      </c>
    </row>
    <row r="47" spans="1:9" ht="15" customHeight="1">
      <c r="A47" s="294"/>
      <c r="B47" s="296" t="s">
        <v>184</v>
      </c>
      <c r="C47" s="287">
        <v>10</v>
      </c>
      <c r="D47" s="292" t="s">
        <v>319</v>
      </c>
      <c r="E47" s="292"/>
      <c r="F47" s="290"/>
      <c r="G47" s="298" t="s">
        <v>184</v>
      </c>
      <c r="H47" s="297"/>
      <c r="I47" s="292" t="s">
        <v>320</v>
      </c>
    </row>
    <row r="48" spans="1:9" ht="15" customHeight="1">
      <c r="A48" s="294"/>
      <c r="B48" s="296" t="s">
        <v>184</v>
      </c>
      <c r="C48" s="287"/>
      <c r="D48" s="292" t="s">
        <v>1880</v>
      </c>
      <c r="E48" s="292"/>
      <c r="F48" s="290"/>
      <c r="G48" s="298" t="s">
        <v>321</v>
      </c>
      <c r="H48" s="297">
        <v>4</v>
      </c>
      <c r="I48" s="292" t="s">
        <v>322</v>
      </c>
    </row>
    <row r="49" spans="1:9" ht="15" customHeight="1">
      <c r="A49" s="294"/>
      <c r="B49" s="296" t="s">
        <v>323</v>
      </c>
      <c r="C49" s="287"/>
      <c r="D49" s="292" t="s">
        <v>1881</v>
      </c>
      <c r="E49" s="292"/>
      <c r="F49" s="290"/>
      <c r="G49" s="298" t="s">
        <v>190</v>
      </c>
      <c r="H49" s="297">
        <v>5</v>
      </c>
      <c r="I49" s="290" t="s">
        <v>436</v>
      </c>
    </row>
    <row r="50" spans="1:9" ht="11.25">
      <c r="A50" s="67"/>
      <c r="B50" s="55"/>
      <c r="C50" s="51"/>
      <c r="E50" s="56"/>
      <c r="F50" s="66"/>
      <c r="G50" s="70"/>
      <c r="H50" s="71"/>
      <c r="I50" s="66"/>
    </row>
    <row r="51" spans="1:9" ht="11.25">
      <c r="A51" s="67"/>
      <c r="B51" s="67"/>
      <c r="C51" s="51"/>
      <c r="D51" s="56"/>
      <c r="E51" s="56"/>
      <c r="F51" s="66"/>
      <c r="G51" s="70"/>
      <c r="H51" s="71"/>
      <c r="I51" s="66"/>
    </row>
    <row r="52" spans="1:9" ht="11.25">
      <c r="A52" s="67"/>
      <c r="B52" s="67"/>
      <c r="C52" s="51"/>
      <c r="E52" s="56"/>
      <c r="F52" s="66"/>
      <c r="G52" s="70"/>
      <c r="H52" s="71"/>
      <c r="I52" s="66"/>
    </row>
    <row r="53" spans="1:9" ht="11.25">
      <c r="A53" s="67"/>
      <c r="B53" s="67"/>
      <c r="C53" s="51"/>
      <c r="D53" s="56"/>
      <c r="E53" s="56"/>
      <c r="F53" s="66"/>
      <c r="G53" s="70"/>
      <c r="H53" s="71"/>
      <c r="I53" s="66"/>
    </row>
    <row r="54" spans="1:9" ht="11.25">
      <c r="A54" s="67"/>
      <c r="B54" s="67"/>
      <c r="C54" s="51"/>
      <c r="E54" s="56"/>
      <c r="F54" s="66"/>
      <c r="G54" s="70"/>
      <c r="H54" s="71"/>
      <c r="I54" s="66"/>
    </row>
    <row r="55" spans="1:9" ht="11.25">
      <c r="A55" s="67"/>
      <c r="B55" s="67"/>
      <c r="C55" s="51"/>
      <c r="E55" s="56"/>
      <c r="F55" s="66"/>
      <c r="G55" s="70"/>
      <c r="H55" s="71"/>
      <c r="I55" s="66"/>
    </row>
    <row r="56" spans="1:9" ht="11.25">
      <c r="A56" s="67"/>
      <c r="B56" s="67"/>
      <c r="C56" s="51"/>
      <c r="E56" s="56"/>
      <c r="F56" s="66"/>
      <c r="G56" s="70"/>
      <c r="H56" s="71"/>
      <c r="I56" s="66"/>
    </row>
    <row r="57" spans="1:9" ht="11.25">
      <c r="A57" s="67"/>
      <c r="B57" s="67"/>
      <c r="C57" s="51"/>
      <c r="E57" s="56"/>
      <c r="F57" s="66"/>
      <c r="G57" s="70"/>
      <c r="H57" s="71"/>
      <c r="I57" s="66"/>
    </row>
    <row r="58" spans="1:9" ht="11.25">
      <c r="A58" s="67"/>
      <c r="B58" s="67"/>
      <c r="C58" s="51"/>
      <c r="E58" s="56"/>
      <c r="F58" s="66"/>
      <c r="G58" s="70"/>
      <c r="H58" s="71"/>
      <c r="I58" s="66"/>
    </row>
    <row r="59" spans="1:9" ht="11.25">
      <c r="A59" s="67"/>
      <c r="B59" s="67"/>
      <c r="C59" s="51"/>
      <c r="E59" s="56"/>
      <c r="F59" s="66"/>
      <c r="G59" s="70"/>
      <c r="H59" s="71"/>
      <c r="I59" s="66"/>
    </row>
    <row r="60" spans="1:9" ht="11.25">
      <c r="A60" s="67"/>
      <c r="B60" s="67"/>
      <c r="C60" s="51"/>
      <c r="D60" s="56"/>
      <c r="E60" s="56"/>
      <c r="F60" s="66"/>
      <c r="G60" s="70"/>
      <c r="H60" s="71"/>
      <c r="I60" s="66"/>
    </row>
    <row r="61" spans="1:9" ht="11.25">
      <c r="A61" s="67"/>
      <c r="B61" s="67"/>
      <c r="C61" s="51"/>
      <c r="D61" s="56"/>
      <c r="E61" s="56"/>
      <c r="F61" s="66"/>
      <c r="G61" s="70"/>
      <c r="H61" s="71"/>
      <c r="I61" s="66"/>
    </row>
    <row r="62" spans="1:9" ht="11.25">
      <c r="A62" s="67"/>
      <c r="B62" s="67"/>
      <c r="C62" s="51"/>
      <c r="D62" s="56"/>
      <c r="E62" s="56"/>
      <c r="F62" s="66"/>
      <c r="G62" s="70"/>
      <c r="H62" s="71"/>
      <c r="I62" s="66"/>
    </row>
    <row r="63" spans="1:9" ht="11.25">
      <c r="A63" s="67"/>
      <c r="B63" s="67"/>
      <c r="C63" s="51"/>
      <c r="D63" s="56"/>
      <c r="E63" s="56"/>
      <c r="F63" s="66"/>
      <c r="G63" s="70"/>
      <c r="H63" s="71"/>
      <c r="I63" s="66"/>
    </row>
    <row r="64" spans="1:9" ht="11.25">
      <c r="A64" s="67"/>
      <c r="B64" s="67"/>
      <c r="C64" s="51"/>
      <c r="D64" s="56"/>
      <c r="E64" s="56"/>
      <c r="F64" s="66"/>
      <c r="G64" s="70"/>
      <c r="H64" s="71"/>
      <c r="I64" s="66"/>
    </row>
    <row r="65" spans="1:9" ht="11.25">
      <c r="A65" s="67"/>
      <c r="B65" s="67"/>
      <c r="C65" s="51"/>
      <c r="D65" s="56"/>
      <c r="E65" s="56"/>
      <c r="F65" s="66"/>
      <c r="G65" s="70"/>
      <c r="H65" s="71"/>
      <c r="I65" s="66"/>
    </row>
    <row r="66" spans="1:9" ht="11.25">
      <c r="A66" s="67"/>
      <c r="B66" s="67"/>
      <c r="C66" s="51"/>
      <c r="D66" s="56"/>
      <c r="E66" s="56"/>
      <c r="F66" s="66"/>
      <c r="G66" s="70"/>
      <c r="H66" s="71"/>
      <c r="I66" s="66"/>
    </row>
    <row r="67" spans="1:9" ht="11.25">
      <c r="A67" s="67"/>
      <c r="B67" s="67"/>
      <c r="C67" s="51"/>
      <c r="D67" s="56"/>
      <c r="E67" s="56"/>
      <c r="F67" s="66"/>
      <c r="G67" s="70"/>
      <c r="H67" s="71"/>
      <c r="I67" s="66"/>
    </row>
    <row r="68" spans="1:9" ht="11.25">
      <c r="A68" s="67"/>
      <c r="B68" s="67"/>
      <c r="C68" s="51"/>
      <c r="D68" s="56"/>
      <c r="E68" s="56"/>
      <c r="F68" s="66"/>
      <c r="G68" s="70"/>
      <c r="H68" s="71"/>
      <c r="I68" s="66"/>
    </row>
    <row r="69" spans="1:9" ht="11.25">
      <c r="A69" s="67"/>
      <c r="B69" s="67"/>
      <c r="C69" s="51"/>
      <c r="D69" s="56"/>
      <c r="E69" s="56"/>
      <c r="F69" s="66"/>
      <c r="G69" s="70"/>
      <c r="H69" s="71"/>
      <c r="I69" s="66"/>
    </row>
    <row r="70" spans="1:9" ht="11.25">
      <c r="A70" s="67"/>
      <c r="B70" s="67"/>
      <c r="C70" s="51"/>
      <c r="D70" s="56"/>
      <c r="E70" s="56"/>
      <c r="F70" s="66"/>
      <c r="G70" s="70"/>
      <c r="H70" s="71"/>
      <c r="I70" s="66"/>
    </row>
    <row r="71" spans="1:9" ht="11.25">
      <c r="A71" s="67"/>
      <c r="B71" s="67"/>
      <c r="C71" s="51"/>
      <c r="D71" s="56"/>
      <c r="E71" s="56"/>
      <c r="F71" s="66"/>
      <c r="G71" s="70"/>
      <c r="H71" s="71"/>
      <c r="I71" s="66"/>
    </row>
    <row r="72" spans="1:9" ht="11.25">
      <c r="A72" s="67"/>
      <c r="B72" s="67"/>
      <c r="C72" s="51"/>
      <c r="D72" s="56"/>
      <c r="E72" s="56"/>
      <c r="F72" s="66"/>
      <c r="G72" s="70"/>
      <c r="H72" s="71"/>
      <c r="I72" s="66"/>
    </row>
    <row r="73" spans="1:9" ht="11.25">
      <c r="A73" s="67"/>
      <c r="B73" s="67"/>
      <c r="C73" s="51"/>
      <c r="D73" s="56"/>
      <c r="E73" s="56"/>
      <c r="F73" s="66"/>
      <c r="G73" s="70"/>
      <c r="H73" s="71"/>
      <c r="I73" s="66"/>
    </row>
    <row r="74" spans="1:9" ht="11.25">
      <c r="A74" s="67"/>
      <c r="B74" s="67"/>
      <c r="C74" s="51"/>
      <c r="D74" s="56"/>
      <c r="E74" s="56"/>
      <c r="F74" s="66"/>
      <c r="G74" s="70"/>
      <c r="H74" s="71"/>
      <c r="I74" s="66"/>
    </row>
    <row r="75" spans="1:9" ht="11.25">
      <c r="A75" s="67"/>
      <c r="B75" s="67"/>
      <c r="C75" s="51"/>
      <c r="D75" s="56"/>
      <c r="E75" s="56"/>
      <c r="F75" s="66"/>
      <c r="G75" s="70"/>
      <c r="H75" s="71"/>
      <c r="I75" s="66"/>
    </row>
    <row r="76" spans="1:9" ht="11.25">
      <c r="A76" s="67"/>
      <c r="B76" s="67"/>
      <c r="C76" s="51"/>
      <c r="D76" s="56"/>
      <c r="E76" s="56"/>
      <c r="F76" s="66"/>
      <c r="G76" s="70"/>
      <c r="H76" s="71"/>
      <c r="I76" s="66"/>
    </row>
    <row r="77" spans="1:9" ht="11.25">
      <c r="A77" s="67"/>
      <c r="B77" s="67"/>
      <c r="C77" s="51"/>
      <c r="D77" s="56"/>
      <c r="E77" s="56"/>
      <c r="F77" s="66"/>
      <c r="G77" s="70"/>
      <c r="H77" s="71"/>
      <c r="I77" s="66"/>
    </row>
    <row r="78" spans="1:9" ht="11.25">
      <c r="A78" s="67"/>
      <c r="B78" s="67"/>
      <c r="C78" s="51"/>
      <c r="D78" s="56"/>
      <c r="E78" s="56"/>
      <c r="F78" s="66"/>
      <c r="G78" s="70"/>
      <c r="H78" s="71"/>
      <c r="I78" s="66"/>
    </row>
    <row r="79" spans="1:9" ht="11.25">
      <c r="A79" s="67"/>
      <c r="B79" s="67"/>
      <c r="C79" s="51"/>
      <c r="D79" s="56"/>
      <c r="E79" s="56"/>
      <c r="F79" s="66"/>
      <c r="G79" s="70"/>
      <c r="H79" s="71"/>
      <c r="I79" s="66"/>
    </row>
    <row r="80" spans="1:9" ht="11.25">
      <c r="A80" s="67"/>
      <c r="B80" s="67"/>
      <c r="C80" s="51"/>
      <c r="D80" s="56"/>
      <c r="E80" s="56"/>
      <c r="F80" s="66"/>
      <c r="G80" s="70"/>
      <c r="H80" s="71"/>
      <c r="I80" s="66"/>
    </row>
    <row r="81" spans="1:9" ht="11.25">
      <c r="A81" s="67"/>
      <c r="B81" s="67"/>
      <c r="C81" s="51"/>
      <c r="D81" s="56"/>
      <c r="E81" s="56"/>
      <c r="F81" s="66"/>
      <c r="G81" s="70"/>
      <c r="H81" s="71"/>
      <c r="I81" s="66"/>
    </row>
    <row r="82" spans="1:9" ht="11.25">
      <c r="A82" s="67"/>
      <c r="B82" s="67"/>
      <c r="C82" s="51"/>
      <c r="D82" s="56"/>
      <c r="E82" s="56"/>
      <c r="F82" s="66"/>
      <c r="G82" s="70"/>
      <c r="H82" s="71"/>
      <c r="I82" s="66"/>
    </row>
    <row r="83" spans="1:9" ht="11.25">
      <c r="A83" s="67"/>
      <c r="B83" s="67"/>
      <c r="C83" s="51"/>
      <c r="D83" s="56"/>
      <c r="E83" s="56"/>
      <c r="F83" s="66"/>
      <c r="G83" s="70"/>
      <c r="H83" s="71"/>
      <c r="I83" s="66"/>
    </row>
    <row r="84" spans="1:9" ht="11.25">
      <c r="A84" s="67"/>
      <c r="B84" s="67"/>
      <c r="C84" s="51"/>
      <c r="D84" s="56"/>
      <c r="E84" s="56"/>
      <c r="F84" s="66"/>
      <c r="G84" s="70"/>
      <c r="H84" s="71"/>
      <c r="I84" s="66"/>
    </row>
    <row r="85" spans="1:9" ht="11.25">
      <c r="A85" s="67"/>
      <c r="B85" s="67"/>
      <c r="C85" s="51"/>
      <c r="D85" s="56"/>
      <c r="E85" s="56"/>
      <c r="F85" s="66"/>
      <c r="G85" s="70"/>
      <c r="H85" s="71"/>
      <c r="I85" s="66"/>
    </row>
    <row r="86" spans="1:9" ht="11.25">
      <c r="A86" s="67"/>
      <c r="B86" s="67"/>
      <c r="C86" s="51"/>
      <c r="D86" s="56"/>
      <c r="E86" s="56"/>
      <c r="F86" s="66"/>
      <c r="G86" s="70"/>
      <c r="H86" s="71"/>
      <c r="I86" s="66"/>
    </row>
    <row r="87" spans="1:9" ht="11.25">
      <c r="A87" s="67"/>
      <c r="B87" s="67"/>
      <c r="C87" s="51"/>
      <c r="D87" s="56"/>
      <c r="E87" s="56"/>
      <c r="F87" s="66"/>
      <c r="G87" s="70"/>
      <c r="H87" s="71"/>
      <c r="I87" s="66"/>
    </row>
    <row r="88" spans="1:9" ht="11.25">
      <c r="A88" s="67"/>
      <c r="B88" s="67"/>
      <c r="C88" s="51"/>
      <c r="D88" s="56"/>
      <c r="E88" s="56"/>
      <c r="F88" s="66"/>
      <c r="G88" s="70"/>
      <c r="H88" s="71"/>
      <c r="I88" s="66"/>
    </row>
    <row r="89" spans="1:9" ht="11.25">
      <c r="A89" s="67"/>
      <c r="B89" s="67"/>
      <c r="C89" s="51"/>
      <c r="D89" s="56"/>
      <c r="E89" s="56"/>
      <c r="F89" s="66"/>
      <c r="G89" s="71"/>
      <c r="H89" s="71"/>
      <c r="I89" s="66"/>
    </row>
    <row r="90" spans="1:9" ht="11.25">
      <c r="A90" s="67"/>
      <c r="B90" s="67"/>
      <c r="C90" s="51"/>
      <c r="D90" s="56"/>
      <c r="E90" s="56"/>
      <c r="F90" s="66"/>
      <c r="G90" s="71"/>
      <c r="H90" s="71"/>
      <c r="I90" s="66"/>
    </row>
    <row r="91" spans="1:9" ht="11.25">
      <c r="A91" s="67"/>
      <c r="B91" s="67"/>
      <c r="C91" s="51"/>
      <c r="D91" s="56"/>
      <c r="E91" s="56"/>
      <c r="F91" s="66"/>
      <c r="G91" s="71"/>
      <c r="H91" s="71"/>
      <c r="I91" s="66"/>
    </row>
    <row r="92" spans="1:9" ht="11.25">
      <c r="A92" s="67"/>
      <c r="B92" s="67"/>
      <c r="C92" s="51"/>
      <c r="D92" s="56"/>
      <c r="E92" s="56"/>
      <c r="F92" s="66"/>
      <c r="G92" s="71"/>
      <c r="H92" s="71"/>
      <c r="I92" s="66"/>
    </row>
    <row r="93" spans="1:9" ht="11.25">
      <c r="A93" s="67"/>
      <c r="B93" s="67"/>
      <c r="C93" s="51"/>
      <c r="D93" s="56"/>
      <c r="E93" s="56"/>
      <c r="F93" s="66"/>
      <c r="G93" s="71"/>
      <c r="H93" s="71"/>
      <c r="I93" s="66"/>
    </row>
    <row r="94" spans="1:9" ht="11.25">
      <c r="A94" s="67"/>
      <c r="B94" s="67"/>
      <c r="C94" s="51"/>
      <c r="D94" s="56"/>
      <c r="E94" s="56"/>
      <c r="F94" s="66"/>
      <c r="G94" s="71"/>
      <c r="H94" s="71"/>
      <c r="I94" s="66"/>
    </row>
    <row r="95" spans="1:9" ht="11.25">
      <c r="A95" s="67"/>
      <c r="B95" s="67"/>
      <c r="C95" s="51"/>
      <c r="D95" s="56"/>
      <c r="E95" s="56"/>
      <c r="F95" s="66"/>
      <c r="G95" s="71"/>
      <c r="H95" s="71"/>
      <c r="I95" s="66"/>
    </row>
    <row r="96" spans="1:9" ht="11.25">
      <c r="A96" s="67"/>
      <c r="B96" s="67"/>
      <c r="C96" s="51"/>
      <c r="D96" s="56"/>
      <c r="E96" s="56"/>
      <c r="F96" s="66"/>
      <c r="G96" s="71"/>
      <c r="H96" s="71"/>
      <c r="I96" s="66"/>
    </row>
    <row r="97" spans="1:9" ht="11.25">
      <c r="A97" s="67"/>
      <c r="B97" s="67"/>
      <c r="C97" s="51"/>
      <c r="D97" s="56"/>
      <c r="E97" s="56"/>
      <c r="F97" s="66"/>
      <c r="G97" s="71"/>
      <c r="H97" s="71"/>
      <c r="I97" s="66"/>
    </row>
    <row r="98" spans="1:9" ht="11.25">
      <c r="A98" s="67"/>
      <c r="B98" s="67"/>
      <c r="C98" s="51"/>
      <c r="D98" s="56"/>
      <c r="E98" s="56"/>
      <c r="F98" s="66"/>
      <c r="G98" s="71"/>
      <c r="H98" s="71"/>
      <c r="I98" s="66"/>
    </row>
    <row r="99" spans="1:9" ht="11.25">
      <c r="A99" s="67"/>
      <c r="B99" s="67"/>
      <c r="C99" s="51"/>
      <c r="D99" s="56"/>
      <c r="E99" s="56"/>
      <c r="F99" s="66"/>
      <c r="G99" s="71"/>
      <c r="H99" s="71"/>
      <c r="I99" s="66"/>
    </row>
    <row r="100" spans="1:9" ht="11.25">
      <c r="A100" s="67"/>
      <c r="B100" s="67"/>
      <c r="C100" s="51"/>
      <c r="D100" s="56"/>
      <c r="E100" s="56"/>
      <c r="F100" s="66"/>
      <c r="G100" s="71"/>
      <c r="H100" s="71"/>
      <c r="I100" s="66"/>
    </row>
    <row r="101" spans="1:9" ht="11.25">
      <c r="A101" s="67"/>
      <c r="B101" s="67"/>
      <c r="C101" s="51"/>
      <c r="D101" s="56"/>
      <c r="E101" s="56"/>
      <c r="F101" s="66"/>
      <c r="G101" s="71"/>
      <c r="H101" s="71"/>
      <c r="I101" s="66"/>
    </row>
    <row r="102" spans="1:9" ht="11.25">
      <c r="A102" s="67"/>
      <c r="B102" s="67"/>
      <c r="C102" s="51"/>
      <c r="D102" s="56"/>
      <c r="E102" s="56"/>
      <c r="F102" s="66"/>
      <c r="G102" s="71"/>
      <c r="H102" s="71"/>
      <c r="I102" s="66"/>
    </row>
    <row r="103" spans="1:9" ht="11.25">
      <c r="A103" s="67"/>
      <c r="B103" s="67"/>
      <c r="C103" s="51"/>
      <c r="D103" s="56"/>
      <c r="E103" s="56"/>
      <c r="F103" s="66"/>
      <c r="G103" s="71"/>
      <c r="H103" s="71"/>
      <c r="I103" s="66"/>
    </row>
    <row r="104" spans="1:9" ht="11.25">
      <c r="A104" s="67"/>
      <c r="B104" s="67"/>
      <c r="C104" s="51"/>
      <c r="D104" s="56"/>
      <c r="E104" s="56"/>
      <c r="F104" s="66"/>
      <c r="G104" s="71"/>
      <c r="H104" s="71"/>
      <c r="I104" s="66"/>
    </row>
    <row r="105" spans="1:9" ht="11.25">
      <c r="A105" s="67"/>
      <c r="B105" s="67"/>
      <c r="C105" s="51"/>
      <c r="D105" s="56"/>
      <c r="E105" s="56"/>
      <c r="F105" s="66"/>
      <c r="G105" s="71"/>
      <c r="H105" s="71"/>
      <c r="I105" s="66"/>
    </row>
    <row r="106" spans="1:9" ht="11.25">
      <c r="A106" s="67"/>
      <c r="B106" s="67"/>
      <c r="C106" s="51"/>
      <c r="D106" s="56"/>
      <c r="E106" s="56"/>
      <c r="F106" s="66"/>
      <c r="G106" s="71"/>
      <c r="H106" s="71"/>
      <c r="I106" s="66"/>
    </row>
    <row r="107" spans="1:9" ht="11.25">
      <c r="A107" s="67"/>
      <c r="B107" s="67"/>
      <c r="C107" s="51"/>
      <c r="D107" s="56"/>
      <c r="E107" s="56"/>
      <c r="F107" s="66"/>
      <c r="G107" s="71"/>
      <c r="H107" s="71"/>
      <c r="I107" s="66"/>
    </row>
    <row r="108" spans="1:9" ht="11.25">
      <c r="A108" s="67"/>
      <c r="B108" s="67"/>
      <c r="C108" s="51"/>
      <c r="D108" s="56"/>
      <c r="E108" s="56"/>
      <c r="F108" s="66"/>
      <c r="G108" s="71"/>
      <c r="H108" s="71"/>
      <c r="I108" s="66"/>
    </row>
    <row r="109" spans="1:9" ht="11.25">
      <c r="A109" s="67"/>
      <c r="B109" s="67"/>
      <c r="C109" s="51"/>
      <c r="D109" s="56"/>
      <c r="E109" s="56"/>
      <c r="F109" s="66"/>
      <c r="G109" s="71"/>
      <c r="H109" s="71"/>
      <c r="I109" s="66"/>
    </row>
    <row r="110" spans="1:9" ht="11.25">
      <c r="A110" s="67"/>
      <c r="B110" s="67"/>
      <c r="C110" s="51"/>
      <c r="D110" s="56"/>
      <c r="E110" s="56"/>
      <c r="F110" s="66"/>
      <c r="G110" s="71"/>
      <c r="H110" s="71"/>
      <c r="I110" s="66"/>
    </row>
    <row r="111" spans="1:9" ht="11.25">
      <c r="A111" s="67"/>
      <c r="B111" s="67"/>
      <c r="C111" s="51"/>
      <c r="D111" s="56"/>
      <c r="E111" s="56"/>
      <c r="F111" s="66"/>
      <c r="G111" s="71"/>
      <c r="H111" s="71"/>
      <c r="I111" s="66"/>
    </row>
    <row r="112" spans="1:9" ht="11.25">
      <c r="A112" s="67"/>
      <c r="B112" s="67"/>
      <c r="C112" s="51"/>
      <c r="D112" s="56"/>
      <c r="E112" s="56"/>
      <c r="F112" s="66"/>
      <c r="G112" s="71"/>
      <c r="H112" s="71"/>
      <c r="I112" s="66"/>
    </row>
    <row r="113" spans="1:9" ht="11.25">
      <c r="A113" s="67"/>
      <c r="B113" s="67"/>
      <c r="C113" s="51"/>
      <c r="D113" s="56"/>
      <c r="E113" s="56"/>
      <c r="F113" s="66"/>
      <c r="G113" s="71"/>
      <c r="H113" s="71"/>
      <c r="I113" s="66"/>
    </row>
    <row r="114" spans="1:9" ht="11.25">
      <c r="A114" s="67"/>
      <c r="B114" s="67"/>
      <c r="C114" s="51"/>
      <c r="D114" s="56"/>
      <c r="E114" s="56"/>
      <c r="F114" s="66"/>
      <c r="G114" s="71"/>
      <c r="H114" s="71"/>
      <c r="I114" s="66"/>
    </row>
    <row r="115" spans="1:9" ht="11.25">
      <c r="A115" s="67"/>
      <c r="B115" s="67"/>
      <c r="C115" s="51"/>
      <c r="D115" s="56"/>
      <c r="E115" s="56"/>
      <c r="F115" s="66"/>
      <c r="G115" s="71"/>
      <c r="H115" s="71"/>
      <c r="I115" s="66"/>
    </row>
    <row r="116" spans="1:9" ht="11.25">
      <c r="A116" s="67"/>
      <c r="B116" s="67"/>
      <c r="C116" s="51"/>
      <c r="D116" s="56"/>
      <c r="E116" s="56"/>
      <c r="F116" s="66"/>
      <c r="G116" s="71"/>
      <c r="H116" s="71"/>
      <c r="I116" s="66"/>
    </row>
    <row r="117" spans="1:9" ht="11.25">
      <c r="A117" s="67"/>
      <c r="B117" s="67"/>
      <c r="C117" s="51"/>
      <c r="D117" s="56"/>
      <c r="E117" s="56"/>
      <c r="F117" s="66"/>
      <c r="G117" s="71"/>
      <c r="H117" s="71"/>
      <c r="I117" s="66"/>
    </row>
    <row r="118" spans="1:9" ht="11.25">
      <c r="A118" s="67"/>
      <c r="B118" s="67"/>
      <c r="C118" s="51"/>
      <c r="D118" s="56"/>
      <c r="E118" s="56"/>
      <c r="F118" s="66"/>
      <c r="G118" s="71"/>
      <c r="H118" s="71"/>
      <c r="I118" s="66"/>
    </row>
    <row r="119" spans="1:9" ht="11.25">
      <c r="A119" s="67"/>
      <c r="B119" s="67"/>
      <c r="C119" s="51"/>
      <c r="D119" s="56"/>
      <c r="E119" s="56"/>
      <c r="F119" s="66"/>
      <c r="G119" s="71"/>
      <c r="H119" s="71"/>
      <c r="I119" s="66"/>
    </row>
    <row r="120" spans="1:9" ht="11.25">
      <c r="A120" s="67"/>
      <c r="B120" s="67"/>
      <c r="C120" s="51"/>
      <c r="D120" s="56"/>
      <c r="E120" s="56"/>
      <c r="F120" s="66"/>
      <c r="G120" s="71"/>
      <c r="H120" s="71"/>
      <c r="I120" s="66"/>
    </row>
    <row r="121" spans="1:9" ht="11.25">
      <c r="A121" s="67"/>
      <c r="B121" s="67"/>
      <c r="C121" s="51"/>
      <c r="D121" s="56"/>
      <c r="E121" s="56"/>
      <c r="F121" s="66"/>
      <c r="G121" s="71"/>
      <c r="H121" s="71"/>
      <c r="I121" s="66"/>
    </row>
    <row r="122" spans="1:9" ht="11.25">
      <c r="A122" s="67"/>
      <c r="B122" s="67"/>
      <c r="C122" s="51"/>
      <c r="D122" s="56"/>
      <c r="E122" s="56"/>
      <c r="F122" s="66"/>
      <c r="G122" s="71"/>
      <c r="H122" s="71"/>
      <c r="I122" s="66"/>
    </row>
    <row r="123" spans="1:9" ht="11.25">
      <c r="A123" s="67"/>
      <c r="B123" s="67"/>
      <c r="C123" s="51"/>
      <c r="D123" s="56"/>
      <c r="E123" s="56"/>
      <c r="F123" s="66"/>
      <c r="G123" s="71"/>
      <c r="H123" s="71"/>
      <c r="I123" s="66"/>
    </row>
    <row r="124" spans="1:9" ht="11.25">
      <c r="A124" s="67"/>
      <c r="B124" s="67"/>
      <c r="C124" s="51"/>
      <c r="D124" s="56"/>
      <c r="E124" s="56"/>
      <c r="F124" s="66"/>
      <c r="G124" s="71"/>
      <c r="H124" s="71"/>
      <c r="I124" s="66"/>
    </row>
    <row r="125" spans="1:9" ht="11.25">
      <c r="A125" s="67"/>
      <c r="B125" s="67"/>
      <c r="C125" s="51"/>
      <c r="D125" s="56"/>
      <c r="E125" s="56"/>
      <c r="F125" s="66"/>
      <c r="G125" s="71"/>
      <c r="H125" s="71"/>
      <c r="I125" s="66"/>
    </row>
    <row r="126" spans="1:9" ht="11.25">
      <c r="A126" s="67"/>
      <c r="B126" s="67"/>
      <c r="C126" s="51"/>
      <c r="D126" s="56"/>
      <c r="E126" s="56"/>
      <c r="F126" s="66"/>
      <c r="G126" s="71"/>
      <c r="H126" s="71"/>
      <c r="I126" s="66"/>
    </row>
    <row r="127" spans="1:9" ht="11.25">
      <c r="A127" s="67"/>
      <c r="B127" s="67"/>
      <c r="C127" s="51"/>
      <c r="D127" s="56"/>
      <c r="E127" s="56"/>
      <c r="F127" s="66"/>
      <c r="G127" s="71"/>
      <c r="H127" s="71"/>
      <c r="I127" s="66"/>
    </row>
    <row r="128" spans="1:9" ht="11.25">
      <c r="A128" s="67"/>
      <c r="B128" s="67"/>
      <c r="C128" s="51"/>
      <c r="D128" s="56"/>
      <c r="E128" s="56"/>
      <c r="F128" s="66"/>
      <c r="G128" s="71"/>
      <c r="H128" s="71"/>
      <c r="I128" s="66"/>
    </row>
    <row r="129" spans="1:9" ht="11.25">
      <c r="A129" s="67"/>
      <c r="B129" s="67"/>
      <c r="C129" s="51"/>
      <c r="D129" s="56"/>
      <c r="E129" s="56"/>
      <c r="F129" s="66"/>
      <c r="G129" s="71"/>
      <c r="H129" s="71"/>
      <c r="I129" s="66"/>
    </row>
    <row r="130" spans="1:9" ht="11.25">
      <c r="A130" s="67"/>
      <c r="B130" s="67"/>
      <c r="C130" s="51"/>
      <c r="D130" s="56"/>
      <c r="E130" s="56"/>
      <c r="F130" s="66"/>
      <c r="G130" s="71"/>
      <c r="H130" s="71"/>
      <c r="I130" s="66"/>
    </row>
    <row r="131" spans="1:9" ht="11.25">
      <c r="A131" s="67"/>
      <c r="B131" s="67"/>
      <c r="C131" s="51"/>
      <c r="D131" s="56"/>
      <c r="E131" s="56"/>
      <c r="F131" s="66"/>
      <c r="G131" s="71"/>
      <c r="H131" s="71"/>
      <c r="I131" s="66"/>
    </row>
    <row r="132" spans="1:9" ht="11.25">
      <c r="A132" s="67"/>
      <c r="B132" s="67"/>
      <c r="C132" s="51"/>
      <c r="D132" s="56"/>
      <c r="E132" s="56"/>
      <c r="F132" s="66"/>
      <c r="G132" s="71"/>
      <c r="H132" s="71"/>
      <c r="I132" s="66"/>
    </row>
    <row r="133" spans="1:9" ht="11.25">
      <c r="A133" s="67"/>
      <c r="B133" s="67"/>
      <c r="C133" s="51"/>
      <c r="D133" s="56"/>
      <c r="E133" s="56"/>
      <c r="F133" s="66"/>
      <c r="G133" s="71"/>
      <c r="H133" s="71"/>
      <c r="I133" s="66"/>
    </row>
    <row r="134" spans="1:9" ht="11.25">
      <c r="A134" s="67"/>
      <c r="B134" s="67"/>
      <c r="C134" s="51"/>
      <c r="D134" s="56"/>
      <c r="E134" s="56"/>
      <c r="F134" s="66"/>
      <c r="G134" s="71"/>
      <c r="H134" s="71"/>
      <c r="I134" s="66"/>
    </row>
    <row r="135" spans="1:9" ht="11.25">
      <c r="A135" s="67"/>
      <c r="B135" s="67"/>
      <c r="C135" s="51"/>
      <c r="D135" s="56"/>
      <c r="E135" s="56"/>
      <c r="F135" s="66"/>
      <c r="G135" s="71"/>
      <c r="H135" s="71"/>
      <c r="I135" s="66"/>
    </row>
    <row r="136" spans="1:9" ht="11.25">
      <c r="A136" s="67"/>
      <c r="B136" s="67"/>
      <c r="C136" s="51"/>
      <c r="D136" s="56"/>
      <c r="E136" s="56"/>
      <c r="F136" s="66"/>
      <c r="G136" s="71"/>
      <c r="H136" s="71"/>
      <c r="I136" s="66"/>
    </row>
    <row r="137" spans="1:9" ht="11.25">
      <c r="A137" s="67"/>
      <c r="B137" s="67"/>
      <c r="C137" s="51"/>
      <c r="D137" s="56"/>
      <c r="E137" s="56"/>
      <c r="F137" s="66"/>
      <c r="G137" s="71"/>
      <c r="H137" s="71"/>
      <c r="I137" s="66"/>
    </row>
    <row r="138" spans="1:9" ht="11.25">
      <c r="A138" s="67"/>
      <c r="B138" s="67"/>
      <c r="C138" s="51"/>
      <c r="D138" s="56"/>
      <c r="E138" s="56"/>
      <c r="F138" s="66"/>
      <c r="G138" s="71"/>
      <c r="H138" s="71"/>
      <c r="I138" s="66"/>
    </row>
    <row r="139" spans="1:9" ht="11.25">
      <c r="A139" s="67"/>
      <c r="B139" s="67"/>
      <c r="C139" s="51"/>
      <c r="D139" s="56"/>
      <c r="E139" s="56"/>
      <c r="F139" s="66"/>
      <c r="G139" s="71"/>
      <c r="H139" s="71"/>
      <c r="I139" s="66"/>
    </row>
    <row r="140" spans="1:9" ht="11.25">
      <c r="A140" s="67"/>
      <c r="B140" s="67"/>
      <c r="C140" s="51"/>
      <c r="D140" s="56"/>
      <c r="E140" s="56"/>
      <c r="F140" s="66"/>
      <c r="G140" s="71"/>
      <c r="H140" s="71"/>
      <c r="I140" s="66"/>
    </row>
    <row r="141" spans="1:9" ht="11.25">
      <c r="A141" s="67"/>
      <c r="B141" s="67"/>
      <c r="C141" s="51"/>
      <c r="D141" s="56"/>
      <c r="E141" s="56"/>
      <c r="F141" s="66"/>
      <c r="G141" s="71"/>
      <c r="H141" s="71"/>
      <c r="I141" s="66"/>
    </row>
    <row r="142" spans="1:9" ht="11.25">
      <c r="A142" s="67"/>
      <c r="B142" s="67"/>
      <c r="C142" s="51"/>
      <c r="D142" s="56"/>
      <c r="E142" s="56"/>
      <c r="F142" s="66"/>
      <c r="G142" s="71"/>
      <c r="H142" s="71"/>
      <c r="I142" s="66"/>
    </row>
    <row r="143" spans="1:9" ht="11.25">
      <c r="A143" s="67"/>
      <c r="B143" s="67"/>
      <c r="C143" s="51"/>
      <c r="D143" s="56"/>
      <c r="E143" s="56"/>
      <c r="F143" s="66"/>
      <c r="G143" s="71"/>
      <c r="H143" s="71"/>
      <c r="I143" s="66"/>
    </row>
    <row r="144" spans="1:9" ht="11.25">
      <c r="A144" s="67"/>
      <c r="B144" s="67"/>
      <c r="C144" s="51"/>
      <c r="D144" s="56"/>
      <c r="E144" s="56"/>
      <c r="F144" s="66"/>
      <c r="G144" s="71"/>
      <c r="H144" s="71"/>
      <c r="I144" s="66"/>
    </row>
    <row r="145" spans="1:9" ht="11.25">
      <c r="A145" s="67"/>
      <c r="B145" s="67"/>
      <c r="C145" s="51"/>
      <c r="D145" s="56"/>
      <c r="E145" s="56"/>
      <c r="F145" s="66"/>
      <c r="G145" s="71"/>
      <c r="H145" s="71"/>
      <c r="I145" s="66"/>
    </row>
    <row r="146" spans="1:9" ht="11.25">
      <c r="A146" s="67"/>
      <c r="B146" s="67"/>
      <c r="C146" s="51"/>
      <c r="D146" s="56"/>
      <c r="E146" s="56"/>
      <c r="F146" s="66"/>
      <c r="G146" s="71"/>
      <c r="H146" s="71"/>
      <c r="I146" s="66"/>
    </row>
    <row r="147" spans="1:9" ht="11.25">
      <c r="A147" s="67"/>
      <c r="B147" s="67"/>
      <c r="C147" s="51"/>
      <c r="D147" s="56"/>
      <c r="E147" s="56"/>
      <c r="F147" s="66"/>
      <c r="G147" s="71"/>
      <c r="H147" s="71"/>
      <c r="I147" s="66"/>
    </row>
    <row r="148" spans="1:9" ht="11.25">
      <c r="A148" s="67"/>
      <c r="B148" s="67"/>
      <c r="C148" s="51"/>
      <c r="D148" s="56"/>
      <c r="E148" s="56"/>
      <c r="F148" s="66"/>
      <c r="G148" s="71"/>
      <c r="H148" s="71"/>
      <c r="I148" s="66"/>
    </row>
    <row r="149" spans="1:9" ht="11.25">
      <c r="A149" s="67"/>
      <c r="B149" s="67"/>
      <c r="C149" s="51"/>
      <c r="D149" s="56"/>
      <c r="E149" s="56"/>
      <c r="F149" s="66"/>
      <c r="G149" s="71"/>
      <c r="H149" s="71"/>
      <c r="I149" s="66"/>
    </row>
    <row r="150" spans="1:9" ht="11.25">
      <c r="A150" s="67"/>
      <c r="B150" s="67"/>
      <c r="C150" s="51"/>
      <c r="D150" s="56"/>
      <c r="E150" s="56"/>
      <c r="F150" s="66"/>
      <c r="G150" s="71"/>
      <c r="H150" s="71"/>
      <c r="I150" s="66"/>
    </row>
    <row r="151" spans="1:9" ht="11.25">
      <c r="A151" s="67"/>
      <c r="B151" s="67"/>
      <c r="C151" s="51"/>
      <c r="D151" s="56"/>
      <c r="E151" s="56"/>
      <c r="F151" s="66"/>
      <c r="G151" s="71"/>
      <c r="H151" s="71"/>
      <c r="I151" s="66"/>
    </row>
    <row r="152" spans="1:9" ht="11.25">
      <c r="A152" s="67"/>
      <c r="B152" s="67"/>
      <c r="C152" s="51"/>
      <c r="D152" s="56"/>
      <c r="E152" s="56"/>
      <c r="F152" s="66"/>
      <c r="G152" s="71"/>
      <c r="H152" s="71"/>
      <c r="I152" s="66"/>
    </row>
    <row r="153" spans="1:9" ht="11.25">
      <c r="A153" s="67"/>
      <c r="B153" s="67"/>
      <c r="C153" s="51"/>
      <c r="D153" s="56"/>
      <c r="E153" s="56"/>
      <c r="F153" s="66"/>
      <c r="G153" s="71"/>
      <c r="H153" s="71"/>
      <c r="I153" s="66"/>
    </row>
    <row r="154" spans="1:9" ht="11.25">
      <c r="A154" s="67"/>
      <c r="B154" s="67"/>
      <c r="C154" s="51"/>
      <c r="D154" s="56"/>
      <c r="E154" s="56"/>
      <c r="F154" s="66"/>
      <c r="G154" s="71"/>
      <c r="H154" s="71"/>
      <c r="I154" s="66"/>
    </row>
    <row r="155" spans="1:9" ht="11.25">
      <c r="A155" s="67"/>
      <c r="B155" s="67"/>
      <c r="C155" s="51"/>
      <c r="D155" s="56"/>
      <c r="E155" s="56"/>
      <c r="F155" s="66"/>
      <c r="G155" s="71"/>
      <c r="H155" s="71"/>
      <c r="I155" s="66"/>
    </row>
    <row r="156" spans="1:9" ht="11.25">
      <c r="A156" s="67"/>
      <c r="B156" s="67"/>
      <c r="C156" s="51"/>
      <c r="D156" s="56"/>
      <c r="E156" s="56"/>
      <c r="F156" s="66"/>
      <c r="G156" s="71"/>
      <c r="H156" s="71"/>
      <c r="I156" s="66"/>
    </row>
    <row r="157" spans="1:9" ht="11.25">
      <c r="A157" s="67"/>
      <c r="B157" s="67"/>
      <c r="C157" s="51"/>
      <c r="D157" s="56"/>
      <c r="E157" s="56"/>
      <c r="F157" s="66"/>
      <c r="G157" s="71"/>
      <c r="H157" s="71"/>
      <c r="I157" s="66"/>
    </row>
    <row r="158" spans="1:9" ht="11.25">
      <c r="A158" s="67"/>
      <c r="B158" s="67"/>
      <c r="C158" s="51"/>
      <c r="D158" s="56"/>
      <c r="E158" s="56"/>
      <c r="F158" s="66"/>
      <c r="G158" s="71"/>
      <c r="H158" s="71"/>
      <c r="I158" s="66"/>
    </row>
    <row r="159" spans="1:9" ht="11.25">
      <c r="A159" s="67"/>
      <c r="B159" s="67"/>
      <c r="C159" s="51"/>
      <c r="D159" s="68"/>
      <c r="E159" s="56"/>
      <c r="F159" s="66"/>
      <c r="G159" s="71"/>
      <c r="H159" s="71"/>
      <c r="I159" s="66"/>
    </row>
    <row r="160" spans="1:9" ht="11.25">
      <c r="A160" s="67"/>
      <c r="B160" s="67"/>
      <c r="C160" s="51"/>
      <c r="D160" s="68"/>
      <c r="E160" s="68"/>
      <c r="F160" s="67"/>
      <c r="G160" s="51"/>
      <c r="H160" s="51"/>
      <c r="I160" s="67"/>
    </row>
    <row r="161" spans="1:9" ht="11.25">
      <c r="A161" s="67"/>
      <c r="B161" s="67"/>
      <c r="C161" s="51"/>
      <c r="D161" s="68"/>
      <c r="E161" s="68"/>
      <c r="F161" s="67"/>
      <c r="G161" s="51"/>
      <c r="H161" s="51"/>
      <c r="I161" s="67"/>
    </row>
    <row r="162" spans="1:9" ht="11.25">
      <c r="A162" s="67"/>
      <c r="B162" s="67"/>
      <c r="C162" s="51"/>
      <c r="D162" s="68"/>
      <c r="E162" s="68"/>
      <c r="F162" s="67"/>
      <c r="G162" s="51"/>
      <c r="H162" s="51"/>
      <c r="I162" s="67"/>
    </row>
    <row r="163" spans="1:9" ht="11.25">
      <c r="A163" s="67"/>
      <c r="B163" s="67"/>
      <c r="C163" s="51"/>
      <c r="D163" s="68"/>
      <c r="E163" s="68"/>
      <c r="F163" s="67"/>
      <c r="G163" s="51"/>
      <c r="H163" s="51"/>
      <c r="I163" s="67"/>
    </row>
    <row r="164" spans="1:9" ht="11.25">
      <c r="A164" s="67"/>
      <c r="B164" s="67"/>
      <c r="C164" s="51"/>
      <c r="D164" s="68"/>
      <c r="E164" s="68"/>
      <c r="F164" s="67"/>
      <c r="G164" s="51"/>
      <c r="H164" s="51"/>
      <c r="I164" s="67"/>
    </row>
    <row r="165" spans="1:9" ht="11.25">
      <c r="A165" s="67"/>
      <c r="B165" s="67"/>
      <c r="C165" s="51"/>
      <c r="D165" s="68"/>
      <c r="E165" s="68"/>
      <c r="F165" s="67"/>
      <c r="G165" s="51"/>
      <c r="H165" s="51"/>
      <c r="I165" s="67"/>
    </row>
    <row r="166" spans="1:9" ht="11.25">
      <c r="A166" s="67"/>
      <c r="B166" s="67"/>
      <c r="C166" s="51"/>
      <c r="D166" s="68"/>
      <c r="E166" s="68"/>
      <c r="F166" s="67"/>
      <c r="G166" s="51"/>
      <c r="H166" s="51"/>
      <c r="I166" s="67"/>
    </row>
    <row r="167" spans="1:9" ht="11.25">
      <c r="A167" s="67"/>
      <c r="B167" s="67"/>
      <c r="C167" s="51"/>
      <c r="D167" s="68"/>
      <c r="E167" s="68"/>
      <c r="F167" s="67"/>
      <c r="G167" s="51"/>
      <c r="H167" s="51"/>
      <c r="I167" s="67"/>
    </row>
    <row r="168" spans="1:9" ht="11.25">
      <c r="A168" s="67"/>
      <c r="B168" s="67"/>
      <c r="C168" s="51"/>
      <c r="D168" s="68"/>
      <c r="E168" s="68"/>
      <c r="F168" s="67"/>
      <c r="G168" s="51"/>
      <c r="H168" s="51"/>
      <c r="I168" s="67"/>
    </row>
    <row r="169" spans="1:9" ht="11.25">
      <c r="A169" s="67"/>
      <c r="B169" s="67"/>
      <c r="C169" s="51"/>
      <c r="D169" s="68"/>
      <c r="E169" s="68"/>
      <c r="F169" s="67"/>
      <c r="G169" s="51"/>
      <c r="H169" s="51"/>
      <c r="I169" s="67"/>
    </row>
    <row r="170" spans="1:9" ht="11.25">
      <c r="A170" s="67"/>
      <c r="B170" s="67"/>
      <c r="C170" s="51"/>
      <c r="D170" s="68"/>
      <c r="E170" s="68"/>
      <c r="F170" s="67"/>
      <c r="G170" s="51"/>
      <c r="H170" s="51"/>
      <c r="I170" s="67"/>
    </row>
    <row r="171" spans="1:9" ht="11.25">
      <c r="A171" s="67"/>
      <c r="B171" s="67"/>
      <c r="C171" s="51"/>
      <c r="D171" s="68"/>
      <c r="E171" s="68"/>
      <c r="F171" s="67"/>
      <c r="G171" s="51"/>
      <c r="H171" s="51"/>
      <c r="I171" s="67"/>
    </row>
    <row r="172" spans="1:9" ht="11.25">
      <c r="A172" s="67"/>
      <c r="B172" s="67"/>
      <c r="C172" s="51"/>
      <c r="D172" s="68"/>
      <c r="E172" s="68"/>
      <c r="F172" s="67"/>
      <c r="G172" s="51"/>
      <c r="H172" s="51"/>
      <c r="I172" s="67"/>
    </row>
    <row r="173" spans="1:9" ht="11.25">
      <c r="A173" s="67"/>
      <c r="B173" s="67"/>
      <c r="C173" s="51"/>
      <c r="D173" s="68"/>
      <c r="E173" s="68"/>
      <c r="F173" s="67"/>
      <c r="G173" s="51"/>
      <c r="H173" s="51"/>
      <c r="I173" s="67"/>
    </row>
    <row r="174" spans="1:9" ht="11.25">
      <c r="A174" s="67"/>
      <c r="B174" s="67"/>
      <c r="C174" s="51"/>
      <c r="D174" s="68"/>
      <c r="E174" s="68"/>
      <c r="F174" s="67"/>
      <c r="G174" s="51"/>
      <c r="H174" s="51"/>
      <c r="I174" s="67"/>
    </row>
    <row r="175" spans="1:9" ht="11.25">
      <c r="A175" s="67"/>
      <c r="B175" s="67"/>
      <c r="C175" s="51"/>
      <c r="D175" s="68"/>
      <c r="E175" s="68"/>
      <c r="F175" s="67"/>
      <c r="G175" s="51"/>
      <c r="H175" s="51"/>
      <c r="I175" s="67"/>
    </row>
    <row r="176" spans="1:9" ht="11.25">
      <c r="A176" s="67"/>
      <c r="B176" s="67"/>
      <c r="C176" s="51"/>
      <c r="D176" s="68"/>
      <c r="E176" s="68"/>
      <c r="F176" s="67"/>
      <c r="G176" s="51"/>
      <c r="H176" s="51"/>
      <c r="I176" s="67"/>
    </row>
    <row r="177" spans="1:9" ht="11.25">
      <c r="A177" s="67"/>
      <c r="B177" s="67"/>
      <c r="C177" s="51"/>
      <c r="D177" s="68"/>
      <c r="E177" s="68"/>
      <c r="F177" s="67"/>
      <c r="G177" s="51"/>
      <c r="H177" s="51"/>
      <c r="I177" s="67"/>
    </row>
    <row r="178" spans="1:9" ht="11.25">
      <c r="A178" s="67"/>
      <c r="B178" s="67"/>
      <c r="C178" s="51"/>
      <c r="D178" s="68"/>
      <c r="E178" s="68"/>
      <c r="F178" s="67"/>
      <c r="G178" s="51"/>
      <c r="H178" s="51"/>
      <c r="I178" s="67"/>
    </row>
    <row r="179" spans="1:9" ht="11.25">
      <c r="A179" s="67"/>
      <c r="B179" s="67"/>
      <c r="C179" s="51"/>
      <c r="D179" s="68"/>
      <c r="E179" s="68"/>
      <c r="F179" s="67"/>
      <c r="G179" s="51"/>
      <c r="H179" s="51"/>
      <c r="I179" s="67"/>
    </row>
    <row r="180" spans="1:9" ht="11.25">
      <c r="A180" s="67"/>
      <c r="B180" s="67"/>
      <c r="C180" s="51"/>
      <c r="D180" s="68"/>
      <c r="E180" s="68"/>
      <c r="F180" s="67"/>
      <c r="G180" s="51"/>
      <c r="H180" s="51"/>
      <c r="I180" s="67"/>
    </row>
    <row r="181" spans="1:9" ht="11.25">
      <c r="A181" s="67"/>
      <c r="B181" s="67"/>
      <c r="C181" s="51"/>
      <c r="D181" s="68"/>
      <c r="E181" s="68"/>
      <c r="F181" s="67"/>
      <c r="G181" s="51"/>
      <c r="H181" s="51"/>
      <c r="I181" s="67"/>
    </row>
    <row r="182" spans="1:9" ht="11.25">
      <c r="A182" s="67"/>
      <c r="B182" s="67"/>
      <c r="C182" s="51"/>
      <c r="D182" s="68"/>
      <c r="E182" s="68"/>
      <c r="F182" s="67"/>
      <c r="G182" s="51"/>
      <c r="H182" s="51"/>
      <c r="I182" s="67"/>
    </row>
    <row r="183" spans="1:9" ht="11.25">
      <c r="A183" s="67"/>
      <c r="B183" s="67"/>
      <c r="C183" s="51"/>
      <c r="D183" s="68"/>
      <c r="E183" s="68"/>
      <c r="F183" s="67"/>
      <c r="G183" s="51"/>
      <c r="H183" s="51"/>
      <c r="I183" s="67"/>
    </row>
    <row r="184" spans="1:9" ht="11.25">
      <c r="A184" s="67"/>
      <c r="B184" s="67"/>
      <c r="C184" s="51"/>
      <c r="D184" s="68"/>
      <c r="E184" s="68"/>
      <c r="F184" s="67"/>
      <c r="G184" s="51"/>
      <c r="H184" s="51"/>
      <c r="I184" s="67"/>
    </row>
    <row r="185" spans="1:9" ht="11.25">
      <c r="A185" s="67"/>
      <c r="B185" s="67"/>
      <c r="C185" s="51"/>
      <c r="D185" s="68"/>
      <c r="E185" s="68"/>
      <c r="F185" s="67"/>
      <c r="G185" s="51"/>
      <c r="H185" s="51"/>
      <c r="I185" s="67"/>
    </row>
    <row r="186" spans="1:9" ht="11.25">
      <c r="A186" s="67"/>
      <c r="B186" s="67"/>
      <c r="C186" s="51"/>
      <c r="D186" s="68"/>
      <c r="E186" s="68"/>
      <c r="F186" s="67"/>
      <c r="G186" s="51"/>
      <c r="H186" s="51"/>
      <c r="I186" s="67"/>
    </row>
    <row r="187" spans="1:9" ht="11.25">
      <c r="A187" s="67"/>
      <c r="B187" s="67"/>
      <c r="C187" s="51"/>
      <c r="D187" s="68"/>
      <c r="E187" s="68"/>
      <c r="F187" s="67"/>
      <c r="G187" s="51"/>
      <c r="H187" s="51"/>
      <c r="I187" s="67"/>
    </row>
    <row r="188" spans="1:9" ht="11.25">
      <c r="A188" s="67"/>
      <c r="B188" s="67"/>
      <c r="C188" s="51"/>
      <c r="D188" s="68"/>
      <c r="E188" s="68"/>
      <c r="F188" s="67"/>
      <c r="G188" s="51"/>
      <c r="H188" s="51"/>
      <c r="I188" s="67"/>
    </row>
    <row r="189" spans="1:9" ht="11.25">
      <c r="A189" s="67"/>
      <c r="B189" s="67"/>
      <c r="C189" s="51"/>
      <c r="D189" s="68"/>
      <c r="E189" s="68"/>
      <c r="F189" s="67"/>
      <c r="G189" s="51"/>
      <c r="H189" s="51"/>
      <c r="I189" s="67"/>
    </row>
    <row r="190" spans="1:9" ht="11.25">
      <c r="A190" s="67"/>
      <c r="B190" s="67"/>
      <c r="C190" s="51"/>
      <c r="D190" s="68"/>
      <c r="E190" s="68"/>
      <c r="F190" s="67"/>
      <c r="G190" s="51"/>
      <c r="H190" s="51"/>
      <c r="I190" s="67"/>
    </row>
    <row r="191" spans="1:9" ht="11.25">
      <c r="A191" s="67"/>
      <c r="B191" s="67"/>
      <c r="C191" s="51"/>
      <c r="D191" s="68"/>
      <c r="E191" s="68"/>
      <c r="F191" s="67"/>
      <c r="G191" s="51"/>
      <c r="H191" s="51"/>
      <c r="I191" s="67"/>
    </row>
    <row r="192" spans="1:9" ht="11.25">
      <c r="A192" s="67"/>
      <c r="B192" s="67"/>
      <c r="C192" s="51"/>
      <c r="D192" s="68"/>
      <c r="E192" s="68"/>
      <c r="F192" s="67"/>
      <c r="G192" s="51"/>
      <c r="H192" s="51"/>
      <c r="I192" s="67"/>
    </row>
    <row r="193" spans="1:9" ht="11.25">
      <c r="A193" s="67"/>
      <c r="B193" s="67"/>
      <c r="C193" s="51"/>
      <c r="D193" s="68"/>
      <c r="E193" s="68"/>
      <c r="F193" s="67"/>
      <c r="G193" s="51"/>
      <c r="H193" s="51"/>
      <c r="I193" s="67"/>
    </row>
    <row r="194" spans="1:9" ht="11.25">
      <c r="A194" s="67"/>
      <c r="B194" s="67"/>
      <c r="C194" s="51"/>
      <c r="D194" s="68"/>
      <c r="E194" s="68"/>
      <c r="F194" s="67"/>
      <c r="G194" s="51"/>
      <c r="H194" s="51"/>
      <c r="I194" s="67"/>
    </row>
    <row r="195" spans="1:9" ht="11.25">
      <c r="A195" s="67"/>
      <c r="B195" s="67"/>
      <c r="C195" s="51"/>
      <c r="D195" s="68"/>
      <c r="E195" s="68"/>
      <c r="F195" s="67"/>
      <c r="G195" s="51"/>
      <c r="H195" s="51"/>
      <c r="I195" s="67"/>
    </row>
    <row r="196" spans="1:9" ht="11.25">
      <c r="A196" s="67"/>
      <c r="B196" s="67"/>
      <c r="C196" s="51"/>
      <c r="D196" s="68"/>
      <c r="E196" s="68"/>
      <c r="F196" s="67"/>
      <c r="G196" s="51"/>
      <c r="H196" s="51"/>
      <c r="I196" s="67"/>
    </row>
    <row r="197" spans="1:9" ht="11.25">
      <c r="A197" s="67"/>
      <c r="B197" s="67"/>
      <c r="C197" s="51"/>
      <c r="D197" s="68"/>
      <c r="E197" s="68"/>
      <c r="F197" s="67"/>
      <c r="G197" s="51"/>
      <c r="H197" s="51"/>
      <c r="I197" s="67"/>
    </row>
    <row r="198" spans="1:9" ht="11.25">
      <c r="A198" s="67"/>
      <c r="B198" s="67"/>
      <c r="C198" s="51"/>
      <c r="D198" s="68"/>
      <c r="E198" s="68"/>
      <c r="F198" s="67"/>
      <c r="G198" s="51"/>
      <c r="H198" s="51"/>
      <c r="I198" s="67"/>
    </row>
    <row r="199" spans="1:9" ht="11.25">
      <c r="A199" s="67"/>
      <c r="B199" s="67"/>
      <c r="C199" s="51"/>
      <c r="D199" s="68"/>
      <c r="E199" s="68"/>
      <c r="F199" s="67"/>
      <c r="G199" s="51"/>
      <c r="H199" s="51"/>
      <c r="I199" s="67"/>
    </row>
    <row r="200" spans="1:9" ht="11.25">
      <c r="A200" s="67"/>
      <c r="B200" s="67"/>
      <c r="C200" s="51"/>
      <c r="D200" s="68"/>
      <c r="E200" s="68"/>
      <c r="F200" s="67"/>
      <c r="G200" s="51"/>
      <c r="H200" s="51"/>
      <c r="I200" s="67"/>
    </row>
    <row r="201" spans="1:9" ht="11.25">
      <c r="A201" s="67"/>
      <c r="B201" s="67"/>
      <c r="C201" s="51"/>
      <c r="D201" s="68"/>
      <c r="E201" s="68"/>
      <c r="F201" s="67"/>
      <c r="G201" s="51"/>
      <c r="H201" s="51"/>
      <c r="I201" s="67"/>
    </row>
    <row r="202" spans="1:9" ht="11.25">
      <c r="A202" s="67"/>
      <c r="B202" s="67"/>
      <c r="C202" s="51"/>
      <c r="D202" s="68"/>
      <c r="E202" s="68"/>
      <c r="F202" s="67"/>
      <c r="G202" s="51"/>
      <c r="H202" s="51"/>
      <c r="I202" s="67"/>
    </row>
    <row r="203" spans="1:9" ht="11.25">
      <c r="A203" s="67"/>
      <c r="B203" s="67"/>
      <c r="C203" s="51"/>
      <c r="D203" s="68"/>
      <c r="E203" s="68"/>
      <c r="F203" s="67"/>
      <c r="G203" s="51"/>
      <c r="H203" s="51"/>
      <c r="I203" s="67"/>
    </row>
    <row r="204" spans="1:9" ht="11.25">
      <c r="A204" s="67"/>
      <c r="B204" s="67"/>
      <c r="C204" s="51"/>
      <c r="D204" s="68"/>
      <c r="E204" s="68"/>
      <c r="F204" s="67"/>
      <c r="G204" s="51"/>
      <c r="H204" s="51"/>
      <c r="I204" s="67"/>
    </row>
    <row r="205" spans="1:9" ht="11.25">
      <c r="A205" s="67"/>
      <c r="B205" s="67"/>
      <c r="C205" s="51"/>
      <c r="D205" s="68"/>
      <c r="E205" s="68"/>
      <c r="F205" s="67"/>
      <c r="G205" s="51"/>
      <c r="H205" s="51"/>
      <c r="I205" s="67"/>
    </row>
    <row r="206" spans="1:9" ht="11.25">
      <c r="A206" s="67"/>
      <c r="B206" s="67"/>
      <c r="C206" s="51"/>
      <c r="D206" s="68"/>
      <c r="E206" s="68"/>
      <c r="F206" s="67"/>
      <c r="G206" s="51"/>
      <c r="H206" s="51"/>
      <c r="I206" s="67"/>
    </row>
    <row r="207" spans="1:9" ht="11.25">
      <c r="A207" s="67"/>
      <c r="B207" s="67"/>
      <c r="C207" s="51"/>
      <c r="D207" s="68"/>
      <c r="E207" s="68"/>
      <c r="F207" s="67"/>
      <c r="G207" s="51"/>
      <c r="H207" s="51"/>
      <c r="I207" s="67"/>
    </row>
    <row r="208" spans="1:9" ht="11.25">
      <c r="A208" s="67"/>
      <c r="B208" s="67"/>
      <c r="C208" s="51"/>
      <c r="D208" s="68"/>
      <c r="E208" s="68"/>
      <c r="F208" s="67"/>
      <c r="G208" s="51"/>
      <c r="H208" s="51"/>
      <c r="I208" s="67"/>
    </row>
    <row r="209" spans="1:9" ht="11.25">
      <c r="A209" s="67"/>
      <c r="B209" s="67"/>
      <c r="C209" s="51"/>
      <c r="D209" s="68"/>
      <c r="E209" s="68"/>
      <c r="F209" s="67"/>
      <c r="G209" s="51"/>
      <c r="H209" s="51"/>
      <c r="I209" s="67"/>
    </row>
    <row r="210" spans="1:9" ht="11.25">
      <c r="A210" s="67"/>
      <c r="B210" s="67"/>
      <c r="C210" s="51"/>
      <c r="D210" s="68"/>
      <c r="E210" s="68"/>
      <c r="F210" s="67"/>
      <c r="G210" s="51"/>
      <c r="H210" s="51"/>
      <c r="I210" s="67"/>
    </row>
    <row r="211" spans="1:9" ht="11.25">
      <c r="A211" s="67"/>
      <c r="B211" s="67"/>
      <c r="C211" s="51"/>
      <c r="D211" s="68"/>
      <c r="E211" s="68"/>
      <c r="F211" s="67"/>
      <c r="G211" s="51"/>
      <c r="H211" s="51"/>
      <c r="I211" s="67"/>
    </row>
    <row r="212" spans="1:9" ht="11.25">
      <c r="A212" s="67"/>
      <c r="B212" s="67"/>
      <c r="C212" s="51"/>
      <c r="D212" s="68"/>
      <c r="E212" s="68"/>
      <c r="F212" s="67"/>
      <c r="G212" s="51"/>
      <c r="H212" s="51"/>
      <c r="I212" s="67"/>
    </row>
    <row r="213" spans="1:9" ht="11.25">
      <c r="A213" s="67"/>
      <c r="B213" s="67"/>
      <c r="C213" s="51"/>
      <c r="D213" s="68"/>
      <c r="E213" s="68"/>
      <c r="F213" s="67"/>
      <c r="G213" s="51"/>
      <c r="H213" s="51"/>
      <c r="I213" s="67"/>
    </row>
    <row r="214" spans="1:9" ht="11.25">
      <c r="A214" s="67"/>
      <c r="B214" s="67"/>
      <c r="C214" s="51"/>
      <c r="D214" s="68"/>
      <c r="E214" s="68"/>
      <c r="F214" s="67"/>
      <c r="G214" s="51"/>
      <c r="H214" s="51"/>
      <c r="I214" s="67"/>
    </row>
    <row r="215" spans="1:9" ht="11.25">
      <c r="A215" s="67"/>
      <c r="B215" s="67"/>
      <c r="C215" s="51"/>
      <c r="D215" s="68"/>
      <c r="E215" s="68"/>
      <c r="F215" s="67"/>
      <c r="G215" s="51"/>
      <c r="H215" s="51"/>
      <c r="I215" s="67"/>
    </row>
    <row r="216" spans="1:9" ht="11.25">
      <c r="A216" s="67"/>
      <c r="B216" s="67"/>
      <c r="C216" s="51"/>
      <c r="D216" s="68"/>
      <c r="E216" s="68"/>
      <c r="F216" s="67"/>
      <c r="G216" s="51"/>
      <c r="H216" s="51"/>
      <c r="I216" s="67"/>
    </row>
    <row r="217" spans="1:9" ht="11.25">
      <c r="A217" s="67"/>
      <c r="B217" s="67"/>
      <c r="C217" s="51"/>
      <c r="D217" s="68"/>
      <c r="E217" s="68"/>
      <c r="F217" s="67"/>
      <c r="G217" s="51"/>
      <c r="H217" s="51"/>
      <c r="I217" s="67"/>
    </row>
    <row r="218" spans="1:9" ht="11.25">
      <c r="A218" s="67"/>
      <c r="B218" s="67"/>
      <c r="C218" s="51"/>
      <c r="D218" s="68"/>
      <c r="E218" s="68"/>
      <c r="F218" s="67"/>
      <c r="G218" s="51"/>
      <c r="H218" s="51"/>
      <c r="I218" s="67"/>
    </row>
    <row r="219" spans="1:9" ht="11.25">
      <c r="A219" s="67"/>
      <c r="B219" s="67"/>
      <c r="C219" s="51"/>
      <c r="D219" s="68"/>
      <c r="E219" s="68"/>
      <c r="F219" s="67"/>
      <c r="G219" s="51"/>
      <c r="H219" s="51"/>
      <c r="I219" s="67"/>
    </row>
    <row r="220" spans="1:9" ht="11.25">
      <c r="A220" s="67"/>
      <c r="B220" s="67"/>
      <c r="C220" s="51"/>
      <c r="D220" s="68"/>
      <c r="E220" s="68"/>
      <c r="F220" s="67"/>
      <c r="G220" s="51"/>
      <c r="H220" s="51"/>
      <c r="I220" s="67"/>
    </row>
    <row r="221" spans="1:9" ht="11.25">
      <c r="A221" s="67"/>
      <c r="B221" s="67"/>
      <c r="C221" s="51"/>
      <c r="D221" s="68"/>
      <c r="E221" s="68"/>
      <c r="F221" s="67"/>
      <c r="G221" s="51"/>
      <c r="H221" s="51"/>
      <c r="I221" s="67"/>
    </row>
    <row r="222" spans="1:9" ht="11.25">
      <c r="A222" s="67"/>
      <c r="B222" s="67"/>
      <c r="C222" s="51"/>
      <c r="D222" s="68"/>
      <c r="E222" s="68"/>
      <c r="F222" s="67"/>
      <c r="G222" s="51"/>
      <c r="H222" s="51"/>
      <c r="I222" s="67"/>
    </row>
    <row r="223" spans="1:9" ht="11.25">
      <c r="A223" s="67"/>
      <c r="B223" s="67"/>
      <c r="C223" s="51"/>
      <c r="D223" s="68"/>
      <c r="E223" s="68"/>
      <c r="F223" s="67"/>
      <c r="G223" s="51"/>
      <c r="H223" s="51"/>
      <c r="I223" s="67"/>
    </row>
    <row r="224" spans="1:9" ht="11.25">
      <c r="A224" s="67"/>
      <c r="B224" s="67"/>
      <c r="C224" s="51"/>
      <c r="D224" s="68"/>
      <c r="E224" s="68"/>
      <c r="F224" s="67"/>
      <c r="G224" s="51"/>
      <c r="H224" s="51"/>
      <c r="I224" s="67"/>
    </row>
    <row r="225" spans="1:9" ht="11.25">
      <c r="A225" s="67"/>
      <c r="B225" s="67"/>
      <c r="C225" s="51"/>
      <c r="D225" s="68"/>
      <c r="E225" s="68"/>
      <c r="F225" s="67"/>
      <c r="G225" s="51"/>
      <c r="H225" s="51"/>
      <c r="I225" s="67"/>
    </row>
    <row r="226" spans="1:9" ht="11.25">
      <c r="A226" s="67"/>
      <c r="B226" s="67"/>
      <c r="C226" s="51"/>
      <c r="D226" s="68"/>
      <c r="E226" s="68"/>
      <c r="F226" s="67"/>
      <c r="G226" s="51"/>
      <c r="H226" s="51"/>
      <c r="I226" s="67"/>
    </row>
    <row r="227" spans="1:9" ht="11.25">
      <c r="A227" s="67"/>
      <c r="B227" s="67"/>
      <c r="C227" s="51"/>
      <c r="D227" s="68"/>
      <c r="E227" s="68"/>
      <c r="F227" s="67"/>
      <c r="G227" s="51"/>
      <c r="H227" s="51"/>
      <c r="I227" s="67"/>
    </row>
    <row r="228" spans="1:9" ht="11.25">
      <c r="A228" s="67"/>
      <c r="B228" s="67"/>
      <c r="C228" s="51"/>
      <c r="D228" s="68"/>
      <c r="E228" s="68"/>
      <c r="F228" s="67"/>
      <c r="G228" s="51"/>
      <c r="H228" s="51"/>
      <c r="I228" s="67"/>
    </row>
    <row r="229" spans="1:9" ht="11.25">
      <c r="A229" s="67"/>
      <c r="B229" s="67"/>
      <c r="C229" s="51"/>
      <c r="D229" s="68"/>
      <c r="E229" s="68"/>
      <c r="F229" s="67"/>
      <c r="G229" s="51"/>
      <c r="H229" s="51"/>
      <c r="I229" s="67"/>
    </row>
    <row r="230" spans="1:9" ht="11.25">
      <c r="A230" s="67"/>
      <c r="B230" s="67"/>
      <c r="C230" s="51"/>
      <c r="D230" s="68"/>
      <c r="E230" s="68"/>
      <c r="F230" s="67"/>
      <c r="G230" s="51"/>
      <c r="H230" s="51"/>
      <c r="I230" s="67"/>
    </row>
    <row r="231" spans="1:9" ht="11.25">
      <c r="A231" s="67"/>
      <c r="B231" s="67"/>
      <c r="C231" s="51"/>
      <c r="D231" s="68"/>
      <c r="E231" s="68"/>
      <c r="F231" s="67"/>
      <c r="G231" s="51"/>
      <c r="H231" s="51"/>
      <c r="I231" s="67"/>
    </row>
    <row r="232" spans="1:9" ht="11.25">
      <c r="A232" s="67"/>
      <c r="B232" s="67"/>
      <c r="C232" s="51"/>
      <c r="D232" s="68"/>
      <c r="E232" s="68"/>
      <c r="F232" s="67"/>
      <c r="G232" s="51"/>
      <c r="H232" s="51"/>
      <c r="I232" s="67"/>
    </row>
    <row r="233" spans="1:9" ht="11.25">
      <c r="A233" s="67"/>
      <c r="B233" s="67"/>
      <c r="C233" s="51"/>
      <c r="D233" s="68"/>
      <c r="E233" s="68"/>
      <c r="F233" s="67"/>
      <c r="G233" s="51"/>
      <c r="H233" s="51"/>
      <c r="I233" s="67"/>
    </row>
    <row r="234" spans="1:9" ht="11.25">
      <c r="A234" s="67"/>
      <c r="B234" s="67"/>
      <c r="C234" s="51"/>
      <c r="D234" s="68"/>
      <c r="E234" s="68"/>
      <c r="F234" s="67"/>
      <c r="G234" s="51"/>
      <c r="H234" s="51"/>
      <c r="I234" s="67"/>
    </row>
    <row r="235" spans="1:9" ht="11.25">
      <c r="A235" s="67"/>
      <c r="B235" s="67"/>
      <c r="C235" s="51"/>
      <c r="D235" s="68"/>
      <c r="E235" s="68"/>
      <c r="F235" s="67"/>
      <c r="G235" s="51"/>
      <c r="H235" s="51"/>
      <c r="I235" s="67"/>
    </row>
    <row r="236" spans="1:9" ht="11.25">
      <c r="A236" s="67"/>
      <c r="B236" s="67"/>
      <c r="C236" s="51"/>
      <c r="D236" s="68"/>
      <c r="E236" s="68"/>
      <c r="F236" s="67"/>
      <c r="G236" s="51"/>
      <c r="H236" s="51"/>
      <c r="I236" s="67"/>
    </row>
    <row r="237" spans="1:9" ht="11.25">
      <c r="A237" s="67"/>
      <c r="B237" s="67"/>
      <c r="C237" s="51"/>
      <c r="D237" s="68"/>
      <c r="E237" s="68"/>
      <c r="F237" s="67"/>
      <c r="G237" s="51"/>
      <c r="H237" s="51"/>
      <c r="I237" s="67"/>
    </row>
    <row r="238" spans="1:9" ht="11.25">
      <c r="A238" s="67"/>
      <c r="B238" s="67"/>
      <c r="C238" s="51"/>
      <c r="D238" s="68"/>
      <c r="E238" s="68"/>
      <c r="F238" s="67"/>
      <c r="G238" s="51"/>
      <c r="H238" s="51"/>
      <c r="I238" s="67"/>
    </row>
    <row r="239" spans="1:9" ht="11.25">
      <c r="A239" s="67"/>
      <c r="B239" s="67"/>
      <c r="C239" s="51"/>
      <c r="D239" s="68"/>
      <c r="E239" s="68"/>
      <c r="F239" s="67"/>
      <c r="G239" s="51"/>
      <c r="H239" s="51"/>
      <c r="I239" s="67"/>
    </row>
    <row r="240" spans="1:9" ht="11.25">
      <c r="A240" s="67"/>
      <c r="B240" s="67"/>
      <c r="C240" s="51"/>
      <c r="D240" s="68"/>
      <c r="E240" s="68"/>
      <c r="F240" s="67"/>
      <c r="G240" s="51"/>
      <c r="H240" s="51"/>
      <c r="I240" s="67"/>
    </row>
    <row r="241" spans="1:9" ht="11.25">
      <c r="A241" s="67"/>
      <c r="B241" s="67"/>
      <c r="C241" s="51"/>
      <c r="D241" s="68"/>
      <c r="E241" s="68"/>
      <c r="F241" s="67"/>
      <c r="G241" s="51"/>
      <c r="H241" s="51"/>
      <c r="I241" s="67"/>
    </row>
    <row r="242" spans="1:9" ht="11.25">
      <c r="A242" s="67"/>
      <c r="B242" s="67"/>
      <c r="C242" s="51"/>
      <c r="D242" s="68"/>
      <c r="E242" s="68"/>
      <c r="F242" s="67"/>
      <c r="G242" s="51"/>
      <c r="H242" s="51"/>
      <c r="I242" s="67"/>
    </row>
    <row r="243" spans="1:9" ht="11.25">
      <c r="A243" s="67"/>
      <c r="B243" s="67"/>
      <c r="C243" s="51"/>
      <c r="D243" s="68"/>
      <c r="E243" s="68"/>
      <c r="F243" s="67"/>
      <c r="G243" s="51"/>
      <c r="H243" s="51"/>
      <c r="I243" s="67"/>
    </row>
    <row r="244" spans="1:9" ht="11.25">
      <c r="A244" s="67"/>
      <c r="B244" s="67"/>
      <c r="C244" s="51"/>
      <c r="D244" s="68"/>
      <c r="E244" s="68"/>
      <c r="F244" s="67"/>
      <c r="G244" s="51"/>
      <c r="H244" s="51"/>
      <c r="I244" s="67"/>
    </row>
    <row r="245" spans="1:9" ht="11.25">
      <c r="A245" s="67"/>
      <c r="B245" s="67"/>
      <c r="C245" s="51"/>
      <c r="D245" s="68"/>
      <c r="E245" s="68"/>
      <c r="F245" s="67"/>
      <c r="G245" s="51"/>
      <c r="H245" s="51"/>
      <c r="I245" s="67"/>
    </row>
    <row r="246" spans="1:9" ht="11.25">
      <c r="A246" s="67"/>
      <c r="B246" s="67"/>
      <c r="C246" s="51"/>
      <c r="D246" s="68"/>
      <c r="E246" s="68"/>
      <c r="F246" s="67"/>
      <c r="G246" s="51"/>
      <c r="H246" s="51"/>
      <c r="I246" s="67"/>
    </row>
    <row r="247" spans="1:9" ht="11.25">
      <c r="A247" s="67"/>
      <c r="B247" s="67"/>
      <c r="C247" s="51"/>
      <c r="D247" s="68"/>
      <c r="E247" s="68"/>
      <c r="F247" s="67"/>
      <c r="G247" s="51"/>
      <c r="H247" s="51"/>
      <c r="I247" s="67"/>
    </row>
    <row r="248" spans="1:9" ht="11.25">
      <c r="A248" s="67"/>
      <c r="B248" s="67"/>
      <c r="C248" s="51"/>
      <c r="D248" s="68"/>
      <c r="E248" s="68"/>
      <c r="F248" s="67"/>
      <c r="G248" s="51"/>
      <c r="H248" s="51"/>
      <c r="I248" s="67"/>
    </row>
    <row r="249" spans="1:9" ht="11.25">
      <c r="A249" s="67"/>
      <c r="B249" s="67"/>
      <c r="C249" s="51"/>
      <c r="D249" s="68"/>
      <c r="E249" s="68"/>
      <c r="F249" s="67"/>
      <c r="G249" s="51"/>
      <c r="H249" s="51"/>
      <c r="I249" s="67"/>
    </row>
    <row r="250" spans="1:9" ht="11.25">
      <c r="A250" s="67"/>
      <c r="B250" s="67"/>
      <c r="C250" s="51"/>
      <c r="D250" s="68"/>
      <c r="E250" s="68"/>
      <c r="F250" s="67"/>
      <c r="G250" s="51"/>
      <c r="H250" s="51"/>
      <c r="I250" s="67"/>
    </row>
    <row r="251" spans="1:9" ht="11.25">
      <c r="A251" s="67"/>
      <c r="B251" s="67"/>
      <c r="C251" s="51"/>
      <c r="D251" s="68"/>
      <c r="E251" s="68"/>
      <c r="F251" s="67"/>
      <c r="G251" s="51"/>
      <c r="H251" s="51"/>
      <c r="I251" s="67"/>
    </row>
    <row r="252" spans="1:9" ht="11.25">
      <c r="A252" s="67"/>
      <c r="B252" s="67"/>
      <c r="C252" s="51"/>
      <c r="D252" s="68"/>
      <c r="E252" s="68"/>
      <c r="F252" s="67"/>
      <c r="G252" s="51"/>
      <c r="H252" s="51"/>
      <c r="I252" s="67"/>
    </row>
    <row r="253" spans="1:9" ht="11.25">
      <c r="A253" s="67"/>
      <c r="B253" s="67"/>
      <c r="C253" s="51"/>
      <c r="D253" s="68"/>
      <c r="E253" s="68"/>
      <c r="F253" s="67"/>
      <c r="G253" s="51"/>
      <c r="H253" s="51"/>
      <c r="I253" s="67"/>
    </row>
    <row r="254" spans="1:9" ht="11.25">
      <c r="A254" s="67"/>
      <c r="B254" s="67"/>
      <c r="C254" s="51"/>
      <c r="D254" s="68"/>
      <c r="E254" s="68"/>
      <c r="F254" s="67"/>
      <c r="G254" s="51"/>
      <c r="H254" s="51"/>
      <c r="I254" s="67"/>
    </row>
    <row r="255" spans="1:9" ht="11.25">
      <c r="A255" s="67"/>
      <c r="B255" s="67"/>
      <c r="C255" s="51"/>
      <c r="D255" s="68"/>
      <c r="E255" s="68"/>
      <c r="F255" s="67"/>
      <c r="G255" s="51"/>
      <c r="H255" s="51"/>
      <c r="I255" s="67"/>
    </row>
    <row r="256" spans="1:9" ht="11.25">
      <c r="A256" s="67"/>
      <c r="B256" s="67"/>
      <c r="C256" s="51"/>
      <c r="D256" s="68"/>
      <c r="E256" s="68"/>
      <c r="F256" s="67"/>
      <c r="G256" s="51"/>
      <c r="H256" s="51"/>
      <c r="I256" s="67"/>
    </row>
    <row r="257" spans="1:9" ht="11.25">
      <c r="A257" s="67"/>
      <c r="B257" s="67"/>
      <c r="C257" s="51"/>
      <c r="D257" s="68"/>
      <c r="E257" s="68"/>
      <c r="F257" s="67"/>
      <c r="G257" s="51"/>
      <c r="H257" s="51"/>
      <c r="I257" s="67"/>
    </row>
    <row r="258" spans="1:9" ht="11.25">
      <c r="A258" s="67"/>
      <c r="B258" s="67"/>
      <c r="C258" s="51"/>
      <c r="D258" s="68"/>
      <c r="E258" s="68"/>
      <c r="F258" s="67"/>
      <c r="G258" s="51"/>
      <c r="H258" s="51"/>
      <c r="I258" s="67"/>
    </row>
    <row r="259" spans="1:9" ht="11.25">
      <c r="A259" s="67"/>
      <c r="B259" s="67"/>
      <c r="C259" s="51"/>
      <c r="D259" s="68"/>
      <c r="E259" s="68"/>
      <c r="F259" s="67"/>
      <c r="G259" s="51"/>
      <c r="H259" s="51"/>
      <c r="I259" s="67"/>
    </row>
    <row r="260" spans="1:9" ht="11.25">
      <c r="A260" s="67"/>
      <c r="B260" s="67"/>
      <c r="C260" s="51"/>
      <c r="D260" s="68"/>
      <c r="E260" s="68"/>
      <c r="F260" s="67"/>
      <c r="G260" s="51"/>
      <c r="H260" s="51"/>
      <c r="I260" s="67"/>
    </row>
    <row r="261" spans="1:9" ht="11.25">
      <c r="A261" s="67"/>
      <c r="B261" s="67"/>
      <c r="C261" s="51"/>
      <c r="D261" s="68"/>
      <c r="E261" s="68"/>
      <c r="F261" s="67"/>
      <c r="G261" s="51"/>
      <c r="H261" s="51"/>
      <c r="I261" s="67"/>
    </row>
    <row r="262" spans="1:9" ht="11.25">
      <c r="A262" s="67"/>
      <c r="B262" s="67"/>
      <c r="C262" s="51"/>
      <c r="D262" s="68"/>
      <c r="E262" s="68"/>
      <c r="F262" s="67"/>
      <c r="G262" s="51"/>
      <c r="H262" s="51"/>
      <c r="I262" s="67"/>
    </row>
    <row r="263" spans="1:9" ht="11.25">
      <c r="A263" s="67"/>
      <c r="B263" s="67"/>
      <c r="C263" s="51"/>
      <c r="D263" s="68"/>
      <c r="E263" s="68"/>
      <c r="F263" s="67"/>
      <c r="G263" s="51"/>
      <c r="H263" s="51"/>
      <c r="I263" s="67"/>
    </row>
    <row r="264" spans="1:9" ht="11.25">
      <c r="A264" s="67"/>
      <c r="B264" s="67"/>
      <c r="C264" s="51"/>
      <c r="D264" s="68"/>
      <c r="E264" s="68"/>
      <c r="F264" s="67"/>
      <c r="G264" s="51"/>
      <c r="H264" s="51"/>
      <c r="I264" s="67"/>
    </row>
    <row r="265" spans="1:9" ht="11.25">
      <c r="A265" s="67"/>
      <c r="B265" s="67"/>
      <c r="C265" s="51"/>
      <c r="D265" s="68"/>
      <c r="E265" s="68"/>
      <c r="F265" s="67"/>
      <c r="G265" s="51"/>
      <c r="H265" s="51"/>
      <c r="I265" s="67"/>
    </row>
    <row r="266" spans="1:9" ht="11.25">
      <c r="A266" s="67"/>
      <c r="B266" s="67"/>
      <c r="C266" s="51"/>
      <c r="D266" s="68"/>
      <c r="E266" s="68"/>
      <c r="F266" s="67"/>
      <c r="G266" s="51"/>
      <c r="H266" s="51"/>
      <c r="I266" s="67"/>
    </row>
    <row r="267" spans="1:9" ht="11.25">
      <c r="A267" s="67"/>
      <c r="B267" s="67"/>
      <c r="C267" s="51"/>
      <c r="D267" s="68"/>
      <c r="E267" s="68"/>
      <c r="F267" s="67"/>
      <c r="G267" s="51"/>
      <c r="H267" s="51"/>
      <c r="I267" s="67"/>
    </row>
    <row r="268" spans="1:9" ht="11.25">
      <c r="A268" s="67"/>
      <c r="B268" s="67"/>
      <c r="C268" s="51"/>
      <c r="D268" s="68"/>
      <c r="E268" s="68"/>
      <c r="F268" s="67"/>
      <c r="G268" s="51"/>
      <c r="H268" s="51"/>
      <c r="I268" s="67"/>
    </row>
    <row r="269" spans="1:9" ht="11.25">
      <c r="A269" s="67"/>
      <c r="B269" s="67"/>
      <c r="C269" s="51"/>
      <c r="D269" s="68"/>
      <c r="E269" s="68"/>
      <c r="F269" s="67"/>
      <c r="G269" s="51"/>
      <c r="H269" s="51"/>
      <c r="I269" s="67"/>
    </row>
    <row r="270" spans="1:9" ht="11.25">
      <c r="A270" s="67"/>
      <c r="B270" s="67"/>
      <c r="C270" s="51"/>
      <c r="D270" s="68"/>
      <c r="E270" s="68"/>
      <c r="F270" s="67"/>
      <c r="G270" s="51"/>
      <c r="H270" s="51"/>
      <c r="I270" s="67"/>
    </row>
    <row r="271" spans="1:9" ht="11.25">
      <c r="A271" s="67"/>
      <c r="B271" s="67"/>
      <c r="C271" s="51"/>
      <c r="D271" s="68"/>
      <c r="E271" s="68"/>
      <c r="F271" s="67"/>
      <c r="G271" s="51"/>
      <c r="H271" s="51"/>
      <c r="I271" s="67"/>
    </row>
    <row r="272" spans="1:9" ht="11.25">
      <c r="A272" s="67"/>
      <c r="B272" s="67"/>
      <c r="C272" s="51"/>
      <c r="D272" s="68"/>
      <c r="E272" s="68"/>
      <c r="F272" s="67"/>
      <c r="G272" s="51"/>
      <c r="H272" s="51"/>
      <c r="I272" s="67"/>
    </row>
    <row r="273" spans="1:9" ht="11.25">
      <c r="A273" s="67"/>
      <c r="B273" s="67"/>
      <c r="C273" s="51"/>
      <c r="D273" s="68"/>
      <c r="E273" s="68"/>
      <c r="F273" s="67"/>
      <c r="G273" s="51"/>
      <c r="H273" s="51"/>
      <c r="I273" s="67"/>
    </row>
    <row r="274" spans="1:9" ht="11.25">
      <c r="A274" s="67"/>
      <c r="B274" s="67"/>
      <c r="C274" s="51"/>
      <c r="D274" s="68"/>
      <c r="E274" s="68"/>
      <c r="F274" s="67"/>
      <c r="G274" s="51"/>
      <c r="H274" s="51"/>
      <c r="I274" s="67"/>
    </row>
    <row r="275" spans="1:9" ht="11.25">
      <c r="A275" s="67"/>
      <c r="B275" s="67"/>
      <c r="C275" s="51"/>
      <c r="D275" s="68"/>
      <c r="E275" s="68"/>
      <c r="F275" s="67"/>
      <c r="G275" s="51"/>
      <c r="H275" s="51"/>
      <c r="I275" s="67"/>
    </row>
    <row r="276" spans="1:9" ht="11.25">
      <c r="A276" s="67"/>
      <c r="B276" s="67"/>
      <c r="C276" s="51"/>
      <c r="D276" s="68"/>
      <c r="E276" s="68"/>
      <c r="F276" s="67"/>
      <c r="G276" s="51"/>
      <c r="H276" s="51"/>
      <c r="I276" s="67"/>
    </row>
    <row r="277" spans="1:9" ht="11.25">
      <c r="A277" s="67"/>
      <c r="B277" s="67"/>
      <c r="C277" s="51"/>
      <c r="D277" s="68"/>
      <c r="E277" s="68"/>
      <c r="F277" s="67"/>
      <c r="G277" s="51"/>
      <c r="H277" s="51"/>
      <c r="I277" s="67"/>
    </row>
    <row r="278" spans="1:9" ht="11.25">
      <c r="A278" s="67"/>
      <c r="B278" s="67"/>
      <c r="C278" s="51"/>
      <c r="D278" s="68"/>
      <c r="E278" s="68"/>
      <c r="F278" s="67"/>
      <c r="G278" s="51"/>
      <c r="H278" s="51"/>
      <c r="I278" s="67"/>
    </row>
    <row r="279" spans="1:9" ht="11.25">
      <c r="A279" s="67"/>
      <c r="B279" s="67"/>
      <c r="C279" s="51"/>
      <c r="D279" s="68"/>
      <c r="E279" s="68"/>
      <c r="F279" s="67"/>
      <c r="G279" s="51"/>
      <c r="H279" s="51"/>
      <c r="I279" s="67"/>
    </row>
    <row r="280" spans="1:9" ht="11.25">
      <c r="A280" s="67"/>
      <c r="B280" s="67"/>
      <c r="C280" s="51"/>
      <c r="D280" s="68"/>
      <c r="E280" s="68"/>
      <c r="F280" s="67"/>
      <c r="G280" s="51"/>
      <c r="H280" s="51"/>
      <c r="I280" s="67"/>
    </row>
    <row r="281" spans="1:9" ht="11.25">
      <c r="A281" s="67"/>
      <c r="B281" s="67"/>
      <c r="C281" s="51"/>
      <c r="D281" s="68"/>
      <c r="E281" s="68"/>
      <c r="F281" s="67"/>
      <c r="G281" s="51"/>
      <c r="H281" s="51"/>
      <c r="I281" s="67"/>
    </row>
    <row r="282" spans="1:9" ht="11.25">
      <c r="A282" s="67"/>
      <c r="B282" s="67"/>
      <c r="C282" s="51"/>
      <c r="D282" s="68"/>
      <c r="E282" s="68"/>
      <c r="F282" s="67"/>
      <c r="G282" s="51"/>
      <c r="H282" s="51"/>
      <c r="I282" s="67"/>
    </row>
    <row r="283" spans="1:9" ht="11.25">
      <c r="A283" s="67"/>
      <c r="B283" s="67"/>
      <c r="C283" s="51"/>
      <c r="D283" s="68"/>
      <c r="E283" s="68"/>
      <c r="F283" s="67"/>
      <c r="G283" s="51"/>
      <c r="H283" s="51"/>
      <c r="I283" s="67"/>
    </row>
    <row r="284" spans="1:9" ht="11.25">
      <c r="A284" s="67"/>
      <c r="B284" s="67"/>
      <c r="C284" s="51"/>
      <c r="D284" s="68"/>
      <c r="E284" s="68"/>
      <c r="F284" s="67"/>
      <c r="G284" s="51"/>
      <c r="H284" s="51"/>
      <c r="I284" s="67"/>
    </row>
    <row r="285" spans="1:9" ht="11.25">
      <c r="A285" s="67"/>
      <c r="B285" s="67"/>
      <c r="C285" s="51"/>
      <c r="D285" s="68"/>
      <c r="E285" s="68"/>
      <c r="F285" s="67"/>
      <c r="G285" s="51"/>
      <c r="H285" s="51"/>
      <c r="I285" s="67"/>
    </row>
    <row r="286" spans="1:9" ht="11.25">
      <c r="A286" s="67"/>
      <c r="B286" s="67"/>
      <c r="C286" s="51"/>
      <c r="D286" s="68"/>
      <c r="E286" s="68"/>
      <c r="F286" s="67"/>
      <c r="G286" s="51"/>
      <c r="H286" s="51"/>
      <c r="I286" s="67"/>
    </row>
    <row r="287" spans="1:9" ht="11.25">
      <c r="A287" s="67"/>
      <c r="B287" s="67"/>
      <c r="C287" s="51"/>
      <c r="D287" s="68"/>
      <c r="E287" s="68"/>
      <c r="F287" s="67"/>
      <c r="G287" s="51"/>
      <c r="H287" s="51"/>
      <c r="I287" s="67"/>
    </row>
    <row r="288" spans="1:9" ht="11.25">
      <c r="A288" s="67"/>
      <c r="B288" s="67"/>
      <c r="C288" s="51"/>
      <c r="D288" s="68"/>
      <c r="E288" s="68"/>
      <c r="F288" s="67"/>
      <c r="G288" s="51"/>
      <c r="H288" s="51"/>
      <c r="I288" s="67"/>
    </row>
    <row r="289" spans="1:9" ht="11.25">
      <c r="A289" s="67"/>
      <c r="B289" s="67"/>
      <c r="C289" s="51"/>
      <c r="D289" s="68"/>
      <c r="E289" s="68"/>
      <c r="F289" s="67"/>
      <c r="G289" s="51"/>
      <c r="H289" s="51"/>
      <c r="I289" s="67"/>
    </row>
    <row r="290" spans="1:9" ht="11.25">
      <c r="A290" s="67"/>
      <c r="B290" s="67"/>
      <c r="C290" s="51"/>
      <c r="D290" s="68"/>
      <c r="E290" s="68"/>
      <c r="F290" s="67"/>
      <c r="G290" s="51"/>
      <c r="H290" s="51"/>
      <c r="I290" s="67"/>
    </row>
    <row r="291" spans="1:9" ht="11.25">
      <c r="A291" s="67"/>
      <c r="B291" s="67"/>
      <c r="C291" s="51"/>
      <c r="D291" s="68"/>
      <c r="E291" s="68"/>
      <c r="F291" s="67"/>
      <c r="G291" s="51"/>
      <c r="H291" s="51"/>
      <c r="I291" s="67"/>
    </row>
    <row r="292" spans="1:9" ht="11.25">
      <c r="A292" s="67"/>
      <c r="B292" s="67"/>
      <c r="C292" s="51"/>
      <c r="D292" s="68"/>
      <c r="E292" s="68"/>
      <c r="F292" s="67"/>
      <c r="G292" s="51"/>
      <c r="H292" s="51"/>
      <c r="I292" s="67"/>
    </row>
    <row r="293" spans="1:9" ht="11.25">
      <c r="A293" s="67"/>
      <c r="B293" s="67"/>
      <c r="C293" s="51"/>
      <c r="D293" s="68"/>
      <c r="E293" s="68"/>
      <c r="F293" s="67"/>
      <c r="G293" s="51"/>
      <c r="H293" s="51"/>
      <c r="I293" s="67"/>
    </row>
    <row r="294" spans="1:9" ht="11.25">
      <c r="A294" s="67"/>
      <c r="B294" s="67"/>
      <c r="C294" s="51"/>
      <c r="D294" s="68"/>
      <c r="E294" s="68"/>
      <c r="F294" s="67"/>
      <c r="G294" s="51"/>
      <c r="H294" s="51"/>
      <c r="I294" s="67"/>
    </row>
    <row r="295" spans="1:9" ht="11.25">
      <c r="A295" s="67"/>
      <c r="B295" s="67"/>
      <c r="C295" s="51"/>
      <c r="D295" s="68"/>
      <c r="E295" s="68"/>
      <c r="F295" s="67"/>
      <c r="G295" s="51"/>
      <c r="H295" s="51"/>
      <c r="I295" s="67"/>
    </row>
    <row r="296" spans="1:9" ht="11.25">
      <c r="A296" s="67"/>
      <c r="B296" s="67"/>
      <c r="C296" s="51"/>
      <c r="D296" s="68"/>
      <c r="E296" s="68"/>
      <c r="F296" s="67"/>
      <c r="G296" s="51"/>
      <c r="H296" s="51"/>
      <c r="I296" s="67"/>
    </row>
    <row r="297" spans="1:9" ht="11.25">
      <c r="A297" s="67"/>
      <c r="B297" s="67"/>
      <c r="C297" s="51"/>
      <c r="D297" s="68"/>
      <c r="E297" s="68"/>
      <c r="F297" s="67"/>
      <c r="G297" s="51"/>
      <c r="H297" s="51"/>
      <c r="I297" s="67"/>
    </row>
    <row r="298" spans="1:9" ht="11.25">
      <c r="A298" s="67"/>
      <c r="B298" s="67"/>
      <c r="C298" s="51"/>
      <c r="D298" s="68"/>
      <c r="E298" s="68"/>
      <c r="F298" s="67"/>
      <c r="G298" s="51"/>
      <c r="H298" s="51"/>
      <c r="I298" s="67"/>
    </row>
    <row r="299" spans="1:9" ht="11.25">
      <c r="A299" s="67"/>
      <c r="B299" s="67"/>
      <c r="C299" s="51"/>
      <c r="D299" s="68"/>
      <c r="E299" s="68"/>
      <c r="F299" s="67"/>
      <c r="G299" s="51"/>
      <c r="H299" s="51"/>
      <c r="I299" s="67"/>
    </row>
    <row r="300" spans="1:9" ht="11.25">
      <c r="A300" s="67"/>
      <c r="B300" s="67"/>
      <c r="C300" s="51"/>
      <c r="D300" s="68"/>
      <c r="E300" s="68"/>
      <c r="F300" s="67"/>
      <c r="G300" s="51"/>
      <c r="H300" s="51"/>
      <c r="I300" s="67"/>
    </row>
    <row r="301" spans="1:9" ht="11.25">
      <c r="A301" s="67"/>
      <c r="B301" s="67"/>
      <c r="C301" s="51"/>
      <c r="D301" s="68"/>
      <c r="E301" s="68"/>
      <c r="F301" s="67"/>
      <c r="G301" s="51"/>
      <c r="H301" s="51"/>
      <c r="I301" s="67"/>
    </row>
    <row r="302" spans="1:9" ht="11.25">
      <c r="A302" s="67"/>
      <c r="B302" s="67"/>
      <c r="C302" s="51"/>
      <c r="D302" s="68"/>
      <c r="E302" s="68"/>
      <c r="F302" s="67"/>
      <c r="G302" s="51"/>
      <c r="H302" s="51"/>
      <c r="I302" s="67"/>
    </row>
    <row r="303" spans="1:9" ht="11.25">
      <c r="A303" s="67"/>
      <c r="B303" s="67"/>
      <c r="C303" s="51"/>
      <c r="D303" s="68"/>
      <c r="E303" s="68"/>
      <c r="F303" s="67"/>
      <c r="G303" s="51"/>
      <c r="H303" s="51"/>
      <c r="I303" s="67"/>
    </row>
    <row r="304" spans="1:9" ht="11.25">
      <c r="A304" s="67"/>
      <c r="B304" s="67"/>
      <c r="C304" s="51"/>
      <c r="D304" s="68"/>
      <c r="E304" s="68"/>
      <c r="F304" s="67"/>
      <c r="G304" s="51"/>
      <c r="H304" s="51"/>
      <c r="I304" s="67"/>
    </row>
    <row r="305" spans="1:9" ht="11.25">
      <c r="A305" s="67"/>
      <c r="B305" s="67"/>
      <c r="C305" s="51"/>
      <c r="D305" s="68"/>
      <c r="E305" s="68"/>
      <c r="F305" s="67"/>
      <c r="G305" s="51"/>
      <c r="H305" s="51"/>
      <c r="I305" s="67"/>
    </row>
    <row r="306" spans="1:9" ht="11.25">
      <c r="A306" s="67"/>
      <c r="B306" s="67"/>
      <c r="C306" s="51"/>
      <c r="D306" s="68"/>
      <c r="E306" s="68"/>
      <c r="F306" s="67"/>
      <c r="G306" s="51"/>
      <c r="H306" s="51"/>
      <c r="I306" s="67"/>
    </row>
    <row r="307" spans="1:9" ht="11.25">
      <c r="A307" s="67"/>
      <c r="B307" s="67"/>
      <c r="C307" s="51"/>
      <c r="D307" s="68"/>
      <c r="E307" s="68"/>
      <c r="F307" s="67"/>
      <c r="G307" s="51"/>
      <c r="H307" s="51"/>
      <c r="I307" s="67"/>
    </row>
    <row r="308" spans="1:9" ht="11.25">
      <c r="A308" s="67"/>
      <c r="B308" s="67"/>
      <c r="C308" s="51"/>
      <c r="D308" s="68"/>
      <c r="E308" s="68"/>
      <c r="F308" s="67"/>
      <c r="G308" s="51"/>
      <c r="H308" s="51"/>
      <c r="I308" s="67"/>
    </row>
    <row r="309" spans="1:9" ht="11.25">
      <c r="A309" s="67"/>
      <c r="B309" s="67"/>
      <c r="C309" s="51"/>
      <c r="D309" s="68"/>
      <c r="E309" s="68"/>
      <c r="F309" s="67"/>
      <c r="G309" s="51"/>
      <c r="H309" s="51"/>
      <c r="I309" s="67"/>
    </row>
    <row r="310" spans="1:9" ht="11.25">
      <c r="A310" s="67"/>
      <c r="B310" s="67"/>
      <c r="C310" s="51"/>
      <c r="D310" s="68"/>
      <c r="E310" s="68"/>
      <c r="F310" s="67"/>
      <c r="G310" s="51"/>
      <c r="H310" s="51"/>
      <c r="I310" s="67"/>
    </row>
    <row r="311" spans="1:9" ht="11.25">
      <c r="A311" s="67"/>
      <c r="B311" s="67"/>
      <c r="C311" s="51"/>
      <c r="D311" s="68"/>
      <c r="E311" s="68"/>
      <c r="F311" s="67"/>
      <c r="G311" s="51"/>
      <c r="H311" s="51"/>
      <c r="I311" s="67"/>
    </row>
    <row r="312" spans="1:9" ht="11.25">
      <c r="A312" s="67"/>
      <c r="B312" s="67"/>
      <c r="C312" s="51"/>
      <c r="D312" s="68"/>
      <c r="E312" s="68"/>
      <c r="F312" s="67"/>
      <c r="G312" s="51"/>
      <c r="H312" s="51"/>
      <c r="I312" s="67"/>
    </row>
    <row r="313" spans="1:9" ht="11.25">
      <c r="A313" s="67"/>
      <c r="B313" s="67"/>
      <c r="C313" s="51"/>
      <c r="D313" s="68"/>
      <c r="E313" s="68"/>
      <c r="F313" s="67"/>
      <c r="G313" s="51"/>
      <c r="H313" s="51"/>
      <c r="I313" s="67"/>
    </row>
    <row r="314" spans="1:9" ht="11.25">
      <c r="A314" s="67"/>
      <c r="B314" s="67"/>
      <c r="C314" s="51"/>
      <c r="D314" s="68"/>
      <c r="E314" s="68"/>
      <c r="F314" s="67"/>
      <c r="G314" s="51"/>
      <c r="H314" s="51"/>
      <c r="I314" s="67"/>
    </row>
    <row r="315" spans="1:9" ht="11.25">
      <c r="A315" s="67"/>
      <c r="B315" s="67"/>
      <c r="C315" s="51"/>
      <c r="D315" s="68"/>
      <c r="E315" s="68"/>
      <c r="F315" s="67"/>
      <c r="G315" s="51"/>
      <c r="H315" s="51"/>
      <c r="I315" s="67"/>
    </row>
    <row r="316" spans="1:9" ht="11.25">
      <c r="A316" s="67"/>
      <c r="B316" s="67"/>
      <c r="C316" s="51"/>
      <c r="D316" s="68"/>
      <c r="E316" s="68"/>
      <c r="F316" s="67"/>
      <c r="G316" s="51"/>
      <c r="H316" s="51"/>
      <c r="I316" s="67"/>
    </row>
    <row r="317" spans="1:9" ht="11.25">
      <c r="A317" s="67"/>
      <c r="B317" s="67"/>
      <c r="C317" s="51"/>
      <c r="D317" s="68"/>
      <c r="E317" s="68"/>
      <c r="F317" s="67"/>
      <c r="G317" s="51"/>
      <c r="H317" s="51"/>
      <c r="I317" s="67"/>
    </row>
    <row r="318" spans="1:9" ht="11.25">
      <c r="A318" s="67"/>
      <c r="B318" s="67"/>
      <c r="C318" s="51"/>
      <c r="D318" s="68"/>
      <c r="E318" s="68"/>
      <c r="F318" s="67"/>
      <c r="G318" s="51"/>
      <c r="H318" s="51"/>
      <c r="I318" s="67"/>
    </row>
    <row r="319" spans="1:9" ht="11.25">
      <c r="A319" s="67"/>
      <c r="B319" s="67"/>
      <c r="C319" s="51"/>
      <c r="D319" s="68"/>
      <c r="E319" s="68"/>
      <c r="F319" s="67"/>
      <c r="G319" s="51"/>
      <c r="H319" s="51"/>
      <c r="I319" s="67"/>
    </row>
    <row r="320" spans="1:9" ht="11.25">
      <c r="A320" s="67"/>
      <c r="B320" s="67"/>
      <c r="C320" s="51"/>
      <c r="D320" s="68"/>
      <c r="E320" s="68"/>
      <c r="F320" s="67"/>
      <c r="G320" s="51"/>
      <c r="H320" s="51"/>
      <c r="I320" s="67"/>
    </row>
    <row r="321" spans="1:9" ht="11.25">
      <c r="A321" s="67"/>
      <c r="B321" s="67"/>
      <c r="C321" s="51"/>
      <c r="D321" s="68"/>
      <c r="E321" s="68"/>
      <c r="F321" s="67"/>
      <c r="G321" s="51"/>
      <c r="H321" s="51"/>
      <c r="I321" s="67"/>
    </row>
    <row r="322" spans="1:9" ht="11.25">
      <c r="A322" s="67"/>
      <c r="B322" s="67"/>
      <c r="C322" s="51"/>
      <c r="D322" s="68"/>
      <c r="E322" s="68"/>
      <c r="F322" s="67"/>
      <c r="G322" s="51"/>
      <c r="H322" s="51"/>
      <c r="I322" s="67"/>
    </row>
    <row r="323" spans="1:9" ht="11.25">
      <c r="A323" s="67"/>
      <c r="B323" s="67"/>
      <c r="C323" s="51"/>
      <c r="D323" s="68"/>
      <c r="E323" s="68"/>
      <c r="F323" s="67"/>
      <c r="G323" s="51"/>
      <c r="H323" s="51"/>
      <c r="I323" s="67"/>
    </row>
    <row r="324" spans="1:9" ht="11.25">
      <c r="A324" s="67"/>
      <c r="B324" s="67"/>
      <c r="C324" s="51"/>
      <c r="D324" s="68"/>
      <c r="E324" s="68"/>
      <c r="F324" s="67"/>
      <c r="G324" s="51"/>
      <c r="H324" s="51"/>
      <c r="I324" s="67"/>
    </row>
    <row r="325" spans="1:9" ht="11.25">
      <c r="A325" s="67"/>
      <c r="B325" s="67"/>
      <c r="C325" s="51"/>
      <c r="D325" s="68"/>
      <c r="E325" s="68"/>
      <c r="F325" s="67"/>
      <c r="G325" s="51"/>
      <c r="H325" s="51"/>
      <c r="I325" s="67"/>
    </row>
    <row r="326" spans="1:9" ht="11.25">
      <c r="A326" s="67"/>
      <c r="B326" s="67"/>
      <c r="C326" s="51"/>
      <c r="D326" s="68"/>
      <c r="E326" s="68"/>
      <c r="F326" s="67"/>
      <c r="G326" s="51"/>
      <c r="H326" s="51"/>
      <c r="I326" s="67"/>
    </row>
    <row r="327" spans="1:9" ht="11.25">
      <c r="A327" s="67"/>
      <c r="B327" s="67"/>
      <c r="C327" s="51"/>
      <c r="D327" s="68"/>
      <c r="E327" s="68"/>
      <c r="F327" s="67"/>
      <c r="G327" s="51"/>
      <c r="H327" s="51"/>
      <c r="I327" s="67"/>
    </row>
    <row r="328" spans="1:9" ht="11.25">
      <c r="A328" s="67"/>
      <c r="B328" s="67"/>
      <c r="C328" s="51"/>
      <c r="D328" s="68"/>
      <c r="E328" s="68"/>
      <c r="F328" s="67"/>
      <c r="G328" s="51"/>
      <c r="H328" s="51"/>
      <c r="I328" s="67"/>
    </row>
    <row r="329" spans="1:9" ht="11.25">
      <c r="A329" s="67"/>
      <c r="B329" s="67"/>
      <c r="C329" s="51"/>
      <c r="D329" s="68"/>
      <c r="E329" s="68"/>
      <c r="F329" s="67"/>
      <c r="G329" s="51"/>
      <c r="H329" s="51"/>
      <c r="I329" s="67"/>
    </row>
    <row r="330" spans="1:9" ht="11.25">
      <c r="A330" s="67"/>
      <c r="B330" s="67"/>
      <c r="C330" s="51"/>
      <c r="D330" s="68"/>
      <c r="E330" s="68"/>
      <c r="F330" s="67"/>
      <c r="G330" s="51"/>
      <c r="H330" s="51"/>
      <c r="I330" s="67"/>
    </row>
    <row r="331" spans="1:9" ht="11.25">
      <c r="A331" s="67"/>
      <c r="B331" s="67"/>
      <c r="C331" s="51"/>
      <c r="D331" s="68"/>
      <c r="E331" s="68"/>
      <c r="F331" s="67"/>
      <c r="G331" s="51"/>
      <c r="H331" s="51"/>
      <c r="I331" s="67"/>
    </row>
    <row r="332" spans="1:9" ht="11.25">
      <c r="A332" s="67"/>
      <c r="B332" s="67"/>
      <c r="C332" s="51"/>
      <c r="D332" s="68"/>
      <c r="E332" s="68"/>
      <c r="F332" s="67"/>
      <c r="G332" s="51"/>
      <c r="H332" s="51"/>
      <c r="I332" s="67"/>
    </row>
    <row r="333" spans="1:9" ht="11.25">
      <c r="A333" s="67"/>
      <c r="B333" s="67"/>
      <c r="C333" s="51"/>
      <c r="D333" s="68"/>
      <c r="E333" s="68"/>
      <c r="F333" s="67"/>
      <c r="G333" s="51"/>
      <c r="H333" s="51"/>
      <c r="I333" s="67"/>
    </row>
    <row r="334" spans="1:9" ht="11.25">
      <c r="A334" s="67"/>
      <c r="B334" s="67"/>
      <c r="C334" s="51"/>
      <c r="D334" s="68"/>
      <c r="E334" s="68"/>
      <c r="F334" s="67"/>
      <c r="G334" s="51"/>
      <c r="H334" s="51"/>
      <c r="I334" s="67"/>
    </row>
    <row r="335" spans="1:9" ht="11.25">
      <c r="A335" s="67"/>
      <c r="B335" s="67"/>
      <c r="C335" s="51"/>
      <c r="D335" s="68"/>
      <c r="E335" s="68"/>
      <c r="F335" s="67"/>
      <c r="G335" s="51"/>
      <c r="H335" s="51"/>
      <c r="I335" s="67"/>
    </row>
    <row r="336" spans="1:9" ht="11.25">
      <c r="A336" s="67"/>
      <c r="B336" s="67"/>
      <c r="C336" s="51"/>
      <c r="D336" s="68"/>
      <c r="E336" s="68"/>
      <c r="F336" s="67"/>
      <c r="G336" s="51"/>
      <c r="H336" s="51"/>
      <c r="I336" s="67"/>
    </row>
    <row r="337" spans="1:9" ht="11.25">
      <c r="A337" s="67"/>
      <c r="B337" s="67"/>
      <c r="C337" s="51"/>
      <c r="D337" s="68"/>
      <c r="E337" s="68"/>
      <c r="F337" s="67"/>
      <c r="G337" s="51"/>
      <c r="H337" s="51"/>
      <c r="I337" s="67"/>
    </row>
    <row r="338" spans="1:9" ht="11.25">
      <c r="A338" s="67"/>
      <c r="B338" s="67"/>
      <c r="C338" s="51"/>
      <c r="D338" s="68"/>
      <c r="E338" s="68"/>
      <c r="F338" s="67"/>
      <c r="G338" s="51"/>
      <c r="H338" s="51"/>
      <c r="I338" s="67"/>
    </row>
    <row r="339" spans="1:9" ht="11.25">
      <c r="A339" s="67"/>
      <c r="B339" s="67"/>
      <c r="C339" s="51"/>
      <c r="D339" s="68"/>
      <c r="E339" s="68"/>
      <c r="F339" s="67"/>
      <c r="G339" s="51"/>
      <c r="H339" s="51"/>
      <c r="I339" s="67"/>
    </row>
    <row r="340" spans="1:9" ht="11.25">
      <c r="A340" s="67"/>
      <c r="B340" s="67"/>
      <c r="C340" s="51"/>
      <c r="D340" s="68"/>
      <c r="E340" s="68"/>
      <c r="F340" s="67"/>
      <c r="G340" s="51"/>
      <c r="H340" s="51"/>
      <c r="I340" s="67"/>
    </row>
    <row r="341" spans="1:9" ht="11.25">
      <c r="A341" s="67"/>
      <c r="B341" s="67"/>
      <c r="C341" s="51"/>
      <c r="D341" s="68"/>
      <c r="E341" s="68"/>
      <c r="F341" s="67"/>
      <c r="G341" s="51"/>
      <c r="H341" s="51"/>
      <c r="I341" s="67"/>
    </row>
    <row r="342" spans="1:9" ht="11.25">
      <c r="A342" s="67"/>
      <c r="B342" s="67"/>
      <c r="C342" s="51"/>
      <c r="D342" s="68"/>
      <c r="E342" s="68"/>
      <c r="F342" s="67"/>
      <c r="G342" s="51"/>
      <c r="H342" s="51"/>
      <c r="I342" s="67"/>
    </row>
    <row r="343" spans="1:9" ht="11.25">
      <c r="A343" s="67"/>
      <c r="B343" s="67"/>
      <c r="C343" s="51"/>
      <c r="D343" s="68"/>
      <c r="E343" s="68"/>
      <c r="F343" s="67"/>
      <c r="G343" s="51"/>
      <c r="H343" s="51"/>
      <c r="I343" s="67"/>
    </row>
    <row r="344" spans="1:9" ht="11.25">
      <c r="A344" s="67"/>
      <c r="B344" s="67"/>
      <c r="C344" s="51"/>
      <c r="D344" s="68"/>
      <c r="E344" s="68"/>
      <c r="F344" s="67"/>
      <c r="G344" s="51"/>
      <c r="H344" s="51"/>
      <c r="I344" s="67"/>
    </row>
    <row r="345" spans="1:9" ht="11.25">
      <c r="A345" s="67"/>
      <c r="B345" s="67"/>
      <c r="C345" s="51"/>
      <c r="D345" s="68"/>
      <c r="E345" s="68"/>
      <c r="F345" s="67"/>
      <c r="G345" s="51"/>
      <c r="H345" s="51"/>
      <c r="I345" s="67"/>
    </row>
    <row r="346" spans="1:9" ht="11.25">
      <c r="A346" s="67"/>
      <c r="B346" s="67"/>
      <c r="C346" s="51"/>
      <c r="D346" s="68"/>
      <c r="E346" s="68"/>
      <c r="F346" s="67"/>
      <c r="G346" s="51"/>
      <c r="H346" s="51"/>
      <c r="I346" s="67"/>
    </row>
    <row r="347" spans="1:9" ht="11.25">
      <c r="A347" s="67"/>
      <c r="B347" s="67"/>
      <c r="C347" s="51"/>
      <c r="D347" s="68"/>
      <c r="E347" s="68"/>
      <c r="F347" s="67"/>
      <c r="G347" s="51"/>
      <c r="H347" s="51"/>
      <c r="I347" s="67"/>
    </row>
    <row r="348" spans="1:9" ht="11.25">
      <c r="A348" s="67"/>
      <c r="B348" s="67"/>
      <c r="C348" s="51"/>
      <c r="D348" s="68"/>
      <c r="E348" s="68"/>
      <c r="F348" s="67"/>
      <c r="G348" s="51"/>
      <c r="H348" s="51"/>
      <c r="I348" s="67"/>
    </row>
    <row r="349" spans="1:9" ht="11.25">
      <c r="A349" s="67"/>
      <c r="B349" s="67"/>
      <c r="C349" s="51"/>
      <c r="D349" s="68"/>
      <c r="E349" s="68"/>
      <c r="F349" s="67"/>
      <c r="G349" s="51"/>
      <c r="H349" s="51"/>
      <c r="I349" s="67"/>
    </row>
    <row r="350" spans="1:9" ht="11.25">
      <c r="A350" s="67"/>
      <c r="B350" s="67"/>
      <c r="C350" s="51"/>
      <c r="D350" s="68"/>
      <c r="E350" s="68"/>
      <c r="F350" s="67"/>
      <c r="G350" s="51"/>
      <c r="H350" s="51"/>
      <c r="I350" s="67"/>
    </row>
    <row r="351" spans="1:9" ht="11.25">
      <c r="A351" s="67"/>
      <c r="B351" s="67"/>
      <c r="C351" s="51"/>
      <c r="D351" s="68"/>
      <c r="E351" s="68"/>
      <c r="F351" s="67"/>
      <c r="G351" s="51"/>
      <c r="H351" s="51"/>
      <c r="I351" s="67"/>
    </row>
    <row r="352" spans="1:9" ht="11.25">
      <c r="A352" s="67"/>
      <c r="B352" s="67"/>
      <c r="C352" s="51"/>
      <c r="D352" s="68"/>
      <c r="E352" s="68"/>
      <c r="F352" s="67"/>
      <c r="G352" s="51"/>
      <c r="H352" s="51"/>
      <c r="I352" s="67"/>
    </row>
    <row r="353" spans="1:9" ht="11.25">
      <c r="A353" s="67"/>
      <c r="B353" s="67"/>
      <c r="C353" s="51"/>
      <c r="D353" s="68"/>
      <c r="E353" s="68"/>
      <c r="F353" s="67"/>
      <c r="G353" s="51"/>
      <c r="H353" s="51"/>
      <c r="I353" s="67"/>
    </row>
    <row r="354" spans="1:9" ht="11.25">
      <c r="A354" s="67"/>
      <c r="B354" s="67"/>
      <c r="C354" s="51"/>
      <c r="D354" s="68"/>
      <c r="E354" s="68"/>
      <c r="F354" s="67"/>
      <c r="G354" s="51"/>
      <c r="H354" s="51"/>
      <c r="I354" s="67"/>
    </row>
    <row r="355" spans="1:9" ht="11.25">
      <c r="A355" s="67"/>
      <c r="B355" s="67"/>
      <c r="C355" s="51"/>
      <c r="D355" s="68"/>
      <c r="E355" s="68"/>
      <c r="F355" s="67"/>
      <c r="G355" s="51"/>
      <c r="H355" s="51"/>
      <c r="I355" s="67"/>
    </row>
    <row r="356" spans="1:9" ht="11.25">
      <c r="A356" s="67"/>
      <c r="B356" s="67"/>
      <c r="C356" s="51"/>
      <c r="D356" s="68"/>
      <c r="E356" s="68"/>
      <c r="F356" s="67"/>
      <c r="G356" s="51"/>
      <c r="H356" s="51"/>
      <c r="I356" s="67"/>
    </row>
    <row r="357" spans="1:9" ht="11.25">
      <c r="A357" s="67"/>
      <c r="B357" s="67"/>
      <c r="C357" s="51"/>
      <c r="D357" s="68"/>
      <c r="E357" s="68"/>
      <c r="F357" s="67"/>
      <c r="G357" s="51"/>
      <c r="H357" s="51"/>
      <c r="I357" s="67"/>
    </row>
    <row r="358" spans="1:9" ht="11.25">
      <c r="A358" s="67"/>
      <c r="B358" s="67"/>
      <c r="C358" s="51"/>
      <c r="D358" s="68"/>
      <c r="E358" s="68"/>
      <c r="F358" s="67"/>
      <c r="G358" s="51"/>
      <c r="H358" s="51"/>
      <c r="I358" s="67"/>
    </row>
    <row r="359" spans="1:9" ht="11.25">
      <c r="A359" s="67"/>
      <c r="B359" s="67"/>
      <c r="C359" s="51"/>
      <c r="D359" s="68"/>
      <c r="E359" s="68"/>
      <c r="F359" s="67"/>
      <c r="G359" s="51"/>
      <c r="H359" s="51"/>
      <c r="I359" s="67"/>
    </row>
    <row r="360" spans="1:9" ht="11.25">
      <c r="A360" s="67"/>
      <c r="B360" s="67"/>
      <c r="C360" s="51"/>
      <c r="D360" s="68"/>
      <c r="E360" s="68"/>
      <c r="F360" s="67"/>
      <c r="G360" s="51"/>
      <c r="H360" s="51"/>
      <c r="I360" s="67"/>
    </row>
    <row r="361" spans="1:9" ht="11.25">
      <c r="A361" s="67"/>
      <c r="B361" s="67"/>
      <c r="C361" s="51"/>
      <c r="D361" s="68"/>
      <c r="E361" s="68"/>
      <c r="F361" s="67"/>
      <c r="G361" s="51"/>
      <c r="H361" s="51"/>
      <c r="I361" s="67"/>
    </row>
    <row r="362" spans="1:9" ht="11.25">
      <c r="A362" s="67"/>
      <c r="B362" s="67"/>
      <c r="C362" s="51"/>
      <c r="D362" s="68"/>
      <c r="E362" s="68"/>
      <c r="F362" s="67"/>
      <c r="G362" s="51"/>
      <c r="H362" s="51"/>
      <c r="I362" s="67"/>
    </row>
    <row r="363" spans="1:9" ht="11.25">
      <c r="A363" s="67"/>
      <c r="B363" s="67"/>
      <c r="C363" s="51"/>
      <c r="D363" s="68"/>
      <c r="E363" s="68"/>
      <c r="F363" s="67"/>
      <c r="G363" s="51"/>
      <c r="H363" s="51"/>
      <c r="I363" s="67"/>
    </row>
    <row r="364" spans="1:9" ht="11.25">
      <c r="A364" s="67"/>
      <c r="B364" s="67"/>
      <c r="C364" s="51"/>
      <c r="D364" s="68"/>
      <c r="E364" s="68"/>
      <c r="F364" s="67"/>
      <c r="G364" s="51"/>
      <c r="H364" s="51"/>
      <c r="I364" s="67"/>
    </row>
    <row r="365" spans="1:9" ht="11.25">
      <c r="A365" s="67"/>
      <c r="B365" s="67"/>
      <c r="C365" s="51"/>
      <c r="D365" s="68"/>
      <c r="E365" s="68"/>
      <c r="F365" s="67"/>
      <c r="G365" s="51"/>
      <c r="H365" s="51"/>
      <c r="I365" s="67"/>
    </row>
    <row r="366" spans="1:9" ht="11.25">
      <c r="A366" s="67"/>
      <c r="B366" s="67"/>
      <c r="C366" s="51"/>
      <c r="D366" s="68"/>
      <c r="E366" s="68"/>
      <c r="F366" s="67"/>
      <c r="G366" s="51"/>
      <c r="H366" s="51"/>
      <c r="I366" s="67"/>
    </row>
    <row r="367" spans="1:9" ht="11.25">
      <c r="A367" s="67"/>
      <c r="B367" s="67"/>
      <c r="C367" s="51"/>
      <c r="D367" s="68"/>
      <c r="E367" s="68"/>
      <c r="F367" s="67"/>
      <c r="G367" s="51"/>
      <c r="H367" s="51"/>
      <c r="I367" s="67"/>
    </row>
    <row r="368" spans="1:9" ht="11.25">
      <c r="A368" s="67"/>
      <c r="B368" s="67"/>
      <c r="C368" s="51"/>
      <c r="D368" s="68"/>
      <c r="E368" s="68"/>
      <c r="F368" s="67"/>
      <c r="G368" s="51"/>
      <c r="H368" s="51"/>
      <c r="I368" s="67"/>
    </row>
    <row r="369" spans="1:9" ht="11.25">
      <c r="A369" s="67"/>
      <c r="B369" s="67"/>
      <c r="C369" s="51"/>
      <c r="D369" s="68"/>
      <c r="E369" s="68"/>
      <c r="F369" s="67"/>
      <c r="G369" s="51"/>
      <c r="H369" s="51"/>
      <c r="I369" s="67"/>
    </row>
    <row r="370" spans="1:9" ht="11.25">
      <c r="A370" s="67"/>
      <c r="B370" s="67"/>
      <c r="C370" s="51"/>
      <c r="D370" s="68"/>
      <c r="E370" s="68"/>
      <c r="F370" s="67"/>
      <c r="G370" s="51"/>
      <c r="H370" s="51"/>
      <c r="I370" s="67"/>
    </row>
    <row r="371" spans="1:9" ht="11.25">
      <c r="A371" s="67"/>
      <c r="B371" s="67"/>
      <c r="C371" s="51"/>
      <c r="D371" s="68"/>
      <c r="E371" s="68"/>
      <c r="F371" s="67"/>
      <c r="G371" s="51"/>
      <c r="H371" s="51"/>
      <c r="I371" s="67"/>
    </row>
    <row r="372" spans="1:9" ht="11.25">
      <c r="A372" s="67"/>
      <c r="B372" s="67"/>
      <c r="C372" s="51"/>
      <c r="D372" s="68"/>
      <c r="E372" s="68"/>
      <c r="F372" s="67"/>
      <c r="G372" s="51"/>
      <c r="H372" s="51"/>
      <c r="I372" s="67"/>
    </row>
    <row r="373" spans="1:9" ht="11.25">
      <c r="A373" s="67"/>
      <c r="B373" s="67"/>
      <c r="C373" s="51"/>
      <c r="D373" s="68"/>
      <c r="E373" s="68"/>
      <c r="F373" s="67"/>
      <c r="G373" s="51"/>
      <c r="H373" s="51"/>
      <c r="I373" s="67"/>
    </row>
    <row r="374" spans="1:9" ht="11.25">
      <c r="A374" s="67"/>
      <c r="B374" s="67"/>
      <c r="C374" s="51"/>
      <c r="D374" s="68"/>
      <c r="E374" s="68"/>
      <c r="F374" s="67"/>
      <c r="G374" s="51"/>
      <c r="H374" s="51"/>
      <c r="I374" s="67"/>
    </row>
    <row r="375" spans="1:9" ht="11.25">
      <c r="A375" s="67"/>
      <c r="B375" s="67"/>
      <c r="C375" s="51"/>
      <c r="D375" s="68"/>
      <c r="E375" s="68"/>
      <c r="F375" s="67"/>
      <c r="G375" s="51"/>
      <c r="H375" s="51"/>
      <c r="I375" s="67"/>
    </row>
    <row r="376" spans="1:9" ht="11.25">
      <c r="A376" s="67"/>
      <c r="B376" s="67"/>
      <c r="C376" s="51"/>
      <c r="D376" s="68"/>
      <c r="E376" s="68"/>
      <c r="F376" s="67"/>
      <c r="G376" s="51"/>
      <c r="H376" s="51"/>
      <c r="I376" s="67"/>
    </row>
    <row r="377" spans="1:9" ht="11.25">
      <c r="A377" s="67"/>
      <c r="B377" s="67"/>
      <c r="C377" s="51"/>
      <c r="D377" s="68"/>
      <c r="E377" s="68"/>
      <c r="F377" s="67"/>
      <c r="G377" s="51"/>
      <c r="H377" s="51"/>
      <c r="I377" s="67"/>
    </row>
    <row r="378" spans="1:9" ht="11.25">
      <c r="A378" s="67"/>
      <c r="B378" s="67"/>
      <c r="C378" s="51"/>
      <c r="D378" s="68"/>
      <c r="E378" s="68"/>
      <c r="F378" s="67"/>
      <c r="G378" s="51"/>
      <c r="H378" s="51"/>
      <c r="I378" s="67"/>
    </row>
    <row r="379" spans="1:9" ht="11.25">
      <c r="A379" s="67"/>
      <c r="D379" s="50"/>
      <c r="E379" s="68"/>
      <c r="F379" s="67"/>
      <c r="G379" s="51"/>
      <c r="H379" s="51"/>
      <c r="I379" s="67"/>
    </row>
    <row r="380" spans="4:5" ht="11.25">
      <c r="D380" s="50"/>
      <c r="E380" s="50"/>
    </row>
    <row r="381" spans="4:5" ht="11.25">
      <c r="D381" s="50"/>
      <c r="E381" s="50"/>
    </row>
    <row r="382" spans="4:5" ht="11.25">
      <c r="D382" s="50"/>
      <c r="E382" s="50"/>
    </row>
    <row r="383" spans="4:5" ht="11.25">
      <c r="D383" s="50"/>
      <c r="E383" s="50"/>
    </row>
    <row r="384" spans="4:5" ht="11.25">
      <c r="D384" s="50"/>
      <c r="E384" s="50"/>
    </row>
    <row r="385" spans="4:5" ht="11.25">
      <c r="D385" s="50"/>
      <c r="E385" s="50"/>
    </row>
    <row r="386" spans="4:5" ht="11.25">
      <c r="D386" s="50"/>
      <c r="E386" s="50"/>
    </row>
    <row r="387" spans="4:5" ht="11.25">
      <c r="D387" s="50"/>
      <c r="E387" s="50"/>
    </row>
    <row r="388" spans="4:5" ht="11.25">
      <c r="D388" s="50"/>
      <c r="E388" s="50"/>
    </row>
    <row r="389" spans="4:5" ht="11.25">
      <c r="D389" s="50"/>
      <c r="E389" s="50"/>
    </row>
    <row r="390" spans="4:5" ht="11.25">
      <c r="D390" s="50"/>
      <c r="E390" s="50"/>
    </row>
    <row r="391" spans="4:5" ht="11.25">
      <c r="D391" s="50"/>
      <c r="E391" s="50"/>
    </row>
    <row r="392" spans="4:5" ht="11.25">
      <c r="D392" s="50"/>
      <c r="E392" s="50"/>
    </row>
    <row r="393" spans="4:5" ht="11.25">
      <c r="D393" s="50"/>
      <c r="E393" s="50"/>
    </row>
    <row r="394" spans="4:5" ht="11.25">
      <c r="D394" s="50"/>
      <c r="E394" s="50"/>
    </row>
    <row r="395" spans="4:5" ht="11.25">
      <c r="D395" s="50"/>
      <c r="E395" s="50"/>
    </row>
    <row r="396" spans="4:5" ht="11.25">
      <c r="D396" s="50"/>
      <c r="E396" s="50"/>
    </row>
    <row r="397" spans="4:5" ht="11.25">
      <c r="D397" s="50"/>
      <c r="E397" s="50"/>
    </row>
    <row r="398" spans="4:5" ht="11.25">
      <c r="D398" s="50"/>
      <c r="E398" s="50"/>
    </row>
    <row r="399" spans="4:5" ht="11.25">
      <c r="D399" s="50"/>
      <c r="E399" s="50"/>
    </row>
    <row r="400" spans="4:5" ht="11.25">
      <c r="D400" s="50"/>
      <c r="E400" s="50"/>
    </row>
    <row r="401" spans="4:5" ht="11.25">
      <c r="D401" s="50"/>
      <c r="E401" s="50"/>
    </row>
    <row r="402" spans="4:5" ht="11.25">
      <c r="D402" s="50"/>
      <c r="E402" s="50"/>
    </row>
    <row r="403" spans="4:5" ht="11.25">
      <c r="D403" s="50"/>
      <c r="E403" s="50"/>
    </row>
    <row r="404" spans="4:5" ht="11.25">
      <c r="D404" s="50"/>
      <c r="E404" s="50"/>
    </row>
    <row r="405" spans="4:5" ht="11.25">
      <c r="D405" s="50"/>
      <c r="E405" s="50"/>
    </row>
    <row r="406" spans="4:5" ht="11.25">
      <c r="D406" s="50"/>
      <c r="E406" s="50"/>
    </row>
    <row r="407" spans="4:5" ht="11.25">
      <c r="D407" s="50"/>
      <c r="E407" s="50"/>
    </row>
    <row r="408" spans="4:5" ht="11.25">
      <c r="D408" s="50"/>
      <c r="E408" s="50"/>
    </row>
    <row r="409" spans="4:5" ht="11.25">
      <c r="D409" s="50"/>
      <c r="E409" s="50"/>
    </row>
    <row r="410" spans="4:5" ht="11.25">
      <c r="D410" s="50"/>
      <c r="E410" s="50"/>
    </row>
    <row r="411" spans="4:5" ht="11.25">
      <c r="D411" s="50"/>
      <c r="E411" s="50"/>
    </row>
    <row r="412" spans="4:5" ht="11.25">
      <c r="D412" s="50"/>
      <c r="E412" s="50"/>
    </row>
    <row r="413" spans="4:5" ht="11.25">
      <c r="D413" s="50"/>
      <c r="E413" s="50"/>
    </row>
    <row r="414" spans="4:5" ht="11.25">
      <c r="D414" s="50"/>
      <c r="E414" s="50"/>
    </row>
    <row r="415" spans="4:5" ht="11.25">
      <c r="D415" s="50"/>
      <c r="E415" s="50"/>
    </row>
    <row r="416" spans="4:5" ht="11.25">
      <c r="D416" s="50"/>
      <c r="E416" s="50"/>
    </row>
    <row r="417" spans="4:5" ht="11.25">
      <c r="D417" s="50"/>
      <c r="E417" s="50"/>
    </row>
    <row r="418" spans="4:5" ht="11.25">
      <c r="D418" s="50"/>
      <c r="E418" s="50"/>
    </row>
    <row r="419" spans="4:5" ht="11.25">
      <c r="D419" s="50"/>
      <c r="E419" s="50"/>
    </row>
    <row r="420" spans="4:5" ht="11.25">
      <c r="D420" s="50"/>
      <c r="E420" s="50"/>
    </row>
    <row r="421" spans="4:5" ht="11.25">
      <c r="D421" s="50"/>
      <c r="E421" s="50"/>
    </row>
    <row r="422" spans="4:5" ht="11.25">
      <c r="D422" s="50"/>
      <c r="E422" s="50"/>
    </row>
    <row r="423" spans="4:5" ht="11.25">
      <c r="D423" s="50"/>
      <c r="E423" s="50"/>
    </row>
    <row r="424" spans="4:5" ht="11.25">
      <c r="D424" s="50"/>
      <c r="E424" s="50"/>
    </row>
    <row r="425" spans="4:5" ht="11.25">
      <c r="D425" s="50"/>
      <c r="E425" s="50"/>
    </row>
    <row r="426" spans="4:5" ht="11.25">
      <c r="D426" s="50"/>
      <c r="E426" s="50"/>
    </row>
    <row r="427" spans="4:5" ht="11.25">
      <c r="D427" s="50"/>
      <c r="E427" s="50"/>
    </row>
    <row r="428" spans="4:5" ht="11.25">
      <c r="D428" s="50"/>
      <c r="E428" s="50"/>
    </row>
    <row r="429" spans="4:5" ht="11.25">
      <c r="D429" s="50"/>
      <c r="E429" s="50"/>
    </row>
    <row r="430" spans="4:5" ht="11.25">
      <c r="D430" s="50"/>
      <c r="E430" s="50"/>
    </row>
    <row r="431" spans="4:5" ht="11.25">
      <c r="D431" s="50"/>
      <c r="E431" s="50"/>
    </row>
    <row r="432" spans="4:5" ht="11.25">
      <c r="D432" s="50"/>
      <c r="E432" s="50"/>
    </row>
    <row r="433" spans="4:5" ht="11.25">
      <c r="D433" s="50"/>
      <c r="E433" s="50"/>
    </row>
    <row r="434" spans="4:5" ht="11.25">
      <c r="D434" s="50"/>
      <c r="E434" s="50"/>
    </row>
    <row r="435" spans="4:5" ht="11.25">
      <c r="D435" s="50"/>
      <c r="E435" s="50"/>
    </row>
    <row r="436" spans="4:5" ht="11.25">
      <c r="D436" s="50"/>
      <c r="E436" s="50"/>
    </row>
    <row r="437" spans="4:5" ht="11.25">
      <c r="D437" s="50"/>
      <c r="E437" s="50"/>
    </row>
    <row r="438" spans="4:5" ht="11.25">
      <c r="D438" s="50"/>
      <c r="E438" s="50"/>
    </row>
    <row r="439" spans="4:5" ht="11.25">
      <c r="D439" s="50"/>
      <c r="E439" s="50"/>
    </row>
    <row r="440" spans="4:5" ht="11.25">
      <c r="D440" s="50"/>
      <c r="E440" s="50"/>
    </row>
    <row r="441" spans="4:5" ht="11.25">
      <c r="D441" s="50"/>
      <c r="E441" s="50"/>
    </row>
    <row r="442" spans="4:5" ht="11.25">
      <c r="D442" s="50"/>
      <c r="E442" s="50"/>
    </row>
    <row r="443" spans="4:5" ht="11.25">
      <c r="D443" s="50"/>
      <c r="E443" s="50"/>
    </row>
    <row r="444" spans="4:5" ht="11.25">
      <c r="D444" s="50"/>
      <c r="E444" s="50"/>
    </row>
    <row r="445" spans="4:5" ht="11.25">
      <c r="D445" s="50"/>
      <c r="E445" s="50"/>
    </row>
    <row r="446" spans="4:5" ht="11.25">
      <c r="D446" s="50"/>
      <c r="E446" s="50"/>
    </row>
    <row r="447" spans="4:5" ht="11.25">
      <c r="D447" s="50"/>
      <c r="E447" s="50"/>
    </row>
    <row r="448" spans="4:5" ht="11.25">
      <c r="D448" s="50"/>
      <c r="E448" s="50"/>
    </row>
    <row r="449" spans="4:5" ht="11.25">
      <c r="D449" s="50"/>
      <c r="E449" s="50"/>
    </row>
    <row r="450" spans="4:5" ht="11.25">
      <c r="D450" s="50"/>
      <c r="E450" s="50"/>
    </row>
    <row r="451" spans="4:5" ht="11.25">
      <c r="D451" s="50"/>
      <c r="E451" s="50"/>
    </row>
    <row r="452" spans="4:5" ht="11.25">
      <c r="D452" s="50"/>
      <c r="E452" s="50"/>
    </row>
    <row r="453" spans="4:5" ht="11.25">
      <c r="D453" s="50"/>
      <c r="E453" s="50"/>
    </row>
    <row r="454" spans="4:5" ht="11.25">
      <c r="D454" s="50"/>
      <c r="E454" s="50"/>
    </row>
    <row r="455" spans="4:5" ht="11.25">
      <c r="D455" s="50"/>
      <c r="E455" s="50"/>
    </row>
    <row r="456" spans="4:5" ht="11.25">
      <c r="D456" s="50"/>
      <c r="E456" s="50"/>
    </row>
    <row r="457" spans="4:5" ht="11.25">
      <c r="D457" s="50"/>
      <c r="E457" s="50"/>
    </row>
    <row r="458" spans="4:5" ht="11.25">
      <c r="D458" s="50"/>
      <c r="E458" s="50"/>
    </row>
    <row r="459" spans="4:5" ht="11.25">
      <c r="D459" s="50"/>
      <c r="E459" s="50"/>
    </row>
    <row r="460" spans="4:5" ht="11.25">
      <c r="D460" s="50"/>
      <c r="E460" s="50"/>
    </row>
    <row r="461" spans="4:5" ht="11.25">
      <c r="D461" s="50"/>
      <c r="E461" s="50"/>
    </row>
    <row r="462" spans="4:5" ht="11.25">
      <c r="D462" s="50"/>
      <c r="E462" s="50"/>
    </row>
    <row r="463" spans="4:5" ht="11.25">
      <c r="D463" s="50"/>
      <c r="E463" s="50"/>
    </row>
    <row r="464" spans="4:5" ht="11.25">
      <c r="D464" s="50"/>
      <c r="E464" s="50"/>
    </row>
    <row r="465" spans="4:5" ht="11.25">
      <c r="D465" s="50"/>
      <c r="E465" s="50"/>
    </row>
    <row r="466" spans="4:5" ht="11.25">
      <c r="D466" s="50"/>
      <c r="E466" s="50"/>
    </row>
    <row r="467" spans="4:5" ht="11.25">
      <c r="D467" s="50"/>
      <c r="E467" s="50"/>
    </row>
    <row r="468" spans="4:5" ht="11.25">
      <c r="D468" s="50"/>
      <c r="E468" s="50"/>
    </row>
    <row r="469" spans="4:5" ht="11.25">
      <c r="D469" s="50"/>
      <c r="E469" s="50"/>
    </row>
    <row r="470" spans="4:5" ht="11.25">
      <c r="D470" s="50"/>
      <c r="E470" s="50"/>
    </row>
    <row r="471" spans="4:5" ht="11.25">
      <c r="D471" s="50"/>
      <c r="E471" s="50"/>
    </row>
    <row r="472" spans="4:5" ht="11.25">
      <c r="D472" s="50"/>
      <c r="E472" s="50"/>
    </row>
    <row r="473" spans="4:5" ht="11.25">
      <c r="D473" s="50"/>
      <c r="E473" s="50"/>
    </row>
    <row r="474" spans="4:5" ht="11.25">
      <c r="D474" s="50"/>
      <c r="E474" s="50"/>
    </row>
    <row r="475" spans="4:5" ht="11.25">
      <c r="D475" s="50"/>
      <c r="E475" s="50"/>
    </row>
    <row r="476" spans="4:5" ht="11.25">
      <c r="D476" s="50"/>
      <c r="E476" s="50"/>
    </row>
    <row r="477" spans="4:5" ht="11.25">
      <c r="D477" s="50"/>
      <c r="E477" s="50"/>
    </row>
    <row r="478" spans="4:5" ht="11.25">
      <c r="D478" s="50"/>
      <c r="E478" s="50"/>
    </row>
    <row r="479" spans="4:5" ht="11.25">
      <c r="D479" s="50"/>
      <c r="E479" s="50"/>
    </row>
    <row r="480" spans="4:5" ht="11.25">
      <c r="D480" s="50"/>
      <c r="E480" s="50"/>
    </row>
    <row r="481" spans="4:5" ht="11.25">
      <c r="D481" s="50"/>
      <c r="E481" s="50"/>
    </row>
    <row r="482" spans="4:5" ht="11.25">
      <c r="D482" s="50"/>
      <c r="E482" s="50"/>
    </row>
    <row r="483" spans="4:5" ht="11.25">
      <c r="D483" s="50"/>
      <c r="E483" s="50"/>
    </row>
    <row r="484" spans="4:5" ht="11.25">
      <c r="D484" s="50"/>
      <c r="E484" s="50"/>
    </row>
    <row r="485" spans="4:5" ht="11.25">
      <c r="D485" s="50"/>
      <c r="E485" s="50"/>
    </row>
    <row r="486" spans="4:5" ht="11.25">
      <c r="D486" s="50"/>
      <c r="E486" s="50"/>
    </row>
    <row r="487" spans="4:5" ht="11.25">
      <c r="D487" s="50"/>
      <c r="E487" s="50"/>
    </row>
    <row r="488" spans="4:5" ht="11.25">
      <c r="D488" s="50"/>
      <c r="E488" s="50"/>
    </row>
    <row r="489" spans="4:5" ht="11.25">
      <c r="D489" s="50"/>
      <c r="E489" s="50"/>
    </row>
    <row r="490" spans="4:5" ht="11.25">
      <c r="D490" s="50"/>
      <c r="E490" s="50"/>
    </row>
    <row r="491" spans="4:5" ht="11.25">
      <c r="D491" s="50"/>
      <c r="E491" s="50"/>
    </row>
    <row r="492" spans="4:5" ht="11.25">
      <c r="D492" s="50"/>
      <c r="E492" s="50"/>
    </row>
    <row r="493" spans="4:5" ht="11.25">
      <c r="D493" s="50"/>
      <c r="E493" s="50"/>
    </row>
    <row r="494" spans="4:5" ht="11.25">
      <c r="D494" s="50"/>
      <c r="E494" s="50"/>
    </row>
    <row r="495" spans="4:5" ht="11.25">
      <c r="D495" s="50"/>
      <c r="E495" s="50"/>
    </row>
    <row r="496" spans="4:5" ht="11.25">
      <c r="D496" s="50"/>
      <c r="E496" s="50"/>
    </row>
    <row r="497" spans="4:5" ht="11.25">
      <c r="D497" s="50"/>
      <c r="E497" s="50"/>
    </row>
    <row r="498" spans="4:5" ht="11.25">
      <c r="D498" s="50"/>
      <c r="E498" s="50"/>
    </row>
    <row r="499" spans="4:5" ht="11.25">
      <c r="D499" s="50"/>
      <c r="E499" s="50"/>
    </row>
    <row r="500" spans="4:5" ht="11.25">
      <c r="D500" s="50"/>
      <c r="E500" s="50"/>
    </row>
    <row r="501" spans="4:5" ht="11.25">
      <c r="D501" s="50"/>
      <c r="E501" s="50"/>
    </row>
    <row r="502" spans="4:5" ht="11.25">
      <c r="D502" s="50"/>
      <c r="E502" s="50"/>
    </row>
    <row r="503" spans="4:5" ht="11.25">
      <c r="D503" s="50"/>
      <c r="E503" s="50"/>
    </row>
    <row r="504" spans="4:5" ht="11.25">
      <c r="D504" s="50"/>
      <c r="E504" s="50"/>
    </row>
    <row r="505" ht="11.25">
      <c r="E505" s="50"/>
    </row>
  </sheetData>
  <mergeCells count="4">
    <mergeCell ref="I36:I37"/>
    <mergeCell ref="H36:H37"/>
    <mergeCell ref="G36:G37"/>
    <mergeCell ref="F36:F3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I527"/>
  <sheetViews>
    <sheetView workbookViewId="0" topLeftCell="A1">
      <selection activeCell="I10" sqref="I10"/>
    </sheetView>
  </sheetViews>
  <sheetFormatPr defaultColWidth="9.00390625" defaultRowHeight="13.5"/>
  <cols>
    <col min="1" max="1" width="4.00390625" style="67" customWidth="1"/>
    <col min="2" max="2" width="2.875" style="67" customWidth="1"/>
    <col min="3" max="3" width="2.125" style="51" customWidth="1"/>
    <col min="4" max="4" width="33.875" style="67" customWidth="1"/>
    <col min="5" max="5" width="2.375" style="67" customWidth="1"/>
    <col min="6" max="6" width="4.125" style="67" customWidth="1"/>
    <col min="7" max="7" width="2.875" style="51" customWidth="1"/>
    <col min="8" max="8" width="2.125" style="51" customWidth="1"/>
    <col min="9" max="9" width="33.875" style="67" customWidth="1"/>
    <col min="10" max="16384" width="9.00390625" style="67" customWidth="1"/>
  </cols>
  <sheetData>
    <row r="1" spans="1:9" ht="15" customHeight="1">
      <c r="A1" s="297" t="s">
        <v>475</v>
      </c>
      <c r="B1" s="298" t="s">
        <v>324</v>
      </c>
      <c r="C1" s="297">
        <v>8</v>
      </c>
      <c r="D1" s="292" t="s">
        <v>1672</v>
      </c>
      <c r="E1" s="292"/>
      <c r="F1" s="297" t="s">
        <v>1429</v>
      </c>
      <c r="G1" s="298" t="s">
        <v>1430</v>
      </c>
      <c r="H1" s="297">
        <v>8</v>
      </c>
      <c r="I1" s="292" t="s">
        <v>1565</v>
      </c>
    </row>
    <row r="2" spans="1:9" ht="15" customHeight="1">
      <c r="A2" s="292"/>
      <c r="B2" s="298" t="s">
        <v>178</v>
      </c>
      <c r="C2" s="297">
        <v>11</v>
      </c>
      <c r="D2" s="292" t="s">
        <v>1673</v>
      </c>
      <c r="E2" s="292"/>
      <c r="F2" s="292"/>
      <c r="G2" s="298" t="s">
        <v>266</v>
      </c>
      <c r="H2" s="297">
        <v>11</v>
      </c>
      <c r="I2" s="292" t="s">
        <v>1566</v>
      </c>
    </row>
    <row r="3" spans="1:9" ht="15" customHeight="1">
      <c r="A3" s="292"/>
      <c r="B3" s="298" t="s">
        <v>316</v>
      </c>
      <c r="C3" s="297">
        <v>12</v>
      </c>
      <c r="D3" s="292" t="s">
        <v>1431</v>
      </c>
      <c r="E3" s="292"/>
      <c r="F3" s="292"/>
      <c r="G3" s="298" t="s">
        <v>196</v>
      </c>
      <c r="H3" s="297">
        <v>12</v>
      </c>
      <c r="I3" s="292" t="s">
        <v>325</v>
      </c>
    </row>
    <row r="4" spans="1:9" ht="15" customHeight="1">
      <c r="A4" s="292"/>
      <c r="B4" s="298" t="s">
        <v>196</v>
      </c>
      <c r="C4" s="297"/>
      <c r="D4" s="292" t="s">
        <v>1432</v>
      </c>
      <c r="E4" s="292"/>
      <c r="F4" s="292"/>
      <c r="G4" s="298" t="s">
        <v>326</v>
      </c>
      <c r="H4" s="297">
        <v>3</v>
      </c>
      <c r="I4" s="292" t="s">
        <v>1567</v>
      </c>
    </row>
    <row r="5" spans="1:9" ht="15" customHeight="1">
      <c r="A5" s="980"/>
      <c r="B5" s="988" t="s">
        <v>327</v>
      </c>
      <c r="C5" s="987">
        <v>3</v>
      </c>
      <c r="D5" s="980" t="s">
        <v>1433</v>
      </c>
      <c r="E5" s="292"/>
      <c r="F5" s="292"/>
      <c r="G5" s="298" t="s">
        <v>279</v>
      </c>
      <c r="H5" s="297">
        <v>4</v>
      </c>
      <c r="I5" s="292" t="s">
        <v>328</v>
      </c>
    </row>
    <row r="6" spans="1:9" ht="15" customHeight="1">
      <c r="A6" s="980"/>
      <c r="B6" s="988"/>
      <c r="C6" s="987"/>
      <c r="D6" s="980"/>
      <c r="E6" s="292"/>
      <c r="F6" s="292"/>
      <c r="G6" s="298" t="s">
        <v>279</v>
      </c>
      <c r="H6" s="297">
        <v>5</v>
      </c>
      <c r="I6" s="292" t="s">
        <v>329</v>
      </c>
    </row>
    <row r="7" spans="1:9" ht="15" customHeight="1">
      <c r="A7" s="292"/>
      <c r="B7" s="298" t="s">
        <v>279</v>
      </c>
      <c r="C7" s="297">
        <v>9</v>
      </c>
      <c r="D7" s="292" t="s">
        <v>1434</v>
      </c>
      <c r="E7" s="292"/>
      <c r="F7" s="292"/>
      <c r="G7" s="298" t="s">
        <v>330</v>
      </c>
      <c r="H7" s="297">
        <v>9</v>
      </c>
      <c r="I7" s="292" t="s">
        <v>1568</v>
      </c>
    </row>
    <row r="8" spans="1:9" ht="15" customHeight="1">
      <c r="A8" s="980"/>
      <c r="B8" s="988" t="s">
        <v>331</v>
      </c>
      <c r="C8" s="987">
        <v>10</v>
      </c>
      <c r="D8" s="980" t="s">
        <v>1674</v>
      </c>
      <c r="E8" s="292"/>
      <c r="F8" s="292"/>
      <c r="G8" s="298" t="s">
        <v>332</v>
      </c>
      <c r="H8" s="297">
        <v>10</v>
      </c>
      <c r="I8" s="292" t="s">
        <v>333</v>
      </c>
    </row>
    <row r="9" spans="1:9" ht="15" customHeight="1">
      <c r="A9" s="980"/>
      <c r="B9" s="988"/>
      <c r="C9" s="987"/>
      <c r="D9" s="980"/>
      <c r="E9" s="292"/>
      <c r="F9" s="292"/>
      <c r="G9" s="298" t="s">
        <v>332</v>
      </c>
      <c r="H9" s="297">
        <v>11</v>
      </c>
      <c r="I9" s="292" t="s">
        <v>357</v>
      </c>
    </row>
    <row r="10" spans="1:9" ht="15" customHeight="1">
      <c r="A10" s="292"/>
      <c r="B10" s="298" t="s">
        <v>266</v>
      </c>
      <c r="C10" s="297"/>
      <c r="D10" s="292" t="s">
        <v>334</v>
      </c>
      <c r="E10" s="292"/>
      <c r="F10" s="292"/>
      <c r="G10" s="298" t="s">
        <v>335</v>
      </c>
      <c r="H10" s="297">
        <v>7</v>
      </c>
      <c r="I10" s="292" t="s">
        <v>144</v>
      </c>
    </row>
    <row r="11" spans="1:9" ht="15" customHeight="1">
      <c r="A11" s="292"/>
      <c r="B11" s="298" t="s">
        <v>266</v>
      </c>
      <c r="C11" s="297"/>
      <c r="D11" s="292" t="s">
        <v>1435</v>
      </c>
      <c r="E11" s="292"/>
      <c r="F11" s="980"/>
      <c r="G11" s="988" t="s">
        <v>201</v>
      </c>
      <c r="H11" s="987">
        <v>9</v>
      </c>
      <c r="I11" s="980" t="s">
        <v>336</v>
      </c>
    </row>
    <row r="12" spans="1:9" ht="15" customHeight="1">
      <c r="A12" s="292"/>
      <c r="B12" s="298" t="s">
        <v>337</v>
      </c>
      <c r="C12" s="297">
        <v>5</v>
      </c>
      <c r="D12" s="292" t="s">
        <v>1436</v>
      </c>
      <c r="E12" s="292"/>
      <c r="F12" s="980"/>
      <c r="G12" s="988"/>
      <c r="H12" s="987"/>
      <c r="I12" s="980"/>
    </row>
    <row r="13" spans="1:9" ht="15" customHeight="1">
      <c r="A13" s="292"/>
      <c r="B13" s="298" t="s">
        <v>338</v>
      </c>
      <c r="C13" s="297">
        <v>7</v>
      </c>
      <c r="D13" s="292" t="s">
        <v>1503</v>
      </c>
      <c r="E13" s="292"/>
      <c r="F13" s="292"/>
      <c r="G13" s="298" t="s">
        <v>183</v>
      </c>
      <c r="H13" s="297" t="s">
        <v>174</v>
      </c>
      <c r="I13" s="292" t="s">
        <v>1569</v>
      </c>
    </row>
    <row r="14" spans="1:9" ht="15" customHeight="1">
      <c r="A14" s="292"/>
      <c r="B14" s="298" t="s">
        <v>339</v>
      </c>
      <c r="C14" s="297" t="s">
        <v>340</v>
      </c>
      <c r="D14" s="292" t="s">
        <v>341</v>
      </c>
      <c r="E14" s="292"/>
      <c r="F14" s="292"/>
      <c r="G14" s="298" t="s">
        <v>339</v>
      </c>
      <c r="H14" s="297" t="s">
        <v>340</v>
      </c>
      <c r="I14" s="292" t="s">
        <v>560</v>
      </c>
    </row>
    <row r="15" spans="1:9" ht="15" customHeight="1">
      <c r="A15" s="292"/>
      <c r="B15" s="298" t="s">
        <v>201</v>
      </c>
      <c r="C15" s="297" t="s">
        <v>358</v>
      </c>
      <c r="D15" s="292" t="s">
        <v>359</v>
      </c>
      <c r="E15" s="292"/>
      <c r="F15" s="292"/>
      <c r="G15" s="298" t="s">
        <v>201</v>
      </c>
      <c r="H15" s="297">
        <v>10</v>
      </c>
      <c r="I15" s="292" t="s">
        <v>360</v>
      </c>
    </row>
    <row r="16" spans="1:9" ht="15" customHeight="1">
      <c r="A16" s="292"/>
      <c r="B16" s="298" t="s">
        <v>201</v>
      </c>
      <c r="C16" s="297">
        <v>11</v>
      </c>
      <c r="D16" s="292" t="s">
        <v>361</v>
      </c>
      <c r="E16" s="292"/>
      <c r="F16" s="292"/>
      <c r="G16" s="298" t="s">
        <v>201</v>
      </c>
      <c r="H16" s="297">
        <v>11</v>
      </c>
      <c r="I16" s="292" t="s">
        <v>1741</v>
      </c>
    </row>
    <row r="17" spans="1:9" ht="15" customHeight="1">
      <c r="A17" s="292"/>
      <c r="B17" s="298" t="s">
        <v>362</v>
      </c>
      <c r="C17" s="297">
        <v>2</v>
      </c>
      <c r="D17" s="292" t="s">
        <v>363</v>
      </c>
      <c r="E17" s="292"/>
      <c r="F17" s="292"/>
      <c r="G17" s="298" t="s">
        <v>366</v>
      </c>
      <c r="H17" s="297">
        <v>3</v>
      </c>
      <c r="I17" s="292" t="s">
        <v>367</v>
      </c>
    </row>
    <row r="18" spans="1:9" ht="15" customHeight="1">
      <c r="A18" s="292"/>
      <c r="B18" s="298" t="s">
        <v>316</v>
      </c>
      <c r="C18" s="297" t="s">
        <v>368</v>
      </c>
      <c r="D18" s="292" t="s">
        <v>1516</v>
      </c>
      <c r="E18" s="292"/>
      <c r="F18" s="292"/>
      <c r="G18" s="298" t="s">
        <v>332</v>
      </c>
      <c r="H18" s="297" t="s">
        <v>369</v>
      </c>
      <c r="I18" s="292" t="s">
        <v>370</v>
      </c>
    </row>
    <row r="19" spans="1:9" ht="15" customHeight="1">
      <c r="A19" s="292"/>
      <c r="B19" s="298" t="s">
        <v>332</v>
      </c>
      <c r="C19" s="297" t="s">
        <v>369</v>
      </c>
      <c r="D19" s="292" t="s">
        <v>371</v>
      </c>
      <c r="E19" s="292"/>
      <c r="F19" s="292"/>
      <c r="G19" s="298" t="s">
        <v>332</v>
      </c>
      <c r="H19" s="297">
        <v>7</v>
      </c>
      <c r="I19" s="292" t="s">
        <v>1742</v>
      </c>
    </row>
    <row r="20" spans="1:9" ht="15" customHeight="1">
      <c r="A20" s="292"/>
      <c r="B20" s="298" t="s">
        <v>184</v>
      </c>
      <c r="C20" s="297">
        <v>6</v>
      </c>
      <c r="D20" s="292" t="s">
        <v>372</v>
      </c>
      <c r="E20" s="292"/>
      <c r="F20" s="292"/>
      <c r="G20" s="298" t="s">
        <v>184</v>
      </c>
      <c r="H20" s="297">
        <v>10</v>
      </c>
      <c r="I20" s="292" t="s">
        <v>1743</v>
      </c>
    </row>
    <row r="21" spans="1:9" ht="15" customHeight="1">
      <c r="A21" s="980"/>
      <c r="B21" s="988" t="s">
        <v>178</v>
      </c>
      <c r="C21" s="987" t="s">
        <v>91</v>
      </c>
      <c r="D21" s="980" t="s">
        <v>1675</v>
      </c>
      <c r="E21" s="292"/>
      <c r="F21" s="292"/>
      <c r="G21" s="298" t="s">
        <v>201</v>
      </c>
      <c r="H21" s="297">
        <v>11</v>
      </c>
      <c r="I21" s="293" t="s">
        <v>1744</v>
      </c>
    </row>
    <row r="22" spans="1:9" ht="15" customHeight="1">
      <c r="A22" s="980"/>
      <c r="B22" s="988"/>
      <c r="C22" s="987"/>
      <c r="D22" s="980"/>
      <c r="E22" s="292"/>
      <c r="F22" s="292"/>
      <c r="G22" s="298" t="s">
        <v>373</v>
      </c>
      <c r="H22" s="297">
        <v>2</v>
      </c>
      <c r="I22" s="293" t="s">
        <v>1626</v>
      </c>
    </row>
    <row r="23" spans="1:9" ht="15" customHeight="1">
      <c r="A23" s="980"/>
      <c r="B23" s="988" t="s">
        <v>190</v>
      </c>
      <c r="C23" s="987" t="s">
        <v>152</v>
      </c>
      <c r="D23" s="980" t="s">
        <v>1517</v>
      </c>
      <c r="E23" s="292"/>
      <c r="F23" s="292"/>
      <c r="G23" s="298" t="s">
        <v>1625</v>
      </c>
      <c r="H23" s="297">
        <v>3</v>
      </c>
      <c r="I23" s="293" t="s">
        <v>374</v>
      </c>
    </row>
    <row r="24" spans="1:9" ht="15" customHeight="1">
      <c r="A24" s="980"/>
      <c r="B24" s="988"/>
      <c r="C24" s="987"/>
      <c r="D24" s="980"/>
      <c r="E24" s="292"/>
      <c r="F24" s="292"/>
      <c r="G24" s="298" t="s">
        <v>187</v>
      </c>
      <c r="H24" s="297">
        <v>4</v>
      </c>
      <c r="I24" s="292" t="s">
        <v>375</v>
      </c>
    </row>
    <row r="25" spans="1:9" ht="15" customHeight="1">
      <c r="A25" s="980"/>
      <c r="B25" s="988" t="s">
        <v>187</v>
      </c>
      <c r="C25" s="987">
        <v>7</v>
      </c>
      <c r="D25" s="980" t="s">
        <v>1518</v>
      </c>
      <c r="E25" s="292"/>
      <c r="F25" s="292"/>
      <c r="G25" s="298" t="s">
        <v>187</v>
      </c>
      <c r="H25" s="297">
        <v>6</v>
      </c>
      <c r="I25" s="292" t="s">
        <v>376</v>
      </c>
    </row>
    <row r="26" spans="1:9" ht="15" customHeight="1">
      <c r="A26" s="980"/>
      <c r="B26" s="988"/>
      <c r="C26" s="987"/>
      <c r="D26" s="980"/>
      <c r="E26" s="292"/>
      <c r="F26" s="292"/>
      <c r="G26" s="988" t="s">
        <v>183</v>
      </c>
      <c r="H26" s="987">
        <v>8</v>
      </c>
      <c r="I26" s="980" t="s">
        <v>377</v>
      </c>
    </row>
    <row r="27" spans="1:9" ht="15" customHeight="1">
      <c r="A27" s="292"/>
      <c r="B27" s="298" t="s">
        <v>183</v>
      </c>
      <c r="C27" s="297">
        <v>8</v>
      </c>
      <c r="D27" s="292" t="s">
        <v>1519</v>
      </c>
      <c r="E27" s="292"/>
      <c r="F27" s="292"/>
      <c r="G27" s="988"/>
      <c r="H27" s="987"/>
      <c r="I27" s="980"/>
    </row>
    <row r="28" spans="1:9" ht="15" customHeight="1">
      <c r="A28" s="292"/>
      <c r="B28" s="298" t="s">
        <v>277</v>
      </c>
      <c r="C28" s="297" t="s">
        <v>379</v>
      </c>
      <c r="D28" s="292" t="s">
        <v>380</v>
      </c>
      <c r="E28" s="292"/>
      <c r="F28" s="292"/>
      <c r="G28" s="298" t="s">
        <v>277</v>
      </c>
      <c r="H28" s="297">
        <v>9</v>
      </c>
      <c r="I28" s="292" t="s">
        <v>378</v>
      </c>
    </row>
    <row r="29" spans="1:9" ht="15" customHeight="1">
      <c r="A29" s="292"/>
      <c r="B29" s="298" t="s">
        <v>183</v>
      </c>
      <c r="C29" s="297">
        <v>9</v>
      </c>
      <c r="D29" s="292" t="s">
        <v>1676</v>
      </c>
      <c r="E29" s="292"/>
      <c r="F29" s="292"/>
      <c r="G29" s="298" t="s">
        <v>277</v>
      </c>
      <c r="H29" s="297" t="s">
        <v>379</v>
      </c>
      <c r="I29" s="292" t="s">
        <v>1745</v>
      </c>
    </row>
    <row r="30" spans="1:9" ht="15" customHeight="1">
      <c r="A30" s="292"/>
      <c r="B30" s="298" t="s">
        <v>178</v>
      </c>
      <c r="C30" s="297">
        <v>12</v>
      </c>
      <c r="D30" s="292" t="s">
        <v>382</v>
      </c>
      <c r="E30" s="292"/>
      <c r="F30" s="292"/>
      <c r="G30" s="298" t="s">
        <v>381</v>
      </c>
      <c r="H30" s="297">
        <v>6</v>
      </c>
      <c r="I30" s="292" t="s">
        <v>1746</v>
      </c>
    </row>
    <row r="31" spans="1:9" ht="15" customHeight="1">
      <c r="A31" s="292"/>
      <c r="B31" s="298" t="s">
        <v>187</v>
      </c>
      <c r="C31" s="297" t="s">
        <v>383</v>
      </c>
      <c r="D31" s="292" t="s">
        <v>384</v>
      </c>
      <c r="E31" s="292"/>
      <c r="F31" s="292"/>
      <c r="G31" s="298" t="s">
        <v>178</v>
      </c>
      <c r="H31" s="297">
        <v>8</v>
      </c>
      <c r="I31" s="292" t="s">
        <v>1747</v>
      </c>
    </row>
    <row r="32" spans="1:9" ht="15" customHeight="1">
      <c r="A32" s="292"/>
      <c r="B32" s="298" t="s">
        <v>385</v>
      </c>
      <c r="C32" s="297">
        <v>3</v>
      </c>
      <c r="D32" s="292" t="s">
        <v>1520</v>
      </c>
      <c r="E32" s="292"/>
      <c r="F32" s="292"/>
      <c r="G32" s="298" t="s">
        <v>187</v>
      </c>
      <c r="H32" s="297">
        <v>9</v>
      </c>
      <c r="I32" s="292" t="s">
        <v>1691</v>
      </c>
    </row>
    <row r="33" spans="1:9" ht="15" customHeight="1">
      <c r="A33" s="292"/>
      <c r="B33" s="298" t="s">
        <v>178</v>
      </c>
      <c r="C33" s="297">
        <v>5</v>
      </c>
      <c r="D33" s="292" t="s">
        <v>1689</v>
      </c>
      <c r="E33" s="292"/>
      <c r="F33" s="980"/>
      <c r="G33" s="298" t="s">
        <v>178</v>
      </c>
      <c r="H33" s="297">
        <v>12</v>
      </c>
      <c r="I33" s="292" t="s">
        <v>386</v>
      </c>
    </row>
    <row r="34" spans="1:9" ht="15" customHeight="1">
      <c r="A34" s="292"/>
      <c r="B34" s="298" t="s">
        <v>184</v>
      </c>
      <c r="C34" s="297">
        <v>10</v>
      </c>
      <c r="D34" s="292" t="s">
        <v>388</v>
      </c>
      <c r="E34" s="292"/>
      <c r="F34" s="980"/>
      <c r="G34" s="298" t="s">
        <v>387</v>
      </c>
      <c r="H34" s="297">
        <v>3</v>
      </c>
      <c r="I34" s="292" t="s">
        <v>1748</v>
      </c>
    </row>
    <row r="35" spans="1:9" ht="15" customHeight="1">
      <c r="A35" s="292"/>
      <c r="B35" s="298" t="s">
        <v>389</v>
      </c>
      <c r="C35" s="297"/>
      <c r="D35" s="292" t="s">
        <v>1521</v>
      </c>
      <c r="E35" s="292"/>
      <c r="F35" s="292"/>
      <c r="G35" s="988" t="s">
        <v>184</v>
      </c>
      <c r="H35" s="987">
        <v>4</v>
      </c>
      <c r="I35" s="980" t="s">
        <v>1749</v>
      </c>
    </row>
    <row r="36" spans="1:9" ht="15" customHeight="1">
      <c r="A36" s="980"/>
      <c r="B36" s="988" t="s">
        <v>272</v>
      </c>
      <c r="C36" s="987">
        <v>7</v>
      </c>
      <c r="D36" s="980" t="s">
        <v>559</v>
      </c>
      <c r="E36" s="292"/>
      <c r="F36" s="292"/>
      <c r="G36" s="988"/>
      <c r="H36" s="987"/>
      <c r="I36" s="980"/>
    </row>
    <row r="37" spans="1:9" ht="15" customHeight="1">
      <c r="A37" s="980"/>
      <c r="B37" s="988"/>
      <c r="C37" s="987"/>
      <c r="D37" s="980"/>
      <c r="E37" s="292"/>
      <c r="F37" s="292"/>
      <c r="G37" s="298" t="s">
        <v>193</v>
      </c>
      <c r="H37" s="297" t="s">
        <v>390</v>
      </c>
      <c r="I37" s="292" t="s">
        <v>561</v>
      </c>
    </row>
    <row r="38" spans="1:9" ht="15" customHeight="1">
      <c r="A38" s="292"/>
      <c r="B38" s="298" t="s">
        <v>391</v>
      </c>
      <c r="C38" s="297">
        <v>7</v>
      </c>
      <c r="D38" s="292" t="s">
        <v>392</v>
      </c>
      <c r="E38" s="292"/>
      <c r="F38" s="292"/>
      <c r="G38" s="298" t="s">
        <v>193</v>
      </c>
      <c r="H38" s="297" t="s">
        <v>390</v>
      </c>
      <c r="I38" s="292" t="s">
        <v>1750</v>
      </c>
    </row>
    <row r="39" spans="1:9" ht="15" customHeight="1">
      <c r="A39" s="292"/>
      <c r="B39" s="298" t="s">
        <v>184</v>
      </c>
      <c r="C39" s="297" t="s">
        <v>80</v>
      </c>
      <c r="D39" s="292" t="s">
        <v>1522</v>
      </c>
      <c r="E39" s="292"/>
      <c r="F39" s="292"/>
      <c r="G39" s="298" t="s">
        <v>184</v>
      </c>
      <c r="H39" s="297">
        <v>7</v>
      </c>
      <c r="I39" s="292" t="s">
        <v>393</v>
      </c>
    </row>
    <row r="40" spans="1:9" ht="15" customHeight="1">
      <c r="A40" s="292"/>
      <c r="B40" s="298" t="s">
        <v>394</v>
      </c>
      <c r="C40" s="297">
        <v>10</v>
      </c>
      <c r="D40" s="292" t="s">
        <v>1523</v>
      </c>
      <c r="E40" s="292"/>
      <c r="F40" s="292"/>
      <c r="G40" s="298" t="s">
        <v>279</v>
      </c>
      <c r="H40" s="297">
        <v>8</v>
      </c>
      <c r="I40" s="292" t="s">
        <v>1751</v>
      </c>
    </row>
    <row r="41" spans="1:9" ht="15" customHeight="1">
      <c r="A41" s="292"/>
      <c r="B41" s="298" t="s">
        <v>201</v>
      </c>
      <c r="C41" s="297">
        <v>11</v>
      </c>
      <c r="D41" s="292" t="s">
        <v>604</v>
      </c>
      <c r="E41" s="292"/>
      <c r="F41" s="292"/>
      <c r="G41" s="298" t="s">
        <v>201</v>
      </c>
      <c r="H41" s="297">
        <v>11</v>
      </c>
      <c r="I41" s="292" t="s">
        <v>395</v>
      </c>
    </row>
    <row r="42" spans="1:9" ht="15" customHeight="1">
      <c r="A42" s="292"/>
      <c r="B42" s="298" t="s">
        <v>316</v>
      </c>
      <c r="C42" s="297" t="s">
        <v>368</v>
      </c>
      <c r="D42" s="292" t="s">
        <v>396</v>
      </c>
      <c r="E42" s="292"/>
      <c r="F42" s="292"/>
      <c r="G42" s="988" t="s">
        <v>272</v>
      </c>
      <c r="H42" s="987">
        <v>12</v>
      </c>
      <c r="I42" s="980" t="s">
        <v>1692</v>
      </c>
    </row>
    <row r="43" spans="1:9" ht="15" customHeight="1">
      <c r="A43" s="292"/>
      <c r="B43" s="298" t="s">
        <v>397</v>
      </c>
      <c r="C43" s="297">
        <v>3</v>
      </c>
      <c r="D43" s="292" t="s">
        <v>1524</v>
      </c>
      <c r="E43" s="292"/>
      <c r="F43" s="292"/>
      <c r="G43" s="988"/>
      <c r="H43" s="987"/>
      <c r="I43" s="980"/>
    </row>
    <row r="44" spans="1:9" ht="15" customHeight="1">
      <c r="A44" s="980"/>
      <c r="B44" s="988" t="s">
        <v>292</v>
      </c>
      <c r="C44" s="987" t="s">
        <v>398</v>
      </c>
      <c r="D44" s="980" t="s">
        <v>1525</v>
      </c>
      <c r="E44" s="292"/>
      <c r="F44" s="292"/>
      <c r="G44" s="298" t="s">
        <v>184</v>
      </c>
      <c r="H44" s="297" t="s">
        <v>80</v>
      </c>
      <c r="I44" s="292" t="s">
        <v>1752</v>
      </c>
    </row>
    <row r="45" spans="1:9" ht="15" customHeight="1">
      <c r="A45" s="980"/>
      <c r="B45" s="988"/>
      <c r="C45" s="987"/>
      <c r="D45" s="980"/>
      <c r="E45" s="292"/>
      <c r="F45" s="292"/>
      <c r="G45" s="298" t="s">
        <v>399</v>
      </c>
      <c r="H45" s="297">
        <v>4</v>
      </c>
      <c r="I45" s="292" t="s">
        <v>1753</v>
      </c>
    </row>
    <row r="46" spans="1:9" ht="15" customHeight="1">
      <c r="A46" s="292"/>
      <c r="B46" s="298" t="s">
        <v>339</v>
      </c>
      <c r="C46" s="297">
        <v>4</v>
      </c>
      <c r="D46" s="292" t="s">
        <v>1526</v>
      </c>
      <c r="E46" s="292"/>
      <c r="F46" s="292"/>
      <c r="G46" s="298" t="s">
        <v>275</v>
      </c>
      <c r="H46" s="297">
        <v>4</v>
      </c>
      <c r="I46" s="292" t="s">
        <v>1754</v>
      </c>
    </row>
    <row r="47" spans="2:9" ht="15" customHeight="1">
      <c r="B47" s="298" t="s">
        <v>401</v>
      </c>
      <c r="C47" s="297"/>
      <c r="D47" s="292" t="s">
        <v>1527</v>
      </c>
      <c r="E47" s="292"/>
      <c r="F47" s="292"/>
      <c r="G47" s="298" t="s">
        <v>272</v>
      </c>
      <c r="H47" s="297">
        <v>6</v>
      </c>
      <c r="I47" s="292" t="s">
        <v>400</v>
      </c>
    </row>
    <row r="48" spans="1:9" ht="15" customHeight="1">
      <c r="A48" s="297" t="s">
        <v>1429</v>
      </c>
      <c r="B48" s="298" t="s">
        <v>1430</v>
      </c>
      <c r="C48" s="297">
        <v>5</v>
      </c>
      <c r="D48" s="292" t="s">
        <v>1563</v>
      </c>
      <c r="E48" s="292"/>
      <c r="F48" s="292"/>
      <c r="G48" s="298" t="s">
        <v>201</v>
      </c>
      <c r="H48" s="297">
        <v>10</v>
      </c>
      <c r="I48" s="292" t="s">
        <v>1755</v>
      </c>
    </row>
    <row r="49" spans="1:9" ht="15" customHeight="1">
      <c r="A49" s="292"/>
      <c r="B49" s="298" t="s">
        <v>178</v>
      </c>
      <c r="C49" s="297" t="s">
        <v>1690</v>
      </c>
      <c r="D49" s="292" t="s">
        <v>1564</v>
      </c>
      <c r="E49" s="56"/>
      <c r="F49" s="66"/>
      <c r="G49" s="298" t="s">
        <v>178</v>
      </c>
      <c r="H49" s="297" t="s">
        <v>91</v>
      </c>
      <c r="I49" s="292" t="s">
        <v>402</v>
      </c>
    </row>
    <row r="50" spans="1:9" ht="11.25">
      <c r="A50" s="66"/>
      <c r="B50" s="72"/>
      <c r="C50" s="71"/>
      <c r="D50" s="66"/>
      <c r="E50" s="56"/>
      <c r="F50" s="66"/>
      <c r="G50" s="298"/>
      <c r="H50" s="297"/>
      <c r="I50" s="292"/>
    </row>
    <row r="51" spans="1:9" ht="11.25">
      <c r="A51" s="66"/>
      <c r="B51" s="72"/>
      <c r="C51" s="71"/>
      <c r="D51" s="66"/>
      <c r="E51" s="56"/>
      <c r="F51" s="66"/>
      <c r="G51" s="70"/>
      <c r="H51" s="71"/>
      <c r="I51" s="56"/>
    </row>
    <row r="52" spans="1:9" ht="11.25">
      <c r="A52" s="66"/>
      <c r="B52" s="72"/>
      <c r="C52" s="71"/>
      <c r="D52" s="56"/>
      <c r="E52" s="56"/>
      <c r="F52" s="66"/>
      <c r="G52" s="70"/>
      <c r="H52" s="71"/>
      <c r="I52" s="56"/>
    </row>
    <row r="53" spans="1:9" ht="11.25">
      <c r="A53" s="66"/>
      <c r="B53" s="72"/>
      <c r="C53" s="71"/>
      <c r="E53" s="56"/>
      <c r="F53" s="66"/>
      <c r="G53" s="70"/>
      <c r="H53" s="71"/>
      <c r="I53" s="56"/>
    </row>
    <row r="54" spans="1:9" ht="11.25">
      <c r="A54" s="66"/>
      <c r="B54" s="72"/>
      <c r="C54" s="71"/>
      <c r="E54" s="56"/>
      <c r="F54" s="66"/>
      <c r="G54" s="70"/>
      <c r="H54" s="71"/>
      <c r="I54" s="66"/>
    </row>
    <row r="55" spans="1:9" ht="11.25">
      <c r="A55" s="66"/>
      <c r="B55" s="72"/>
      <c r="C55" s="71"/>
      <c r="E55" s="56"/>
      <c r="F55" s="66"/>
      <c r="G55" s="70"/>
      <c r="H55" s="71"/>
      <c r="I55" s="66"/>
    </row>
    <row r="56" spans="1:9" ht="11.25">
      <c r="A56" s="66"/>
      <c r="B56" s="72"/>
      <c r="C56" s="71"/>
      <c r="D56" s="56"/>
      <c r="E56" s="56"/>
      <c r="F56" s="66"/>
      <c r="G56" s="70"/>
      <c r="H56" s="71"/>
      <c r="I56" s="66"/>
    </row>
    <row r="57" spans="1:9" ht="11.25">
      <c r="A57" s="66"/>
      <c r="B57" s="72"/>
      <c r="C57" s="71"/>
      <c r="D57" s="56"/>
      <c r="E57" s="56"/>
      <c r="F57" s="66"/>
      <c r="G57" s="70"/>
      <c r="H57" s="71"/>
      <c r="I57" s="66"/>
    </row>
    <row r="58" spans="1:9" ht="11.25">
      <c r="A58" s="66"/>
      <c r="B58" s="72"/>
      <c r="C58" s="71"/>
      <c r="E58" s="56"/>
      <c r="F58" s="66"/>
      <c r="G58" s="70"/>
      <c r="H58" s="71"/>
      <c r="I58" s="66"/>
    </row>
    <row r="59" spans="1:9" ht="11.25">
      <c r="A59" s="66"/>
      <c r="B59" s="72"/>
      <c r="C59" s="71"/>
      <c r="E59" s="56"/>
      <c r="F59" s="66"/>
      <c r="G59" s="70"/>
      <c r="H59" s="71"/>
      <c r="I59" s="66"/>
    </row>
    <row r="60" spans="1:9" ht="11.25">
      <c r="A60" s="66"/>
      <c r="B60" s="72"/>
      <c r="C60" s="71"/>
      <c r="E60" s="56"/>
      <c r="F60" s="66"/>
      <c r="G60" s="70"/>
      <c r="H60" s="71"/>
      <c r="I60" s="66"/>
    </row>
    <row r="61" spans="1:9" ht="11.25">
      <c r="A61" s="66"/>
      <c r="B61" s="72"/>
      <c r="C61" s="71"/>
      <c r="E61" s="56"/>
      <c r="F61" s="66"/>
      <c r="G61" s="70"/>
      <c r="H61" s="71"/>
      <c r="I61" s="66"/>
    </row>
    <row r="62" spans="1:9" ht="11.25">
      <c r="A62" s="66"/>
      <c r="B62" s="72"/>
      <c r="C62" s="71"/>
      <c r="E62" s="56"/>
      <c r="F62" s="66"/>
      <c r="G62" s="70"/>
      <c r="H62" s="71"/>
      <c r="I62" s="66"/>
    </row>
    <row r="63" spans="1:9" ht="11.25">
      <c r="A63" s="66"/>
      <c r="B63" s="72"/>
      <c r="C63" s="71"/>
      <c r="E63" s="56"/>
      <c r="F63" s="66"/>
      <c r="G63" s="70"/>
      <c r="H63" s="71"/>
      <c r="I63" s="66"/>
    </row>
    <row r="64" spans="1:9" ht="11.25">
      <c r="A64" s="66"/>
      <c r="B64" s="72"/>
      <c r="C64" s="71"/>
      <c r="E64" s="56"/>
      <c r="F64" s="66"/>
      <c r="G64" s="70"/>
      <c r="H64" s="71"/>
      <c r="I64" s="66"/>
    </row>
    <row r="65" spans="1:9" ht="11.25">
      <c r="A65" s="66"/>
      <c r="B65" s="72"/>
      <c r="C65" s="71"/>
      <c r="E65" s="56"/>
      <c r="F65" s="66"/>
      <c r="G65" s="70"/>
      <c r="H65" s="71"/>
      <c r="I65" s="66"/>
    </row>
    <row r="66" spans="1:9" ht="11.25">
      <c r="A66" s="66"/>
      <c r="B66" s="72"/>
      <c r="C66" s="71"/>
      <c r="E66" s="56"/>
      <c r="F66" s="66"/>
      <c r="G66" s="70"/>
      <c r="H66" s="71"/>
      <c r="I66" s="66"/>
    </row>
    <row r="67" spans="1:9" ht="11.25">
      <c r="A67" s="66"/>
      <c r="B67" s="72"/>
      <c r="C67" s="71"/>
      <c r="E67" s="56"/>
      <c r="F67" s="66"/>
      <c r="G67" s="70"/>
      <c r="H67" s="71"/>
      <c r="I67" s="66"/>
    </row>
    <row r="68" spans="1:9" ht="11.25">
      <c r="A68" s="66"/>
      <c r="B68" s="72"/>
      <c r="C68" s="71"/>
      <c r="E68" s="56"/>
      <c r="F68" s="66"/>
      <c r="G68" s="70"/>
      <c r="H68" s="71"/>
      <c r="I68" s="66"/>
    </row>
    <row r="69" spans="1:9" ht="11.25">
      <c r="A69" s="66"/>
      <c r="B69" s="72"/>
      <c r="C69" s="71"/>
      <c r="E69" s="56"/>
      <c r="F69" s="66"/>
      <c r="G69" s="70"/>
      <c r="H69" s="71"/>
      <c r="I69" s="66"/>
    </row>
    <row r="70" spans="1:9" ht="11.25">
      <c r="A70" s="66"/>
      <c r="B70" s="72"/>
      <c r="C70" s="71"/>
      <c r="E70" s="56"/>
      <c r="F70" s="66"/>
      <c r="G70" s="70"/>
      <c r="H70" s="71"/>
      <c r="I70" s="66"/>
    </row>
    <row r="71" spans="1:9" ht="11.25">
      <c r="A71" s="66"/>
      <c r="B71" s="72"/>
      <c r="C71" s="71"/>
      <c r="E71" s="56"/>
      <c r="F71" s="66"/>
      <c r="G71" s="70"/>
      <c r="H71" s="71"/>
      <c r="I71" s="66"/>
    </row>
    <row r="72" spans="1:9" ht="11.25">
      <c r="A72" s="66"/>
      <c r="B72" s="72"/>
      <c r="C72" s="71"/>
      <c r="E72" s="56"/>
      <c r="F72" s="66"/>
      <c r="G72" s="70"/>
      <c r="H72" s="71"/>
      <c r="I72" s="66"/>
    </row>
    <row r="73" spans="1:9" ht="11.25">
      <c r="A73" s="66"/>
      <c r="B73" s="72"/>
      <c r="C73" s="71"/>
      <c r="E73" s="56"/>
      <c r="F73" s="66"/>
      <c r="G73" s="70"/>
      <c r="H73" s="71"/>
      <c r="I73" s="66"/>
    </row>
    <row r="74" spans="1:9" ht="11.25">
      <c r="A74" s="66"/>
      <c r="B74" s="72"/>
      <c r="C74" s="71"/>
      <c r="E74" s="56"/>
      <c r="F74" s="66"/>
      <c r="G74" s="70"/>
      <c r="H74" s="71"/>
      <c r="I74" s="66"/>
    </row>
    <row r="75" spans="1:9" ht="11.25">
      <c r="A75" s="66"/>
      <c r="B75" s="72"/>
      <c r="C75" s="71"/>
      <c r="E75" s="56"/>
      <c r="F75" s="66"/>
      <c r="G75" s="70"/>
      <c r="H75" s="71"/>
      <c r="I75" s="66"/>
    </row>
    <row r="76" spans="1:9" ht="11.25">
      <c r="A76" s="66"/>
      <c r="B76" s="72"/>
      <c r="C76" s="71"/>
      <c r="E76" s="56"/>
      <c r="F76" s="66"/>
      <c r="G76" s="70"/>
      <c r="H76" s="71"/>
      <c r="I76" s="66"/>
    </row>
    <row r="77" spans="1:9" ht="11.25">
      <c r="A77" s="66"/>
      <c r="B77" s="72"/>
      <c r="C77" s="71"/>
      <c r="E77" s="56"/>
      <c r="F77" s="66"/>
      <c r="G77" s="70"/>
      <c r="H77" s="71"/>
      <c r="I77" s="66"/>
    </row>
    <row r="78" spans="1:9" ht="11.25">
      <c r="A78" s="66"/>
      <c r="B78" s="72"/>
      <c r="C78" s="71"/>
      <c r="E78" s="56"/>
      <c r="F78" s="66"/>
      <c r="G78" s="70"/>
      <c r="H78" s="71"/>
      <c r="I78" s="66"/>
    </row>
    <row r="79" spans="1:9" ht="11.25">
      <c r="A79" s="66"/>
      <c r="B79" s="66"/>
      <c r="C79" s="71"/>
      <c r="E79" s="56"/>
      <c r="F79" s="66"/>
      <c r="G79" s="70"/>
      <c r="H79" s="71"/>
      <c r="I79" s="66"/>
    </row>
    <row r="80" spans="1:9" ht="11.25">
      <c r="A80" s="66"/>
      <c r="B80" s="66"/>
      <c r="C80" s="71"/>
      <c r="E80" s="56"/>
      <c r="F80" s="66"/>
      <c r="G80" s="70"/>
      <c r="H80" s="71"/>
      <c r="I80" s="66"/>
    </row>
    <row r="81" spans="1:9" ht="11.25">
      <c r="A81" s="66"/>
      <c r="B81" s="66"/>
      <c r="C81" s="71"/>
      <c r="E81" s="56"/>
      <c r="F81" s="66"/>
      <c r="G81" s="70"/>
      <c r="H81" s="71"/>
      <c r="I81" s="66"/>
    </row>
    <row r="82" spans="1:9" ht="11.25">
      <c r="A82" s="66"/>
      <c r="B82" s="66"/>
      <c r="C82" s="71"/>
      <c r="E82" s="56"/>
      <c r="F82" s="66"/>
      <c r="G82" s="70"/>
      <c r="H82" s="71"/>
      <c r="I82" s="66"/>
    </row>
    <row r="83" spans="1:9" ht="11.25">
      <c r="A83" s="66"/>
      <c r="B83" s="66"/>
      <c r="C83" s="71"/>
      <c r="D83" s="56"/>
      <c r="E83" s="56"/>
      <c r="F83" s="66"/>
      <c r="G83" s="70"/>
      <c r="H83" s="71"/>
      <c r="I83" s="66"/>
    </row>
    <row r="84" spans="1:9" ht="11.25">
      <c r="A84" s="66"/>
      <c r="B84" s="66"/>
      <c r="C84" s="71"/>
      <c r="D84" s="56"/>
      <c r="E84" s="56"/>
      <c r="F84" s="66"/>
      <c r="G84" s="70"/>
      <c r="H84" s="71"/>
      <c r="I84" s="66"/>
    </row>
    <row r="85" spans="1:9" ht="11.25">
      <c r="A85" s="66"/>
      <c r="B85" s="66"/>
      <c r="C85" s="71"/>
      <c r="D85" s="56"/>
      <c r="E85" s="56"/>
      <c r="F85" s="66"/>
      <c r="G85" s="70"/>
      <c r="H85" s="71"/>
      <c r="I85" s="66"/>
    </row>
    <row r="86" spans="1:9" ht="11.25">
      <c r="A86" s="66"/>
      <c r="B86" s="66"/>
      <c r="C86" s="71"/>
      <c r="D86" s="56"/>
      <c r="E86" s="56"/>
      <c r="F86" s="66"/>
      <c r="G86" s="70"/>
      <c r="H86" s="71"/>
      <c r="I86" s="66"/>
    </row>
    <row r="87" spans="1:9" ht="11.25">
      <c r="A87" s="66"/>
      <c r="B87" s="66"/>
      <c r="C87" s="71"/>
      <c r="D87" s="56"/>
      <c r="E87" s="56"/>
      <c r="F87" s="66"/>
      <c r="G87" s="70"/>
      <c r="H87" s="71"/>
      <c r="I87" s="66"/>
    </row>
    <row r="88" spans="1:9" ht="11.25">
      <c r="A88" s="66"/>
      <c r="B88" s="66"/>
      <c r="C88" s="71"/>
      <c r="D88" s="56"/>
      <c r="E88" s="56"/>
      <c r="F88" s="66"/>
      <c r="G88" s="70"/>
      <c r="H88" s="71"/>
      <c r="I88" s="66"/>
    </row>
    <row r="89" spans="1:9" ht="11.25">
      <c r="A89" s="66"/>
      <c r="B89" s="66"/>
      <c r="C89" s="71"/>
      <c r="D89" s="56"/>
      <c r="E89" s="56"/>
      <c r="F89" s="66"/>
      <c r="G89" s="70"/>
      <c r="H89" s="71"/>
      <c r="I89" s="66"/>
    </row>
    <row r="90" spans="1:9" ht="11.25">
      <c r="A90" s="66"/>
      <c r="B90" s="66"/>
      <c r="C90" s="71"/>
      <c r="D90" s="56"/>
      <c r="E90" s="56"/>
      <c r="F90" s="66"/>
      <c r="G90" s="70"/>
      <c r="H90" s="71"/>
      <c r="I90" s="66"/>
    </row>
    <row r="91" spans="1:9" ht="11.25">
      <c r="A91" s="66"/>
      <c r="B91" s="66"/>
      <c r="C91" s="71"/>
      <c r="D91" s="56"/>
      <c r="E91" s="56"/>
      <c r="F91" s="66"/>
      <c r="G91" s="70"/>
      <c r="H91" s="71"/>
      <c r="I91" s="66"/>
    </row>
    <row r="92" spans="1:9" ht="11.25">
      <c r="A92" s="66"/>
      <c r="B92" s="66"/>
      <c r="C92" s="71"/>
      <c r="D92" s="56"/>
      <c r="E92" s="56"/>
      <c r="F92" s="66"/>
      <c r="G92" s="70"/>
      <c r="H92" s="71"/>
      <c r="I92" s="66"/>
    </row>
    <row r="93" spans="1:9" ht="11.25">
      <c r="A93" s="66"/>
      <c r="B93" s="66"/>
      <c r="C93" s="71"/>
      <c r="D93" s="56"/>
      <c r="E93" s="56"/>
      <c r="F93" s="66"/>
      <c r="G93" s="70"/>
      <c r="H93" s="71"/>
      <c r="I93" s="66"/>
    </row>
    <row r="94" spans="1:9" ht="11.25">
      <c r="A94" s="66"/>
      <c r="B94" s="66"/>
      <c r="C94" s="71"/>
      <c r="D94" s="56"/>
      <c r="E94" s="56"/>
      <c r="F94" s="66"/>
      <c r="G94" s="71"/>
      <c r="H94" s="71"/>
      <c r="I94" s="66"/>
    </row>
    <row r="95" spans="1:9" ht="11.25">
      <c r="A95" s="66"/>
      <c r="B95" s="66"/>
      <c r="C95" s="71"/>
      <c r="D95" s="56"/>
      <c r="E95" s="56"/>
      <c r="F95" s="66"/>
      <c r="G95" s="71"/>
      <c r="H95" s="71"/>
      <c r="I95" s="66"/>
    </row>
    <row r="96" spans="1:9" ht="11.25">
      <c r="A96" s="66"/>
      <c r="B96" s="66"/>
      <c r="C96" s="71"/>
      <c r="D96" s="56"/>
      <c r="E96" s="56"/>
      <c r="F96" s="66"/>
      <c r="G96" s="71"/>
      <c r="H96" s="71"/>
      <c r="I96" s="66"/>
    </row>
    <row r="97" spans="1:9" ht="11.25">
      <c r="A97" s="66"/>
      <c r="B97" s="66"/>
      <c r="C97" s="71"/>
      <c r="D97" s="56"/>
      <c r="E97" s="56"/>
      <c r="F97" s="66"/>
      <c r="G97" s="71"/>
      <c r="H97" s="71"/>
      <c r="I97" s="66"/>
    </row>
    <row r="98" spans="1:9" ht="11.25">
      <c r="A98" s="66"/>
      <c r="B98" s="66"/>
      <c r="C98" s="71"/>
      <c r="D98" s="56"/>
      <c r="E98" s="56"/>
      <c r="F98" s="66"/>
      <c r="G98" s="71"/>
      <c r="H98" s="71"/>
      <c r="I98" s="66"/>
    </row>
    <row r="99" spans="1:9" ht="11.25">
      <c r="A99" s="66"/>
      <c r="B99" s="66"/>
      <c r="C99" s="71"/>
      <c r="D99" s="56"/>
      <c r="E99" s="56"/>
      <c r="F99" s="66"/>
      <c r="G99" s="71"/>
      <c r="H99" s="71"/>
      <c r="I99" s="66"/>
    </row>
    <row r="100" spans="1:9" ht="11.25">
      <c r="A100" s="66"/>
      <c r="B100" s="66"/>
      <c r="C100" s="71"/>
      <c r="D100" s="56"/>
      <c r="E100" s="56"/>
      <c r="F100" s="66"/>
      <c r="G100" s="71"/>
      <c r="H100" s="71"/>
      <c r="I100" s="66"/>
    </row>
    <row r="101" spans="1:9" ht="11.25">
      <c r="A101" s="66"/>
      <c r="B101" s="66"/>
      <c r="C101" s="71"/>
      <c r="D101" s="56"/>
      <c r="E101" s="56"/>
      <c r="F101" s="66"/>
      <c r="G101" s="71"/>
      <c r="H101" s="71"/>
      <c r="I101" s="66"/>
    </row>
    <row r="102" spans="1:9" ht="11.25">
      <c r="A102" s="66"/>
      <c r="B102" s="66"/>
      <c r="C102" s="71"/>
      <c r="D102" s="56"/>
      <c r="E102" s="56"/>
      <c r="F102" s="66"/>
      <c r="G102" s="71"/>
      <c r="H102" s="71"/>
      <c r="I102" s="66"/>
    </row>
    <row r="103" spans="1:9" ht="11.25">
      <c r="A103" s="66"/>
      <c r="B103" s="66"/>
      <c r="C103" s="71"/>
      <c r="D103" s="56"/>
      <c r="E103" s="56"/>
      <c r="F103" s="66"/>
      <c r="G103" s="71"/>
      <c r="H103" s="71"/>
      <c r="I103" s="66"/>
    </row>
    <row r="104" spans="1:9" ht="11.25">
      <c r="A104" s="66"/>
      <c r="B104" s="66"/>
      <c r="C104" s="71"/>
      <c r="D104" s="56"/>
      <c r="E104" s="56"/>
      <c r="F104" s="66"/>
      <c r="G104" s="71"/>
      <c r="H104" s="71"/>
      <c r="I104" s="66"/>
    </row>
    <row r="105" spans="1:9" ht="11.25">
      <c r="A105" s="66"/>
      <c r="B105" s="66"/>
      <c r="C105" s="71"/>
      <c r="D105" s="56"/>
      <c r="E105" s="56"/>
      <c r="F105" s="66"/>
      <c r="G105" s="71"/>
      <c r="H105" s="71"/>
      <c r="I105" s="66"/>
    </row>
    <row r="106" spans="1:9" ht="11.25">
      <c r="A106" s="66"/>
      <c r="B106" s="66"/>
      <c r="C106" s="71"/>
      <c r="D106" s="56"/>
      <c r="E106" s="56"/>
      <c r="F106" s="66"/>
      <c r="G106" s="71"/>
      <c r="H106" s="71"/>
      <c r="I106" s="66"/>
    </row>
    <row r="107" spans="1:9" ht="11.25">
      <c r="A107" s="66"/>
      <c r="B107" s="66"/>
      <c r="C107" s="71"/>
      <c r="D107" s="56"/>
      <c r="E107" s="56"/>
      <c r="F107" s="66"/>
      <c r="G107" s="71"/>
      <c r="H107" s="71"/>
      <c r="I107" s="66"/>
    </row>
    <row r="108" spans="1:9" ht="11.25">
      <c r="A108" s="66"/>
      <c r="B108" s="66"/>
      <c r="C108" s="71"/>
      <c r="D108" s="56"/>
      <c r="E108" s="56"/>
      <c r="F108" s="66"/>
      <c r="G108" s="71"/>
      <c r="H108" s="71"/>
      <c r="I108" s="66"/>
    </row>
    <row r="109" spans="1:9" ht="11.25">
      <c r="A109" s="66"/>
      <c r="B109" s="66"/>
      <c r="C109" s="71"/>
      <c r="D109" s="56"/>
      <c r="E109" s="56"/>
      <c r="F109" s="66"/>
      <c r="G109" s="71"/>
      <c r="H109" s="71"/>
      <c r="I109" s="66"/>
    </row>
    <row r="110" spans="1:9" ht="11.25">
      <c r="A110" s="66"/>
      <c r="B110" s="66"/>
      <c r="C110" s="71"/>
      <c r="D110" s="56"/>
      <c r="E110" s="56"/>
      <c r="F110" s="66"/>
      <c r="G110" s="71"/>
      <c r="H110" s="71"/>
      <c r="I110" s="66"/>
    </row>
    <row r="111" spans="1:9" ht="11.25">
      <c r="A111" s="66"/>
      <c r="B111" s="66"/>
      <c r="C111" s="71"/>
      <c r="D111" s="56"/>
      <c r="E111" s="56"/>
      <c r="F111" s="66"/>
      <c r="G111" s="71"/>
      <c r="H111" s="71"/>
      <c r="I111" s="66"/>
    </row>
    <row r="112" spans="1:9" ht="11.25">
      <c r="A112" s="66"/>
      <c r="B112" s="66"/>
      <c r="C112" s="71"/>
      <c r="D112" s="56"/>
      <c r="E112" s="56"/>
      <c r="F112" s="66"/>
      <c r="G112" s="71"/>
      <c r="H112" s="71"/>
      <c r="I112" s="66"/>
    </row>
    <row r="113" spans="1:9" ht="11.25">
      <c r="A113" s="66"/>
      <c r="B113" s="66"/>
      <c r="C113" s="71"/>
      <c r="D113" s="56"/>
      <c r="E113" s="56"/>
      <c r="F113" s="66"/>
      <c r="G113" s="71"/>
      <c r="H113" s="71"/>
      <c r="I113" s="66"/>
    </row>
    <row r="114" spans="1:9" ht="11.25">
      <c r="A114" s="66"/>
      <c r="B114" s="66"/>
      <c r="C114" s="71"/>
      <c r="D114" s="56"/>
      <c r="E114" s="56"/>
      <c r="F114" s="66"/>
      <c r="G114" s="71"/>
      <c r="H114" s="71"/>
      <c r="I114" s="66"/>
    </row>
    <row r="115" spans="1:9" ht="11.25">
      <c r="A115" s="66"/>
      <c r="B115" s="66"/>
      <c r="C115" s="71"/>
      <c r="D115" s="56"/>
      <c r="E115" s="56"/>
      <c r="F115" s="66"/>
      <c r="G115" s="71"/>
      <c r="H115" s="71"/>
      <c r="I115" s="66"/>
    </row>
    <row r="116" spans="1:9" ht="11.25">
      <c r="A116" s="66"/>
      <c r="B116" s="66"/>
      <c r="C116" s="71"/>
      <c r="D116" s="56"/>
      <c r="E116" s="56"/>
      <c r="F116" s="66"/>
      <c r="G116" s="71"/>
      <c r="H116" s="71"/>
      <c r="I116" s="66"/>
    </row>
    <row r="117" spans="1:9" ht="11.25">
      <c r="A117" s="66"/>
      <c r="B117" s="66"/>
      <c r="C117" s="71"/>
      <c r="D117" s="56"/>
      <c r="E117" s="56"/>
      <c r="F117" s="66"/>
      <c r="G117" s="71"/>
      <c r="H117" s="71"/>
      <c r="I117" s="66"/>
    </row>
    <row r="118" spans="1:9" ht="11.25">
      <c r="A118" s="66"/>
      <c r="B118" s="66"/>
      <c r="C118" s="71"/>
      <c r="D118" s="56"/>
      <c r="E118" s="56"/>
      <c r="F118" s="66"/>
      <c r="G118" s="71"/>
      <c r="H118" s="71"/>
      <c r="I118" s="66"/>
    </row>
    <row r="119" spans="1:9" ht="11.25">
      <c r="A119" s="66"/>
      <c r="B119" s="66"/>
      <c r="C119" s="71"/>
      <c r="D119" s="56"/>
      <c r="E119" s="56"/>
      <c r="F119" s="66"/>
      <c r="G119" s="71"/>
      <c r="H119" s="71"/>
      <c r="I119" s="66"/>
    </row>
    <row r="120" spans="1:9" ht="11.25">
      <c r="A120" s="66"/>
      <c r="B120" s="66"/>
      <c r="C120" s="71"/>
      <c r="D120" s="56"/>
      <c r="E120" s="56"/>
      <c r="F120" s="66"/>
      <c r="G120" s="71"/>
      <c r="H120" s="71"/>
      <c r="I120" s="66"/>
    </row>
    <row r="121" spans="1:9" ht="11.25">
      <c r="A121" s="66"/>
      <c r="B121" s="66"/>
      <c r="C121" s="71"/>
      <c r="D121" s="56"/>
      <c r="E121" s="56"/>
      <c r="F121" s="66"/>
      <c r="G121" s="71"/>
      <c r="H121" s="71"/>
      <c r="I121" s="66"/>
    </row>
    <row r="122" spans="1:9" ht="11.25">
      <c r="A122" s="66"/>
      <c r="B122" s="66"/>
      <c r="C122" s="71"/>
      <c r="D122" s="56"/>
      <c r="E122" s="56"/>
      <c r="F122" s="66"/>
      <c r="G122" s="71"/>
      <c r="H122" s="71"/>
      <c r="I122" s="66"/>
    </row>
    <row r="123" spans="1:9" ht="11.25">
      <c r="A123" s="66"/>
      <c r="B123" s="66"/>
      <c r="C123" s="71"/>
      <c r="D123" s="56"/>
      <c r="E123" s="56"/>
      <c r="F123" s="66"/>
      <c r="G123" s="71"/>
      <c r="H123" s="71"/>
      <c r="I123" s="66"/>
    </row>
    <row r="124" spans="1:9" ht="11.25">
      <c r="A124" s="66"/>
      <c r="B124" s="66"/>
      <c r="C124" s="71"/>
      <c r="D124" s="56"/>
      <c r="E124" s="56"/>
      <c r="F124" s="66"/>
      <c r="G124" s="71"/>
      <c r="H124" s="71"/>
      <c r="I124" s="66"/>
    </row>
    <row r="125" spans="1:9" ht="11.25">
      <c r="A125" s="66"/>
      <c r="B125" s="66"/>
      <c r="C125" s="71"/>
      <c r="D125" s="56"/>
      <c r="E125" s="56"/>
      <c r="F125" s="66"/>
      <c r="G125" s="71"/>
      <c r="H125" s="71"/>
      <c r="I125" s="66"/>
    </row>
    <row r="126" spans="1:9" ht="11.25">
      <c r="A126" s="66"/>
      <c r="B126" s="66"/>
      <c r="C126" s="71"/>
      <c r="D126" s="56"/>
      <c r="E126" s="56"/>
      <c r="F126" s="66"/>
      <c r="G126" s="71"/>
      <c r="H126" s="71"/>
      <c r="I126" s="66"/>
    </row>
    <row r="127" spans="1:9" ht="11.25">
      <c r="A127" s="66"/>
      <c r="B127" s="66"/>
      <c r="C127" s="71"/>
      <c r="D127" s="56"/>
      <c r="E127" s="56"/>
      <c r="F127" s="66"/>
      <c r="G127" s="71"/>
      <c r="H127" s="71"/>
      <c r="I127" s="66"/>
    </row>
    <row r="128" spans="1:9" ht="11.25">
      <c r="A128" s="66"/>
      <c r="B128" s="66"/>
      <c r="C128" s="71"/>
      <c r="D128" s="56"/>
      <c r="E128" s="56"/>
      <c r="F128" s="66"/>
      <c r="G128" s="71"/>
      <c r="H128" s="71"/>
      <c r="I128" s="66"/>
    </row>
    <row r="129" spans="1:9" ht="11.25">
      <c r="A129" s="66"/>
      <c r="B129" s="66"/>
      <c r="C129" s="71"/>
      <c r="D129" s="56"/>
      <c r="E129" s="56"/>
      <c r="F129" s="66"/>
      <c r="G129" s="71"/>
      <c r="H129" s="71"/>
      <c r="I129" s="66"/>
    </row>
    <row r="130" spans="1:9" ht="11.25">
      <c r="A130" s="66"/>
      <c r="B130" s="66"/>
      <c r="C130" s="71"/>
      <c r="D130" s="56"/>
      <c r="E130" s="56"/>
      <c r="F130" s="66"/>
      <c r="G130" s="71"/>
      <c r="H130" s="71"/>
      <c r="I130" s="66"/>
    </row>
    <row r="131" spans="1:9" ht="11.25">
      <c r="A131" s="66"/>
      <c r="B131" s="66"/>
      <c r="C131" s="71"/>
      <c r="D131" s="56"/>
      <c r="E131" s="56"/>
      <c r="F131" s="66"/>
      <c r="G131" s="71"/>
      <c r="H131" s="71"/>
      <c r="I131" s="66"/>
    </row>
    <row r="132" spans="1:9" ht="11.25">
      <c r="A132" s="66"/>
      <c r="B132" s="66"/>
      <c r="C132" s="71"/>
      <c r="D132" s="56"/>
      <c r="E132" s="56"/>
      <c r="F132" s="66"/>
      <c r="G132" s="71"/>
      <c r="H132" s="71"/>
      <c r="I132" s="66"/>
    </row>
    <row r="133" spans="1:9" ht="11.25">
      <c r="A133" s="66"/>
      <c r="B133" s="66"/>
      <c r="C133" s="71"/>
      <c r="D133" s="56"/>
      <c r="E133" s="56"/>
      <c r="F133" s="66"/>
      <c r="G133" s="71"/>
      <c r="H133" s="71"/>
      <c r="I133" s="66"/>
    </row>
    <row r="134" spans="1:9" ht="11.25">
      <c r="A134" s="66"/>
      <c r="B134" s="66"/>
      <c r="C134" s="71"/>
      <c r="D134" s="56"/>
      <c r="E134" s="56"/>
      <c r="F134" s="66"/>
      <c r="G134" s="71"/>
      <c r="H134" s="71"/>
      <c r="I134" s="66"/>
    </row>
    <row r="135" spans="1:9" ht="11.25">
      <c r="A135" s="66"/>
      <c r="B135" s="66"/>
      <c r="C135" s="71"/>
      <c r="D135" s="56"/>
      <c r="E135" s="56"/>
      <c r="F135" s="66"/>
      <c r="G135" s="71"/>
      <c r="H135" s="71"/>
      <c r="I135" s="66"/>
    </row>
    <row r="136" spans="1:9" ht="11.25">
      <c r="A136" s="66"/>
      <c r="B136" s="66"/>
      <c r="C136" s="71"/>
      <c r="D136" s="56"/>
      <c r="E136" s="56"/>
      <c r="F136" s="66"/>
      <c r="G136" s="71"/>
      <c r="H136" s="71"/>
      <c r="I136" s="66"/>
    </row>
    <row r="137" spans="1:9" ht="11.25">
      <c r="A137" s="66"/>
      <c r="B137" s="66"/>
      <c r="C137" s="71"/>
      <c r="D137" s="56"/>
      <c r="E137" s="56"/>
      <c r="F137" s="66"/>
      <c r="G137" s="71"/>
      <c r="H137" s="71"/>
      <c r="I137" s="66"/>
    </row>
    <row r="138" spans="1:9" ht="11.25">
      <c r="A138" s="66"/>
      <c r="B138" s="66"/>
      <c r="C138" s="71"/>
      <c r="D138" s="56"/>
      <c r="E138" s="56"/>
      <c r="F138" s="66"/>
      <c r="G138" s="71"/>
      <c r="H138" s="71"/>
      <c r="I138" s="66"/>
    </row>
    <row r="139" spans="1:9" ht="11.25">
      <c r="A139" s="66"/>
      <c r="B139" s="66"/>
      <c r="C139" s="71"/>
      <c r="D139" s="56"/>
      <c r="E139" s="56"/>
      <c r="F139" s="66"/>
      <c r="G139" s="71"/>
      <c r="H139" s="71"/>
      <c r="I139" s="66"/>
    </row>
    <row r="140" spans="1:9" ht="11.25">
      <c r="A140" s="66"/>
      <c r="B140" s="66"/>
      <c r="C140" s="71"/>
      <c r="D140" s="56"/>
      <c r="E140" s="56"/>
      <c r="F140" s="66"/>
      <c r="G140" s="71"/>
      <c r="H140" s="71"/>
      <c r="I140" s="66"/>
    </row>
    <row r="141" spans="1:9" ht="11.25">
      <c r="A141" s="66"/>
      <c r="B141" s="66"/>
      <c r="C141" s="71"/>
      <c r="D141" s="56"/>
      <c r="E141" s="56"/>
      <c r="F141" s="66"/>
      <c r="G141" s="71"/>
      <c r="H141" s="71"/>
      <c r="I141" s="66"/>
    </row>
    <row r="142" spans="1:9" ht="11.25">
      <c r="A142" s="66"/>
      <c r="B142" s="66"/>
      <c r="C142" s="71"/>
      <c r="D142" s="56"/>
      <c r="E142" s="56"/>
      <c r="F142" s="66"/>
      <c r="G142" s="71"/>
      <c r="H142" s="71"/>
      <c r="I142" s="66"/>
    </row>
    <row r="143" spans="1:9" ht="11.25">
      <c r="A143" s="66"/>
      <c r="B143" s="66"/>
      <c r="C143" s="71"/>
      <c r="D143" s="56"/>
      <c r="E143" s="56"/>
      <c r="F143" s="66"/>
      <c r="G143" s="71"/>
      <c r="H143" s="71"/>
      <c r="I143" s="66"/>
    </row>
    <row r="144" spans="1:9" ht="11.25">
      <c r="A144" s="66"/>
      <c r="B144" s="66"/>
      <c r="C144" s="71"/>
      <c r="D144" s="56"/>
      <c r="E144" s="56"/>
      <c r="F144" s="66"/>
      <c r="G144" s="71"/>
      <c r="H144" s="71"/>
      <c r="I144" s="66"/>
    </row>
    <row r="145" spans="1:9" ht="11.25">
      <c r="A145" s="66"/>
      <c r="B145" s="66"/>
      <c r="C145" s="71"/>
      <c r="D145" s="56"/>
      <c r="E145" s="56"/>
      <c r="F145" s="66"/>
      <c r="G145" s="71"/>
      <c r="H145" s="71"/>
      <c r="I145" s="66"/>
    </row>
    <row r="146" spans="1:9" ht="11.25">
      <c r="A146" s="66"/>
      <c r="B146" s="66"/>
      <c r="C146" s="71"/>
      <c r="D146" s="56"/>
      <c r="E146" s="56"/>
      <c r="F146" s="66"/>
      <c r="G146" s="71"/>
      <c r="H146" s="71"/>
      <c r="I146" s="66"/>
    </row>
    <row r="147" spans="1:9" ht="11.25">
      <c r="A147" s="66"/>
      <c r="B147" s="66"/>
      <c r="C147" s="71"/>
      <c r="D147" s="56"/>
      <c r="E147" s="56"/>
      <c r="F147" s="66"/>
      <c r="G147" s="71"/>
      <c r="H147" s="71"/>
      <c r="I147" s="66"/>
    </row>
    <row r="148" spans="1:9" ht="11.25">
      <c r="A148" s="66"/>
      <c r="B148" s="66"/>
      <c r="C148" s="71"/>
      <c r="D148" s="56"/>
      <c r="E148" s="56"/>
      <c r="F148" s="66"/>
      <c r="G148" s="71"/>
      <c r="H148" s="71"/>
      <c r="I148" s="66"/>
    </row>
    <row r="149" spans="1:9" ht="11.25">
      <c r="A149" s="66"/>
      <c r="B149" s="66"/>
      <c r="C149" s="71"/>
      <c r="D149" s="56"/>
      <c r="E149" s="56"/>
      <c r="F149" s="66"/>
      <c r="G149" s="71"/>
      <c r="H149" s="71"/>
      <c r="I149" s="66"/>
    </row>
    <row r="150" spans="1:9" ht="11.25">
      <c r="A150" s="66"/>
      <c r="B150" s="66"/>
      <c r="C150" s="71"/>
      <c r="D150" s="56"/>
      <c r="E150" s="56"/>
      <c r="F150" s="66"/>
      <c r="G150" s="71"/>
      <c r="H150" s="71"/>
      <c r="I150" s="66"/>
    </row>
    <row r="151" spans="1:9" ht="11.25">
      <c r="A151" s="66"/>
      <c r="B151" s="66"/>
      <c r="C151" s="71"/>
      <c r="D151" s="56"/>
      <c r="E151" s="56"/>
      <c r="F151" s="66"/>
      <c r="G151" s="71"/>
      <c r="H151" s="71"/>
      <c r="I151" s="66"/>
    </row>
    <row r="152" spans="1:9" ht="11.25">
      <c r="A152" s="66"/>
      <c r="B152" s="66"/>
      <c r="C152" s="71"/>
      <c r="D152" s="56"/>
      <c r="E152" s="56"/>
      <c r="F152" s="66"/>
      <c r="G152" s="71"/>
      <c r="H152" s="71"/>
      <c r="I152" s="66"/>
    </row>
    <row r="153" spans="1:9" ht="11.25">
      <c r="A153" s="66"/>
      <c r="B153" s="66"/>
      <c r="C153" s="71"/>
      <c r="D153" s="56"/>
      <c r="E153" s="56"/>
      <c r="F153" s="66"/>
      <c r="G153" s="71"/>
      <c r="H153" s="71"/>
      <c r="I153" s="66"/>
    </row>
    <row r="154" spans="1:9" ht="11.25">
      <c r="A154" s="66"/>
      <c r="B154" s="66"/>
      <c r="C154" s="71"/>
      <c r="D154" s="56"/>
      <c r="E154" s="56"/>
      <c r="F154" s="66"/>
      <c r="G154" s="71"/>
      <c r="H154" s="71"/>
      <c r="I154" s="66"/>
    </row>
    <row r="155" spans="1:9" ht="11.25">
      <c r="A155" s="66"/>
      <c r="B155" s="66"/>
      <c r="C155" s="71"/>
      <c r="D155" s="56"/>
      <c r="E155" s="56"/>
      <c r="F155" s="66"/>
      <c r="G155" s="71"/>
      <c r="H155" s="71"/>
      <c r="I155" s="66"/>
    </row>
    <row r="156" spans="1:9" ht="11.25">
      <c r="A156" s="66"/>
      <c r="B156" s="66"/>
      <c r="C156" s="71"/>
      <c r="D156" s="56"/>
      <c r="E156" s="56"/>
      <c r="F156" s="66"/>
      <c r="G156" s="71"/>
      <c r="H156" s="71"/>
      <c r="I156" s="66"/>
    </row>
    <row r="157" spans="1:9" ht="11.25">
      <c r="A157" s="66"/>
      <c r="B157" s="66"/>
      <c r="C157" s="71"/>
      <c r="D157" s="56"/>
      <c r="E157" s="56"/>
      <c r="F157" s="66"/>
      <c r="G157" s="71"/>
      <c r="H157" s="71"/>
      <c r="I157" s="66"/>
    </row>
    <row r="158" spans="1:9" ht="11.25">
      <c r="A158" s="66"/>
      <c r="B158" s="66"/>
      <c r="C158" s="71"/>
      <c r="D158" s="56"/>
      <c r="E158" s="56"/>
      <c r="F158" s="66"/>
      <c r="G158" s="71"/>
      <c r="H158" s="71"/>
      <c r="I158" s="66"/>
    </row>
    <row r="159" spans="1:9" ht="11.25">
      <c r="A159" s="66"/>
      <c r="B159" s="66"/>
      <c r="C159" s="71"/>
      <c r="D159" s="56"/>
      <c r="E159" s="56"/>
      <c r="F159" s="66"/>
      <c r="G159" s="71"/>
      <c r="H159" s="71"/>
      <c r="I159" s="66"/>
    </row>
    <row r="160" spans="1:9" ht="11.25">
      <c r="A160" s="66"/>
      <c r="B160" s="66"/>
      <c r="C160" s="71"/>
      <c r="D160" s="56"/>
      <c r="E160" s="56"/>
      <c r="F160" s="66"/>
      <c r="G160" s="71"/>
      <c r="H160" s="71"/>
      <c r="I160" s="66"/>
    </row>
    <row r="161" spans="1:9" ht="11.25">
      <c r="A161" s="66"/>
      <c r="B161" s="66"/>
      <c r="C161" s="71"/>
      <c r="D161" s="56"/>
      <c r="E161" s="56"/>
      <c r="F161" s="66"/>
      <c r="G161" s="71"/>
      <c r="H161" s="71"/>
      <c r="I161" s="66"/>
    </row>
    <row r="162" spans="1:9" ht="11.25">
      <c r="A162" s="66"/>
      <c r="B162" s="66"/>
      <c r="C162" s="71"/>
      <c r="D162" s="56"/>
      <c r="E162" s="56"/>
      <c r="F162" s="66"/>
      <c r="G162" s="71"/>
      <c r="H162" s="71"/>
      <c r="I162" s="66"/>
    </row>
    <row r="163" spans="1:9" ht="11.25">
      <c r="A163" s="66"/>
      <c r="B163" s="66"/>
      <c r="C163" s="71"/>
      <c r="D163" s="56"/>
      <c r="E163" s="56"/>
      <c r="F163" s="66"/>
      <c r="G163" s="71"/>
      <c r="H163" s="71"/>
      <c r="I163" s="66"/>
    </row>
    <row r="164" spans="1:9" ht="11.25">
      <c r="A164" s="66"/>
      <c r="B164" s="66"/>
      <c r="C164" s="71"/>
      <c r="D164" s="56"/>
      <c r="E164" s="56"/>
      <c r="F164" s="66"/>
      <c r="G164" s="71"/>
      <c r="H164" s="71"/>
      <c r="I164" s="66"/>
    </row>
    <row r="165" spans="1:9" ht="11.25">
      <c r="A165" s="66"/>
      <c r="B165" s="66"/>
      <c r="C165" s="71"/>
      <c r="D165" s="56"/>
      <c r="E165" s="56"/>
      <c r="F165" s="66"/>
      <c r="G165" s="71"/>
      <c r="H165" s="71"/>
      <c r="I165" s="66"/>
    </row>
    <row r="166" spans="1:9" ht="11.25">
      <c r="A166" s="66"/>
      <c r="B166" s="66"/>
      <c r="C166" s="71"/>
      <c r="D166" s="56"/>
      <c r="E166" s="56"/>
      <c r="F166" s="66"/>
      <c r="G166" s="71"/>
      <c r="H166" s="71"/>
      <c r="I166" s="66"/>
    </row>
    <row r="167" spans="1:9" ht="11.25">
      <c r="A167" s="66"/>
      <c r="B167" s="66"/>
      <c r="C167" s="71"/>
      <c r="D167" s="56"/>
      <c r="E167" s="56"/>
      <c r="F167" s="66"/>
      <c r="G167" s="71"/>
      <c r="H167" s="71"/>
      <c r="I167" s="66"/>
    </row>
    <row r="168" spans="1:9" ht="11.25">
      <c r="A168" s="66"/>
      <c r="B168" s="66"/>
      <c r="C168" s="71"/>
      <c r="D168" s="56"/>
      <c r="E168" s="56"/>
      <c r="F168" s="66"/>
      <c r="G168" s="71"/>
      <c r="H168" s="71"/>
      <c r="I168" s="66"/>
    </row>
    <row r="169" spans="1:9" ht="11.25">
      <c r="A169" s="66"/>
      <c r="B169" s="66"/>
      <c r="C169" s="71"/>
      <c r="D169" s="56"/>
      <c r="E169" s="56"/>
      <c r="F169" s="66"/>
      <c r="G169" s="71"/>
      <c r="H169" s="71"/>
      <c r="I169" s="66"/>
    </row>
    <row r="170" spans="1:9" ht="11.25">
      <c r="A170" s="66"/>
      <c r="B170" s="66"/>
      <c r="C170" s="71"/>
      <c r="D170" s="56"/>
      <c r="E170" s="56"/>
      <c r="F170" s="66"/>
      <c r="G170" s="71"/>
      <c r="H170" s="71"/>
      <c r="I170" s="66"/>
    </row>
    <row r="171" spans="1:9" ht="11.25">
      <c r="A171" s="66"/>
      <c r="B171" s="66"/>
      <c r="C171" s="71"/>
      <c r="D171" s="56"/>
      <c r="E171" s="56"/>
      <c r="F171" s="66"/>
      <c r="G171" s="71"/>
      <c r="H171" s="71"/>
      <c r="I171" s="66"/>
    </row>
    <row r="172" spans="1:9" ht="11.25">
      <c r="A172" s="66"/>
      <c r="B172" s="66"/>
      <c r="C172" s="71"/>
      <c r="D172" s="56"/>
      <c r="E172" s="56"/>
      <c r="F172" s="66"/>
      <c r="G172" s="71"/>
      <c r="H172" s="71"/>
      <c r="I172" s="66"/>
    </row>
    <row r="173" spans="1:9" ht="11.25">
      <c r="A173" s="66"/>
      <c r="B173" s="66"/>
      <c r="C173" s="71"/>
      <c r="D173" s="56"/>
      <c r="E173" s="56"/>
      <c r="F173" s="66"/>
      <c r="G173" s="71"/>
      <c r="H173" s="71"/>
      <c r="I173" s="66"/>
    </row>
    <row r="174" spans="1:9" ht="11.25">
      <c r="A174" s="66"/>
      <c r="B174" s="66"/>
      <c r="C174" s="71"/>
      <c r="D174" s="56"/>
      <c r="E174" s="56"/>
      <c r="F174" s="66"/>
      <c r="G174" s="71"/>
      <c r="H174" s="71"/>
      <c r="I174" s="66"/>
    </row>
    <row r="175" spans="1:9" ht="11.25">
      <c r="A175" s="66"/>
      <c r="B175" s="66"/>
      <c r="C175" s="71"/>
      <c r="D175" s="56"/>
      <c r="E175" s="56"/>
      <c r="F175" s="66"/>
      <c r="G175" s="71"/>
      <c r="H175" s="71"/>
      <c r="I175" s="66"/>
    </row>
    <row r="176" spans="1:9" ht="11.25">
      <c r="A176" s="66"/>
      <c r="B176" s="66"/>
      <c r="C176" s="71"/>
      <c r="D176" s="56"/>
      <c r="E176" s="56"/>
      <c r="F176" s="66"/>
      <c r="G176" s="71"/>
      <c r="H176" s="71"/>
      <c r="I176" s="66"/>
    </row>
    <row r="177" spans="1:9" ht="11.25">
      <c r="A177" s="66"/>
      <c r="B177" s="66"/>
      <c r="C177" s="71"/>
      <c r="D177" s="56"/>
      <c r="E177" s="56"/>
      <c r="F177" s="66"/>
      <c r="G177" s="71"/>
      <c r="H177" s="71"/>
      <c r="I177" s="66"/>
    </row>
    <row r="178" spans="1:9" ht="11.25">
      <c r="A178" s="66"/>
      <c r="B178" s="66"/>
      <c r="C178" s="71"/>
      <c r="D178" s="56"/>
      <c r="E178" s="56"/>
      <c r="F178" s="66"/>
      <c r="G178" s="71"/>
      <c r="H178" s="71"/>
      <c r="I178" s="66"/>
    </row>
    <row r="179" spans="1:9" ht="11.25">
      <c r="A179" s="66"/>
      <c r="B179" s="66"/>
      <c r="C179" s="71"/>
      <c r="D179" s="56"/>
      <c r="E179" s="56"/>
      <c r="F179" s="66"/>
      <c r="G179" s="71"/>
      <c r="H179" s="71"/>
      <c r="I179" s="66"/>
    </row>
    <row r="180" spans="1:9" ht="11.25">
      <c r="A180" s="66"/>
      <c r="B180" s="66"/>
      <c r="C180" s="71"/>
      <c r="D180" s="56"/>
      <c r="E180" s="56"/>
      <c r="F180" s="66"/>
      <c r="G180" s="71"/>
      <c r="H180" s="71"/>
      <c r="I180" s="66"/>
    </row>
    <row r="181" spans="1:9" ht="11.25">
      <c r="A181" s="66"/>
      <c r="B181" s="66"/>
      <c r="C181" s="71"/>
      <c r="D181" s="56"/>
      <c r="E181" s="56"/>
      <c r="F181" s="66"/>
      <c r="G181" s="71"/>
      <c r="H181" s="71"/>
      <c r="I181" s="66"/>
    </row>
    <row r="182" spans="1:9" ht="11.25">
      <c r="A182" s="66"/>
      <c r="B182" s="66"/>
      <c r="C182" s="71"/>
      <c r="D182" s="56"/>
      <c r="E182" s="56"/>
      <c r="F182" s="66"/>
      <c r="G182" s="71"/>
      <c r="H182" s="71"/>
      <c r="I182" s="66"/>
    </row>
    <row r="183" spans="1:9" ht="11.25">
      <c r="A183" s="66"/>
      <c r="B183" s="66"/>
      <c r="C183" s="71"/>
      <c r="D183" s="56"/>
      <c r="E183" s="56"/>
      <c r="F183" s="66"/>
      <c r="G183" s="71"/>
      <c r="H183" s="71"/>
      <c r="I183" s="66"/>
    </row>
    <row r="184" spans="1:9" ht="11.25">
      <c r="A184" s="66"/>
      <c r="B184" s="66"/>
      <c r="C184" s="71"/>
      <c r="D184" s="56"/>
      <c r="E184" s="56"/>
      <c r="F184" s="66"/>
      <c r="G184" s="71"/>
      <c r="H184" s="71"/>
      <c r="I184" s="66"/>
    </row>
    <row r="185" spans="1:9" ht="11.25">
      <c r="A185" s="66"/>
      <c r="B185" s="66"/>
      <c r="C185" s="71"/>
      <c r="D185" s="56"/>
      <c r="E185" s="56"/>
      <c r="F185" s="66"/>
      <c r="G185" s="71"/>
      <c r="H185" s="71"/>
      <c r="I185" s="66"/>
    </row>
    <row r="186" spans="1:9" ht="11.25">
      <c r="A186" s="66"/>
      <c r="B186" s="66"/>
      <c r="C186" s="71"/>
      <c r="D186" s="56"/>
      <c r="E186" s="56"/>
      <c r="F186" s="66"/>
      <c r="G186" s="71"/>
      <c r="H186" s="71"/>
      <c r="I186" s="66"/>
    </row>
    <row r="187" spans="1:9" ht="11.25">
      <c r="A187" s="66"/>
      <c r="B187" s="66"/>
      <c r="C187" s="71"/>
      <c r="D187" s="56"/>
      <c r="E187" s="56"/>
      <c r="F187" s="66"/>
      <c r="G187" s="71"/>
      <c r="H187" s="71"/>
      <c r="I187" s="66"/>
    </row>
    <row r="188" spans="1:9" ht="11.25">
      <c r="A188" s="66"/>
      <c r="B188" s="66"/>
      <c r="C188" s="71"/>
      <c r="D188" s="56"/>
      <c r="E188" s="56"/>
      <c r="F188" s="66"/>
      <c r="G188" s="71"/>
      <c r="H188" s="71"/>
      <c r="I188" s="66"/>
    </row>
    <row r="189" spans="1:9" ht="11.25">
      <c r="A189" s="66"/>
      <c r="B189" s="66"/>
      <c r="C189" s="71"/>
      <c r="D189" s="56"/>
      <c r="E189" s="56"/>
      <c r="F189" s="66"/>
      <c r="G189" s="71"/>
      <c r="H189" s="71"/>
      <c r="I189" s="66"/>
    </row>
    <row r="190" spans="1:9" ht="11.25">
      <c r="A190" s="66"/>
      <c r="B190" s="66"/>
      <c r="C190" s="71"/>
      <c r="D190" s="56"/>
      <c r="E190" s="56"/>
      <c r="F190" s="66"/>
      <c r="G190" s="71"/>
      <c r="H190" s="71"/>
      <c r="I190" s="66"/>
    </row>
    <row r="191" spans="1:9" ht="11.25">
      <c r="A191" s="66"/>
      <c r="B191" s="66"/>
      <c r="C191" s="71"/>
      <c r="D191" s="56"/>
      <c r="E191" s="56"/>
      <c r="F191" s="66"/>
      <c r="G191" s="71"/>
      <c r="H191" s="71"/>
      <c r="I191" s="66"/>
    </row>
    <row r="192" spans="1:9" ht="11.25">
      <c r="A192" s="66"/>
      <c r="B192" s="66"/>
      <c r="C192" s="71"/>
      <c r="D192" s="56"/>
      <c r="E192" s="56"/>
      <c r="F192" s="66"/>
      <c r="G192" s="71"/>
      <c r="H192" s="71"/>
      <c r="I192" s="66"/>
    </row>
    <row r="193" spans="1:9" ht="11.25">
      <c r="A193" s="66"/>
      <c r="B193" s="66"/>
      <c r="C193" s="71"/>
      <c r="D193" s="56"/>
      <c r="E193" s="56"/>
      <c r="F193" s="66"/>
      <c r="G193" s="71"/>
      <c r="H193" s="71"/>
      <c r="I193" s="66"/>
    </row>
    <row r="194" spans="1:9" ht="11.25">
      <c r="A194" s="66"/>
      <c r="B194" s="66"/>
      <c r="C194" s="71"/>
      <c r="D194" s="56"/>
      <c r="E194" s="56"/>
      <c r="F194" s="66"/>
      <c r="G194" s="71"/>
      <c r="H194" s="71"/>
      <c r="I194" s="66"/>
    </row>
    <row r="195" spans="1:9" ht="11.25">
      <c r="A195" s="66"/>
      <c r="B195" s="66"/>
      <c r="C195" s="71"/>
      <c r="D195" s="56"/>
      <c r="E195" s="56"/>
      <c r="F195" s="66"/>
      <c r="G195" s="71"/>
      <c r="H195" s="71"/>
      <c r="I195" s="66"/>
    </row>
    <row r="196" spans="1:9" ht="11.25">
      <c r="A196" s="66"/>
      <c r="B196" s="66"/>
      <c r="C196" s="71"/>
      <c r="D196" s="56"/>
      <c r="E196" s="56"/>
      <c r="F196" s="66"/>
      <c r="G196" s="71"/>
      <c r="H196" s="71"/>
      <c r="I196" s="66"/>
    </row>
    <row r="197" spans="1:9" ht="11.25">
      <c r="A197" s="66"/>
      <c r="B197" s="66"/>
      <c r="C197" s="71"/>
      <c r="D197" s="56"/>
      <c r="E197" s="56"/>
      <c r="F197" s="66"/>
      <c r="G197" s="71"/>
      <c r="H197" s="71"/>
      <c r="I197" s="66"/>
    </row>
    <row r="198" spans="1:9" ht="11.25">
      <c r="A198" s="66"/>
      <c r="B198" s="66"/>
      <c r="C198" s="71"/>
      <c r="D198" s="56"/>
      <c r="E198" s="56"/>
      <c r="F198" s="66"/>
      <c r="G198" s="71"/>
      <c r="H198" s="71"/>
      <c r="I198" s="66"/>
    </row>
    <row r="199" spans="1:9" ht="11.25">
      <c r="A199" s="66"/>
      <c r="B199" s="66"/>
      <c r="C199" s="71"/>
      <c r="D199" s="56"/>
      <c r="E199" s="56"/>
      <c r="F199" s="66"/>
      <c r="G199" s="71"/>
      <c r="H199" s="71"/>
      <c r="I199" s="66"/>
    </row>
    <row r="200" spans="1:9" ht="11.25">
      <c r="A200" s="66"/>
      <c r="B200" s="66"/>
      <c r="C200" s="71"/>
      <c r="D200" s="56"/>
      <c r="E200" s="56"/>
      <c r="F200" s="66"/>
      <c r="G200" s="71"/>
      <c r="H200" s="71"/>
      <c r="I200" s="66"/>
    </row>
    <row r="201" spans="1:9" ht="11.25">
      <c r="A201" s="66"/>
      <c r="B201" s="66"/>
      <c r="C201" s="71"/>
      <c r="D201" s="56"/>
      <c r="E201" s="56"/>
      <c r="F201" s="66"/>
      <c r="G201" s="71"/>
      <c r="H201" s="71"/>
      <c r="I201" s="66"/>
    </row>
    <row r="202" spans="1:9" ht="11.25">
      <c r="A202" s="66"/>
      <c r="B202" s="66"/>
      <c r="C202" s="71"/>
      <c r="D202" s="56"/>
      <c r="E202" s="56"/>
      <c r="F202" s="66"/>
      <c r="G202" s="71"/>
      <c r="H202" s="71"/>
      <c r="I202" s="66"/>
    </row>
    <row r="203" spans="1:9" ht="11.25">
      <c r="A203" s="66"/>
      <c r="B203" s="66"/>
      <c r="C203" s="71"/>
      <c r="D203" s="56"/>
      <c r="E203" s="56"/>
      <c r="F203" s="66"/>
      <c r="G203" s="71"/>
      <c r="H203" s="71"/>
      <c r="I203" s="66"/>
    </row>
    <row r="204" spans="1:9" ht="11.25">
      <c r="A204" s="66"/>
      <c r="B204" s="66"/>
      <c r="C204" s="71"/>
      <c r="D204" s="56"/>
      <c r="E204" s="56"/>
      <c r="F204" s="66"/>
      <c r="G204" s="71"/>
      <c r="H204" s="71"/>
      <c r="I204" s="66"/>
    </row>
    <row r="205" spans="1:9" ht="11.25">
      <c r="A205" s="66"/>
      <c r="B205" s="66"/>
      <c r="C205" s="71"/>
      <c r="D205" s="56"/>
      <c r="E205" s="56"/>
      <c r="F205" s="66"/>
      <c r="G205" s="71"/>
      <c r="H205" s="71"/>
      <c r="I205" s="66"/>
    </row>
    <row r="206" spans="1:9" ht="11.25">
      <c r="A206" s="66"/>
      <c r="B206" s="66"/>
      <c r="C206" s="71"/>
      <c r="D206" s="56"/>
      <c r="E206" s="56"/>
      <c r="F206" s="66"/>
      <c r="G206" s="71"/>
      <c r="H206" s="71"/>
      <c r="I206" s="66"/>
    </row>
    <row r="207" spans="1:9" ht="11.25">
      <c r="A207" s="66"/>
      <c r="B207" s="66"/>
      <c r="C207" s="71"/>
      <c r="D207" s="56"/>
      <c r="E207" s="56"/>
      <c r="F207" s="66"/>
      <c r="G207" s="71"/>
      <c r="H207" s="71"/>
      <c r="I207" s="66"/>
    </row>
    <row r="208" spans="1:9" ht="11.25">
      <c r="A208" s="66"/>
      <c r="B208" s="66"/>
      <c r="C208" s="71"/>
      <c r="D208" s="56"/>
      <c r="E208" s="56"/>
      <c r="F208" s="66"/>
      <c r="G208" s="71"/>
      <c r="H208" s="71"/>
      <c r="I208" s="66"/>
    </row>
    <row r="209" spans="1:9" ht="11.25">
      <c r="A209" s="66"/>
      <c r="B209" s="66"/>
      <c r="C209" s="71"/>
      <c r="D209" s="56"/>
      <c r="E209" s="56"/>
      <c r="F209" s="66"/>
      <c r="G209" s="71"/>
      <c r="H209" s="71"/>
      <c r="I209" s="66"/>
    </row>
    <row r="210" spans="1:9" ht="11.25">
      <c r="A210" s="66"/>
      <c r="B210" s="66"/>
      <c r="C210" s="71"/>
      <c r="D210" s="56"/>
      <c r="E210" s="56"/>
      <c r="F210" s="66"/>
      <c r="G210" s="71"/>
      <c r="H210" s="71"/>
      <c r="I210" s="66"/>
    </row>
    <row r="211" spans="1:9" ht="11.25">
      <c r="A211" s="66"/>
      <c r="B211" s="66"/>
      <c r="C211" s="71"/>
      <c r="D211" s="56"/>
      <c r="E211" s="56"/>
      <c r="F211" s="66"/>
      <c r="G211" s="71"/>
      <c r="H211" s="71"/>
      <c r="I211" s="66"/>
    </row>
    <row r="212" spans="1:9" ht="11.25">
      <c r="A212" s="66"/>
      <c r="B212" s="66"/>
      <c r="C212" s="71"/>
      <c r="D212" s="56"/>
      <c r="E212" s="56"/>
      <c r="F212" s="66"/>
      <c r="G212" s="71"/>
      <c r="H212" s="71"/>
      <c r="I212" s="66"/>
    </row>
    <row r="213" spans="1:9" ht="11.25">
      <c r="A213" s="66"/>
      <c r="B213" s="66"/>
      <c r="C213" s="71"/>
      <c r="D213" s="56"/>
      <c r="E213" s="56"/>
      <c r="F213" s="66"/>
      <c r="G213" s="71"/>
      <c r="H213" s="71"/>
      <c r="I213" s="66"/>
    </row>
    <row r="214" spans="1:9" ht="11.25">
      <c r="A214" s="66"/>
      <c r="B214" s="66"/>
      <c r="C214" s="71"/>
      <c r="D214" s="56"/>
      <c r="E214" s="56"/>
      <c r="F214" s="66"/>
      <c r="G214" s="71"/>
      <c r="H214" s="71"/>
      <c r="I214" s="66"/>
    </row>
    <row r="215" spans="1:9" ht="11.25">
      <c r="A215" s="66"/>
      <c r="B215" s="66"/>
      <c r="C215" s="71"/>
      <c r="D215" s="56"/>
      <c r="E215" s="56"/>
      <c r="F215" s="66"/>
      <c r="G215" s="71"/>
      <c r="H215" s="71"/>
      <c r="I215" s="66"/>
    </row>
    <row r="216" spans="1:9" ht="11.25">
      <c r="A216" s="66"/>
      <c r="B216" s="66"/>
      <c r="C216" s="71"/>
      <c r="D216" s="56"/>
      <c r="E216" s="56"/>
      <c r="F216" s="66"/>
      <c r="G216" s="71"/>
      <c r="H216" s="71"/>
      <c r="I216" s="66"/>
    </row>
    <row r="217" spans="1:9" ht="11.25">
      <c r="A217" s="66"/>
      <c r="B217" s="66"/>
      <c r="C217" s="71"/>
      <c r="D217" s="56"/>
      <c r="E217" s="56"/>
      <c r="F217" s="66"/>
      <c r="G217" s="71"/>
      <c r="H217" s="71"/>
      <c r="I217" s="66"/>
    </row>
    <row r="218" spans="1:9" ht="11.25">
      <c r="A218" s="66"/>
      <c r="B218" s="66"/>
      <c r="C218" s="71"/>
      <c r="D218" s="56"/>
      <c r="E218" s="56"/>
      <c r="F218" s="66"/>
      <c r="G218" s="71"/>
      <c r="H218" s="71"/>
      <c r="I218" s="66"/>
    </row>
    <row r="219" spans="1:9" ht="11.25">
      <c r="A219" s="66"/>
      <c r="B219" s="66"/>
      <c r="C219" s="71"/>
      <c r="D219" s="56"/>
      <c r="E219" s="56"/>
      <c r="F219" s="66"/>
      <c r="G219" s="71"/>
      <c r="H219" s="71"/>
      <c r="I219" s="66"/>
    </row>
    <row r="220" spans="1:9" ht="11.25">
      <c r="A220" s="66"/>
      <c r="B220" s="66"/>
      <c r="C220" s="71"/>
      <c r="D220" s="56"/>
      <c r="E220" s="56"/>
      <c r="F220" s="66"/>
      <c r="G220" s="71"/>
      <c r="H220" s="71"/>
      <c r="I220" s="66"/>
    </row>
    <row r="221" spans="1:9" ht="11.25">
      <c r="A221" s="66"/>
      <c r="B221" s="66"/>
      <c r="C221" s="71"/>
      <c r="D221" s="56"/>
      <c r="E221" s="56"/>
      <c r="F221" s="66"/>
      <c r="G221" s="71"/>
      <c r="H221" s="71"/>
      <c r="I221" s="66"/>
    </row>
    <row r="222" spans="1:9" ht="11.25">
      <c r="A222" s="66"/>
      <c r="B222" s="66"/>
      <c r="C222" s="71"/>
      <c r="D222" s="56"/>
      <c r="E222" s="56"/>
      <c r="F222" s="66"/>
      <c r="G222" s="71"/>
      <c r="H222" s="71"/>
      <c r="I222" s="66"/>
    </row>
    <row r="223" spans="1:9" ht="11.25">
      <c r="A223" s="66"/>
      <c r="B223" s="66"/>
      <c r="C223" s="71"/>
      <c r="D223" s="56"/>
      <c r="E223" s="56"/>
      <c r="F223" s="66"/>
      <c r="G223" s="71"/>
      <c r="H223" s="71"/>
      <c r="I223" s="66"/>
    </row>
    <row r="224" spans="1:9" ht="11.25">
      <c r="A224" s="66"/>
      <c r="B224" s="66"/>
      <c r="C224" s="71"/>
      <c r="D224" s="56"/>
      <c r="E224" s="56"/>
      <c r="F224" s="66"/>
      <c r="G224" s="71"/>
      <c r="H224" s="71"/>
      <c r="I224" s="66"/>
    </row>
    <row r="225" spans="1:9" ht="11.25">
      <c r="A225" s="66"/>
      <c r="B225" s="66"/>
      <c r="C225" s="71"/>
      <c r="D225" s="56"/>
      <c r="E225" s="56"/>
      <c r="F225" s="66"/>
      <c r="G225" s="71"/>
      <c r="H225" s="71"/>
      <c r="I225" s="66"/>
    </row>
    <row r="226" spans="1:9" ht="11.25">
      <c r="A226" s="66"/>
      <c r="B226" s="66"/>
      <c r="C226" s="71"/>
      <c r="D226" s="56"/>
      <c r="E226" s="56"/>
      <c r="F226" s="66"/>
      <c r="G226" s="71"/>
      <c r="H226" s="71"/>
      <c r="I226" s="66"/>
    </row>
    <row r="227" spans="1:9" ht="11.25">
      <c r="A227" s="66"/>
      <c r="B227" s="66"/>
      <c r="C227" s="71"/>
      <c r="D227" s="56"/>
      <c r="E227" s="56"/>
      <c r="F227" s="66"/>
      <c r="G227" s="71"/>
      <c r="H227" s="71"/>
      <c r="I227" s="66"/>
    </row>
    <row r="228" spans="1:9" ht="11.25">
      <c r="A228" s="66"/>
      <c r="B228" s="66"/>
      <c r="C228" s="71"/>
      <c r="D228" s="56"/>
      <c r="E228" s="56"/>
      <c r="F228" s="66"/>
      <c r="G228" s="71"/>
      <c r="H228" s="71"/>
      <c r="I228" s="66"/>
    </row>
    <row r="229" spans="1:9" ht="11.25">
      <c r="A229" s="66"/>
      <c r="B229" s="66"/>
      <c r="C229" s="71"/>
      <c r="D229" s="56"/>
      <c r="E229" s="56"/>
      <c r="F229" s="66"/>
      <c r="G229" s="71"/>
      <c r="H229" s="71"/>
      <c r="I229" s="66"/>
    </row>
    <row r="230" spans="1:9" ht="11.25">
      <c r="A230" s="66"/>
      <c r="B230" s="66"/>
      <c r="C230" s="71"/>
      <c r="D230" s="56"/>
      <c r="E230" s="56"/>
      <c r="F230" s="66"/>
      <c r="G230" s="71"/>
      <c r="H230" s="71"/>
      <c r="I230" s="66"/>
    </row>
    <row r="231" spans="1:9" ht="11.25">
      <c r="A231" s="66"/>
      <c r="B231" s="66"/>
      <c r="C231" s="71"/>
      <c r="D231" s="56"/>
      <c r="E231" s="56"/>
      <c r="F231" s="66"/>
      <c r="G231" s="71"/>
      <c r="H231" s="71"/>
      <c r="I231" s="66"/>
    </row>
    <row r="232" spans="1:9" ht="11.25">
      <c r="A232" s="66"/>
      <c r="B232" s="66"/>
      <c r="C232" s="71"/>
      <c r="D232" s="56"/>
      <c r="E232" s="56"/>
      <c r="F232" s="66"/>
      <c r="G232" s="71"/>
      <c r="H232" s="71"/>
      <c r="I232" s="66"/>
    </row>
    <row r="233" spans="1:9" ht="11.25">
      <c r="A233" s="66"/>
      <c r="B233" s="66"/>
      <c r="C233" s="71"/>
      <c r="D233" s="56"/>
      <c r="E233" s="56"/>
      <c r="F233" s="66"/>
      <c r="G233" s="71"/>
      <c r="H233" s="71"/>
      <c r="I233" s="66"/>
    </row>
    <row r="234" spans="1:9" ht="11.25">
      <c r="A234" s="66"/>
      <c r="B234" s="66"/>
      <c r="C234" s="71"/>
      <c r="D234" s="56"/>
      <c r="E234" s="56"/>
      <c r="F234" s="66"/>
      <c r="G234" s="71"/>
      <c r="H234" s="71"/>
      <c r="I234" s="66"/>
    </row>
    <row r="235" spans="1:9" ht="11.25">
      <c r="A235" s="66"/>
      <c r="B235" s="66"/>
      <c r="C235" s="71"/>
      <c r="D235" s="56"/>
      <c r="E235" s="56"/>
      <c r="F235" s="66"/>
      <c r="G235" s="71"/>
      <c r="H235" s="71"/>
      <c r="I235" s="66"/>
    </row>
    <row r="236" spans="1:9" ht="11.25">
      <c r="A236" s="66"/>
      <c r="B236" s="66"/>
      <c r="C236" s="71"/>
      <c r="D236" s="56"/>
      <c r="E236" s="56"/>
      <c r="F236" s="66"/>
      <c r="G236" s="71"/>
      <c r="H236" s="71"/>
      <c r="I236" s="66"/>
    </row>
    <row r="237" spans="1:9" ht="11.25">
      <c r="A237" s="66"/>
      <c r="B237" s="66"/>
      <c r="C237" s="71"/>
      <c r="D237" s="56"/>
      <c r="E237" s="56"/>
      <c r="F237" s="66"/>
      <c r="G237" s="71"/>
      <c r="H237" s="71"/>
      <c r="I237" s="66"/>
    </row>
    <row r="238" spans="1:9" ht="11.25">
      <c r="A238" s="66"/>
      <c r="B238" s="66"/>
      <c r="C238" s="71"/>
      <c r="D238" s="56"/>
      <c r="E238" s="56"/>
      <c r="F238" s="66"/>
      <c r="G238" s="71"/>
      <c r="H238" s="71"/>
      <c r="I238" s="66"/>
    </row>
    <row r="239" spans="1:9" ht="11.25">
      <c r="A239" s="66"/>
      <c r="B239" s="66"/>
      <c r="C239" s="71"/>
      <c r="D239" s="56"/>
      <c r="E239" s="56"/>
      <c r="F239" s="66"/>
      <c r="G239" s="71"/>
      <c r="H239" s="71"/>
      <c r="I239" s="66"/>
    </row>
    <row r="240" spans="1:9" ht="11.25">
      <c r="A240" s="66"/>
      <c r="B240" s="66"/>
      <c r="C240" s="71"/>
      <c r="D240" s="56"/>
      <c r="E240" s="56"/>
      <c r="F240" s="66"/>
      <c r="G240" s="71"/>
      <c r="H240" s="71"/>
      <c r="I240" s="66"/>
    </row>
    <row r="241" spans="1:9" ht="11.25">
      <c r="A241" s="66"/>
      <c r="B241" s="66"/>
      <c r="C241" s="71"/>
      <c r="D241" s="56"/>
      <c r="E241" s="56"/>
      <c r="F241" s="66"/>
      <c r="G241" s="71"/>
      <c r="H241" s="71"/>
      <c r="I241" s="66"/>
    </row>
    <row r="242" spans="1:9" ht="11.25">
      <c r="A242" s="66"/>
      <c r="B242" s="66"/>
      <c r="C242" s="71"/>
      <c r="D242" s="56"/>
      <c r="E242" s="56"/>
      <c r="F242" s="66"/>
      <c r="G242" s="71"/>
      <c r="H242" s="71"/>
      <c r="I242" s="66"/>
    </row>
    <row r="243" spans="1:9" ht="11.25">
      <c r="A243" s="66"/>
      <c r="B243" s="66"/>
      <c r="C243" s="71"/>
      <c r="D243" s="56"/>
      <c r="E243" s="56"/>
      <c r="F243" s="66"/>
      <c r="G243" s="71"/>
      <c r="H243" s="71"/>
      <c r="I243" s="66"/>
    </row>
    <row r="244" spans="1:9" ht="11.25">
      <c r="A244" s="66"/>
      <c r="B244" s="66"/>
      <c r="C244" s="71"/>
      <c r="D244" s="56"/>
      <c r="E244" s="56"/>
      <c r="F244" s="66"/>
      <c r="G244" s="71"/>
      <c r="H244" s="71"/>
      <c r="I244" s="66"/>
    </row>
    <row r="245" spans="1:9" ht="11.25">
      <c r="A245" s="66"/>
      <c r="B245" s="66"/>
      <c r="C245" s="71"/>
      <c r="D245" s="56"/>
      <c r="E245" s="56"/>
      <c r="F245" s="66"/>
      <c r="G245" s="71"/>
      <c r="H245" s="71"/>
      <c r="I245" s="66"/>
    </row>
    <row r="246" spans="1:9" ht="11.25">
      <c r="A246" s="66"/>
      <c r="B246" s="66"/>
      <c r="C246" s="71"/>
      <c r="D246" s="56"/>
      <c r="E246" s="56"/>
      <c r="F246" s="66"/>
      <c r="G246" s="71"/>
      <c r="H246" s="71"/>
      <c r="I246" s="66"/>
    </row>
    <row r="247" spans="1:9" ht="11.25">
      <c r="A247" s="66"/>
      <c r="B247" s="66"/>
      <c r="C247" s="71"/>
      <c r="D247" s="56"/>
      <c r="E247" s="56"/>
      <c r="F247" s="66"/>
      <c r="G247" s="71"/>
      <c r="H247" s="71"/>
      <c r="I247" s="66"/>
    </row>
    <row r="248" spans="1:9" ht="11.25">
      <c r="A248" s="66"/>
      <c r="B248" s="66"/>
      <c r="C248" s="71"/>
      <c r="D248" s="56"/>
      <c r="E248" s="56"/>
      <c r="F248" s="66"/>
      <c r="G248" s="71"/>
      <c r="H248" s="71"/>
      <c r="I248" s="66"/>
    </row>
    <row r="249" spans="1:9" ht="11.25">
      <c r="A249" s="66"/>
      <c r="B249" s="66"/>
      <c r="C249" s="71"/>
      <c r="D249" s="56"/>
      <c r="E249" s="56"/>
      <c r="F249" s="66"/>
      <c r="G249" s="71"/>
      <c r="H249" s="71"/>
      <c r="I249" s="66"/>
    </row>
    <row r="250" spans="1:9" ht="11.25">
      <c r="A250" s="66"/>
      <c r="B250" s="66"/>
      <c r="C250" s="71"/>
      <c r="D250" s="56"/>
      <c r="E250" s="56"/>
      <c r="F250" s="66"/>
      <c r="G250" s="71"/>
      <c r="H250" s="71"/>
      <c r="I250" s="66"/>
    </row>
    <row r="251" spans="1:9" ht="11.25">
      <c r="A251" s="66"/>
      <c r="B251" s="66"/>
      <c r="C251" s="71"/>
      <c r="D251" s="56"/>
      <c r="E251" s="56"/>
      <c r="F251" s="66"/>
      <c r="G251" s="71"/>
      <c r="H251" s="71"/>
      <c r="I251" s="66"/>
    </row>
    <row r="252" spans="1:9" ht="11.25">
      <c r="A252" s="66"/>
      <c r="B252" s="66"/>
      <c r="C252" s="71"/>
      <c r="D252" s="56"/>
      <c r="E252" s="56"/>
      <c r="F252" s="66"/>
      <c r="G252" s="71"/>
      <c r="H252" s="71"/>
      <c r="I252" s="66"/>
    </row>
    <row r="253" spans="1:9" ht="11.25">
      <c r="A253" s="66"/>
      <c r="B253" s="66"/>
      <c r="C253" s="71"/>
      <c r="D253" s="56"/>
      <c r="E253" s="56"/>
      <c r="F253" s="66"/>
      <c r="G253" s="71"/>
      <c r="H253" s="71"/>
      <c r="I253" s="66"/>
    </row>
    <row r="254" spans="1:9" ht="11.25">
      <c r="A254" s="66"/>
      <c r="B254" s="66"/>
      <c r="C254" s="71"/>
      <c r="D254" s="56"/>
      <c r="E254" s="56"/>
      <c r="F254" s="66"/>
      <c r="G254" s="71"/>
      <c r="H254" s="71"/>
      <c r="I254" s="66"/>
    </row>
    <row r="255" spans="1:9" ht="11.25">
      <c r="A255" s="66"/>
      <c r="B255" s="66"/>
      <c r="C255" s="71"/>
      <c r="D255" s="56"/>
      <c r="E255" s="56"/>
      <c r="F255" s="66"/>
      <c r="G255" s="71"/>
      <c r="H255" s="71"/>
      <c r="I255" s="66"/>
    </row>
    <row r="256" spans="1:9" ht="11.25">
      <c r="A256" s="66"/>
      <c r="B256" s="66"/>
      <c r="C256" s="71"/>
      <c r="D256" s="56"/>
      <c r="E256" s="56"/>
      <c r="F256" s="66"/>
      <c r="G256" s="71"/>
      <c r="H256" s="71"/>
      <c r="I256" s="66"/>
    </row>
    <row r="257" spans="1:9" ht="11.25">
      <c r="A257" s="66"/>
      <c r="B257" s="66"/>
      <c r="C257" s="71"/>
      <c r="D257" s="56"/>
      <c r="E257" s="56"/>
      <c r="F257" s="66"/>
      <c r="G257" s="71"/>
      <c r="H257" s="71"/>
      <c r="I257" s="66"/>
    </row>
    <row r="258" spans="1:9" ht="11.25">
      <c r="A258" s="66"/>
      <c r="B258" s="66"/>
      <c r="C258" s="71"/>
      <c r="D258" s="56"/>
      <c r="E258" s="56"/>
      <c r="F258" s="66"/>
      <c r="G258" s="71"/>
      <c r="H258" s="71"/>
      <c r="I258" s="66"/>
    </row>
    <row r="259" spans="1:9" ht="11.25">
      <c r="A259" s="66"/>
      <c r="B259" s="66"/>
      <c r="C259" s="71"/>
      <c r="D259" s="56"/>
      <c r="E259" s="56"/>
      <c r="F259" s="66"/>
      <c r="G259" s="71"/>
      <c r="H259" s="71"/>
      <c r="I259" s="66"/>
    </row>
    <row r="260" spans="1:9" ht="11.25">
      <c r="A260" s="66"/>
      <c r="B260" s="66"/>
      <c r="C260" s="71"/>
      <c r="D260" s="56"/>
      <c r="E260" s="56"/>
      <c r="F260" s="66"/>
      <c r="G260" s="71"/>
      <c r="H260" s="71"/>
      <c r="I260" s="66"/>
    </row>
    <row r="261" spans="1:9" ht="11.25">
      <c r="A261" s="66"/>
      <c r="B261" s="66"/>
      <c r="C261" s="71"/>
      <c r="D261" s="56"/>
      <c r="E261" s="56"/>
      <c r="F261" s="66"/>
      <c r="G261" s="71"/>
      <c r="H261" s="71"/>
      <c r="I261" s="66"/>
    </row>
    <row r="262" spans="1:9" ht="11.25">
      <c r="A262" s="66"/>
      <c r="B262" s="66"/>
      <c r="C262" s="71"/>
      <c r="D262" s="56"/>
      <c r="E262" s="56"/>
      <c r="F262" s="66"/>
      <c r="G262" s="71"/>
      <c r="H262" s="71"/>
      <c r="I262" s="66"/>
    </row>
    <row r="263" spans="1:9" ht="11.25">
      <c r="A263" s="66"/>
      <c r="B263" s="66"/>
      <c r="C263" s="71"/>
      <c r="D263" s="56"/>
      <c r="E263" s="56"/>
      <c r="F263" s="66"/>
      <c r="G263" s="71"/>
      <c r="H263" s="71"/>
      <c r="I263" s="66"/>
    </row>
    <row r="264" spans="1:9" ht="11.25">
      <c r="A264" s="66"/>
      <c r="B264" s="66"/>
      <c r="C264" s="71"/>
      <c r="D264" s="56"/>
      <c r="E264" s="56"/>
      <c r="F264" s="66"/>
      <c r="G264" s="71"/>
      <c r="H264" s="71"/>
      <c r="I264" s="66"/>
    </row>
    <row r="265" spans="1:9" ht="11.25">
      <c r="A265" s="66"/>
      <c r="B265" s="66"/>
      <c r="C265" s="71"/>
      <c r="D265" s="56"/>
      <c r="E265" s="56"/>
      <c r="F265" s="66"/>
      <c r="G265" s="71"/>
      <c r="H265" s="71"/>
      <c r="I265" s="66"/>
    </row>
    <row r="266" spans="1:9" ht="11.25">
      <c r="A266" s="66"/>
      <c r="B266" s="66"/>
      <c r="C266" s="71"/>
      <c r="D266" s="56"/>
      <c r="E266" s="56"/>
      <c r="F266" s="66"/>
      <c r="G266" s="71"/>
      <c r="H266" s="71"/>
      <c r="I266" s="66"/>
    </row>
    <row r="267" spans="1:9" ht="11.25">
      <c r="A267" s="66"/>
      <c r="B267" s="66"/>
      <c r="C267" s="71"/>
      <c r="D267" s="56"/>
      <c r="E267" s="56"/>
      <c r="F267" s="66"/>
      <c r="G267" s="71"/>
      <c r="H267" s="71"/>
      <c r="I267" s="66"/>
    </row>
    <row r="268" spans="1:9" ht="11.25">
      <c r="A268" s="66"/>
      <c r="B268" s="66"/>
      <c r="C268" s="71"/>
      <c r="D268" s="56"/>
      <c r="E268" s="56"/>
      <c r="F268" s="66"/>
      <c r="G268" s="71"/>
      <c r="H268" s="71"/>
      <c r="I268" s="66"/>
    </row>
    <row r="269" spans="1:9" ht="11.25">
      <c r="A269" s="66"/>
      <c r="B269" s="66"/>
      <c r="C269" s="71"/>
      <c r="D269" s="56"/>
      <c r="E269" s="56"/>
      <c r="F269" s="66"/>
      <c r="G269" s="71"/>
      <c r="H269" s="71"/>
      <c r="I269" s="66"/>
    </row>
    <row r="270" spans="1:9" ht="11.25">
      <c r="A270" s="66"/>
      <c r="B270" s="66"/>
      <c r="C270" s="71"/>
      <c r="D270" s="56"/>
      <c r="E270" s="56"/>
      <c r="F270" s="66"/>
      <c r="G270" s="71"/>
      <c r="H270" s="71"/>
      <c r="I270" s="66"/>
    </row>
    <row r="271" spans="1:9" ht="11.25">
      <c r="A271" s="66"/>
      <c r="B271" s="66"/>
      <c r="C271" s="71"/>
      <c r="D271" s="56"/>
      <c r="E271" s="56"/>
      <c r="F271" s="66"/>
      <c r="G271" s="71"/>
      <c r="H271" s="71"/>
      <c r="I271" s="66"/>
    </row>
    <row r="272" spans="1:9" ht="11.25">
      <c r="A272" s="66"/>
      <c r="B272" s="66"/>
      <c r="C272" s="71"/>
      <c r="D272" s="56"/>
      <c r="E272" s="56"/>
      <c r="F272" s="66"/>
      <c r="G272" s="71"/>
      <c r="H272" s="71"/>
      <c r="I272" s="66"/>
    </row>
    <row r="273" spans="1:9" ht="11.25">
      <c r="A273" s="66"/>
      <c r="B273" s="66"/>
      <c r="C273" s="71"/>
      <c r="D273" s="56"/>
      <c r="E273" s="56"/>
      <c r="F273" s="66"/>
      <c r="G273" s="71"/>
      <c r="H273" s="71"/>
      <c r="I273" s="66"/>
    </row>
    <row r="274" spans="1:9" ht="11.25">
      <c r="A274" s="66"/>
      <c r="B274" s="66"/>
      <c r="C274" s="71"/>
      <c r="D274" s="56"/>
      <c r="E274" s="56"/>
      <c r="F274" s="66"/>
      <c r="G274" s="71"/>
      <c r="H274" s="71"/>
      <c r="I274" s="66"/>
    </row>
    <row r="275" spans="1:9" ht="11.25">
      <c r="A275" s="66"/>
      <c r="B275" s="66"/>
      <c r="C275" s="71"/>
      <c r="D275" s="56"/>
      <c r="E275" s="56"/>
      <c r="F275" s="66"/>
      <c r="G275" s="71"/>
      <c r="H275" s="71"/>
      <c r="I275" s="66"/>
    </row>
    <row r="276" spans="1:9" ht="11.25">
      <c r="A276" s="66"/>
      <c r="B276" s="66"/>
      <c r="C276" s="71"/>
      <c r="D276" s="56"/>
      <c r="E276" s="56"/>
      <c r="F276" s="66"/>
      <c r="G276" s="71"/>
      <c r="H276" s="71"/>
      <c r="I276" s="66"/>
    </row>
    <row r="277" spans="1:9" ht="11.25">
      <c r="A277" s="66"/>
      <c r="B277" s="66"/>
      <c r="C277" s="71"/>
      <c r="D277" s="56"/>
      <c r="E277" s="56"/>
      <c r="F277" s="66"/>
      <c r="G277" s="71"/>
      <c r="H277" s="71"/>
      <c r="I277" s="66"/>
    </row>
    <row r="278" spans="1:9" ht="11.25">
      <c r="A278" s="66"/>
      <c r="B278" s="66"/>
      <c r="C278" s="71"/>
      <c r="D278" s="56"/>
      <c r="E278" s="56"/>
      <c r="F278" s="66"/>
      <c r="G278" s="71"/>
      <c r="H278" s="71"/>
      <c r="I278" s="66"/>
    </row>
    <row r="279" spans="1:9" ht="11.25">
      <c r="A279" s="66"/>
      <c r="B279" s="66"/>
      <c r="C279" s="71"/>
      <c r="D279" s="56"/>
      <c r="E279" s="56"/>
      <c r="F279" s="66"/>
      <c r="G279" s="71"/>
      <c r="H279" s="71"/>
      <c r="I279" s="66"/>
    </row>
    <row r="280" spans="1:9" ht="11.25">
      <c r="A280" s="66"/>
      <c r="B280" s="66"/>
      <c r="C280" s="71"/>
      <c r="D280" s="56"/>
      <c r="E280" s="56"/>
      <c r="F280" s="66"/>
      <c r="G280" s="71"/>
      <c r="H280" s="71"/>
      <c r="I280" s="66"/>
    </row>
    <row r="281" spans="1:9" ht="11.25">
      <c r="A281" s="66"/>
      <c r="B281" s="66"/>
      <c r="C281" s="71"/>
      <c r="D281" s="56"/>
      <c r="E281" s="56"/>
      <c r="F281" s="66"/>
      <c r="G281" s="71"/>
      <c r="H281" s="71"/>
      <c r="I281" s="66"/>
    </row>
    <row r="282" spans="1:9" ht="11.25">
      <c r="A282" s="66"/>
      <c r="B282" s="66"/>
      <c r="C282" s="71"/>
      <c r="D282" s="56"/>
      <c r="E282" s="56"/>
      <c r="F282" s="66"/>
      <c r="G282" s="71"/>
      <c r="H282" s="71"/>
      <c r="I282" s="66"/>
    </row>
    <row r="283" spans="1:9" ht="11.25">
      <c r="A283" s="66"/>
      <c r="B283" s="66"/>
      <c r="C283" s="71"/>
      <c r="D283" s="56"/>
      <c r="E283" s="56"/>
      <c r="F283" s="66"/>
      <c r="G283" s="71"/>
      <c r="H283" s="71"/>
      <c r="I283" s="66"/>
    </row>
    <row r="284" spans="1:9" ht="11.25">
      <c r="A284" s="66"/>
      <c r="B284" s="66"/>
      <c r="C284" s="71"/>
      <c r="D284" s="56"/>
      <c r="E284" s="56"/>
      <c r="F284" s="66"/>
      <c r="G284" s="71"/>
      <c r="H284" s="71"/>
      <c r="I284" s="66"/>
    </row>
    <row r="285" spans="1:9" ht="11.25">
      <c r="A285" s="66"/>
      <c r="B285" s="66"/>
      <c r="C285" s="71"/>
      <c r="D285" s="56"/>
      <c r="E285" s="56"/>
      <c r="F285" s="66"/>
      <c r="G285" s="71"/>
      <c r="H285" s="71"/>
      <c r="I285" s="66"/>
    </row>
    <row r="286" spans="1:9" ht="11.25">
      <c r="A286" s="66"/>
      <c r="B286" s="66"/>
      <c r="C286" s="71"/>
      <c r="D286" s="56"/>
      <c r="E286" s="56"/>
      <c r="F286" s="66"/>
      <c r="G286" s="71"/>
      <c r="H286" s="71"/>
      <c r="I286" s="66"/>
    </row>
    <row r="287" spans="1:9" ht="11.25">
      <c r="A287" s="66"/>
      <c r="B287" s="66"/>
      <c r="C287" s="71"/>
      <c r="D287" s="56"/>
      <c r="E287" s="56"/>
      <c r="F287" s="66"/>
      <c r="G287" s="71"/>
      <c r="H287" s="71"/>
      <c r="I287" s="66"/>
    </row>
    <row r="288" spans="1:9" ht="11.25">
      <c r="A288" s="66"/>
      <c r="B288" s="66"/>
      <c r="C288" s="71"/>
      <c r="D288" s="56"/>
      <c r="E288" s="56"/>
      <c r="F288" s="66"/>
      <c r="G288" s="71"/>
      <c r="H288" s="71"/>
      <c r="I288" s="66"/>
    </row>
    <row r="289" spans="1:9" ht="11.25">
      <c r="A289" s="66"/>
      <c r="B289" s="66"/>
      <c r="C289" s="71"/>
      <c r="D289" s="56"/>
      <c r="E289" s="56"/>
      <c r="F289" s="66"/>
      <c r="G289" s="71"/>
      <c r="H289" s="71"/>
      <c r="I289" s="66"/>
    </row>
    <row r="290" spans="1:9" ht="11.25">
      <c r="A290" s="66"/>
      <c r="B290" s="66"/>
      <c r="C290" s="71"/>
      <c r="D290" s="56"/>
      <c r="E290" s="56"/>
      <c r="F290" s="66"/>
      <c r="G290" s="71"/>
      <c r="H290" s="71"/>
      <c r="I290" s="66"/>
    </row>
    <row r="291" spans="1:9" ht="11.25">
      <c r="A291" s="66"/>
      <c r="B291" s="66"/>
      <c r="C291" s="71"/>
      <c r="D291" s="56"/>
      <c r="E291" s="56"/>
      <c r="F291" s="66"/>
      <c r="G291" s="71"/>
      <c r="H291" s="71"/>
      <c r="I291" s="66"/>
    </row>
    <row r="292" spans="1:9" ht="11.25">
      <c r="A292" s="66"/>
      <c r="B292" s="66"/>
      <c r="C292" s="71"/>
      <c r="D292" s="56"/>
      <c r="E292" s="56"/>
      <c r="F292" s="66"/>
      <c r="G292" s="71"/>
      <c r="H292" s="71"/>
      <c r="I292" s="66"/>
    </row>
    <row r="293" spans="1:9" ht="11.25">
      <c r="A293" s="66"/>
      <c r="B293" s="66"/>
      <c r="C293" s="71"/>
      <c r="D293" s="56"/>
      <c r="E293" s="56"/>
      <c r="F293" s="66"/>
      <c r="G293" s="71"/>
      <c r="H293" s="71"/>
      <c r="I293" s="66"/>
    </row>
    <row r="294" spans="1:9" ht="11.25">
      <c r="A294" s="66"/>
      <c r="B294" s="66"/>
      <c r="C294" s="71"/>
      <c r="D294" s="56"/>
      <c r="E294" s="56"/>
      <c r="F294" s="66"/>
      <c r="G294" s="71"/>
      <c r="H294" s="71"/>
      <c r="I294" s="66"/>
    </row>
    <row r="295" spans="1:9" ht="11.25">
      <c r="A295" s="66"/>
      <c r="B295" s="66"/>
      <c r="C295" s="71"/>
      <c r="D295" s="56"/>
      <c r="E295" s="56"/>
      <c r="F295" s="66"/>
      <c r="G295" s="71"/>
      <c r="H295" s="71"/>
      <c r="I295" s="66"/>
    </row>
    <row r="296" spans="1:9" ht="11.25">
      <c r="A296" s="66"/>
      <c r="B296" s="66"/>
      <c r="C296" s="71"/>
      <c r="D296" s="56"/>
      <c r="E296" s="56"/>
      <c r="F296" s="66"/>
      <c r="G296" s="71"/>
      <c r="H296" s="71"/>
      <c r="I296" s="66"/>
    </row>
    <row r="297" spans="1:9" ht="11.25">
      <c r="A297" s="66"/>
      <c r="B297" s="66"/>
      <c r="C297" s="71"/>
      <c r="D297" s="56"/>
      <c r="E297" s="56"/>
      <c r="F297" s="66"/>
      <c r="G297" s="71"/>
      <c r="H297" s="71"/>
      <c r="I297" s="66"/>
    </row>
    <row r="298" spans="1:9" ht="11.25">
      <c r="A298" s="66"/>
      <c r="B298" s="66"/>
      <c r="C298" s="71"/>
      <c r="D298" s="56"/>
      <c r="E298" s="56"/>
      <c r="F298" s="66"/>
      <c r="G298" s="71"/>
      <c r="H298" s="71"/>
      <c r="I298" s="66"/>
    </row>
    <row r="299" spans="1:9" ht="11.25">
      <c r="A299" s="66"/>
      <c r="B299" s="66"/>
      <c r="C299" s="71"/>
      <c r="D299" s="56"/>
      <c r="E299" s="56"/>
      <c r="F299" s="66"/>
      <c r="G299" s="71"/>
      <c r="H299" s="71"/>
      <c r="I299" s="66"/>
    </row>
    <row r="300" spans="1:9" ht="11.25">
      <c r="A300" s="66"/>
      <c r="B300" s="66"/>
      <c r="C300" s="71"/>
      <c r="D300" s="56"/>
      <c r="E300" s="56"/>
      <c r="F300" s="66"/>
      <c r="G300" s="71"/>
      <c r="H300" s="71"/>
      <c r="I300" s="66"/>
    </row>
    <row r="301" spans="1:9" ht="11.25">
      <c r="A301" s="66"/>
      <c r="B301" s="66"/>
      <c r="C301" s="71"/>
      <c r="D301" s="56"/>
      <c r="E301" s="56"/>
      <c r="F301" s="66"/>
      <c r="G301" s="71"/>
      <c r="H301" s="71"/>
      <c r="I301" s="66"/>
    </row>
    <row r="302" spans="1:9" ht="11.25">
      <c r="A302" s="66"/>
      <c r="B302" s="66"/>
      <c r="C302" s="71"/>
      <c r="D302" s="56"/>
      <c r="E302" s="56"/>
      <c r="F302" s="66"/>
      <c r="G302" s="71"/>
      <c r="H302" s="71"/>
      <c r="I302" s="66"/>
    </row>
    <row r="303" spans="1:9" ht="11.25">
      <c r="A303" s="66"/>
      <c r="B303" s="66"/>
      <c r="C303" s="71"/>
      <c r="D303" s="56"/>
      <c r="E303" s="56"/>
      <c r="F303" s="66"/>
      <c r="G303" s="71"/>
      <c r="H303" s="71"/>
      <c r="I303" s="66"/>
    </row>
    <row r="304" spans="1:9" ht="11.25">
      <c r="A304" s="66"/>
      <c r="B304" s="66"/>
      <c r="C304" s="71"/>
      <c r="D304" s="56"/>
      <c r="E304" s="56"/>
      <c r="F304" s="66"/>
      <c r="G304" s="71"/>
      <c r="H304" s="71"/>
      <c r="I304" s="66"/>
    </row>
    <row r="305" spans="1:9" ht="11.25">
      <c r="A305" s="66"/>
      <c r="B305" s="66"/>
      <c r="C305" s="71"/>
      <c r="D305" s="56"/>
      <c r="E305" s="56"/>
      <c r="F305" s="66"/>
      <c r="G305" s="71"/>
      <c r="H305" s="71"/>
      <c r="I305" s="66"/>
    </row>
    <row r="306" spans="1:9" ht="11.25">
      <c r="A306" s="66"/>
      <c r="B306" s="66"/>
      <c r="C306" s="71"/>
      <c r="D306" s="56"/>
      <c r="E306" s="56"/>
      <c r="F306" s="66"/>
      <c r="G306" s="71"/>
      <c r="H306" s="71"/>
      <c r="I306" s="66"/>
    </row>
    <row r="307" spans="1:9" ht="11.25">
      <c r="A307" s="66"/>
      <c r="B307" s="66"/>
      <c r="C307" s="71"/>
      <c r="D307" s="56"/>
      <c r="E307" s="56"/>
      <c r="F307" s="66"/>
      <c r="G307" s="71"/>
      <c r="H307" s="71"/>
      <c r="I307" s="66"/>
    </row>
    <row r="308" spans="1:9" ht="11.25">
      <c r="A308" s="66"/>
      <c r="B308" s="66"/>
      <c r="C308" s="71"/>
      <c r="D308" s="56"/>
      <c r="E308" s="56"/>
      <c r="F308" s="66"/>
      <c r="G308" s="71"/>
      <c r="H308" s="71"/>
      <c r="I308" s="66"/>
    </row>
    <row r="309" spans="1:9" ht="11.25">
      <c r="A309" s="66"/>
      <c r="B309" s="66"/>
      <c r="C309" s="71"/>
      <c r="D309" s="56"/>
      <c r="E309" s="56"/>
      <c r="F309" s="66"/>
      <c r="G309" s="71"/>
      <c r="H309" s="71"/>
      <c r="I309" s="66"/>
    </row>
    <row r="310" spans="1:9" ht="11.25">
      <c r="A310" s="66"/>
      <c r="B310" s="66"/>
      <c r="C310" s="71"/>
      <c r="D310" s="56"/>
      <c r="E310" s="56"/>
      <c r="F310" s="66"/>
      <c r="G310" s="71"/>
      <c r="H310" s="71"/>
      <c r="I310" s="66"/>
    </row>
    <row r="311" spans="1:9" ht="11.25">
      <c r="A311" s="66"/>
      <c r="B311" s="66"/>
      <c r="C311" s="71"/>
      <c r="D311" s="56"/>
      <c r="E311" s="56"/>
      <c r="F311" s="66"/>
      <c r="G311" s="71"/>
      <c r="H311" s="71"/>
      <c r="I311" s="66"/>
    </row>
    <row r="312" spans="1:9" ht="11.25">
      <c r="A312" s="66"/>
      <c r="B312" s="66"/>
      <c r="C312" s="71"/>
      <c r="D312" s="56"/>
      <c r="E312" s="56"/>
      <c r="F312" s="66"/>
      <c r="G312" s="71"/>
      <c r="H312" s="71"/>
      <c r="I312" s="66"/>
    </row>
    <row r="313" spans="1:9" ht="11.25">
      <c r="A313" s="66"/>
      <c r="B313" s="66"/>
      <c r="C313" s="71"/>
      <c r="D313" s="56"/>
      <c r="E313" s="56"/>
      <c r="F313" s="66"/>
      <c r="G313" s="71"/>
      <c r="H313" s="71"/>
      <c r="I313" s="66"/>
    </row>
    <row r="314" spans="1:9" ht="11.25">
      <c r="A314" s="66"/>
      <c r="B314" s="66"/>
      <c r="C314" s="71"/>
      <c r="D314" s="56"/>
      <c r="E314" s="56"/>
      <c r="F314" s="66"/>
      <c r="G314" s="71"/>
      <c r="H314" s="71"/>
      <c r="I314" s="66"/>
    </row>
    <row r="315" spans="1:9" ht="11.25">
      <c r="A315" s="66"/>
      <c r="B315" s="66"/>
      <c r="C315" s="71"/>
      <c r="D315" s="56"/>
      <c r="E315" s="56"/>
      <c r="F315" s="66"/>
      <c r="G315" s="71"/>
      <c r="H315" s="71"/>
      <c r="I315" s="66"/>
    </row>
    <row r="316" spans="1:9" ht="11.25">
      <c r="A316" s="66"/>
      <c r="B316" s="66"/>
      <c r="C316" s="71"/>
      <c r="D316" s="56"/>
      <c r="E316" s="56"/>
      <c r="F316" s="66"/>
      <c r="G316" s="71"/>
      <c r="H316" s="71"/>
      <c r="I316" s="66"/>
    </row>
    <row r="317" spans="1:9" ht="11.25">
      <c r="A317" s="66"/>
      <c r="B317" s="66"/>
      <c r="C317" s="71"/>
      <c r="D317" s="56"/>
      <c r="E317" s="56"/>
      <c r="F317" s="66"/>
      <c r="G317" s="71"/>
      <c r="H317" s="71"/>
      <c r="I317" s="66"/>
    </row>
    <row r="318" spans="1:9" ht="11.25">
      <c r="A318" s="66"/>
      <c r="B318" s="66"/>
      <c r="C318" s="71"/>
      <c r="D318" s="56"/>
      <c r="E318" s="56"/>
      <c r="F318" s="66"/>
      <c r="G318" s="71"/>
      <c r="H318" s="71"/>
      <c r="I318" s="66"/>
    </row>
    <row r="319" spans="1:9" ht="11.25">
      <c r="A319" s="66"/>
      <c r="B319" s="66"/>
      <c r="C319" s="71"/>
      <c r="D319" s="56"/>
      <c r="E319" s="56"/>
      <c r="F319" s="66"/>
      <c r="G319" s="71"/>
      <c r="H319" s="71"/>
      <c r="I319" s="66"/>
    </row>
    <row r="320" spans="1:9" ht="11.25">
      <c r="A320" s="66"/>
      <c r="B320" s="66"/>
      <c r="C320" s="71"/>
      <c r="D320" s="56"/>
      <c r="E320" s="56"/>
      <c r="F320" s="66"/>
      <c r="G320" s="71"/>
      <c r="H320" s="71"/>
      <c r="I320" s="66"/>
    </row>
    <row r="321" spans="1:9" ht="11.25">
      <c r="A321" s="66"/>
      <c r="B321" s="66"/>
      <c r="C321" s="71"/>
      <c r="D321" s="56"/>
      <c r="E321" s="56"/>
      <c r="F321" s="66"/>
      <c r="G321" s="71"/>
      <c r="H321" s="71"/>
      <c r="I321" s="66"/>
    </row>
    <row r="322" spans="1:9" ht="11.25">
      <c r="A322" s="66"/>
      <c r="B322" s="66"/>
      <c r="C322" s="71"/>
      <c r="D322" s="56"/>
      <c r="E322" s="56"/>
      <c r="F322" s="66"/>
      <c r="G322" s="71"/>
      <c r="H322" s="71"/>
      <c r="I322" s="66"/>
    </row>
    <row r="323" spans="1:9" ht="11.25">
      <c r="A323" s="66"/>
      <c r="B323" s="66"/>
      <c r="C323" s="71"/>
      <c r="D323" s="56"/>
      <c r="E323" s="56"/>
      <c r="F323" s="66"/>
      <c r="G323" s="71"/>
      <c r="H323" s="71"/>
      <c r="I323" s="66"/>
    </row>
    <row r="324" spans="1:9" ht="11.25">
      <c r="A324" s="66"/>
      <c r="B324" s="66"/>
      <c r="C324" s="71"/>
      <c r="D324" s="56"/>
      <c r="E324" s="56"/>
      <c r="F324" s="66"/>
      <c r="G324" s="71"/>
      <c r="H324" s="71"/>
      <c r="I324" s="66"/>
    </row>
    <row r="325" spans="1:9" ht="11.25">
      <c r="A325" s="66"/>
      <c r="B325" s="66"/>
      <c r="C325" s="71"/>
      <c r="D325" s="56"/>
      <c r="E325" s="56"/>
      <c r="F325" s="66"/>
      <c r="G325" s="71"/>
      <c r="H325" s="71"/>
      <c r="I325" s="66"/>
    </row>
    <row r="326" spans="1:9" ht="11.25">
      <c r="A326" s="66"/>
      <c r="B326" s="66"/>
      <c r="C326" s="71"/>
      <c r="D326" s="56"/>
      <c r="E326" s="56"/>
      <c r="F326" s="66"/>
      <c r="G326" s="71"/>
      <c r="H326" s="71"/>
      <c r="I326" s="66"/>
    </row>
    <row r="327" spans="1:9" ht="11.25">
      <c r="A327" s="66"/>
      <c r="B327" s="66"/>
      <c r="C327" s="71"/>
      <c r="D327" s="56"/>
      <c r="E327" s="56"/>
      <c r="F327" s="66"/>
      <c r="G327" s="71"/>
      <c r="H327" s="71"/>
      <c r="I327" s="66"/>
    </row>
    <row r="328" spans="1:9" ht="11.25">
      <c r="A328" s="66"/>
      <c r="B328" s="66"/>
      <c r="C328" s="71"/>
      <c r="D328" s="56"/>
      <c r="E328" s="56"/>
      <c r="F328" s="66"/>
      <c r="G328" s="71"/>
      <c r="H328" s="71"/>
      <c r="I328" s="66"/>
    </row>
    <row r="329" spans="1:9" ht="11.25">
      <c r="A329" s="66"/>
      <c r="B329" s="66"/>
      <c r="C329" s="71"/>
      <c r="D329" s="56"/>
      <c r="E329" s="56"/>
      <c r="F329" s="66"/>
      <c r="G329" s="71"/>
      <c r="H329" s="71"/>
      <c r="I329" s="66"/>
    </row>
    <row r="330" spans="1:9" ht="11.25">
      <c r="A330" s="66"/>
      <c r="B330" s="66"/>
      <c r="C330" s="71"/>
      <c r="D330" s="56"/>
      <c r="E330" s="56"/>
      <c r="F330" s="66"/>
      <c r="G330" s="71"/>
      <c r="H330" s="71"/>
      <c r="I330" s="66"/>
    </row>
    <row r="331" spans="1:9" ht="11.25">
      <c r="A331" s="66"/>
      <c r="B331" s="66"/>
      <c r="C331" s="71"/>
      <c r="D331" s="56"/>
      <c r="E331" s="56"/>
      <c r="F331" s="66"/>
      <c r="G331" s="71"/>
      <c r="H331" s="71"/>
      <c r="I331" s="66"/>
    </row>
    <row r="332" spans="1:9" ht="11.25">
      <c r="A332" s="66"/>
      <c r="B332" s="66"/>
      <c r="C332" s="71"/>
      <c r="D332" s="56"/>
      <c r="E332" s="56"/>
      <c r="F332" s="66"/>
      <c r="G332" s="71"/>
      <c r="H332" s="71"/>
      <c r="I332" s="66"/>
    </row>
    <row r="333" spans="1:9" ht="11.25">
      <c r="A333" s="66"/>
      <c r="B333" s="66"/>
      <c r="C333" s="71"/>
      <c r="D333" s="56"/>
      <c r="E333" s="56"/>
      <c r="F333" s="66"/>
      <c r="G333" s="71"/>
      <c r="H333" s="71"/>
      <c r="I333" s="66"/>
    </row>
    <row r="334" spans="1:9" ht="11.25">
      <c r="A334" s="66"/>
      <c r="B334" s="66"/>
      <c r="C334" s="71"/>
      <c r="D334" s="56"/>
      <c r="E334" s="56"/>
      <c r="F334" s="66"/>
      <c r="G334" s="71"/>
      <c r="H334" s="71"/>
      <c r="I334" s="66"/>
    </row>
    <row r="335" spans="1:9" ht="11.25">
      <c r="A335" s="66"/>
      <c r="B335" s="66"/>
      <c r="C335" s="71"/>
      <c r="D335" s="56"/>
      <c r="E335" s="56"/>
      <c r="F335" s="66"/>
      <c r="G335" s="71"/>
      <c r="H335" s="71"/>
      <c r="I335" s="66"/>
    </row>
    <row r="336" spans="1:9" ht="11.25">
      <c r="A336" s="66"/>
      <c r="B336" s="66"/>
      <c r="C336" s="71"/>
      <c r="D336" s="56"/>
      <c r="E336" s="56"/>
      <c r="F336" s="66"/>
      <c r="G336" s="71"/>
      <c r="H336" s="71"/>
      <c r="I336" s="66"/>
    </row>
    <row r="337" spans="1:9" ht="11.25">
      <c r="A337" s="66"/>
      <c r="B337" s="66"/>
      <c r="C337" s="71"/>
      <c r="D337" s="56"/>
      <c r="E337" s="56"/>
      <c r="F337" s="66"/>
      <c r="G337" s="71"/>
      <c r="H337" s="71"/>
      <c r="I337" s="66"/>
    </row>
    <row r="338" spans="1:9" ht="11.25">
      <c r="A338" s="66"/>
      <c r="B338" s="66"/>
      <c r="C338" s="71"/>
      <c r="D338" s="56"/>
      <c r="E338" s="56"/>
      <c r="F338" s="66"/>
      <c r="G338" s="71"/>
      <c r="H338" s="71"/>
      <c r="I338" s="66"/>
    </row>
    <row r="339" spans="1:9" ht="11.25">
      <c r="A339" s="66"/>
      <c r="B339" s="66"/>
      <c r="C339" s="71"/>
      <c r="D339" s="56"/>
      <c r="E339" s="56"/>
      <c r="F339" s="66"/>
      <c r="G339" s="71"/>
      <c r="H339" s="71"/>
      <c r="I339" s="66"/>
    </row>
    <row r="340" spans="1:9" ht="11.25">
      <c r="A340" s="66"/>
      <c r="B340" s="66"/>
      <c r="C340" s="71"/>
      <c r="D340" s="56"/>
      <c r="E340" s="56"/>
      <c r="F340" s="66"/>
      <c r="G340" s="71"/>
      <c r="H340" s="71"/>
      <c r="I340" s="66"/>
    </row>
    <row r="341" spans="1:9" ht="11.25">
      <c r="A341" s="66"/>
      <c r="B341" s="66"/>
      <c r="C341" s="71"/>
      <c r="D341" s="56"/>
      <c r="E341" s="56"/>
      <c r="F341" s="66"/>
      <c r="G341" s="71"/>
      <c r="H341" s="71"/>
      <c r="I341" s="66"/>
    </row>
    <row r="342" spans="1:9" ht="11.25">
      <c r="A342" s="66"/>
      <c r="B342" s="66"/>
      <c r="C342" s="71"/>
      <c r="D342" s="56"/>
      <c r="E342" s="56"/>
      <c r="F342" s="66"/>
      <c r="G342" s="71"/>
      <c r="H342" s="71"/>
      <c r="I342" s="66"/>
    </row>
    <row r="343" spans="1:9" ht="11.25">
      <c r="A343" s="66"/>
      <c r="B343" s="66"/>
      <c r="C343" s="71"/>
      <c r="D343" s="56"/>
      <c r="E343" s="56"/>
      <c r="F343" s="66"/>
      <c r="G343" s="71"/>
      <c r="H343" s="71"/>
      <c r="I343" s="66"/>
    </row>
    <row r="344" spans="1:9" ht="11.25">
      <c r="A344" s="66"/>
      <c r="B344" s="66"/>
      <c r="C344" s="71"/>
      <c r="D344" s="56"/>
      <c r="E344" s="56"/>
      <c r="F344" s="66"/>
      <c r="G344" s="71"/>
      <c r="H344" s="71"/>
      <c r="I344" s="66"/>
    </row>
    <row r="345" spans="1:9" ht="11.25">
      <c r="A345" s="66"/>
      <c r="B345" s="66"/>
      <c r="C345" s="71"/>
      <c r="D345" s="56"/>
      <c r="E345" s="56"/>
      <c r="F345" s="66"/>
      <c r="G345" s="71"/>
      <c r="H345" s="71"/>
      <c r="I345" s="66"/>
    </row>
    <row r="346" spans="1:9" ht="11.25">
      <c r="A346" s="66"/>
      <c r="B346" s="66"/>
      <c r="C346" s="71"/>
      <c r="D346" s="56"/>
      <c r="E346" s="56"/>
      <c r="F346" s="66"/>
      <c r="G346" s="71"/>
      <c r="H346" s="71"/>
      <c r="I346" s="66"/>
    </row>
    <row r="347" spans="1:9" ht="11.25">
      <c r="A347" s="66"/>
      <c r="B347" s="66"/>
      <c r="C347" s="71"/>
      <c r="D347" s="56"/>
      <c r="E347" s="56"/>
      <c r="F347" s="66"/>
      <c r="G347" s="71"/>
      <c r="H347" s="71"/>
      <c r="I347" s="66"/>
    </row>
    <row r="348" spans="1:9" ht="11.25">
      <c r="A348" s="66"/>
      <c r="B348" s="66"/>
      <c r="C348" s="71"/>
      <c r="D348" s="56"/>
      <c r="E348" s="56"/>
      <c r="F348" s="66"/>
      <c r="G348" s="71"/>
      <c r="H348" s="71"/>
      <c r="I348" s="66"/>
    </row>
    <row r="349" spans="1:9" ht="11.25">
      <c r="A349" s="66"/>
      <c r="B349" s="66"/>
      <c r="C349" s="71"/>
      <c r="D349" s="56"/>
      <c r="E349" s="56"/>
      <c r="F349" s="66"/>
      <c r="G349" s="71"/>
      <c r="H349" s="71"/>
      <c r="I349" s="66"/>
    </row>
    <row r="350" spans="1:9" ht="11.25">
      <c r="A350" s="66"/>
      <c r="B350" s="66"/>
      <c r="C350" s="71"/>
      <c r="D350" s="56"/>
      <c r="E350" s="56"/>
      <c r="F350" s="66"/>
      <c r="G350" s="71"/>
      <c r="H350" s="71"/>
      <c r="I350" s="66"/>
    </row>
    <row r="351" spans="1:9" ht="11.25">
      <c r="A351" s="66"/>
      <c r="B351" s="66"/>
      <c r="C351" s="71"/>
      <c r="D351" s="56"/>
      <c r="E351" s="56"/>
      <c r="F351" s="66"/>
      <c r="G351" s="71"/>
      <c r="H351" s="71"/>
      <c r="I351" s="66"/>
    </row>
    <row r="352" spans="1:9" ht="11.25">
      <c r="A352" s="66"/>
      <c r="B352" s="66"/>
      <c r="C352" s="71"/>
      <c r="D352" s="56"/>
      <c r="E352" s="56"/>
      <c r="F352" s="66"/>
      <c r="G352" s="71"/>
      <c r="H352" s="71"/>
      <c r="I352" s="66"/>
    </row>
    <row r="353" spans="1:9" ht="11.25">
      <c r="A353" s="66"/>
      <c r="B353" s="66"/>
      <c r="C353" s="71"/>
      <c r="D353" s="56"/>
      <c r="E353" s="56"/>
      <c r="F353" s="66"/>
      <c r="G353" s="71"/>
      <c r="H353" s="71"/>
      <c r="I353" s="66"/>
    </row>
    <row r="354" spans="1:9" ht="11.25">
      <c r="A354" s="66"/>
      <c r="B354" s="66"/>
      <c r="C354" s="71"/>
      <c r="D354" s="56"/>
      <c r="E354" s="56"/>
      <c r="F354" s="66"/>
      <c r="G354" s="71"/>
      <c r="H354" s="71"/>
      <c r="I354" s="66"/>
    </row>
    <row r="355" spans="1:9" ht="11.25">
      <c r="A355" s="66"/>
      <c r="B355" s="66"/>
      <c r="C355" s="71"/>
      <c r="D355" s="56"/>
      <c r="E355" s="56"/>
      <c r="F355" s="66"/>
      <c r="G355" s="71"/>
      <c r="H355" s="71"/>
      <c r="I355" s="66"/>
    </row>
    <row r="356" spans="1:9" ht="11.25">
      <c r="A356" s="66"/>
      <c r="B356" s="66"/>
      <c r="C356" s="71"/>
      <c r="D356" s="56"/>
      <c r="E356" s="56"/>
      <c r="F356" s="66"/>
      <c r="G356" s="71"/>
      <c r="H356" s="71"/>
      <c r="I356" s="66"/>
    </row>
    <row r="357" spans="1:9" ht="11.25">
      <c r="A357" s="66"/>
      <c r="B357" s="66"/>
      <c r="C357" s="71"/>
      <c r="D357" s="56"/>
      <c r="E357" s="56"/>
      <c r="F357" s="66"/>
      <c r="G357" s="71"/>
      <c r="H357" s="71"/>
      <c r="I357" s="66"/>
    </row>
    <row r="358" spans="1:9" ht="11.25">
      <c r="A358" s="66"/>
      <c r="B358" s="66"/>
      <c r="C358" s="71"/>
      <c r="D358" s="56"/>
      <c r="E358" s="56"/>
      <c r="F358" s="66"/>
      <c r="G358" s="71"/>
      <c r="H358" s="71"/>
      <c r="I358" s="66"/>
    </row>
    <row r="359" spans="1:9" ht="11.25">
      <c r="A359" s="66"/>
      <c r="B359" s="66"/>
      <c r="C359" s="71"/>
      <c r="D359" s="56"/>
      <c r="E359" s="56"/>
      <c r="F359" s="66"/>
      <c r="G359" s="71"/>
      <c r="H359" s="71"/>
      <c r="I359" s="66"/>
    </row>
    <row r="360" spans="1:9" ht="11.25">
      <c r="A360" s="66"/>
      <c r="B360" s="66"/>
      <c r="C360" s="71"/>
      <c r="D360" s="56"/>
      <c r="E360" s="56"/>
      <c r="F360" s="66"/>
      <c r="G360" s="71"/>
      <c r="H360" s="71"/>
      <c r="I360" s="66"/>
    </row>
    <row r="361" spans="1:9" ht="11.25">
      <c r="A361" s="66"/>
      <c r="B361" s="66"/>
      <c r="C361" s="71"/>
      <c r="D361" s="56"/>
      <c r="E361" s="56"/>
      <c r="F361" s="66"/>
      <c r="G361" s="71"/>
      <c r="H361" s="71"/>
      <c r="I361" s="66"/>
    </row>
    <row r="362" spans="1:9" ht="11.25">
      <c r="A362" s="66"/>
      <c r="B362" s="66"/>
      <c r="C362" s="71"/>
      <c r="D362" s="56"/>
      <c r="E362" s="56"/>
      <c r="F362" s="66"/>
      <c r="G362" s="71"/>
      <c r="H362" s="71"/>
      <c r="I362" s="66"/>
    </row>
    <row r="363" spans="1:9" ht="11.25">
      <c r="A363" s="66"/>
      <c r="B363" s="66"/>
      <c r="C363" s="71"/>
      <c r="D363" s="56"/>
      <c r="E363" s="56"/>
      <c r="F363" s="66"/>
      <c r="G363" s="71"/>
      <c r="H363" s="71"/>
      <c r="I363" s="66"/>
    </row>
    <row r="364" spans="1:9" ht="11.25">
      <c r="A364" s="66"/>
      <c r="B364" s="66"/>
      <c r="C364" s="71"/>
      <c r="D364" s="56"/>
      <c r="E364" s="56"/>
      <c r="F364" s="66"/>
      <c r="G364" s="71"/>
      <c r="H364" s="71"/>
      <c r="I364" s="66"/>
    </row>
    <row r="365" spans="1:9" ht="11.25">
      <c r="A365" s="66"/>
      <c r="B365" s="66"/>
      <c r="C365" s="71"/>
      <c r="D365" s="56"/>
      <c r="E365" s="56"/>
      <c r="F365" s="66"/>
      <c r="G365" s="71"/>
      <c r="H365" s="71"/>
      <c r="I365" s="66"/>
    </row>
    <row r="366" spans="1:9" ht="11.25">
      <c r="A366" s="66"/>
      <c r="B366" s="66"/>
      <c r="C366" s="71"/>
      <c r="D366" s="56"/>
      <c r="E366" s="56"/>
      <c r="F366" s="66"/>
      <c r="G366" s="71"/>
      <c r="H366" s="71"/>
      <c r="I366" s="66"/>
    </row>
    <row r="367" spans="1:9" ht="11.25">
      <c r="A367" s="66"/>
      <c r="B367" s="66"/>
      <c r="C367" s="71"/>
      <c r="D367" s="56"/>
      <c r="E367" s="56"/>
      <c r="F367" s="66"/>
      <c r="G367" s="71"/>
      <c r="H367" s="71"/>
      <c r="I367" s="66"/>
    </row>
    <row r="368" spans="1:9" ht="11.25">
      <c r="A368" s="66"/>
      <c r="B368" s="66"/>
      <c r="C368" s="71"/>
      <c r="D368" s="56"/>
      <c r="E368" s="56"/>
      <c r="F368" s="66"/>
      <c r="G368" s="71"/>
      <c r="H368" s="71"/>
      <c r="I368" s="66"/>
    </row>
    <row r="369" spans="1:9" ht="11.25">
      <c r="A369" s="66"/>
      <c r="B369" s="66"/>
      <c r="C369" s="71"/>
      <c r="D369" s="56"/>
      <c r="E369" s="56"/>
      <c r="F369" s="66"/>
      <c r="G369" s="71"/>
      <c r="H369" s="71"/>
      <c r="I369" s="66"/>
    </row>
    <row r="370" spans="1:9" ht="11.25">
      <c r="A370" s="66"/>
      <c r="B370" s="66"/>
      <c r="C370" s="71"/>
      <c r="D370" s="56"/>
      <c r="E370" s="56"/>
      <c r="F370" s="66"/>
      <c r="G370" s="71"/>
      <c r="H370" s="71"/>
      <c r="I370" s="66"/>
    </row>
    <row r="371" spans="1:9" ht="11.25">
      <c r="A371" s="66"/>
      <c r="B371" s="66"/>
      <c r="C371" s="71"/>
      <c r="D371" s="56"/>
      <c r="E371" s="56"/>
      <c r="F371" s="66"/>
      <c r="G371" s="71"/>
      <c r="H371" s="71"/>
      <c r="I371" s="66"/>
    </row>
    <row r="372" spans="1:9" ht="11.25">
      <c r="A372" s="66"/>
      <c r="B372" s="66"/>
      <c r="C372" s="71"/>
      <c r="D372" s="56"/>
      <c r="E372" s="56"/>
      <c r="F372" s="66"/>
      <c r="G372" s="71"/>
      <c r="H372" s="71"/>
      <c r="I372" s="66"/>
    </row>
    <row r="373" spans="1:9" ht="11.25">
      <c r="A373" s="66"/>
      <c r="B373" s="66"/>
      <c r="C373" s="71"/>
      <c r="D373" s="56"/>
      <c r="E373" s="56"/>
      <c r="F373" s="66"/>
      <c r="G373" s="71"/>
      <c r="H373" s="71"/>
      <c r="I373" s="66"/>
    </row>
    <row r="374" spans="1:9" ht="11.25">
      <c r="A374" s="66"/>
      <c r="B374" s="66"/>
      <c r="C374" s="71"/>
      <c r="D374" s="56"/>
      <c r="E374" s="56"/>
      <c r="F374" s="66"/>
      <c r="G374" s="71"/>
      <c r="H374" s="71"/>
      <c r="I374" s="66"/>
    </row>
    <row r="375" spans="1:9" ht="11.25">
      <c r="A375" s="66"/>
      <c r="B375" s="66"/>
      <c r="C375" s="71"/>
      <c r="D375" s="56"/>
      <c r="E375" s="56"/>
      <c r="F375" s="66"/>
      <c r="G375" s="71"/>
      <c r="H375" s="71"/>
      <c r="I375" s="66"/>
    </row>
    <row r="376" spans="1:9" ht="11.25">
      <c r="A376" s="66"/>
      <c r="B376" s="66"/>
      <c r="C376" s="71"/>
      <c r="D376" s="56"/>
      <c r="E376" s="56"/>
      <c r="F376" s="66"/>
      <c r="G376" s="71"/>
      <c r="H376" s="71"/>
      <c r="I376" s="66"/>
    </row>
    <row r="377" spans="1:9" ht="11.25">
      <c r="A377" s="66"/>
      <c r="B377" s="66"/>
      <c r="C377" s="71"/>
      <c r="D377" s="56"/>
      <c r="E377" s="56"/>
      <c r="F377" s="66"/>
      <c r="G377" s="71"/>
      <c r="H377" s="71"/>
      <c r="I377" s="66"/>
    </row>
    <row r="378" spans="1:9" ht="11.25">
      <c r="A378" s="66"/>
      <c r="B378" s="66"/>
      <c r="C378" s="71"/>
      <c r="D378" s="56"/>
      <c r="E378" s="56"/>
      <c r="F378" s="66"/>
      <c r="G378" s="71"/>
      <c r="H378" s="71"/>
      <c r="I378" s="66"/>
    </row>
    <row r="379" spans="1:9" ht="11.25">
      <c r="A379" s="66"/>
      <c r="B379" s="66"/>
      <c r="C379" s="71"/>
      <c r="D379" s="56"/>
      <c r="E379" s="56"/>
      <c r="F379" s="66"/>
      <c r="G379" s="71"/>
      <c r="H379" s="71"/>
      <c r="I379" s="66"/>
    </row>
    <row r="380" spans="1:9" ht="11.25">
      <c r="A380" s="66"/>
      <c r="B380" s="66"/>
      <c r="C380" s="71"/>
      <c r="D380" s="56"/>
      <c r="E380" s="56"/>
      <c r="F380" s="66"/>
      <c r="G380" s="71"/>
      <c r="H380" s="71"/>
      <c r="I380" s="66"/>
    </row>
    <row r="381" spans="1:9" ht="11.25">
      <c r="A381" s="66"/>
      <c r="B381" s="66"/>
      <c r="C381" s="71"/>
      <c r="D381" s="56"/>
      <c r="E381" s="56"/>
      <c r="F381" s="66"/>
      <c r="G381" s="71"/>
      <c r="H381" s="71"/>
      <c r="I381" s="66"/>
    </row>
    <row r="382" spans="1:9" ht="11.25">
      <c r="A382" s="66"/>
      <c r="B382" s="66"/>
      <c r="C382" s="71"/>
      <c r="D382" s="56"/>
      <c r="E382" s="56"/>
      <c r="F382" s="66"/>
      <c r="G382" s="71"/>
      <c r="H382" s="71"/>
      <c r="I382" s="66"/>
    </row>
    <row r="383" spans="1:9" ht="11.25">
      <c r="A383" s="66"/>
      <c r="B383" s="66"/>
      <c r="C383" s="71"/>
      <c r="D383" s="56"/>
      <c r="E383" s="56"/>
      <c r="F383" s="66"/>
      <c r="G383" s="71"/>
      <c r="H383" s="71"/>
      <c r="I383" s="66"/>
    </row>
    <row r="384" spans="1:9" ht="11.25">
      <c r="A384" s="66"/>
      <c r="B384" s="66"/>
      <c r="C384" s="71"/>
      <c r="D384" s="56"/>
      <c r="E384" s="56"/>
      <c r="F384" s="66"/>
      <c r="G384" s="71"/>
      <c r="H384" s="71"/>
      <c r="I384" s="66"/>
    </row>
    <row r="385" spans="1:9" ht="11.25">
      <c r="A385" s="66"/>
      <c r="B385" s="66"/>
      <c r="C385" s="71"/>
      <c r="D385" s="56"/>
      <c r="E385" s="56"/>
      <c r="F385" s="66"/>
      <c r="G385" s="71"/>
      <c r="H385" s="71"/>
      <c r="I385" s="66"/>
    </row>
    <row r="386" spans="1:9" ht="11.25">
      <c r="A386" s="66"/>
      <c r="B386" s="66"/>
      <c r="C386" s="71"/>
      <c r="D386" s="56"/>
      <c r="E386" s="56"/>
      <c r="F386" s="66"/>
      <c r="G386" s="71"/>
      <c r="H386" s="71"/>
      <c r="I386" s="66"/>
    </row>
    <row r="387" spans="1:9" ht="11.25">
      <c r="A387" s="66"/>
      <c r="B387" s="66"/>
      <c r="C387" s="71"/>
      <c r="D387" s="56"/>
      <c r="E387" s="56"/>
      <c r="F387" s="66"/>
      <c r="G387" s="71"/>
      <c r="H387" s="71"/>
      <c r="I387" s="66"/>
    </row>
    <row r="388" spans="1:9" ht="11.25">
      <c r="A388" s="66"/>
      <c r="B388" s="66"/>
      <c r="C388" s="71"/>
      <c r="D388" s="56"/>
      <c r="E388" s="56"/>
      <c r="F388" s="66"/>
      <c r="G388" s="71"/>
      <c r="H388" s="71"/>
      <c r="I388" s="66"/>
    </row>
    <row r="389" spans="1:9" ht="11.25">
      <c r="A389" s="66"/>
      <c r="B389" s="66"/>
      <c r="C389" s="71"/>
      <c r="D389" s="56"/>
      <c r="E389" s="56"/>
      <c r="F389" s="66"/>
      <c r="G389" s="71"/>
      <c r="H389" s="71"/>
      <c r="I389" s="66"/>
    </row>
    <row r="390" spans="1:9" ht="11.25">
      <c r="A390" s="66"/>
      <c r="B390" s="66"/>
      <c r="C390" s="71"/>
      <c r="D390" s="56"/>
      <c r="E390" s="56"/>
      <c r="F390" s="66"/>
      <c r="G390" s="71"/>
      <c r="H390" s="71"/>
      <c r="I390" s="66"/>
    </row>
    <row r="391" spans="1:9" ht="11.25">
      <c r="A391" s="66"/>
      <c r="B391" s="66"/>
      <c r="C391" s="71"/>
      <c r="D391" s="56"/>
      <c r="E391" s="56"/>
      <c r="F391" s="66"/>
      <c r="G391" s="71"/>
      <c r="H391" s="71"/>
      <c r="I391" s="66"/>
    </row>
    <row r="392" spans="1:9" ht="11.25">
      <c r="A392" s="66"/>
      <c r="B392" s="66"/>
      <c r="C392" s="71"/>
      <c r="D392" s="56"/>
      <c r="E392" s="56"/>
      <c r="F392" s="66"/>
      <c r="G392" s="71"/>
      <c r="H392" s="71"/>
      <c r="I392" s="66"/>
    </row>
    <row r="393" spans="1:9" ht="11.25">
      <c r="A393" s="66"/>
      <c r="B393" s="66"/>
      <c r="C393" s="71"/>
      <c r="D393" s="66"/>
      <c r="E393" s="56"/>
      <c r="F393" s="66"/>
      <c r="G393" s="71"/>
      <c r="H393" s="71"/>
      <c r="I393" s="66"/>
    </row>
    <row r="394" spans="1:9" ht="11.25">
      <c r="A394" s="66"/>
      <c r="B394" s="66"/>
      <c r="C394" s="71"/>
      <c r="D394" s="66"/>
      <c r="E394" s="56"/>
      <c r="F394" s="66"/>
      <c r="G394" s="71"/>
      <c r="H394" s="71"/>
      <c r="I394" s="66"/>
    </row>
    <row r="395" spans="1:9" ht="11.25">
      <c r="A395" s="66"/>
      <c r="B395" s="66"/>
      <c r="C395" s="71"/>
      <c r="D395" s="66"/>
      <c r="E395" s="56"/>
      <c r="F395" s="66"/>
      <c r="G395" s="71"/>
      <c r="H395" s="71"/>
      <c r="I395" s="66"/>
    </row>
    <row r="396" spans="1:9" ht="11.25">
      <c r="A396" s="66"/>
      <c r="B396" s="66"/>
      <c r="C396" s="71"/>
      <c r="D396" s="66"/>
      <c r="E396" s="56"/>
      <c r="F396" s="66"/>
      <c r="G396" s="71"/>
      <c r="H396" s="71"/>
      <c r="I396" s="66"/>
    </row>
    <row r="397" spans="1:9" ht="11.25">
      <c r="A397" s="66"/>
      <c r="B397" s="66"/>
      <c r="C397" s="71"/>
      <c r="D397" s="66"/>
      <c r="E397" s="56"/>
      <c r="F397" s="66"/>
      <c r="G397" s="71"/>
      <c r="H397" s="71"/>
      <c r="I397" s="66"/>
    </row>
    <row r="398" spans="1:9" ht="11.25">
      <c r="A398" s="66"/>
      <c r="B398" s="66"/>
      <c r="C398" s="71"/>
      <c r="D398" s="66"/>
      <c r="E398" s="56"/>
      <c r="F398" s="66"/>
      <c r="G398" s="71"/>
      <c r="H398" s="71"/>
      <c r="I398" s="66"/>
    </row>
    <row r="399" spans="1:9" ht="11.25">
      <c r="A399" s="66"/>
      <c r="B399" s="66"/>
      <c r="C399" s="71"/>
      <c r="D399" s="66"/>
      <c r="E399" s="56"/>
      <c r="F399" s="66"/>
      <c r="G399" s="71"/>
      <c r="H399" s="71"/>
      <c r="I399" s="66"/>
    </row>
    <row r="400" spans="1:9" ht="11.25">
      <c r="A400" s="66"/>
      <c r="B400" s="66"/>
      <c r="C400" s="71"/>
      <c r="D400" s="66"/>
      <c r="E400" s="56"/>
      <c r="F400" s="66"/>
      <c r="G400" s="71"/>
      <c r="H400" s="71"/>
      <c r="I400" s="66"/>
    </row>
    <row r="401" spans="1:9" ht="11.25">
      <c r="A401" s="66"/>
      <c r="B401" s="66"/>
      <c r="C401" s="71"/>
      <c r="D401" s="66"/>
      <c r="E401" s="56"/>
      <c r="F401" s="66"/>
      <c r="G401" s="71"/>
      <c r="H401" s="71"/>
      <c r="I401" s="66"/>
    </row>
    <row r="402" spans="1:9" ht="11.25">
      <c r="A402" s="66"/>
      <c r="B402" s="66"/>
      <c r="C402" s="71"/>
      <c r="D402" s="66"/>
      <c r="E402" s="56"/>
      <c r="F402" s="66"/>
      <c r="G402" s="71"/>
      <c r="H402" s="71"/>
      <c r="I402" s="66"/>
    </row>
    <row r="403" spans="1:9" ht="11.25">
      <c r="A403" s="66"/>
      <c r="B403" s="66"/>
      <c r="C403" s="71"/>
      <c r="D403" s="66"/>
      <c r="E403" s="56"/>
      <c r="F403" s="66"/>
      <c r="G403" s="71"/>
      <c r="H403" s="71"/>
      <c r="I403" s="66"/>
    </row>
    <row r="404" spans="1:9" ht="11.25">
      <c r="A404" s="66"/>
      <c r="B404" s="66"/>
      <c r="C404" s="71"/>
      <c r="D404" s="66"/>
      <c r="E404" s="56"/>
      <c r="F404" s="66"/>
      <c r="G404" s="71"/>
      <c r="H404" s="71"/>
      <c r="I404" s="66"/>
    </row>
    <row r="405" spans="1:9" ht="11.25">
      <c r="A405" s="66"/>
      <c r="B405" s="66"/>
      <c r="C405" s="71"/>
      <c r="D405" s="66"/>
      <c r="E405" s="56"/>
      <c r="F405" s="66"/>
      <c r="G405" s="71"/>
      <c r="H405" s="71"/>
      <c r="I405" s="66"/>
    </row>
    <row r="406" spans="1:9" ht="11.25">
      <c r="A406" s="66"/>
      <c r="B406" s="66"/>
      <c r="C406" s="71"/>
      <c r="D406" s="66"/>
      <c r="E406" s="56"/>
      <c r="F406" s="66"/>
      <c r="G406" s="71"/>
      <c r="H406" s="71"/>
      <c r="I406" s="66"/>
    </row>
    <row r="407" spans="1:9" ht="11.25">
      <c r="A407" s="66"/>
      <c r="B407" s="66"/>
      <c r="C407" s="71"/>
      <c r="D407" s="66"/>
      <c r="E407" s="56"/>
      <c r="F407" s="66"/>
      <c r="G407" s="71"/>
      <c r="H407" s="71"/>
      <c r="I407" s="66"/>
    </row>
    <row r="408" spans="1:9" ht="11.25">
      <c r="A408" s="66"/>
      <c r="B408" s="66"/>
      <c r="C408" s="71"/>
      <c r="D408" s="66"/>
      <c r="E408" s="56"/>
      <c r="F408" s="66"/>
      <c r="G408" s="71"/>
      <c r="H408" s="71"/>
      <c r="I408" s="66"/>
    </row>
    <row r="409" spans="1:9" ht="11.25">
      <c r="A409" s="66"/>
      <c r="B409" s="66"/>
      <c r="C409" s="71"/>
      <c r="D409" s="66"/>
      <c r="E409" s="56"/>
      <c r="F409" s="66"/>
      <c r="G409" s="71"/>
      <c r="H409" s="71"/>
      <c r="I409" s="66"/>
    </row>
    <row r="410" spans="1:9" ht="11.25">
      <c r="A410" s="66"/>
      <c r="B410" s="66"/>
      <c r="C410" s="71"/>
      <c r="D410" s="66"/>
      <c r="E410" s="56"/>
      <c r="F410" s="66"/>
      <c r="G410" s="71"/>
      <c r="H410" s="71"/>
      <c r="I410" s="66"/>
    </row>
    <row r="411" spans="1:9" ht="11.25">
      <c r="A411" s="66"/>
      <c r="B411" s="66"/>
      <c r="C411" s="71"/>
      <c r="D411" s="66"/>
      <c r="E411" s="56"/>
      <c r="F411" s="66"/>
      <c r="G411" s="71"/>
      <c r="H411" s="71"/>
      <c r="I411" s="66"/>
    </row>
    <row r="412" spans="1:9" ht="11.25">
      <c r="A412" s="66"/>
      <c r="B412" s="66"/>
      <c r="C412" s="71"/>
      <c r="D412" s="66"/>
      <c r="E412" s="56"/>
      <c r="F412" s="66"/>
      <c r="G412" s="71"/>
      <c r="H412" s="71"/>
      <c r="I412" s="66"/>
    </row>
    <row r="413" spans="1:9" ht="11.25">
      <c r="A413" s="66"/>
      <c r="B413" s="66"/>
      <c r="C413" s="71"/>
      <c r="D413" s="66"/>
      <c r="E413" s="56"/>
      <c r="F413" s="66"/>
      <c r="G413" s="71"/>
      <c r="H413" s="71"/>
      <c r="I413" s="66"/>
    </row>
    <row r="414" spans="1:9" ht="11.25">
      <c r="A414" s="66"/>
      <c r="B414" s="66"/>
      <c r="C414" s="71"/>
      <c r="D414" s="66"/>
      <c r="E414" s="56"/>
      <c r="F414" s="66"/>
      <c r="G414" s="71"/>
      <c r="H414" s="71"/>
      <c r="I414" s="66"/>
    </row>
    <row r="415" spans="1:9" ht="11.25">
      <c r="A415" s="66"/>
      <c r="B415" s="66"/>
      <c r="C415" s="71"/>
      <c r="D415" s="66"/>
      <c r="E415" s="56"/>
      <c r="F415" s="66"/>
      <c r="G415" s="71"/>
      <c r="H415" s="71"/>
      <c r="I415" s="66"/>
    </row>
    <row r="416" spans="1:9" ht="11.25">
      <c r="A416" s="66"/>
      <c r="B416" s="66"/>
      <c r="C416" s="71"/>
      <c r="D416" s="66"/>
      <c r="E416" s="56"/>
      <c r="F416" s="66"/>
      <c r="G416" s="71"/>
      <c r="H416" s="71"/>
      <c r="I416" s="66"/>
    </row>
    <row r="417" spans="1:9" ht="11.25">
      <c r="A417" s="66"/>
      <c r="B417" s="66"/>
      <c r="C417" s="71"/>
      <c r="D417" s="66"/>
      <c r="E417" s="56"/>
      <c r="F417" s="66"/>
      <c r="G417" s="71"/>
      <c r="H417" s="71"/>
      <c r="I417" s="66"/>
    </row>
    <row r="418" spans="1:9" ht="11.25">
      <c r="A418" s="66"/>
      <c r="B418" s="66"/>
      <c r="C418" s="71"/>
      <c r="D418" s="66"/>
      <c r="E418" s="56"/>
      <c r="F418" s="66"/>
      <c r="G418" s="71"/>
      <c r="H418" s="71"/>
      <c r="I418" s="66"/>
    </row>
    <row r="419" spans="1:9" ht="11.25">
      <c r="A419" s="66"/>
      <c r="B419" s="66"/>
      <c r="C419" s="71"/>
      <c r="D419" s="66"/>
      <c r="E419" s="56"/>
      <c r="F419" s="66"/>
      <c r="G419" s="71"/>
      <c r="H419" s="71"/>
      <c r="I419" s="66"/>
    </row>
    <row r="420" spans="1:9" ht="11.25">
      <c r="A420" s="66"/>
      <c r="B420" s="66"/>
      <c r="C420" s="71"/>
      <c r="D420" s="66"/>
      <c r="E420" s="56"/>
      <c r="F420" s="66"/>
      <c r="G420" s="71"/>
      <c r="H420" s="71"/>
      <c r="I420" s="66"/>
    </row>
    <row r="421" spans="1:9" ht="11.25">
      <c r="A421" s="66"/>
      <c r="B421" s="66"/>
      <c r="C421" s="71"/>
      <c r="D421" s="66"/>
      <c r="E421" s="56"/>
      <c r="F421" s="66"/>
      <c r="G421" s="71"/>
      <c r="H421" s="71"/>
      <c r="I421" s="66"/>
    </row>
    <row r="422" spans="1:9" ht="11.25">
      <c r="A422" s="66"/>
      <c r="B422" s="66"/>
      <c r="C422" s="71"/>
      <c r="D422" s="66"/>
      <c r="E422" s="56"/>
      <c r="F422" s="66"/>
      <c r="G422" s="71"/>
      <c r="H422" s="71"/>
      <c r="I422" s="66"/>
    </row>
    <row r="423" spans="1:9" ht="11.25">
      <c r="A423" s="66"/>
      <c r="B423" s="66"/>
      <c r="C423" s="71"/>
      <c r="D423" s="66"/>
      <c r="E423" s="56"/>
      <c r="F423" s="66"/>
      <c r="G423" s="71"/>
      <c r="H423" s="71"/>
      <c r="I423" s="66"/>
    </row>
    <row r="424" spans="1:9" ht="11.25">
      <c r="A424" s="66"/>
      <c r="B424" s="66"/>
      <c r="C424" s="71"/>
      <c r="D424" s="66"/>
      <c r="E424" s="56"/>
      <c r="F424" s="66"/>
      <c r="G424" s="71"/>
      <c r="H424" s="71"/>
      <c r="I424" s="66"/>
    </row>
    <row r="425" spans="1:9" ht="11.25">
      <c r="A425" s="66"/>
      <c r="B425" s="66"/>
      <c r="C425" s="71"/>
      <c r="D425" s="66"/>
      <c r="E425" s="56"/>
      <c r="F425" s="66"/>
      <c r="G425" s="71"/>
      <c r="H425" s="71"/>
      <c r="I425" s="66"/>
    </row>
    <row r="426" spans="1:9" ht="11.25">
      <c r="A426" s="66"/>
      <c r="B426" s="66"/>
      <c r="C426" s="71"/>
      <c r="D426" s="66"/>
      <c r="E426" s="56"/>
      <c r="F426" s="66"/>
      <c r="G426" s="71"/>
      <c r="H426" s="71"/>
      <c r="I426" s="66"/>
    </row>
    <row r="427" spans="1:9" ht="11.25">
      <c r="A427" s="66"/>
      <c r="B427" s="66"/>
      <c r="C427" s="71"/>
      <c r="D427" s="66"/>
      <c r="E427" s="56"/>
      <c r="F427" s="66"/>
      <c r="G427" s="71"/>
      <c r="H427" s="71"/>
      <c r="I427" s="66"/>
    </row>
    <row r="428" spans="1:9" ht="11.25">
      <c r="A428" s="66"/>
      <c r="B428" s="66"/>
      <c r="C428" s="71"/>
      <c r="D428" s="66"/>
      <c r="E428" s="56"/>
      <c r="F428" s="66"/>
      <c r="G428" s="71"/>
      <c r="H428" s="71"/>
      <c r="I428" s="66"/>
    </row>
    <row r="429" spans="1:9" ht="11.25">
      <c r="A429" s="66"/>
      <c r="B429" s="66"/>
      <c r="C429" s="71"/>
      <c r="D429" s="66"/>
      <c r="E429" s="56"/>
      <c r="F429" s="66"/>
      <c r="G429" s="71"/>
      <c r="H429" s="71"/>
      <c r="I429" s="66"/>
    </row>
    <row r="430" spans="1:9" ht="11.25">
      <c r="A430" s="66"/>
      <c r="B430" s="66"/>
      <c r="C430" s="71"/>
      <c r="D430" s="56"/>
      <c r="E430" s="56"/>
      <c r="F430" s="66"/>
      <c r="G430" s="71"/>
      <c r="H430" s="71"/>
      <c r="I430" s="66"/>
    </row>
    <row r="431" spans="1:9" ht="11.25">
      <c r="A431" s="66"/>
      <c r="B431" s="66"/>
      <c r="C431" s="71"/>
      <c r="D431" s="56"/>
      <c r="E431" s="56"/>
      <c r="F431" s="66"/>
      <c r="G431" s="71"/>
      <c r="H431" s="71"/>
      <c r="I431" s="66"/>
    </row>
    <row r="432" spans="1:9" ht="11.25">
      <c r="A432" s="66"/>
      <c r="B432" s="66"/>
      <c r="C432" s="71"/>
      <c r="D432" s="56"/>
      <c r="E432" s="56"/>
      <c r="F432" s="66"/>
      <c r="G432" s="71"/>
      <c r="H432" s="71"/>
      <c r="I432" s="66"/>
    </row>
    <row r="433" spans="1:9" ht="11.25">
      <c r="A433" s="66"/>
      <c r="B433" s="66"/>
      <c r="C433" s="71"/>
      <c r="D433" s="56"/>
      <c r="E433" s="56"/>
      <c r="F433" s="66"/>
      <c r="G433" s="71"/>
      <c r="H433" s="71"/>
      <c r="I433" s="66"/>
    </row>
    <row r="434" spans="1:9" ht="11.25">
      <c r="A434" s="66"/>
      <c r="B434" s="66"/>
      <c r="C434" s="71"/>
      <c r="D434" s="56"/>
      <c r="E434" s="56"/>
      <c r="F434" s="66"/>
      <c r="G434" s="71"/>
      <c r="H434" s="71"/>
      <c r="I434" s="66"/>
    </row>
    <row r="435" spans="1:9" ht="11.25">
      <c r="A435" s="66"/>
      <c r="B435" s="66"/>
      <c r="C435" s="71"/>
      <c r="D435" s="56"/>
      <c r="E435" s="56"/>
      <c r="F435" s="66"/>
      <c r="G435" s="71"/>
      <c r="H435" s="71"/>
      <c r="I435" s="66"/>
    </row>
    <row r="436" spans="1:9" ht="11.25">
      <c r="A436" s="66"/>
      <c r="B436" s="66"/>
      <c r="C436" s="71"/>
      <c r="D436" s="56"/>
      <c r="E436" s="56"/>
      <c r="F436" s="66"/>
      <c r="G436" s="71"/>
      <c r="H436" s="71"/>
      <c r="I436" s="66"/>
    </row>
    <row r="437" spans="1:9" ht="11.25">
      <c r="A437" s="66"/>
      <c r="B437" s="66"/>
      <c r="C437" s="71"/>
      <c r="D437" s="56"/>
      <c r="E437" s="56"/>
      <c r="F437" s="66"/>
      <c r="G437" s="71"/>
      <c r="H437" s="71"/>
      <c r="I437" s="66"/>
    </row>
    <row r="438" spans="1:9" ht="11.25">
      <c r="A438" s="66"/>
      <c r="B438" s="66"/>
      <c r="C438" s="71"/>
      <c r="D438" s="56"/>
      <c r="E438" s="56"/>
      <c r="F438" s="66"/>
      <c r="G438" s="71"/>
      <c r="H438" s="71"/>
      <c r="I438" s="66"/>
    </row>
    <row r="439" spans="1:9" ht="11.25">
      <c r="A439" s="66"/>
      <c r="B439" s="66"/>
      <c r="C439" s="71"/>
      <c r="D439" s="56"/>
      <c r="E439" s="56"/>
      <c r="F439" s="66"/>
      <c r="G439" s="71"/>
      <c r="H439" s="71"/>
      <c r="I439" s="66"/>
    </row>
    <row r="440" spans="1:9" ht="11.25">
      <c r="A440" s="66"/>
      <c r="B440" s="66"/>
      <c r="C440" s="71"/>
      <c r="D440" s="56"/>
      <c r="E440" s="56"/>
      <c r="F440" s="66"/>
      <c r="G440" s="71"/>
      <c r="H440" s="71"/>
      <c r="I440" s="66"/>
    </row>
    <row r="441" spans="1:9" ht="11.25">
      <c r="A441" s="66"/>
      <c r="B441" s="66"/>
      <c r="C441" s="71"/>
      <c r="D441" s="56"/>
      <c r="E441" s="56"/>
      <c r="F441" s="66"/>
      <c r="G441" s="71"/>
      <c r="H441" s="71"/>
      <c r="I441" s="66"/>
    </row>
    <row r="442" spans="1:9" ht="11.25">
      <c r="A442" s="66"/>
      <c r="B442" s="66"/>
      <c r="C442" s="71"/>
      <c r="D442" s="56"/>
      <c r="E442" s="56"/>
      <c r="F442" s="66"/>
      <c r="G442" s="71"/>
      <c r="H442" s="71"/>
      <c r="I442" s="66"/>
    </row>
    <row r="443" spans="1:9" ht="11.25">
      <c r="A443" s="66"/>
      <c r="B443" s="66"/>
      <c r="C443" s="71"/>
      <c r="D443" s="56"/>
      <c r="E443" s="56"/>
      <c r="F443" s="66"/>
      <c r="G443" s="71"/>
      <c r="H443" s="71"/>
      <c r="I443" s="66"/>
    </row>
    <row r="444" spans="1:9" ht="11.25">
      <c r="A444" s="66"/>
      <c r="B444" s="66"/>
      <c r="C444" s="71"/>
      <c r="D444" s="56"/>
      <c r="E444" s="56"/>
      <c r="F444" s="66"/>
      <c r="G444" s="71"/>
      <c r="H444" s="71"/>
      <c r="I444" s="66"/>
    </row>
    <row r="445" spans="1:9" ht="11.25">
      <c r="A445" s="66"/>
      <c r="B445" s="66"/>
      <c r="C445" s="71"/>
      <c r="D445" s="56"/>
      <c r="E445" s="56"/>
      <c r="F445" s="66"/>
      <c r="G445" s="71"/>
      <c r="H445" s="71"/>
      <c r="I445" s="66"/>
    </row>
    <row r="446" spans="1:9" ht="11.25">
      <c r="A446" s="66"/>
      <c r="B446" s="66"/>
      <c r="C446" s="71"/>
      <c r="D446" s="56"/>
      <c r="E446" s="56"/>
      <c r="F446" s="66"/>
      <c r="G446" s="71"/>
      <c r="H446" s="71"/>
      <c r="I446" s="66"/>
    </row>
    <row r="447" spans="1:9" ht="11.25">
      <c r="A447" s="66"/>
      <c r="B447" s="66"/>
      <c r="C447" s="71"/>
      <c r="D447" s="56"/>
      <c r="E447" s="56"/>
      <c r="F447" s="66"/>
      <c r="G447" s="71"/>
      <c r="H447" s="71"/>
      <c r="I447" s="66"/>
    </row>
    <row r="448" spans="1:9" ht="11.25">
      <c r="A448" s="66"/>
      <c r="B448" s="66"/>
      <c r="C448" s="71"/>
      <c r="D448" s="56"/>
      <c r="E448" s="56"/>
      <c r="F448" s="66"/>
      <c r="G448" s="71"/>
      <c r="H448" s="71"/>
      <c r="I448" s="66"/>
    </row>
    <row r="449" spans="1:9" ht="11.25">
      <c r="A449" s="66"/>
      <c r="B449" s="66"/>
      <c r="C449" s="71"/>
      <c r="D449" s="56"/>
      <c r="E449" s="56"/>
      <c r="F449" s="66"/>
      <c r="G449" s="71"/>
      <c r="H449" s="71"/>
      <c r="I449" s="66"/>
    </row>
    <row r="450" spans="1:9" ht="11.25">
      <c r="A450" s="66"/>
      <c r="B450" s="66"/>
      <c r="C450" s="71"/>
      <c r="D450" s="56"/>
      <c r="E450" s="56"/>
      <c r="F450" s="66"/>
      <c r="G450" s="71"/>
      <c r="H450" s="71"/>
      <c r="I450" s="66"/>
    </row>
    <row r="451" spans="1:9" ht="11.25">
      <c r="A451" s="66"/>
      <c r="B451" s="66"/>
      <c r="C451" s="71"/>
      <c r="D451" s="56"/>
      <c r="E451" s="56"/>
      <c r="F451" s="66"/>
      <c r="G451" s="71"/>
      <c r="H451" s="71"/>
      <c r="I451" s="66"/>
    </row>
    <row r="452" spans="1:9" ht="11.25">
      <c r="A452" s="66"/>
      <c r="B452" s="66"/>
      <c r="C452" s="71"/>
      <c r="D452" s="56"/>
      <c r="E452" s="56"/>
      <c r="F452" s="66"/>
      <c r="G452" s="71"/>
      <c r="H452" s="71"/>
      <c r="I452" s="66"/>
    </row>
    <row r="453" spans="1:9" ht="11.25">
      <c r="A453" s="66"/>
      <c r="B453" s="66"/>
      <c r="C453" s="71"/>
      <c r="D453" s="56"/>
      <c r="E453" s="56"/>
      <c r="F453" s="66"/>
      <c r="G453" s="71"/>
      <c r="H453" s="71"/>
      <c r="I453" s="66"/>
    </row>
    <row r="454" spans="1:9" ht="11.25">
      <c r="A454" s="66"/>
      <c r="B454" s="66"/>
      <c r="C454" s="71"/>
      <c r="D454" s="56"/>
      <c r="E454" s="56"/>
      <c r="F454" s="66"/>
      <c r="G454" s="71"/>
      <c r="H454" s="71"/>
      <c r="I454" s="66"/>
    </row>
    <row r="455" spans="1:9" ht="11.25">
      <c r="A455" s="66"/>
      <c r="B455" s="66"/>
      <c r="C455" s="71"/>
      <c r="D455" s="56"/>
      <c r="E455" s="56"/>
      <c r="F455" s="66"/>
      <c r="G455" s="71"/>
      <c r="H455" s="71"/>
      <c r="I455" s="66"/>
    </row>
    <row r="456" spans="1:9" ht="11.25">
      <c r="A456" s="66"/>
      <c r="B456" s="66"/>
      <c r="C456" s="71"/>
      <c r="D456" s="56"/>
      <c r="E456" s="56"/>
      <c r="F456" s="66"/>
      <c r="G456" s="71"/>
      <c r="H456" s="71"/>
      <c r="I456" s="66"/>
    </row>
    <row r="457" spans="1:9" ht="11.25">
      <c r="A457" s="66"/>
      <c r="B457" s="66"/>
      <c r="C457" s="71"/>
      <c r="D457" s="56"/>
      <c r="E457" s="56"/>
      <c r="F457" s="66"/>
      <c r="G457" s="71"/>
      <c r="H457" s="71"/>
      <c r="I457" s="66"/>
    </row>
    <row r="458" spans="1:9" ht="11.25">
      <c r="A458" s="66"/>
      <c r="B458" s="66"/>
      <c r="C458" s="71"/>
      <c r="D458" s="56"/>
      <c r="E458" s="56"/>
      <c r="F458" s="66"/>
      <c r="G458" s="71"/>
      <c r="H458" s="71"/>
      <c r="I458" s="66"/>
    </row>
    <row r="459" spans="1:9" ht="11.25">
      <c r="A459" s="66"/>
      <c r="B459" s="66"/>
      <c r="C459" s="71"/>
      <c r="D459" s="56"/>
      <c r="E459" s="56"/>
      <c r="F459" s="66"/>
      <c r="G459" s="71"/>
      <c r="H459" s="71"/>
      <c r="I459" s="66"/>
    </row>
    <row r="460" spans="1:9" ht="11.25">
      <c r="A460" s="66"/>
      <c r="B460" s="66"/>
      <c r="C460" s="71"/>
      <c r="D460" s="56"/>
      <c r="E460" s="56"/>
      <c r="F460" s="66"/>
      <c r="G460" s="71"/>
      <c r="H460" s="71"/>
      <c r="I460" s="66"/>
    </row>
    <row r="461" spans="1:9" ht="11.25">
      <c r="A461" s="66"/>
      <c r="B461" s="66"/>
      <c r="C461" s="71"/>
      <c r="D461" s="56"/>
      <c r="E461" s="56"/>
      <c r="F461" s="66"/>
      <c r="G461" s="71"/>
      <c r="H461" s="71"/>
      <c r="I461" s="66"/>
    </row>
    <row r="462" spans="1:9" ht="11.25">
      <c r="A462" s="66"/>
      <c r="B462" s="66"/>
      <c r="C462" s="71"/>
      <c r="D462" s="56"/>
      <c r="E462" s="56"/>
      <c r="F462" s="66"/>
      <c r="G462" s="71"/>
      <c r="H462" s="71"/>
      <c r="I462" s="66"/>
    </row>
    <row r="463" spans="1:9" ht="11.25">
      <c r="A463" s="66"/>
      <c r="B463" s="66"/>
      <c r="C463" s="71"/>
      <c r="D463" s="56"/>
      <c r="E463" s="56"/>
      <c r="F463" s="66"/>
      <c r="G463" s="71"/>
      <c r="H463" s="71"/>
      <c r="I463" s="66"/>
    </row>
    <row r="464" spans="1:9" ht="11.25">
      <c r="A464" s="66"/>
      <c r="B464" s="66"/>
      <c r="C464" s="71"/>
      <c r="D464" s="56"/>
      <c r="E464" s="56"/>
      <c r="F464" s="66"/>
      <c r="G464" s="71"/>
      <c r="H464" s="71"/>
      <c r="I464" s="66"/>
    </row>
    <row r="465" spans="1:9" ht="11.25">
      <c r="A465" s="66"/>
      <c r="B465" s="66"/>
      <c r="C465" s="71"/>
      <c r="D465" s="56"/>
      <c r="E465" s="56"/>
      <c r="F465" s="66"/>
      <c r="G465" s="71"/>
      <c r="H465" s="71"/>
      <c r="I465" s="66"/>
    </row>
    <row r="466" spans="1:9" ht="11.25">
      <c r="A466" s="66"/>
      <c r="B466" s="66"/>
      <c r="C466" s="71"/>
      <c r="D466" s="56"/>
      <c r="E466" s="56"/>
      <c r="F466" s="66"/>
      <c r="G466" s="71"/>
      <c r="H466" s="71"/>
      <c r="I466" s="66"/>
    </row>
    <row r="467" spans="1:9" ht="11.25">
      <c r="A467" s="66"/>
      <c r="B467" s="66"/>
      <c r="C467" s="71"/>
      <c r="D467" s="56"/>
      <c r="E467" s="56"/>
      <c r="F467" s="66"/>
      <c r="G467" s="71"/>
      <c r="H467" s="71"/>
      <c r="I467" s="66"/>
    </row>
    <row r="468" spans="1:9" ht="11.25">
      <c r="A468" s="66"/>
      <c r="B468" s="66"/>
      <c r="C468" s="71"/>
      <c r="D468" s="56"/>
      <c r="E468" s="56"/>
      <c r="F468" s="66"/>
      <c r="G468" s="71"/>
      <c r="H468" s="71"/>
      <c r="I468" s="66"/>
    </row>
    <row r="469" spans="1:9" ht="11.25">
      <c r="A469" s="66"/>
      <c r="B469" s="66"/>
      <c r="C469" s="71"/>
      <c r="D469" s="56"/>
      <c r="E469" s="56"/>
      <c r="F469" s="66"/>
      <c r="G469" s="71"/>
      <c r="H469" s="71"/>
      <c r="I469" s="66"/>
    </row>
    <row r="470" spans="1:9" ht="11.25">
      <c r="A470" s="66"/>
      <c r="B470" s="66"/>
      <c r="C470" s="71"/>
      <c r="D470" s="56"/>
      <c r="E470" s="56"/>
      <c r="F470" s="66"/>
      <c r="G470" s="71"/>
      <c r="H470" s="71"/>
      <c r="I470" s="66"/>
    </row>
    <row r="471" spans="1:9" ht="11.25">
      <c r="A471" s="66"/>
      <c r="B471" s="66"/>
      <c r="C471" s="71"/>
      <c r="D471" s="56"/>
      <c r="E471" s="56"/>
      <c r="F471" s="66"/>
      <c r="G471" s="71"/>
      <c r="H471" s="71"/>
      <c r="I471" s="66"/>
    </row>
    <row r="472" spans="1:9" ht="11.25">
      <c r="A472" s="66"/>
      <c r="B472" s="66"/>
      <c r="C472" s="71"/>
      <c r="D472" s="56"/>
      <c r="E472" s="56"/>
      <c r="F472" s="66"/>
      <c r="G472" s="71"/>
      <c r="H472" s="71"/>
      <c r="I472" s="66"/>
    </row>
    <row r="473" spans="1:9" ht="11.25">
      <c r="A473" s="66"/>
      <c r="B473" s="66"/>
      <c r="C473" s="71"/>
      <c r="D473" s="56"/>
      <c r="E473" s="56"/>
      <c r="F473" s="66"/>
      <c r="G473" s="71"/>
      <c r="H473" s="71"/>
      <c r="I473" s="66"/>
    </row>
    <row r="474" spans="1:9" ht="11.25">
      <c r="A474" s="66"/>
      <c r="B474" s="66"/>
      <c r="C474" s="71"/>
      <c r="D474" s="56"/>
      <c r="E474" s="56"/>
      <c r="F474" s="66"/>
      <c r="G474" s="71"/>
      <c r="H474" s="71"/>
      <c r="I474" s="66"/>
    </row>
    <row r="475" spans="1:9" ht="11.25">
      <c r="A475" s="66"/>
      <c r="B475" s="66"/>
      <c r="C475" s="71"/>
      <c r="D475" s="56"/>
      <c r="E475" s="56"/>
      <c r="F475" s="66"/>
      <c r="G475" s="71"/>
      <c r="H475" s="71"/>
      <c r="I475" s="66"/>
    </row>
    <row r="476" spans="1:9" ht="11.25">
      <c r="A476" s="66"/>
      <c r="B476" s="66"/>
      <c r="C476" s="71"/>
      <c r="D476" s="56"/>
      <c r="E476" s="56"/>
      <c r="F476" s="66"/>
      <c r="G476" s="71"/>
      <c r="H476" s="71"/>
      <c r="I476" s="66"/>
    </row>
    <row r="477" spans="1:9" ht="11.25">
      <c r="A477" s="66"/>
      <c r="B477" s="66"/>
      <c r="C477" s="71"/>
      <c r="D477" s="56"/>
      <c r="E477" s="56"/>
      <c r="F477" s="66"/>
      <c r="G477" s="71"/>
      <c r="H477" s="71"/>
      <c r="I477" s="66"/>
    </row>
    <row r="478" spans="1:9" ht="11.25">
      <c r="A478" s="66"/>
      <c r="B478" s="66"/>
      <c r="C478" s="71"/>
      <c r="D478" s="56"/>
      <c r="E478" s="56"/>
      <c r="F478" s="66"/>
      <c r="G478" s="71"/>
      <c r="H478" s="71"/>
      <c r="I478" s="66"/>
    </row>
    <row r="479" spans="1:9" ht="11.25">
      <c r="A479" s="66"/>
      <c r="B479" s="66"/>
      <c r="C479" s="71"/>
      <c r="D479" s="56"/>
      <c r="E479" s="56"/>
      <c r="F479" s="66"/>
      <c r="G479" s="71"/>
      <c r="H479" s="71"/>
      <c r="I479" s="66"/>
    </row>
    <row r="480" spans="1:9" ht="11.25">
      <c r="A480" s="66"/>
      <c r="B480" s="66"/>
      <c r="C480" s="71"/>
      <c r="D480" s="56"/>
      <c r="E480" s="56"/>
      <c r="F480" s="66"/>
      <c r="G480" s="71"/>
      <c r="H480" s="71"/>
      <c r="I480" s="66"/>
    </row>
    <row r="481" spans="1:9" ht="11.25">
      <c r="A481" s="66"/>
      <c r="B481" s="66"/>
      <c r="C481" s="71"/>
      <c r="D481" s="56"/>
      <c r="E481" s="56"/>
      <c r="F481" s="66"/>
      <c r="G481" s="71"/>
      <c r="H481" s="71"/>
      <c r="I481" s="66"/>
    </row>
    <row r="482" spans="1:9" ht="11.25">
      <c r="A482" s="66"/>
      <c r="B482" s="66"/>
      <c r="C482" s="71"/>
      <c r="D482" s="56"/>
      <c r="E482" s="56"/>
      <c r="F482" s="66"/>
      <c r="G482" s="71"/>
      <c r="H482" s="71"/>
      <c r="I482" s="66"/>
    </row>
    <row r="483" spans="1:9" ht="11.25">
      <c r="A483" s="66"/>
      <c r="B483" s="66"/>
      <c r="C483" s="71"/>
      <c r="D483" s="56"/>
      <c r="E483" s="56"/>
      <c r="F483" s="66"/>
      <c r="G483" s="71"/>
      <c r="H483" s="71"/>
      <c r="I483" s="66"/>
    </row>
    <row r="484" spans="1:9" ht="11.25">
      <c r="A484" s="66"/>
      <c r="B484" s="66"/>
      <c r="C484" s="71"/>
      <c r="D484" s="56"/>
      <c r="E484" s="56"/>
      <c r="F484" s="66"/>
      <c r="G484" s="71"/>
      <c r="H484" s="71"/>
      <c r="I484" s="66"/>
    </row>
    <row r="485" spans="1:9" ht="11.25">
      <c r="A485" s="66"/>
      <c r="B485" s="66"/>
      <c r="C485" s="71"/>
      <c r="D485" s="56"/>
      <c r="E485" s="56"/>
      <c r="F485" s="66"/>
      <c r="G485" s="71"/>
      <c r="H485" s="71"/>
      <c r="I485" s="66"/>
    </row>
    <row r="486" spans="1:9" ht="11.25">
      <c r="A486" s="66"/>
      <c r="B486" s="66"/>
      <c r="C486" s="71"/>
      <c r="D486" s="56"/>
      <c r="E486" s="56"/>
      <c r="F486" s="66"/>
      <c r="G486" s="71"/>
      <c r="H486" s="71"/>
      <c r="I486" s="66"/>
    </row>
    <row r="487" spans="1:9" ht="11.25">
      <c r="A487" s="66"/>
      <c r="B487" s="66"/>
      <c r="C487" s="71"/>
      <c r="D487" s="56"/>
      <c r="E487" s="56"/>
      <c r="F487" s="66"/>
      <c r="G487" s="71"/>
      <c r="H487" s="71"/>
      <c r="I487" s="66"/>
    </row>
    <row r="488" spans="1:9" ht="11.25">
      <c r="A488" s="66"/>
      <c r="B488" s="66"/>
      <c r="C488" s="71"/>
      <c r="D488" s="56"/>
      <c r="E488" s="56"/>
      <c r="F488" s="66"/>
      <c r="G488" s="71"/>
      <c r="H488" s="71"/>
      <c r="I488" s="66"/>
    </row>
    <row r="489" spans="1:9" ht="11.25">
      <c r="A489" s="66"/>
      <c r="B489" s="66"/>
      <c r="C489" s="71"/>
      <c r="D489" s="56"/>
      <c r="E489" s="56"/>
      <c r="F489" s="66"/>
      <c r="G489" s="71"/>
      <c r="H489" s="71"/>
      <c r="I489" s="66"/>
    </row>
    <row r="490" spans="1:9" ht="11.25">
      <c r="A490" s="66"/>
      <c r="B490" s="66"/>
      <c r="C490" s="71"/>
      <c r="D490" s="56"/>
      <c r="E490" s="56"/>
      <c r="F490" s="66"/>
      <c r="G490" s="71"/>
      <c r="H490" s="71"/>
      <c r="I490" s="66"/>
    </row>
    <row r="491" spans="1:9" ht="11.25">
      <c r="A491" s="66"/>
      <c r="B491" s="66"/>
      <c r="C491" s="71"/>
      <c r="D491" s="56"/>
      <c r="E491" s="56"/>
      <c r="F491" s="66"/>
      <c r="G491" s="71"/>
      <c r="H491" s="71"/>
      <c r="I491" s="66"/>
    </row>
    <row r="492" spans="1:9" ht="11.25">
      <c r="A492" s="66"/>
      <c r="B492" s="66"/>
      <c r="C492" s="71"/>
      <c r="D492" s="56"/>
      <c r="E492" s="56"/>
      <c r="F492" s="66"/>
      <c r="G492" s="71"/>
      <c r="H492" s="71"/>
      <c r="I492" s="66"/>
    </row>
    <row r="493" spans="1:9" ht="11.25">
      <c r="A493" s="66"/>
      <c r="B493" s="66"/>
      <c r="C493" s="71"/>
      <c r="D493" s="56"/>
      <c r="E493" s="56"/>
      <c r="F493" s="66"/>
      <c r="G493" s="71"/>
      <c r="H493" s="71"/>
      <c r="I493" s="66"/>
    </row>
    <row r="494" spans="1:9" ht="11.25">
      <c r="A494" s="66"/>
      <c r="B494" s="66"/>
      <c r="C494" s="71"/>
      <c r="D494" s="56"/>
      <c r="E494" s="56"/>
      <c r="F494" s="66"/>
      <c r="G494" s="71"/>
      <c r="H494" s="71"/>
      <c r="I494" s="66"/>
    </row>
    <row r="495" spans="1:9" ht="11.25">
      <c r="A495" s="66"/>
      <c r="B495" s="66"/>
      <c r="C495" s="71"/>
      <c r="D495" s="56"/>
      <c r="E495" s="56"/>
      <c r="F495" s="66"/>
      <c r="G495" s="71"/>
      <c r="H495" s="71"/>
      <c r="I495" s="66"/>
    </row>
    <row r="496" spans="1:9" ht="11.25">
      <c r="A496" s="66"/>
      <c r="B496" s="66"/>
      <c r="C496" s="71"/>
      <c r="D496" s="56"/>
      <c r="E496" s="56"/>
      <c r="F496" s="66"/>
      <c r="G496" s="71"/>
      <c r="H496" s="71"/>
      <c r="I496" s="66"/>
    </row>
    <row r="497" spans="1:9" ht="11.25">
      <c r="A497" s="66"/>
      <c r="B497" s="66"/>
      <c r="C497" s="71"/>
      <c r="D497" s="56"/>
      <c r="E497" s="56"/>
      <c r="F497" s="66"/>
      <c r="G497" s="71"/>
      <c r="H497" s="71"/>
      <c r="I497" s="66"/>
    </row>
    <row r="498" spans="1:9" ht="11.25">
      <c r="A498" s="66"/>
      <c r="B498" s="66"/>
      <c r="C498" s="71"/>
      <c r="D498" s="56"/>
      <c r="E498" s="56"/>
      <c r="F498" s="66"/>
      <c r="G498" s="71"/>
      <c r="H498" s="71"/>
      <c r="I498" s="66"/>
    </row>
    <row r="499" spans="1:9" ht="11.25">
      <c r="A499" s="66"/>
      <c r="B499" s="66"/>
      <c r="C499" s="71"/>
      <c r="D499" s="56"/>
      <c r="E499" s="56"/>
      <c r="F499" s="66"/>
      <c r="G499" s="71"/>
      <c r="H499" s="71"/>
      <c r="I499" s="66"/>
    </row>
    <row r="500" spans="1:9" ht="11.25">
      <c r="A500" s="66"/>
      <c r="B500" s="66"/>
      <c r="C500" s="71"/>
      <c r="D500" s="56"/>
      <c r="E500" s="56"/>
      <c r="F500" s="66"/>
      <c r="G500" s="71"/>
      <c r="H500" s="71"/>
      <c r="I500" s="66"/>
    </row>
    <row r="501" spans="1:9" ht="11.25">
      <c r="A501" s="66"/>
      <c r="B501" s="66"/>
      <c r="C501" s="71"/>
      <c r="D501" s="56"/>
      <c r="E501" s="56"/>
      <c r="F501" s="66"/>
      <c r="G501" s="71"/>
      <c r="H501" s="71"/>
      <c r="I501" s="66"/>
    </row>
    <row r="502" spans="1:9" ht="11.25">
      <c r="A502" s="66"/>
      <c r="B502" s="66"/>
      <c r="C502" s="71"/>
      <c r="D502" s="56"/>
      <c r="E502" s="56"/>
      <c r="F502" s="66"/>
      <c r="G502" s="71"/>
      <c r="H502" s="71"/>
      <c r="I502" s="66"/>
    </row>
    <row r="503" spans="1:9" ht="11.25">
      <c r="A503" s="66"/>
      <c r="B503" s="66"/>
      <c r="C503" s="71"/>
      <c r="D503" s="56"/>
      <c r="E503" s="56"/>
      <c r="F503" s="66"/>
      <c r="G503" s="71"/>
      <c r="H503" s="71"/>
      <c r="I503" s="66"/>
    </row>
    <row r="504" spans="1:9" ht="11.25">
      <c r="A504" s="66"/>
      <c r="B504" s="66"/>
      <c r="C504" s="71"/>
      <c r="D504" s="56"/>
      <c r="E504" s="56"/>
      <c r="F504" s="66"/>
      <c r="G504" s="71"/>
      <c r="H504" s="71"/>
      <c r="I504" s="66"/>
    </row>
    <row r="505" spans="1:9" ht="11.25">
      <c r="A505" s="66"/>
      <c r="B505" s="66"/>
      <c r="C505" s="71"/>
      <c r="D505" s="56"/>
      <c r="E505" s="56"/>
      <c r="F505" s="66"/>
      <c r="G505" s="71"/>
      <c r="H505" s="71"/>
      <c r="I505" s="66"/>
    </row>
    <row r="506" spans="1:9" ht="11.25">
      <c r="A506" s="66"/>
      <c r="B506" s="66"/>
      <c r="C506" s="71"/>
      <c r="D506" s="56"/>
      <c r="E506" s="66"/>
      <c r="F506" s="66"/>
      <c r="G506" s="71"/>
      <c r="H506" s="71"/>
      <c r="I506" s="66"/>
    </row>
    <row r="507" spans="1:9" ht="11.25">
      <c r="A507" s="66"/>
      <c r="B507" s="66"/>
      <c r="C507" s="71"/>
      <c r="D507" s="56"/>
      <c r="E507" s="66"/>
      <c r="F507" s="66"/>
      <c r="G507" s="71"/>
      <c r="H507" s="71"/>
      <c r="I507" s="66"/>
    </row>
    <row r="508" spans="1:9" ht="11.25">
      <c r="A508" s="66"/>
      <c r="B508" s="66"/>
      <c r="C508" s="71"/>
      <c r="D508" s="56"/>
      <c r="E508" s="66"/>
      <c r="F508" s="66"/>
      <c r="G508" s="71"/>
      <c r="H508" s="71"/>
      <c r="I508" s="66"/>
    </row>
    <row r="509" spans="1:9" ht="11.25">
      <c r="A509" s="66"/>
      <c r="B509" s="66"/>
      <c r="C509" s="71"/>
      <c r="D509" s="56"/>
      <c r="E509" s="66"/>
      <c r="F509" s="66"/>
      <c r="G509" s="71"/>
      <c r="H509" s="71"/>
      <c r="I509" s="66"/>
    </row>
    <row r="510" spans="1:9" ht="11.25">
      <c r="A510" s="66"/>
      <c r="B510" s="66"/>
      <c r="C510" s="71"/>
      <c r="D510" s="56"/>
      <c r="E510" s="66"/>
      <c r="F510" s="66"/>
      <c r="G510" s="71"/>
      <c r="H510" s="71"/>
      <c r="I510" s="66"/>
    </row>
    <row r="511" spans="1:9" ht="11.25">
      <c r="A511" s="66"/>
      <c r="B511" s="66"/>
      <c r="C511" s="71"/>
      <c r="D511" s="56"/>
      <c r="E511" s="66"/>
      <c r="F511" s="66"/>
      <c r="G511" s="71"/>
      <c r="H511" s="71"/>
      <c r="I511" s="66"/>
    </row>
    <row r="512" spans="1:9" ht="11.25">
      <c r="A512" s="66"/>
      <c r="B512" s="66"/>
      <c r="C512" s="71"/>
      <c r="D512" s="66"/>
      <c r="E512" s="66"/>
      <c r="F512" s="66"/>
      <c r="G512" s="71"/>
      <c r="H512" s="71"/>
      <c r="I512" s="66"/>
    </row>
    <row r="513" spans="1:9" ht="11.25">
      <c r="A513" s="66"/>
      <c r="B513" s="66"/>
      <c r="C513" s="71"/>
      <c r="D513" s="66"/>
      <c r="E513" s="66"/>
      <c r="F513" s="66"/>
      <c r="G513" s="71"/>
      <c r="H513" s="71"/>
      <c r="I513" s="66"/>
    </row>
    <row r="514" spans="1:9" ht="11.25">
      <c r="A514" s="66"/>
      <c r="B514" s="66"/>
      <c r="C514" s="71"/>
      <c r="D514" s="66"/>
      <c r="E514" s="66"/>
      <c r="F514" s="66"/>
      <c r="G514" s="71"/>
      <c r="H514" s="71"/>
      <c r="I514" s="66"/>
    </row>
    <row r="515" spans="1:9" ht="11.25">
      <c r="A515" s="66"/>
      <c r="B515" s="66"/>
      <c r="C515" s="71"/>
      <c r="D515" s="66"/>
      <c r="E515" s="66"/>
      <c r="F515" s="66"/>
      <c r="G515" s="71"/>
      <c r="H515" s="71"/>
      <c r="I515" s="66"/>
    </row>
    <row r="516" spans="1:9" ht="11.25">
      <c r="A516" s="66"/>
      <c r="B516" s="66"/>
      <c r="C516" s="71"/>
      <c r="D516" s="66"/>
      <c r="E516" s="66"/>
      <c r="F516" s="66"/>
      <c r="G516" s="71"/>
      <c r="H516" s="71"/>
      <c r="I516" s="66"/>
    </row>
    <row r="517" spans="1:9" ht="11.25">
      <c r="A517" s="66"/>
      <c r="B517" s="66"/>
      <c r="C517" s="71"/>
      <c r="D517" s="66"/>
      <c r="E517" s="66"/>
      <c r="F517" s="66"/>
      <c r="G517" s="71"/>
      <c r="H517" s="71"/>
      <c r="I517" s="66"/>
    </row>
    <row r="518" spans="1:9" ht="11.25">
      <c r="A518" s="66"/>
      <c r="B518" s="66"/>
      <c r="C518" s="71"/>
      <c r="D518" s="66"/>
      <c r="E518" s="66"/>
      <c r="F518" s="66"/>
      <c r="G518" s="71"/>
      <c r="H518" s="71"/>
      <c r="I518" s="66"/>
    </row>
    <row r="519" spans="1:9" ht="11.25">
      <c r="A519" s="66"/>
      <c r="B519" s="66"/>
      <c r="C519" s="71"/>
      <c r="D519" s="66"/>
      <c r="E519" s="66"/>
      <c r="F519" s="66"/>
      <c r="G519" s="71"/>
      <c r="H519" s="71"/>
      <c r="I519" s="66"/>
    </row>
    <row r="520" spans="1:9" ht="11.25">
      <c r="A520" s="66"/>
      <c r="B520" s="66"/>
      <c r="C520" s="71"/>
      <c r="D520" s="66"/>
      <c r="E520" s="66"/>
      <c r="F520" s="66"/>
      <c r="G520" s="71"/>
      <c r="H520" s="71"/>
      <c r="I520" s="66"/>
    </row>
    <row r="521" spans="1:9" ht="11.25">
      <c r="A521" s="66"/>
      <c r="B521" s="66"/>
      <c r="C521" s="71"/>
      <c r="D521" s="66"/>
      <c r="G521" s="71"/>
      <c r="H521" s="71"/>
      <c r="I521" s="66"/>
    </row>
    <row r="522" spans="1:9" ht="11.25">
      <c r="A522" s="66"/>
      <c r="B522" s="66"/>
      <c r="C522" s="71"/>
      <c r="D522" s="66"/>
      <c r="G522" s="71"/>
      <c r="H522" s="71"/>
      <c r="I522" s="66"/>
    </row>
    <row r="523" spans="1:9" ht="11.25">
      <c r="A523" s="66"/>
      <c r="B523" s="66"/>
      <c r="C523" s="71"/>
      <c r="D523" s="66"/>
      <c r="G523" s="71"/>
      <c r="H523" s="71"/>
      <c r="I523" s="66"/>
    </row>
    <row r="524" spans="1:9" ht="11.25">
      <c r="A524" s="66"/>
      <c r="B524" s="66"/>
      <c r="C524" s="71"/>
      <c r="D524" s="66"/>
      <c r="G524" s="71"/>
      <c r="H524" s="71"/>
      <c r="I524" s="66"/>
    </row>
    <row r="525" spans="1:9" ht="11.25">
      <c r="A525" s="66"/>
      <c r="B525" s="66"/>
      <c r="C525" s="71"/>
      <c r="D525" s="66"/>
      <c r="G525" s="71"/>
      <c r="H525" s="71"/>
      <c r="I525" s="66"/>
    </row>
    <row r="526" spans="1:4" ht="11.25">
      <c r="A526" s="66"/>
      <c r="B526" s="66"/>
      <c r="C526" s="71"/>
      <c r="D526" s="66"/>
    </row>
    <row r="527" spans="2:4" ht="11.25">
      <c r="B527" s="66"/>
      <c r="C527" s="71"/>
      <c r="D527" s="66"/>
    </row>
  </sheetData>
  <mergeCells count="42">
    <mergeCell ref="D8:D9"/>
    <mergeCell ref="C8:C9"/>
    <mergeCell ref="B8:B9"/>
    <mergeCell ref="A8:A9"/>
    <mergeCell ref="D5:D6"/>
    <mergeCell ref="C5:C6"/>
    <mergeCell ref="B5:B6"/>
    <mergeCell ref="A5:A6"/>
    <mergeCell ref="I11:I12"/>
    <mergeCell ref="H11:H12"/>
    <mergeCell ref="G11:G12"/>
    <mergeCell ref="F11:F12"/>
    <mergeCell ref="D21:D22"/>
    <mergeCell ref="C21:C22"/>
    <mergeCell ref="B21:B22"/>
    <mergeCell ref="A21:A22"/>
    <mergeCell ref="F33:F34"/>
    <mergeCell ref="C23:C24"/>
    <mergeCell ref="B23:B24"/>
    <mergeCell ref="A23:A24"/>
    <mergeCell ref="D23:D24"/>
    <mergeCell ref="A25:A26"/>
    <mergeCell ref="B25:B26"/>
    <mergeCell ref="C25:C26"/>
    <mergeCell ref="D25:D26"/>
    <mergeCell ref="G26:G27"/>
    <mergeCell ref="H26:H27"/>
    <mergeCell ref="I26:I27"/>
    <mergeCell ref="I42:I43"/>
    <mergeCell ref="H42:H43"/>
    <mergeCell ref="G42:G43"/>
    <mergeCell ref="I35:I36"/>
    <mergeCell ref="H35:H36"/>
    <mergeCell ref="G35:G36"/>
    <mergeCell ref="D44:D45"/>
    <mergeCell ref="C44:C45"/>
    <mergeCell ref="B44:B45"/>
    <mergeCell ref="A44:A45"/>
    <mergeCell ref="A36:A37"/>
    <mergeCell ref="D36:D37"/>
    <mergeCell ref="C36:C37"/>
    <mergeCell ref="B36:B3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I499"/>
  <sheetViews>
    <sheetView workbookViewId="0" topLeftCell="A13">
      <selection activeCell="D14" sqref="D14"/>
    </sheetView>
  </sheetViews>
  <sheetFormatPr defaultColWidth="9.00390625" defaultRowHeight="13.5"/>
  <cols>
    <col min="1" max="1" width="4.125" style="67" customWidth="1"/>
    <col min="2" max="2" width="3.125" style="67" customWidth="1"/>
    <col min="3" max="3" width="2.125" style="51" customWidth="1"/>
    <col min="4" max="4" width="33.875" style="67" customWidth="1"/>
    <col min="5" max="5" width="3.00390625" style="67" customWidth="1"/>
    <col min="6" max="6" width="4.125" style="67" customWidth="1"/>
    <col min="7" max="7" width="2.875" style="51" customWidth="1"/>
    <col min="8" max="8" width="2.125" style="51" customWidth="1"/>
    <col min="9" max="9" width="33.875" style="67" customWidth="1"/>
    <col min="10" max="16384" width="9.00390625" style="67" customWidth="1"/>
  </cols>
  <sheetData>
    <row r="1" spans="1:9" ht="15" customHeight="1">
      <c r="A1" s="987" t="s">
        <v>1429</v>
      </c>
      <c r="B1" s="988" t="s">
        <v>403</v>
      </c>
      <c r="C1" s="987">
        <v>4</v>
      </c>
      <c r="D1" s="980" t="s">
        <v>404</v>
      </c>
      <c r="E1" s="292"/>
      <c r="F1" s="297" t="s">
        <v>1429</v>
      </c>
      <c r="G1" s="298" t="s">
        <v>122</v>
      </c>
      <c r="H1" s="297">
        <v>4</v>
      </c>
      <c r="I1" s="294" t="s">
        <v>127</v>
      </c>
    </row>
    <row r="2" spans="1:9" ht="15" customHeight="1">
      <c r="A2" s="987"/>
      <c r="B2" s="988"/>
      <c r="C2" s="987"/>
      <c r="D2" s="980"/>
      <c r="E2" s="292"/>
      <c r="F2" s="292"/>
      <c r="G2" s="298" t="s">
        <v>401</v>
      </c>
      <c r="H2" s="297" t="s">
        <v>405</v>
      </c>
      <c r="I2" s="292" t="s">
        <v>128</v>
      </c>
    </row>
    <row r="3" spans="1:9" ht="15" customHeight="1">
      <c r="A3" s="980"/>
      <c r="B3" s="988" t="s">
        <v>1694</v>
      </c>
      <c r="C3" s="986">
        <v>11</v>
      </c>
      <c r="D3" s="980" t="s">
        <v>865</v>
      </c>
      <c r="E3" s="292"/>
      <c r="F3" s="292"/>
      <c r="G3" s="298" t="s">
        <v>401</v>
      </c>
      <c r="H3" s="297" t="s">
        <v>405</v>
      </c>
      <c r="I3" s="292" t="s">
        <v>129</v>
      </c>
    </row>
    <row r="4" spans="1:9" ht="15" customHeight="1">
      <c r="A4" s="980"/>
      <c r="B4" s="988"/>
      <c r="C4" s="986"/>
      <c r="D4" s="980"/>
      <c r="E4" s="292"/>
      <c r="F4" s="292"/>
      <c r="G4" s="298" t="s">
        <v>401</v>
      </c>
      <c r="H4" s="297" t="s">
        <v>405</v>
      </c>
      <c r="I4" s="292" t="s">
        <v>130</v>
      </c>
    </row>
    <row r="5" spans="1:9" ht="15" customHeight="1">
      <c r="A5" s="292"/>
      <c r="B5" s="298" t="s">
        <v>1693</v>
      </c>
      <c r="C5" s="297">
        <v>1</v>
      </c>
      <c r="D5" s="292" t="s">
        <v>866</v>
      </c>
      <c r="E5" s="292"/>
      <c r="F5" s="292"/>
      <c r="G5" s="298" t="s">
        <v>401</v>
      </c>
      <c r="H5" s="297">
        <v>5</v>
      </c>
      <c r="I5" s="980" t="s">
        <v>131</v>
      </c>
    </row>
    <row r="6" spans="1:9" ht="15" customHeight="1">
      <c r="A6" s="292"/>
      <c r="B6" s="298" t="s">
        <v>401</v>
      </c>
      <c r="C6" s="297" t="s">
        <v>405</v>
      </c>
      <c r="D6" s="292" t="s">
        <v>867</v>
      </c>
      <c r="E6" s="292"/>
      <c r="F6" s="292"/>
      <c r="G6" s="298"/>
      <c r="H6" s="297"/>
      <c r="I6" s="980"/>
    </row>
    <row r="7" spans="1:9" ht="15" customHeight="1">
      <c r="A7" s="292"/>
      <c r="B7" s="298" t="s">
        <v>401</v>
      </c>
      <c r="C7" s="297">
        <v>3</v>
      </c>
      <c r="D7" s="292" t="s">
        <v>868</v>
      </c>
      <c r="E7" s="292"/>
      <c r="F7" s="292"/>
      <c r="G7" s="298" t="s">
        <v>401</v>
      </c>
      <c r="H7" s="297" t="s">
        <v>7</v>
      </c>
      <c r="I7" s="292" t="s">
        <v>115</v>
      </c>
    </row>
    <row r="8" spans="1:9" ht="15" customHeight="1">
      <c r="A8" s="980"/>
      <c r="B8" s="988" t="s">
        <v>401</v>
      </c>
      <c r="C8" s="987">
        <v>4</v>
      </c>
      <c r="D8" s="980" t="s">
        <v>869</v>
      </c>
      <c r="E8" s="292"/>
      <c r="F8" s="297"/>
      <c r="G8" s="298" t="s">
        <v>401</v>
      </c>
      <c r="H8" s="297">
        <v>8</v>
      </c>
      <c r="I8" s="292" t="s">
        <v>2</v>
      </c>
    </row>
    <row r="9" spans="1:9" ht="15" customHeight="1">
      <c r="A9" s="980"/>
      <c r="B9" s="988"/>
      <c r="C9" s="987"/>
      <c r="D9" s="980"/>
      <c r="E9" s="292"/>
      <c r="F9" s="294"/>
      <c r="G9" s="298" t="s">
        <v>401</v>
      </c>
      <c r="H9" s="297">
        <v>9</v>
      </c>
      <c r="I9" s="294" t="s">
        <v>3</v>
      </c>
    </row>
    <row r="10" spans="1:9" ht="15" customHeight="1">
      <c r="A10" s="292"/>
      <c r="B10" s="298" t="s">
        <v>401</v>
      </c>
      <c r="C10" s="297" t="s">
        <v>405</v>
      </c>
      <c r="D10" s="292" t="s">
        <v>870</v>
      </c>
      <c r="E10" s="292"/>
      <c r="F10" s="292"/>
      <c r="G10" s="298" t="s">
        <v>401</v>
      </c>
      <c r="H10" s="297">
        <v>12</v>
      </c>
      <c r="I10" s="292" t="s">
        <v>4</v>
      </c>
    </row>
    <row r="11" spans="1:9" ht="15" customHeight="1">
      <c r="A11" s="292"/>
      <c r="B11" s="298" t="s">
        <v>401</v>
      </c>
      <c r="C11" s="297">
        <v>6</v>
      </c>
      <c r="D11" s="292" t="s">
        <v>871</v>
      </c>
      <c r="E11" s="292"/>
      <c r="F11" s="292"/>
      <c r="G11" s="298" t="s">
        <v>401</v>
      </c>
      <c r="H11" s="297">
        <v>2</v>
      </c>
      <c r="I11" s="292" t="s">
        <v>5</v>
      </c>
    </row>
    <row r="12" spans="1:9" ht="15" customHeight="1">
      <c r="A12" s="292"/>
      <c r="B12" s="298" t="s">
        <v>401</v>
      </c>
      <c r="C12" s="297">
        <v>8</v>
      </c>
      <c r="D12" s="292" t="s">
        <v>872</v>
      </c>
      <c r="E12" s="292"/>
      <c r="F12" s="292"/>
      <c r="G12" s="298" t="s">
        <v>401</v>
      </c>
      <c r="H12" s="297" t="s">
        <v>8</v>
      </c>
      <c r="I12" s="980" t="s">
        <v>6</v>
      </c>
    </row>
    <row r="13" spans="1:9" ht="15" customHeight="1">
      <c r="A13" s="292"/>
      <c r="B13" s="298" t="s">
        <v>401</v>
      </c>
      <c r="C13" s="297" t="s">
        <v>405</v>
      </c>
      <c r="D13" s="292" t="s">
        <v>873</v>
      </c>
      <c r="E13" s="292"/>
      <c r="I13" s="980"/>
    </row>
    <row r="14" spans="1:9" ht="15" customHeight="1">
      <c r="A14" s="292"/>
      <c r="B14" s="298" t="s">
        <v>401</v>
      </c>
      <c r="C14" s="297">
        <v>10</v>
      </c>
      <c r="D14" s="292" t="s">
        <v>874</v>
      </c>
      <c r="E14" s="292"/>
      <c r="G14" s="298" t="s">
        <v>37</v>
      </c>
      <c r="H14" s="287">
        <v>4</v>
      </c>
      <c r="I14" s="980" t="s">
        <v>795</v>
      </c>
    </row>
    <row r="15" spans="1:9" ht="15" customHeight="1">
      <c r="A15" s="292"/>
      <c r="B15" s="298" t="s">
        <v>406</v>
      </c>
      <c r="C15" s="297">
        <v>3</v>
      </c>
      <c r="D15" s="292" t="s">
        <v>875</v>
      </c>
      <c r="E15" s="292"/>
      <c r="I15" s="980"/>
    </row>
    <row r="16" spans="1:9" ht="15" customHeight="1">
      <c r="A16" s="980"/>
      <c r="B16" s="988" t="s">
        <v>401</v>
      </c>
      <c r="C16" s="987" t="s">
        <v>405</v>
      </c>
      <c r="D16" s="980" t="s">
        <v>407</v>
      </c>
      <c r="E16" s="292"/>
      <c r="F16" s="297"/>
      <c r="G16" s="51" t="s">
        <v>471</v>
      </c>
      <c r="H16" s="297">
        <v>5</v>
      </c>
      <c r="I16" s="292" t="s">
        <v>38</v>
      </c>
    </row>
    <row r="17" spans="1:9" ht="15" customHeight="1">
      <c r="A17" s="980"/>
      <c r="B17" s="988"/>
      <c r="C17" s="987"/>
      <c r="D17" s="980"/>
      <c r="E17" s="292"/>
      <c r="G17" s="51" t="s">
        <v>471</v>
      </c>
      <c r="H17" s="287">
        <v>7</v>
      </c>
      <c r="I17" s="294" t="s">
        <v>472</v>
      </c>
    </row>
    <row r="18" spans="1:9" ht="15" customHeight="1">
      <c r="A18" s="292"/>
      <c r="B18" s="298" t="s">
        <v>401</v>
      </c>
      <c r="C18" s="297">
        <v>7</v>
      </c>
      <c r="D18" s="292" t="s">
        <v>876</v>
      </c>
      <c r="E18" s="292"/>
      <c r="G18" s="51" t="s">
        <v>471</v>
      </c>
      <c r="H18" s="287">
        <v>10</v>
      </c>
      <c r="I18" s="980" t="s">
        <v>906</v>
      </c>
    </row>
    <row r="19" spans="1:9" ht="15" customHeight="1">
      <c r="A19" s="292"/>
      <c r="B19" s="298" t="s">
        <v>401</v>
      </c>
      <c r="C19" s="297" t="s">
        <v>405</v>
      </c>
      <c r="D19" s="292" t="s">
        <v>877</v>
      </c>
      <c r="E19" s="292"/>
      <c r="F19" s="290"/>
      <c r="G19" s="298"/>
      <c r="H19" s="297"/>
      <c r="I19" s="980"/>
    </row>
    <row r="20" spans="1:9" ht="15" customHeight="1">
      <c r="A20" s="292"/>
      <c r="B20" s="298" t="s">
        <v>401</v>
      </c>
      <c r="C20" s="297">
        <v>10</v>
      </c>
      <c r="D20" s="292" t="s">
        <v>878</v>
      </c>
      <c r="E20" s="292"/>
      <c r="F20" s="290"/>
      <c r="G20" s="51" t="s">
        <v>471</v>
      </c>
      <c r="H20" s="297" t="s">
        <v>1690</v>
      </c>
      <c r="I20" s="980" t="s">
        <v>905</v>
      </c>
    </row>
    <row r="21" spans="1:9" ht="12" customHeight="1">
      <c r="A21" s="292"/>
      <c r="B21" s="298" t="s">
        <v>401</v>
      </c>
      <c r="C21" s="297" t="s">
        <v>405</v>
      </c>
      <c r="D21" s="292" t="s">
        <v>879</v>
      </c>
      <c r="E21" s="292"/>
      <c r="F21" s="290"/>
      <c r="G21" s="298"/>
      <c r="H21" s="297"/>
      <c r="I21" s="980"/>
    </row>
    <row r="22" spans="1:9" ht="15" customHeight="1">
      <c r="A22" s="292"/>
      <c r="B22" s="298" t="s">
        <v>401</v>
      </c>
      <c r="C22" s="297" t="s">
        <v>405</v>
      </c>
      <c r="D22" s="292" t="s">
        <v>880</v>
      </c>
      <c r="E22" s="292"/>
      <c r="F22" s="290"/>
      <c r="G22" s="298" t="s">
        <v>907</v>
      </c>
      <c r="H22" s="297">
        <v>1</v>
      </c>
      <c r="I22" s="290" t="s">
        <v>908</v>
      </c>
    </row>
    <row r="23" spans="1:9" ht="26.25" customHeight="1">
      <c r="A23" s="292"/>
      <c r="B23" s="298" t="s">
        <v>401</v>
      </c>
      <c r="C23" s="297" t="s">
        <v>405</v>
      </c>
      <c r="D23" s="292" t="s">
        <v>881</v>
      </c>
      <c r="E23" s="292"/>
      <c r="F23" s="297"/>
      <c r="G23" s="51" t="s">
        <v>471</v>
      </c>
      <c r="H23" s="297" t="s">
        <v>912</v>
      </c>
      <c r="I23" s="290" t="s">
        <v>342</v>
      </c>
    </row>
    <row r="24" spans="1:9" ht="15" customHeight="1">
      <c r="A24" s="292"/>
      <c r="B24" s="298" t="s">
        <v>401</v>
      </c>
      <c r="C24" s="297" t="s">
        <v>405</v>
      </c>
      <c r="D24" s="292" t="s">
        <v>882</v>
      </c>
      <c r="E24" s="292"/>
      <c r="F24" s="290"/>
      <c r="G24" s="51" t="s">
        <v>471</v>
      </c>
      <c r="H24" s="297">
        <v>2</v>
      </c>
      <c r="I24" s="290" t="s">
        <v>909</v>
      </c>
    </row>
    <row r="25" spans="1:9" ht="15" customHeight="1">
      <c r="A25" s="292"/>
      <c r="B25" s="298" t="s">
        <v>401</v>
      </c>
      <c r="C25" s="297">
        <v>12</v>
      </c>
      <c r="D25" s="292" t="s">
        <v>883</v>
      </c>
      <c r="E25" s="292"/>
      <c r="F25" s="290"/>
      <c r="G25" s="51" t="s">
        <v>471</v>
      </c>
      <c r="H25" s="297">
        <v>3</v>
      </c>
      <c r="I25" s="290" t="s">
        <v>910</v>
      </c>
    </row>
    <row r="26" spans="1:9" ht="15" customHeight="1">
      <c r="A26" s="292"/>
      <c r="B26" s="298" t="s">
        <v>408</v>
      </c>
      <c r="C26" s="297">
        <v>2</v>
      </c>
      <c r="D26" s="292" t="s">
        <v>884</v>
      </c>
      <c r="E26" s="292"/>
      <c r="F26" s="290"/>
      <c r="G26" s="51" t="s">
        <v>471</v>
      </c>
      <c r="H26" s="297" t="s">
        <v>1690</v>
      </c>
      <c r="I26" s="290" t="s">
        <v>343</v>
      </c>
    </row>
    <row r="27" spans="1:9" ht="15" customHeight="1">
      <c r="A27" s="290"/>
      <c r="B27" s="298" t="s">
        <v>401</v>
      </c>
      <c r="C27" s="297">
        <v>4</v>
      </c>
      <c r="D27" s="294" t="s">
        <v>216</v>
      </c>
      <c r="E27" s="292"/>
      <c r="F27" s="290"/>
      <c r="G27" s="51" t="s">
        <v>471</v>
      </c>
      <c r="H27" s="297">
        <v>7</v>
      </c>
      <c r="I27" s="290" t="s">
        <v>911</v>
      </c>
    </row>
    <row r="28" spans="1:9" ht="15" customHeight="1">
      <c r="A28" s="290"/>
      <c r="B28" s="298" t="s">
        <v>401</v>
      </c>
      <c r="C28" s="297" t="s">
        <v>1690</v>
      </c>
      <c r="D28" s="292" t="s">
        <v>215</v>
      </c>
      <c r="E28" s="292"/>
      <c r="F28" s="290"/>
      <c r="G28" s="298" t="s">
        <v>471</v>
      </c>
      <c r="H28" s="297">
        <v>9</v>
      </c>
      <c r="I28" s="290" t="s">
        <v>913</v>
      </c>
    </row>
    <row r="29" spans="1:9" ht="15" customHeight="1">
      <c r="A29" s="290"/>
      <c r="B29" s="298" t="s">
        <v>401</v>
      </c>
      <c r="C29" s="297" t="s">
        <v>1690</v>
      </c>
      <c r="D29" s="292" t="s">
        <v>850</v>
      </c>
      <c r="E29" s="292"/>
      <c r="F29" s="290"/>
      <c r="G29" s="298"/>
      <c r="H29" s="297"/>
      <c r="I29" s="290"/>
    </row>
    <row r="30" spans="1:9" ht="15" customHeight="1">
      <c r="A30" s="290"/>
      <c r="B30" s="298" t="s">
        <v>401</v>
      </c>
      <c r="C30" s="51">
        <v>6</v>
      </c>
      <c r="D30" s="67" t="s">
        <v>218</v>
      </c>
      <c r="E30" s="292"/>
      <c r="F30" s="290"/>
      <c r="G30" s="298"/>
      <c r="H30" s="297"/>
      <c r="I30" s="290"/>
    </row>
    <row r="31" spans="1:9" ht="15" customHeight="1">
      <c r="A31" s="290"/>
      <c r="B31" s="298" t="s">
        <v>401</v>
      </c>
      <c r="C31" s="297">
        <v>8</v>
      </c>
      <c r="D31" s="294" t="s">
        <v>851</v>
      </c>
      <c r="E31" s="292"/>
      <c r="F31" s="290"/>
      <c r="G31" s="298"/>
      <c r="H31" s="297"/>
      <c r="I31" s="290"/>
    </row>
    <row r="32" spans="1:9" ht="15" customHeight="1">
      <c r="A32" s="290"/>
      <c r="B32" s="298" t="s">
        <v>401</v>
      </c>
      <c r="C32" s="297" t="s">
        <v>1690</v>
      </c>
      <c r="D32" s="294" t="s">
        <v>217</v>
      </c>
      <c r="E32" s="292"/>
      <c r="F32" s="290"/>
      <c r="G32" s="298"/>
      <c r="H32" s="297"/>
      <c r="I32" s="290"/>
    </row>
    <row r="33" spans="1:9" ht="15" customHeight="1">
      <c r="A33" s="290"/>
      <c r="B33" s="298" t="s">
        <v>401</v>
      </c>
      <c r="C33" s="297">
        <v>11</v>
      </c>
      <c r="D33" s="294" t="s">
        <v>220</v>
      </c>
      <c r="E33" s="292"/>
      <c r="F33" s="290"/>
      <c r="G33" s="298"/>
      <c r="H33" s="297"/>
      <c r="I33" s="290"/>
    </row>
    <row r="34" spans="1:9" ht="15" customHeight="1">
      <c r="A34" s="290"/>
      <c r="B34" s="298" t="s">
        <v>852</v>
      </c>
      <c r="C34" s="297">
        <v>1</v>
      </c>
      <c r="D34" s="294" t="s">
        <v>219</v>
      </c>
      <c r="E34" s="292"/>
      <c r="F34" s="290"/>
      <c r="G34" s="298"/>
      <c r="H34" s="297"/>
      <c r="I34" s="290"/>
    </row>
    <row r="35" spans="1:9" ht="15" customHeight="1">
      <c r="A35" s="290"/>
      <c r="B35" s="298" t="s">
        <v>853</v>
      </c>
      <c r="C35" s="297">
        <v>3</v>
      </c>
      <c r="D35" s="294" t="s">
        <v>854</v>
      </c>
      <c r="E35" s="292"/>
      <c r="F35" s="290"/>
      <c r="G35" s="298"/>
      <c r="H35" s="297"/>
      <c r="I35" s="290"/>
    </row>
    <row r="36" spans="1:9" ht="15" customHeight="1">
      <c r="A36" s="290"/>
      <c r="B36" s="298" t="s">
        <v>401</v>
      </c>
      <c r="C36" s="297">
        <v>4</v>
      </c>
      <c r="D36" s="294" t="s">
        <v>221</v>
      </c>
      <c r="E36" s="292"/>
      <c r="F36" s="290"/>
      <c r="G36" s="298"/>
      <c r="H36" s="297"/>
      <c r="I36" s="290"/>
    </row>
    <row r="37" spans="1:9" ht="15" customHeight="1">
      <c r="A37" s="290"/>
      <c r="B37" s="298" t="s">
        <v>401</v>
      </c>
      <c r="C37" s="297" t="s">
        <v>1690</v>
      </c>
      <c r="D37" s="294" t="s">
        <v>114</v>
      </c>
      <c r="E37" s="292"/>
      <c r="F37" s="290"/>
      <c r="G37" s="298"/>
      <c r="H37" s="297"/>
      <c r="I37" s="290"/>
    </row>
    <row r="38" spans="1:9" ht="15" customHeight="1">
      <c r="A38" s="290"/>
      <c r="B38" s="298" t="s">
        <v>401</v>
      </c>
      <c r="C38" s="297" t="s">
        <v>1690</v>
      </c>
      <c r="D38" s="294" t="s">
        <v>1508</v>
      </c>
      <c r="E38" s="292"/>
      <c r="F38" s="290"/>
      <c r="G38" s="298"/>
      <c r="H38" s="297"/>
      <c r="I38" s="290"/>
    </row>
    <row r="39" spans="1:9" ht="15" customHeight="1">
      <c r="A39" s="290"/>
      <c r="B39" s="298" t="s">
        <v>401</v>
      </c>
      <c r="C39" s="297">
        <v>5</v>
      </c>
      <c r="D39" s="294" t="s">
        <v>112</v>
      </c>
      <c r="E39" s="292"/>
      <c r="F39" s="290"/>
      <c r="G39" s="298"/>
      <c r="H39" s="297"/>
      <c r="I39" s="290"/>
    </row>
    <row r="40" spans="1:9" ht="15" customHeight="1">
      <c r="A40" s="290"/>
      <c r="B40" s="298" t="s">
        <v>401</v>
      </c>
      <c r="C40" s="297">
        <v>7</v>
      </c>
      <c r="D40" s="294" t="s">
        <v>113</v>
      </c>
      <c r="E40" s="292"/>
      <c r="F40" s="290"/>
      <c r="G40" s="298"/>
      <c r="H40" s="297"/>
      <c r="I40" s="290"/>
    </row>
    <row r="41" spans="1:9" ht="30" customHeight="1">
      <c r="A41" s="290"/>
      <c r="B41" s="298" t="s">
        <v>401</v>
      </c>
      <c r="C41" s="297">
        <v>8</v>
      </c>
      <c r="D41" s="290" t="s">
        <v>116</v>
      </c>
      <c r="E41" s="292"/>
      <c r="F41" s="290"/>
      <c r="G41" s="298"/>
      <c r="H41" s="297"/>
      <c r="I41" s="290"/>
    </row>
    <row r="42" spans="1:9" ht="15" customHeight="1">
      <c r="A42" s="290"/>
      <c r="B42" s="298" t="s">
        <v>401</v>
      </c>
      <c r="C42" s="297">
        <v>12</v>
      </c>
      <c r="D42" s="294" t="s">
        <v>117</v>
      </c>
      <c r="E42" s="292"/>
      <c r="F42" s="290"/>
      <c r="G42" s="298"/>
      <c r="H42" s="297"/>
      <c r="I42" s="290"/>
    </row>
    <row r="43" spans="1:9" ht="15" customHeight="1">
      <c r="A43" s="290"/>
      <c r="B43" s="298" t="s">
        <v>401</v>
      </c>
      <c r="C43" s="297" t="s">
        <v>1690</v>
      </c>
      <c r="D43" s="294" t="s">
        <v>118</v>
      </c>
      <c r="E43" s="292"/>
      <c r="F43" s="290"/>
      <c r="G43" s="298"/>
      <c r="H43" s="297"/>
      <c r="I43" s="290"/>
    </row>
    <row r="44" spans="1:9" ht="15" customHeight="1">
      <c r="A44" s="290"/>
      <c r="B44" s="298" t="s">
        <v>401</v>
      </c>
      <c r="C44" s="297" t="s">
        <v>1690</v>
      </c>
      <c r="D44" s="294" t="s">
        <v>121</v>
      </c>
      <c r="E44" s="292"/>
      <c r="F44" s="290"/>
      <c r="G44" s="298"/>
      <c r="H44" s="297"/>
      <c r="I44" s="290"/>
    </row>
    <row r="45" spans="1:9" ht="15" customHeight="1">
      <c r="A45" s="290"/>
      <c r="B45" s="298" t="s">
        <v>122</v>
      </c>
      <c r="C45" s="297">
        <v>3</v>
      </c>
      <c r="D45" s="294" t="s">
        <v>123</v>
      </c>
      <c r="E45" s="292"/>
      <c r="F45" s="290"/>
      <c r="G45" s="298"/>
      <c r="H45" s="297"/>
      <c r="I45" s="290"/>
    </row>
    <row r="46" spans="1:9" ht="15" customHeight="1">
      <c r="A46" s="290"/>
      <c r="B46" s="298" t="s">
        <v>401</v>
      </c>
      <c r="C46" s="297" t="s">
        <v>1690</v>
      </c>
      <c r="D46" s="294" t="s">
        <v>126</v>
      </c>
      <c r="E46" s="292"/>
      <c r="F46" s="290"/>
      <c r="G46" s="298"/>
      <c r="H46" s="297"/>
      <c r="I46" s="290"/>
    </row>
    <row r="47" spans="1:9" ht="15" customHeight="1">
      <c r="A47" s="290"/>
      <c r="B47" s="300"/>
      <c r="C47" s="297"/>
      <c r="D47" s="294"/>
      <c r="E47" s="292"/>
      <c r="F47" s="290"/>
      <c r="G47" s="298"/>
      <c r="H47" s="297"/>
      <c r="I47" s="290"/>
    </row>
    <row r="48" spans="1:9" ht="15" customHeight="1">
      <c r="A48" s="290"/>
      <c r="B48" s="300"/>
      <c r="C48" s="297"/>
      <c r="D48" s="294"/>
      <c r="E48" s="292"/>
      <c r="F48" s="290"/>
      <c r="G48" s="298"/>
      <c r="H48" s="297"/>
      <c r="I48" s="290"/>
    </row>
    <row r="49" spans="1:9" ht="15" customHeight="1">
      <c r="A49" s="290"/>
      <c r="B49" s="300"/>
      <c r="C49" s="297"/>
      <c r="D49" s="294"/>
      <c r="E49" s="292"/>
      <c r="F49" s="290"/>
      <c r="G49" s="298"/>
      <c r="H49" s="297"/>
      <c r="I49" s="290"/>
    </row>
    <row r="50" spans="1:9" ht="15" customHeight="1">
      <c r="A50" s="290"/>
      <c r="B50" s="300"/>
      <c r="C50" s="297"/>
      <c r="D50" s="294"/>
      <c r="E50" s="292"/>
      <c r="F50" s="290"/>
      <c r="G50" s="298"/>
      <c r="H50" s="297"/>
      <c r="I50" s="290"/>
    </row>
    <row r="51" spans="1:9" ht="15" customHeight="1">
      <c r="A51" s="290"/>
      <c r="B51" s="290"/>
      <c r="C51" s="297"/>
      <c r="D51" s="294"/>
      <c r="E51" s="292"/>
      <c r="F51" s="290"/>
      <c r="G51" s="298"/>
      <c r="H51" s="297"/>
      <c r="I51" s="290"/>
    </row>
    <row r="52" spans="1:9" ht="15" customHeight="1">
      <c r="A52" s="290"/>
      <c r="B52" s="290"/>
      <c r="C52" s="297"/>
      <c r="D52" s="294"/>
      <c r="E52" s="292"/>
      <c r="F52" s="290"/>
      <c r="G52" s="298"/>
      <c r="H52" s="297"/>
      <c r="I52" s="290"/>
    </row>
    <row r="53" spans="1:9" ht="15" customHeight="1">
      <c r="A53" s="290"/>
      <c r="B53" s="290"/>
      <c r="C53" s="297"/>
      <c r="D53" s="294"/>
      <c r="E53" s="292"/>
      <c r="F53" s="290"/>
      <c r="G53" s="298"/>
      <c r="H53" s="297"/>
      <c r="I53" s="290"/>
    </row>
    <row r="54" spans="1:9" ht="11.25">
      <c r="A54" s="290"/>
      <c r="B54" s="290"/>
      <c r="C54" s="297"/>
      <c r="D54" s="294"/>
      <c r="E54" s="292"/>
      <c r="F54" s="290"/>
      <c r="G54" s="298"/>
      <c r="H54" s="297"/>
      <c r="I54" s="290"/>
    </row>
    <row r="55" spans="1:9" ht="11.25">
      <c r="A55" s="290"/>
      <c r="B55" s="290"/>
      <c r="C55" s="297"/>
      <c r="D55" s="292"/>
      <c r="E55" s="292"/>
      <c r="F55" s="290"/>
      <c r="G55" s="298"/>
      <c r="H55" s="297"/>
      <c r="I55" s="290"/>
    </row>
    <row r="56" spans="1:9" ht="11.25">
      <c r="A56" s="290"/>
      <c r="B56" s="290"/>
      <c r="C56" s="297"/>
      <c r="D56" s="292"/>
      <c r="E56" s="292"/>
      <c r="F56" s="290"/>
      <c r="G56" s="298"/>
      <c r="H56" s="297"/>
      <c r="I56" s="290"/>
    </row>
    <row r="57" spans="1:9" ht="11.25">
      <c r="A57" s="290"/>
      <c r="B57" s="290"/>
      <c r="C57" s="297"/>
      <c r="D57" s="292"/>
      <c r="E57" s="292"/>
      <c r="F57" s="290"/>
      <c r="G57" s="298"/>
      <c r="H57" s="297"/>
      <c r="I57" s="290"/>
    </row>
    <row r="58" spans="1:9" ht="11.25">
      <c r="A58" s="290"/>
      <c r="B58" s="290"/>
      <c r="C58" s="297"/>
      <c r="D58" s="292"/>
      <c r="E58" s="292"/>
      <c r="F58" s="290"/>
      <c r="G58" s="298"/>
      <c r="H58" s="297"/>
      <c r="I58" s="290"/>
    </row>
    <row r="59" spans="1:9" ht="11.25">
      <c r="A59" s="290"/>
      <c r="B59" s="290"/>
      <c r="C59" s="297"/>
      <c r="D59" s="292"/>
      <c r="E59" s="292"/>
      <c r="F59" s="290"/>
      <c r="G59" s="298"/>
      <c r="H59" s="297"/>
      <c r="I59" s="290"/>
    </row>
    <row r="60" spans="1:9" ht="11.25">
      <c r="A60" s="290"/>
      <c r="B60" s="290"/>
      <c r="C60" s="297"/>
      <c r="D60" s="292"/>
      <c r="E60" s="292"/>
      <c r="F60" s="290"/>
      <c r="G60" s="297"/>
      <c r="H60" s="297"/>
      <c r="I60" s="290"/>
    </row>
    <row r="61" spans="1:9" ht="11.25">
      <c r="A61" s="290"/>
      <c r="B61" s="290"/>
      <c r="C61" s="297"/>
      <c r="D61" s="292"/>
      <c r="E61" s="292"/>
      <c r="F61" s="290"/>
      <c r="G61" s="297"/>
      <c r="H61" s="297"/>
      <c r="I61" s="290"/>
    </row>
    <row r="62" spans="1:9" ht="11.25">
      <c r="A62" s="290"/>
      <c r="B62" s="290"/>
      <c r="C62" s="297"/>
      <c r="D62" s="292"/>
      <c r="E62" s="292"/>
      <c r="F62" s="290"/>
      <c r="G62" s="297"/>
      <c r="H62" s="297"/>
      <c r="I62" s="290"/>
    </row>
    <row r="63" spans="1:9" ht="11.25">
      <c r="A63" s="290"/>
      <c r="B63" s="290"/>
      <c r="C63" s="297"/>
      <c r="D63" s="292"/>
      <c r="E63" s="292"/>
      <c r="F63" s="290"/>
      <c r="G63" s="297"/>
      <c r="H63" s="297"/>
      <c r="I63" s="290"/>
    </row>
    <row r="64" spans="1:9" ht="11.25">
      <c r="A64" s="66"/>
      <c r="B64" s="66"/>
      <c r="C64" s="71"/>
      <c r="D64" s="56"/>
      <c r="E64" s="56"/>
      <c r="F64" s="66"/>
      <c r="G64" s="71"/>
      <c r="H64" s="297"/>
      <c r="I64" s="290"/>
    </row>
    <row r="65" spans="1:9" ht="11.25">
      <c r="A65" s="66"/>
      <c r="B65" s="66"/>
      <c r="C65" s="71"/>
      <c r="D65" s="56"/>
      <c r="E65" s="56"/>
      <c r="F65" s="66"/>
      <c r="G65" s="71"/>
      <c r="H65" s="71"/>
      <c r="I65" s="66"/>
    </row>
    <row r="66" spans="1:9" ht="11.25">
      <c r="A66" s="66"/>
      <c r="B66" s="66"/>
      <c r="C66" s="71"/>
      <c r="D66" s="56"/>
      <c r="E66" s="56"/>
      <c r="F66" s="66"/>
      <c r="G66" s="71"/>
      <c r="H66" s="71"/>
      <c r="I66" s="66"/>
    </row>
    <row r="67" spans="1:9" ht="11.25">
      <c r="A67" s="66"/>
      <c r="B67" s="66"/>
      <c r="C67" s="71"/>
      <c r="D67" s="56"/>
      <c r="E67" s="56"/>
      <c r="F67" s="66"/>
      <c r="G67" s="71"/>
      <c r="H67" s="71"/>
      <c r="I67" s="66"/>
    </row>
    <row r="68" spans="1:9" ht="11.25">
      <c r="A68" s="66"/>
      <c r="B68" s="66"/>
      <c r="C68" s="71"/>
      <c r="D68" s="56"/>
      <c r="E68" s="56"/>
      <c r="F68" s="66"/>
      <c r="G68" s="71"/>
      <c r="H68" s="71"/>
      <c r="I68" s="66"/>
    </row>
    <row r="69" spans="1:9" ht="11.25">
      <c r="A69" s="66"/>
      <c r="B69" s="66"/>
      <c r="C69" s="71"/>
      <c r="D69" s="56"/>
      <c r="E69" s="56"/>
      <c r="F69" s="66"/>
      <c r="G69" s="71"/>
      <c r="H69" s="71"/>
      <c r="I69" s="66"/>
    </row>
    <row r="70" spans="1:9" ht="11.25">
      <c r="A70" s="66"/>
      <c r="B70" s="66"/>
      <c r="C70" s="71"/>
      <c r="D70" s="56"/>
      <c r="E70" s="56"/>
      <c r="F70" s="66"/>
      <c r="G70" s="71"/>
      <c r="H70" s="71"/>
      <c r="I70" s="66"/>
    </row>
    <row r="71" spans="1:9" ht="11.25">
      <c r="A71" s="66"/>
      <c r="B71" s="66"/>
      <c r="C71" s="71"/>
      <c r="D71" s="56"/>
      <c r="E71" s="56"/>
      <c r="F71" s="66"/>
      <c r="G71" s="71"/>
      <c r="H71" s="71"/>
      <c r="I71" s="66"/>
    </row>
    <row r="72" spans="1:9" ht="11.25">
      <c r="A72" s="66"/>
      <c r="B72" s="66"/>
      <c r="C72" s="71"/>
      <c r="D72" s="56"/>
      <c r="E72" s="56"/>
      <c r="F72" s="66"/>
      <c r="G72" s="71"/>
      <c r="H72" s="71"/>
      <c r="I72" s="66"/>
    </row>
    <row r="73" spans="1:9" ht="11.25">
      <c r="A73" s="66"/>
      <c r="B73" s="66"/>
      <c r="C73" s="71"/>
      <c r="D73" s="56"/>
      <c r="E73" s="56"/>
      <c r="F73" s="66"/>
      <c r="G73" s="71"/>
      <c r="H73" s="71"/>
      <c r="I73" s="66"/>
    </row>
    <row r="74" spans="1:9" ht="11.25">
      <c r="A74" s="66"/>
      <c r="B74" s="66"/>
      <c r="C74" s="71"/>
      <c r="D74" s="56"/>
      <c r="E74" s="56"/>
      <c r="F74" s="66"/>
      <c r="G74" s="71"/>
      <c r="H74" s="71"/>
      <c r="I74" s="66"/>
    </row>
    <row r="75" spans="1:9" ht="11.25">
      <c r="A75" s="66"/>
      <c r="B75" s="66"/>
      <c r="C75" s="71"/>
      <c r="D75" s="56"/>
      <c r="E75" s="56"/>
      <c r="F75" s="66"/>
      <c r="G75" s="71"/>
      <c r="H75" s="71"/>
      <c r="I75" s="66"/>
    </row>
    <row r="76" spans="1:9" ht="11.25">
      <c r="A76" s="66"/>
      <c r="B76" s="66"/>
      <c r="C76" s="71"/>
      <c r="D76" s="56"/>
      <c r="E76" s="56"/>
      <c r="F76" s="66"/>
      <c r="G76" s="71"/>
      <c r="H76" s="71"/>
      <c r="I76" s="66"/>
    </row>
    <row r="77" spans="1:9" ht="11.25">
      <c r="A77" s="66"/>
      <c r="B77" s="66"/>
      <c r="C77" s="71"/>
      <c r="D77" s="56"/>
      <c r="E77" s="56"/>
      <c r="F77" s="66"/>
      <c r="G77" s="71"/>
      <c r="H77" s="71"/>
      <c r="I77" s="66"/>
    </row>
    <row r="78" spans="1:9" ht="11.25">
      <c r="A78" s="66"/>
      <c r="B78" s="66"/>
      <c r="C78" s="71"/>
      <c r="D78" s="56"/>
      <c r="E78" s="56"/>
      <c r="F78" s="66"/>
      <c r="G78" s="71"/>
      <c r="H78" s="71"/>
      <c r="I78" s="66"/>
    </row>
    <row r="79" spans="1:9" ht="11.25">
      <c r="A79" s="66"/>
      <c r="B79" s="66"/>
      <c r="C79" s="71"/>
      <c r="D79" s="56"/>
      <c r="E79" s="56"/>
      <c r="F79" s="66"/>
      <c r="G79" s="71"/>
      <c r="H79" s="71"/>
      <c r="I79" s="66"/>
    </row>
    <row r="80" spans="1:9" ht="11.25">
      <c r="A80" s="66"/>
      <c r="B80" s="66"/>
      <c r="C80" s="71"/>
      <c r="D80" s="56"/>
      <c r="E80" s="56"/>
      <c r="F80" s="66"/>
      <c r="G80" s="71"/>
      <c r="H80" s="71"/>
      <c r="I80" s="66"/>
    </row>
    <row r="81" spans="1:9" ht="11.25">
      <c r="A81" s="66"/>
      <c r="B81" s="66"/>
      <c r="C81" s="71"/>
      <c r="D81" s="56"/>
      <c r="E81" s="56"/>
      <c r="F81" s="66"/>
      <c r="G81" s="71"/>
      <c r="H81" s="71"/>
      <c r="I81" s="66"/>
    </row>
    <row r="82" spans="1:9" ht="11.25">
      <c r="A82" s="66"/>
      <c r="B82" s="66"/>
      <c r="C82" s="71"/>
      <c r="D82" s="56"/>
      <c r="E82" s="56"/>
      <c r="F82" s="66"/>
      <c r="G82" s="71"/>
      <c r="H82" s="71"/>
      <c r="I82" s="66"/>
    </row>
    <row r="83" spans="1:9" ht="11.25">
      <c r="A83" s="66"/>
      <c r="B83" s="66"/>
      <c r="C83" s="71"/>
      <c r="D83" s="56"/>
      <c r="E83" s="56"/>
      <c r="F83" s="66"/>
      <c r="G83" s="71"/>
      <c r="H83" s="71"/>
      <c r="I83" s="66"/>
    </row>
    <row r="84" spans="1:9" ht="11.25">
      <c r="A84" s="66"/>
      <c r="B84" s="66"/>
      <c r="C84" s="71"/>
      <c r="D84" s="56"/>
      <c r="E84" s="56"/>
      <c r="F84" s="66"/>
      <c r="G84" s="71"/>
      <c r="H84" s="71"/>
      <c r="I84" s="66"/>
    </row>
    <row r="85" spans="1:9" ht="11.25">
      <c r="A85" s="66"/>
      <c r="B85" s="66"/>
      <c r="C85" s="71"/>
      <c r="D85" s="56"/>
      <c r="E85" s="56"/>
      <c r="F85" s="66"/>
      <c r="G85" s="71"/>
      <c r="H85" s="71"/>
      <c r="I85" s="66"/>
    </row>
    <row r="86" spans="1:9" ht="11.25">
      <c r="A86" s="66"/>
      <c r="B86" s="66"/>
      <c r="C86" s="71"/>
      <c r="D86" s="56"/>
      <c r="E86" s="56"/>
      <c r="F86" s="66"/>
      <c r="G86" s="71"/>
      <c r="H86" s="71"/>
      <c r="I86" s="66"/>
    </row>
    <row r="87" spans="1:9" ht="11.25">
      <c r="A87" s="66"/>
      <c r="B87" s="66"/>
      <c r="C87" s="71"/>
      <c r="D87" s="56"/>
      <c r="E87" s="56"/>
      <c r="F87" s="66"/>
      <c r="G87" s="71"/>
      <c r="H87" s="71"/>
      <c r="I87" s="66"/>
    </row>
    <row r="88" spans="1:9" ht="11.25">
      <c r="A88" s="66"/>
      <c r="B88" s="66"/>
      <c r="C88" s="71"/>
      <c r="D88" s="56"/>
      <c r="E88" s="56"/>
      <c r="F88" s="66"/>
      <c r="G88" s="71"/>
      <c r="H88" s="71"/>
      <c r="I88" s="66"/>
    </row>
    <row r="89" spans="1:9" ht="11.25">
      <c r="A89" s="66"/>
      <c r="B89" s="66"/>
      <c r="C89" s="71"/>
      <c r="D89" s="56"/>
      <c r="E89" s="56"/>
      <c r="F89" s="66"/>
      <c r="G89" s="71"/>
      <c r="H89" s="71"/>
      <c r="I89" s="66"/>
    </row>
    <row r="90" spans="1:9" ht="11.25">
      <c r="A90" s="66"/>
      <c r="B90" s="66"/>
      <c r="C90" s="71"/>
      <c r="D90" s="56"/>
      <c r="E90" s="56"/>
      <c r="F90" s="66"/>
      <c r="G90" s="71"/>
      <c r="H90" s="71"/>
      <c r="I90" s="66"/>
    </row>
    <row r="91" spans="1:9" ht="11.25">
      <c r="A91" s="66"/>
      <c r="B91" s="66"/>
      <c r="C91" s="71"/>
      <c r="D91" s="56"/>
      <c r="E91" s="56"/>
      <c r="F91" s="66"/>
      <c r="G91" s="71"/>
      <c r="H91" s="71"/>
      <c r="I91" s="66"/>
    </row>
    <row r="92" spans="1:9" ht="11.25">
      <c r="A92" s="66"/>
      <c r="B92" s="66"/>
      <c r="C92" s="71"/>
      <c r="D92" s="56"/>
      <c r="E92" s="56"/>
      <c r="F92" s="66"/>
      <c r="G92" s="71"/>
      <c r="H92" s="71"/>
      <c r="I92" s="66"/>
    </row>
    <row r="93" spans="1:9" ht="11.25">
      <c r="A93" s="66"/>
      <c r="B93" s="66"/>
      <c r="C93" s="71"/>
      <c r="D93" s="56"/>
      <c r="E93" s="56"/>
      <c r="F93" s="66"/>
      <c r="G93" s="71"/>
      <c r="H93" s="71"/>
      <c r="I93" s="66"/>
    </row>
    <row r="94" spans="1:9" ht="11.25">
      <c r="A94" s="66"/>
      <c r="B94" s="66"/>
      <c r="C94" s="71"/>
      <c r="D94" s="56"/>
      <c r="E94" s="56"/>
      <c r="F94" s="66"/>
      <c r="G94" s="71"/>
      <c r="H94" s="71"/>
      <c r="I94" s="66"/>
    </row>
    <row r="95" spans="1:9" ht="11.25">
      <c r="A95" s="66"/>
      <c r="B95" s="66"/>
      <c r="C95" s="71"/>
      <c r="D95" s="56"/>
      <c r="E95" s="56"/>
      <c r="F95" s="66"/>
      <c r="G95" s="71"/>
      <c r="H95" s="71"/>
      <c r="I95" s="66"/>
    </row>
    <row r="96" spans="1:9" ht="11.25">
      <c r="A96" s="66"/>
      <c r="B96" s="66"/>
      <c r="C96" s="71"/>
      <c r="D96" s="56"/>
      <c r="E96" s="56"/>
      <c r="F96" s="66"/>
      <c r="G96" s="71"/>
      <c r="H96" s="71"/>
      <c r="I96" s="66"/>
    </row>
    <row r="97" spans="1:9" ht="11.25">
      <c r="A97" s="66"/>
      <c r="B97" s="66"/>
      <c r="C97" s="71"/>
      <c r="D97" s="56"/>
      <c r="E97" s="56"/>
      <c r="F97" s="66"/>
      <c r="G97" s="71"/>
      <c r="H97" s="71"/>
      <c r="I97" s="66"/>
    </row>
    <row r="98" spans="1:9" ht="11.25">
      <c r="A98" s="66"/>
      <c r="B98" s="66"/>
      <c r="C98" s="71"/>
      <c r="D98" s="56"/>
      <c r="E98" s="56"/>
      <c r="F98" s="66"/>
      <c r="G98" s="71"/>
      <c r="H98" s="71"/>
      <c r="I98" s="66"/>
    </row>
    <row r="99" spans="1:9" ht="11.25">
      <c r="A99" s="66"/>
      <c r="B99" s="66"/>
      <c r="C99" s="71"/>
      <c r="D99" s="56"/>
      <c r="E99" s="56"/>
      <c r="F99" s="66"/>
      <c r="G99" s="71"/>
      <c r="H99" s="71"/>
      <c r="I99" s="66"/>
    </row>
    <row r="100" spans="1:9" ht="11.25">
      <c r="A100" s="66"/>
      <c r="B100" s="66"/>
      <c r="C100" s="71"/>
      <c r="D100" s="56"/>
      <c r="E100" s="56"/>
      <c r="F100" s="66"/>
      <c r="G100" s="71"/>
      <c r="H100" s="71"/>
      <c r="I100" s="66"/>
    </row>
    <row r="101" spans="1:9" ht="11.25">
      <c r="A101" s="66"/>
      <c r="B101" s="66"/>
      <c r="C101" s="71"/>
      <c r="D101" s="56"/>
      <c r="E101" s="56"/>
      <c r="F101" s="66"/>
      <c r="G101" s="71"/>
      <c r="H101" s="71"/>
      <c r="I101" s="66"/>
    </row>
    <row r="102" spans="1:9" ht="11.25">
      <c r="A102" s="66"/>
      <c r="B102" s="66"/>
      <c r="C102" s="71"/>
      <c r="D102" s="56"/>
      <c r="E102" s="56"/>
      <c r="F102" s="66"/>
      <c r="G102" s="71"/>
      <c r="H102" s="71"/>
      <c r="I102" s="66"/>
    </row>
    <row r="103" spans="1:9" ht="11.25">
      <c r="A103" s="66"/>
      <c r="B103" s="66"/>
      <c r="C103" s="71"/>
      <c r="D103" s="56"/>
      <c r="E103" s="56"/>
      <c r="F103" s="66"/>
      <c r="G103" s="71"/>
      <c r="H103" s="71"/>
      <c r="I103" s="66"/>
    </row>
    <row r="104" spans="1:9" ht="11.25">
      <c r="A104" s="66"/>
      <c r="B104" s="66"/>
      <c r="C104" s="71"/>
      <c r="D104" s="56"/>
      <c r="E104" s="56"/>
      <c r="F104" s="66"/>
      <c r="G104" s="71"/>
      <c r="H104" s="71"/>
      <c r="I104" s="66"/>
    </row>
    <row r="105" spans="1:9" ht="11.25">
      <c r="A105" s="66"/>
      <c r="B105" s="66"/>
      <c r="C105" s="71"/>
      <c r="D105" s="56"/>
      <c r="E105" s="56"/>
      <c r="F105" s="66"/>
      <c r="G105" s="71"/>
      <c r="H105" s="71"/>
      <c r="I105" s="66"/>
    </row>
    <row r="106" spans="1:9" ht="11.25">
      <c r="A106" s="66"/>
      <c r="B106" s="66"/>
      <c r="C106" s="71"/>
      <c r="D106" s="56"/>
      <c r="E106" s="56"/>
      <c r="F106" s="66"/>
      <c r="G106" s="71"/>
      <c r="H106" s="71"/>
      <c r="I106" s="66"/>
    </row>
    <row r="107" spans="1:9" ht="11.25">
      <c r="A107" s="66"/>
      <c r="B107" s="66"/>
      <c r="C107" s="71"/>
      <c r="D107" s="56"/>
      <c r="E107" s="56"/>
      <c r="F107" s="66"/>
      <c r="G107" s="71"/>
      <c r="H107" s="71"/>
      <c r="I107" s="66"/>
    </row>
    <row r="108" spans="1:9" ht="11.25">
      <c r="A108" s="66"/>
      <c r="B108" s="66"/>
      <c r="C108" s="71"/>
      <c r="D108" s="56"/>
      <c r="E108" s="56"/>
      <c r="F108" s="66"/>
      <c r="G108" s="71"/>
      <c r="H108" s="71"/>
      <c r="I108" s="66"/>
    </row>
    <row r="109" spans="1:9" ht="11.25">
      <c r="A109" s="66"/>
      <c r="B109" s="66"/>
      <c r="C109" s="71"/>
      <c r="D109" s="56"/>
      <c r="E109" s="56"/>
      <c r="F109" s="66"/>
      <c r="G109" s="71"/>
      <c r="H109" s="71"/>
      <c r="I109" s="66"/>
    </row>
    <row r="110" spans="1:9" ht="11.25">
      <c r="A110" s="66"/>
      <c r="B110" s="66"/>
      <c r="C110" s="71"/>
      <c r="D110" s="56"/>
      <c r="E110" s="56"/>
      <c r="F110" s="66"/>
      <c r="G110" s="71"/>
      <c r="H110" s="71"/>
      <c r="I110" s="66"/>
    </row>
    <row r="111" spans="1:9" ht="11.25">
      <c r="A111" s="66"/>
      <c r="B111" s="66"/>
      <c r="C111" s="71"/>
      <c r="D111" s="56"/>
      <c r="E111" s="56"/>
      <c r="F111" s="66"/>
      <c r="G111" s="71"/>
      <c r="H111" s="71"/>
      <c r="I111" s="66"/>
    </row>
    <row r="112" spans="1:9" ht="11.25">
      <c r="A112" s="66"/>
      <c r="B112" s="66"/>
      <c r="C112" s="71"/>
      <c r="D112" s="56"/>
      <c r="E112" s="56"/>
      <c r="F112" s="66"/>
      <c r="G112" s="71"/>
      <c r="H112" s="71"/>
      <c r="I112" s="66"/>
    </row>
    <row r="113" spans="1:9" ht="11.25">
      <c r="A113" s="66"/>
      <c r="B113" s="66"/>
      <c r="C113" s="71"/>
      <c r="D113" s="56"/>
      <c r="E113" s="56"/>
      <c r="F113" s="66"/>
      <c r="G113" s="71"/>
      <c r="H113" s="71"/>
      <c r="I113" s="66"/>
    </row>
    <row r="114" spans="1:9" ht="11.25">
      <c r="A114" s="66"/>
      <c r="B114" s="66"/>
      <c r="C114" s="71"/>
      <c r="D114" s="56"/>
      <c r="E114" s="56"/>
      <c r="F114" s="66"/>
      <c r="G114" s="71"/>
      <c r="H114" s="71"/>
      <c r="I114" s="66"/>
    </row>
    <row r="115" spans="1:9" ht="11.25">
      <c r="A115" s="66"/>
      <c r="B115" s="66"/>
      <c r="C115" s="71"/>
      <c r="D115" s="56"/>
      <c r="E115" s="56"/>
      <c r="F115" s="66"/>
      <c r="G115" s="71"/>
      <c r="H115" s="71"/>
      <c r="I115" s="66"/>
    </row>
    <row r="116" spans="1:9" ht="11.25">
      <c r="A116" s="66"/>
      <c r="B116" s="66"/>
      <c r="C116" s="71"/>
      <c r="D116" s="56"/>
      <c r="E116" s="56"/>
      <c r="F116" s="66"/>
      <c r="G116" s="71"/>
      <c r="H116" s="71"/>
      <c r="I116" s="66"/>
    </row>
    <row r="117" spans="1:9" ht="11.25">
      <c r="A117" s="66"/>
      <c r="B117" s="66"/>
      <c r="C117" s="71"/>
      <c r="D117" s="56"/>
      <c r="E117" s="56"/>
      <c r="F117" s="66"/>
      <c r="G117" s="71"/>
      <c r="H117" s="71"/>
      <c r="I117" s="66"/>
    </row>
    <row r="118" spans="1:9" ht="11.25">
      <c r="A118" s="66"/>
      <c r="B118" s="66"/>
      <c r="C118" s="71"/>
      <c r="D118" s="56"/>
      <c r="E118" s="56"/>
      <c r="F118" s="66"/>
      <c r="G118" s="71"/>
      <c r="H118" s="71"/>
      <c r="I118" s="66"/>
    </row>
    <row r="119" spans="1:9" ht="11.25">
      <c r="A119" s="66"/>
      <c r="B119" s="66"/>
      <c r="C119" s="71"/>
      <c r="D119" s="56"/>
      <c r="E119" s="56"/>
      <c r="F119" s="66"/>
      <c r="G119" s="71"/>
      <c r="H119" s="71"/>
      <c r="I119" s="66"/>
    </row>
    <row r="120" spans="1:9" ht="11.25">
      <c r="A120" s="66"/>
      <c r="B120" s="66"/>
      <c r="C120" s="71"/>
      <c r="D120" s="56"/>
      <c r="E120" s="56"/>
      <c r="F120" s="66"/>
      <c r="G120" s="71"/>
      <c r="H120" s="71"/>
      <c r="I120" s="66"/>
    </row>
    <row r="121" spans="1:9" ht="11.25">
      <c r="A121" s="66"/>
      <c r="B121" s="66"/>
      <c r="C121" s="71"/>
      <c r="D121" s="56"/>
      <c r="E121" s="56"/>
      <c r="F121" s="66"/>
      <c r="G121" s="71"/>
      <c r="H121" s="71"/>
      <c r="I121" s="66"/>
    </row>
    <row r="122" spans="1:9" ht="11.25">
      <c r="A122" s="66"/>
      <c r="B122" s="66"/>
      <c r="C122" s="71"/>
      <c r="D122" s="56"/>
      <c r="E122" s="56"/>
      <c r="F122" s="66"/>
      <c r="G122" s="71"/>
      <c r="H122" s="71"/>
      <c r="I122" s="66"/>
    </row>
    <row r="123" spans="1:9" ht="11.25">
      <c r="A123" s="66"/>
      <c r="B123" s="66"/>
      <c r="C123" s="71"/>
      <c r="D123" s="56"/>
      <c r="E123" s="56"/>
      <c r="F123" s="66"/>
      <c r="G123" s="71"/>
      <c r="H123" s="71"/>
      <c r="I123" s="66"/>
    </row>
    <row r="124" spans="1:9" ht="11.25">
      <c r="A124" s="66"/>
      <c r="B124" s="66"/>
      <c r="C124" s="71"/>
      <c r="D124" s="56"/>
      <c r="E124" s="56"/>
      <c r="F124" s="66"/>
      <c r="G124" s="71"/>
      <c r="H124" s="71"/>
      <c r="I124" s="66"/>
    </row>
    <row r="125" spans="1:9" ht="11.25">
      <c r="A125" s="66"/>
      <c r="B125" s="66"/>
      <c r="C125" s="71"/>
      <c r="D125" s="56"/>
      <c r="E125" s="56"/>
      <c r="F125" s="66"/>
      <c r="G125" s="71"/>
      <c r="H125" s="71"/>
      <c r="I125" s="66"/>
    </row>
    <row r="126" spans="1:9" ht="11.25">
      <c r="A126" s="66"/>
      <c r="B126" s="66"/>
      <c r="C126" s="71"/>
      <c r="D126" s="56"/>
      <c r="E126" s="56"/>
      <c r="F126" s="66"/>
      <c r="G126" s="71"/>
      <c r="H126" s="71"/>
      <c r="I126" s="66"/>
    </row>
    <row r="127" spans="1:9" ht="11.25">
      <c r="A127" s="66"/>
      <c r="B127" s="66"/>
      <c r="C127" s="71"/>
      <c r="D127" s="56"/>
      <c r="E127" s="56"/>
      <c r="F127" s="66"/>
      <c r="G127" s="71"/>
      <c r="H127" s="71"/>
      <c r="I127" s="66"/>
    </row>
    <row r="128" spans="1:9" ht="11.25">
      <c r="A128" s="66"/>
      <c r="B128" s="66"/>
      <c r="C128" s="71"/>
      <c r="D128" s="56"/>
      <c r="E128" s="56"/>
      <c r="F128" s="66"/>
      <c r="G128" s="71"/>
      <c r="H128" s="71"/>
      <c r="I128" s="66"/>
    </row>
    <row r="129" spans="1:9" ht="11.25">
      <c r="A129" s="66"/>
      <c r="B129" s="66"/>
      <c r="C129" s="71"/>
      <c r="D129" s="56"/>
      <c r="E129" s="56"/>
      <c r="F129" s="66"/>
      <c r="G129" s="71"/>
      <c r="H129" s="71"/>
      <c r="I129" s="66"/>
    </row>
    <row r="130" spans="1:9" ht="11.25">
      <c r="A130" s="66"/>
      <c r="B130" s="66"/>
      <c r="C130" s="71"/>
      <c r="D130" s="56"/>
      <c r="E130" s="56"/>
      <c r="F130" s="66"/>
      <c r="G130" s="71"/>
      <c r="H130" s="71"/>
      <c r="I130" s="66"/>
    </row>
    <row r="131" spans="1:9" ht="11.25">
      <c r="A131" s="66"/>
      <c r="B131" s="66"/>
      <c r="C131" s="71"/>
      <c r="D131" s="56"/>
      <c r="E131" s="56"/>
      <c r="F131" s="66"/>
      <c r="G131" s="71"/>
      <c r="H131" s="71"/>
      <c r="I131" s="66"/>
    </row>
    <row r="132" spans="1:9" ht="11.25">
      <c r="A132" s="66"/>
      <c r="B132" s="66"/>
      <c r="C132" s="71"/>
      <c r="D132" s="56"/>
      <c r="E132" s="56"/>
      <c r="F132" s="66"/>
      <c r="G132" s="71"/>
      <c r="H132" s="71"/>
      <c r="I132" s="66"/>
    </row>
    <row r="133" spans="1:9" ht="11.25">
      <c r="A133" s="66"/>
      <c r="B133" s="66"/>
      <c r="C133" s="71"/>
      <c r="D133" s="56"/>
      <c r="E133" s="56"/>
      <c r="F133" s="66"/>
      <c r="G133" s="71"/>
      <c r="H133" s="71"/>
      <c r="I133" s="66"/>
    </row>
    <row r="134" spans="1:9" ht="11.25">
      <c r="A134" s="66"/>
      <c r="B134" s="66"/>
      <c r="C134" s="71"/>
      <c r="D134" s="56"/>
      <c r="E134" s="56"/>
      <c r="F134" s="66"/>
      <c r="G134" s="71"/>
      <c r="H134" s="71"/>
      <c r="I134" s="66"/>
    </row>
    <row r="135" spans="1:9" ht="11.25">
      <c r="A135" s="66"/>
      <c r="B135" s="66"/>
      <c r="C135" s="71"/>
      <c r="D135" s="56"/>
      <c r="E135" s="56"/>
      <c r="F135" s="66"/>
      <c r="G135" s="71"/>
      <c r="H135" s="71"/>
      <c r="I135" s="66"/>
    </row>
    <row r="136" spans="1:9" ht="11.25">
      <c r="A136" s="66"/>
      <c r="B136" s="66"/>
      <c r="C136" s="71"/>
      <c r="D136" s="56"/>
      <c r="E136" s="56"/>
      <c r="F136" s="66"/>
      <c r="G136" s="71"/>
      <c r="H136" s="71"/>
      <c r="I136" s="66"/>
    </row>
    <row r="137" spans="1:9" ht="11.25">
      <c r="A137" s="66"/>
      <c r="B137" s="66"/>
      <c r="C137" s="71"/>
      <c r="D137" s="56"/>
      <c r="E137" s="56"/>
      <c r="F137" s="66"/>
      <c r="G137" s="71"/>
      <c r="H137" s="71"/>
      <c r="I137" s="66"/>
    </row>
    <row r="138" spans="1:9" ht="11.25">
      <c r="A138" s="66"/>
      <c r="B138" s="66"/>
      <c r="C138" s="71"/>
      <c r="D138" s="56"/>
      <c r="E138" s="56"/>
      <c r="F138" s="66"/>
      <c r="G138" s="71"/>
      <c r="H138" s="71"/>
      <c r="I138" s="66"/>
    </row>
    <row r="139" spans="1:9" ht="11.25">
      <c r="A139" s="66"/>
      <c r="B139" s="66"/>
      <c r="C139" s="71"/>
      <c r="D139" s="56"/>
      <c r="E139" s="56"/>
      <c r="F139" s="66"/>
      <c r="G139" s="71"/>
      <c r="H139" s="71"/>
      <c r="I139" s="66"/>
    </row>
    <row r="140" spans="1:9" ht="11.25">
      <c r="A140" s="66"/>
      <c r="B140" s="66"/>
      <c r="C140" s="71"/>
      <c r="D140" s="56"/>
      <c r="E140" s="56"/>
      <c r="F140" s="66"/>
      <c r="G140" s="71"/>
      <c r="H140" s="71"/>
      <c r="I140" s="66"/>
    </row>
    <row r="141" spans="1:9" ht="11.25">
      <c r="A141" s="66"/>
      <c r="B141" s="66"/>
      <c r="C141" s="71"/>
      <c r="D141" s="56"/>
      <c r="E141" s="56"/>
      <c r="F141" s="66"/>
      <c r="G141" s="71"/>
      <c r="H141" s="71"/>
      <c r="I141" s="66"/>
    </row>
    <row r="142" spans="1:9" ht="11.25">
      <c r="A142" s="66"/>
      <c r="B142" s="66"/>
      <c r="C142" s="71"/>
      <c r="D142" s="56"/>
      <c r="E142" s="56"/>
      <c r="F142" s="66"/>
      <c r="G142" s="71"/>
      <c r="H142" s="71"/>
      <c r="I142" s="66"/>
    </row>
    <row r="143" spans="1:9" ht="11.25">
      <c r="A143" s="66"/>
      <c r="B143" s="66"/>
      <c r="C143" s="71"/>
      <c r="D143" s="56"/>
      <c r="E143" s="56"/>
      <c r="F143" s="66"/>
      <c r="G143" s="71"/>
      <c r="H143" s="71"/>
      <c r="I143" s="66"/>
    </row>
    <row r="144" spans="1:9" ht="11.25">
      <c r="A144" s="66"/>
      <c r="B144" s="66"/>
      <c r="C144" s="71"/>
      <c r="D144" s="56"/>
      <c r="E144" s="56"/>
      <c r="F144" s="66"/>
      <c r="G144" s="71"/>
      <c r="H144" s="71"/>
      <c r="I144" s="66"/>
    </row>
    <row r="145" spans="1:9" ht="11.25">
      <c r="A145" s="66"/>
      <c r="B145" s="66"/>
      <c r="C145" s="71"/>
      <c r="D145" s="56"/>
      <c r="E145" s="56"/>
      <c r="F145" s="66"/>
      <c r="G145" s="71"/>
      <c r="H145" s="71"/>
      <c r="I145" s="66"/>
    </row>
    <row r="146" spans="1:9" ht="11.25">
      <c r="A146" s="66"/>
      <c r="B146" s="66"/>
      <c r="C146" s="71"/>
      <c r="D146" s="56"/>
      <c r="E146" s="56"/>
      <c r="F146" s="66"/>
      <c r="G146" s="71"/>
      <c r="H146" s="71"/>
      <c r="I146" s="66"/>
    </row>
    <row r="147" spans="1:9" ht="11.25">
      <c r="A147" s="66"/>
      <c r="B147" s="66"/>
      <c r="C147" s="71"/>
      <c r="D147" s="56"/>
      <c r="E147" s="56"/>
      <c r="F147" s="66"/>
      <c r="G147" s="71"/>
      <c r="H147" s="71"/>
      <c r="I147" s="66"/>
    </row>
    <row r="148" spans="1:9" ht="11.25">
      <c r="A148" s="66"/>
      <c r="B148" s="66"/>
      <c r="C148" s="71"/>
      <c r="D148" s="56"/>
      <c r="E148" s="56"/>
      <c r="F148" s="66"/>
      <c r="G148" s="71"/>
      <c r="H148" s="71"/>
      <c r="I148" s="66"/>
    </row>
    <row r="149" spans="1:9" ht="11.25">
      <c r="A149" s="66"/>
      <c r="B149" s="66"/>
      <c r="C149" s="71"/>
      <c r="D149" s="56"/>
      <c r="E149" s="56"/>
      <c r="F149" s="66"/>
      <c r="G149" s="71"/>
      <c r="H149" s="71"/>
      <c r="I149" s="66"/>
    </row>
    <row r="150" spans="1:9" ht="11.25">
      <c r="A150" s="66"/>
      <c r="B150" s="66"/>
      <c r="C150" s="71"/>
      <c r="D150" s="56"/>
      <c r="E150" s="56"/>
      <c r="F150" s="66"/>
      <c r="G150" s="71"/>
      <c r="H150" s="71"/>
      <c r="I150" s="66"/>
    </row>
    <row r="151" spans="1:9" ht="11.25">
      <c r="A151" s="66"/>
      <c r="B151" s="66"/>
      <c r="C151" s="71"/>
      <c r="D151" s="56"/>
      <c r="E151" s="56"/>
      <c r="F151" s="66"/>
      <c r="G151" s="71"/>
      <c r="H151" s="71"/>
      <c r="I151" s="66"/>
    </row>
    <row r="152" spans="1:9" ht="11.25">
      <c r="A152" s="66"/>
      <c r="B152" s="66"/>
      <c r="C152" s="71"/>
      <c r="D152" s="56"/>
      <c r="E152" s="56"/>
      <c r="F152" s="66"/>
      <c r="G152" s="71"/>
      <c r="H152" s="71"/>
      <c r="I152" s="66"/>
    </row>
    <row r="153" spans="1:9" ht="11.25">
      <c r="A153" s="66"/>
      <c r="B153" s="66"/>
      <c r="C153" s="71"/>
      <c r="D153" s="56"/>
      <c r="E153" s="56"/>
      <c r="F153" s="66"/>
      <c r="G153" s="71"/>
      <c r="H153" s="71"/>
      <c r="I153" s="66"/>
    </row>
    <row r="154" spans="1:9" ht="11.25">
      <c r="A154" s="66"/>
      <c r="B154" s="66"/>
      <c r="C154" s="71"/>
      <c r="D154" s="56"/>
      <c r="E154" s="56"/>
      <c r="F154" s="66"/>
      <c r="G154" s="71"/>
      <c r="H154" s="71"/>
      <c r="I154" s="66"/>
    </row>
    <row r="155" spans="1:9" ht="11.25">
      <c r="A155" s="66"/>
      <c r="B155" s="66"/>
      <c r="C155" s="71"/>
      <c r="D155" s="56"/>
      <c r="E155" s="56"/>
      <c r="F155" s="66"/>
      <c r="G155" s="71"/>
      <c r="H155" s="71"/>
      <c r="I155" s="66"/>
    </row>
    <row r="156" spans="1:9" ht="11.25">
      <c r="A156" s="66"/>
      <c r="B156" s="66"/>
      <c r="C156" s="71"/>
      <c r="D156" s="56"/>
      <c r="E156" s="56"/>
      <c r="F156" s="66"/>
      <c r="G156" s="71"/>
      <c r="H156" s="71"/>
      <c r="I156" s="66"/>
    </row>
    <row r="157" spans="1:9" ht="11.25">
      <c r="A157" s="66"/>
      <c r="B157" s="66"/>
      <c r="C157" s="71"/>
      <c r="D157" s="56"/>
      <c r="E157" s="56"/>
      <c r="F157" s="66"/>
      <c r="G157" s="71"/>
      <c r="H157" s="71"/>
      <c r="I157" s="66"/>
    </row>
    <row r="158" spans="1:9" ht="11.25">
      <c r="A158" s="66"/>
      <c r="B158" s="66"/>
      <c r="C158" s="71"/>
      <c r="D158" s="56"/>
      <c r="E158" s="56"/>
      <c r="F158" s="66"/>
      <c r="G158" s="71"/>
      <c r="H158" s="71"/>
      <c r="I158" s="66"/>
    </row>
    <row r="159" spans="1:9" ht="11.25">
      <c r="A159" s="66"/>
      <c r="B159" s="66"/>
      <c r="C159" s="71"/>
      <c r="D159" s="56"/>
      <c r="E159" s="56"/>
      <c r="F159" s="66"/>
      <c r="G159" s="71"/>
      <c r="H159" s="71"/>
      <c r="I159" s="66"/>
    </row>
    <row r="160" spans="1:9" ht="11.25">
      <c r="A160" s="66"/>
      <c r="B160" s="66"/>
      <c r="C160" s="71"/>
      <c r="D160" s="56"/>
      <c r="E160" s="56"/>
      <c r="F160" s="66"/>
      <c r="G160" s="71"/>
      <c r="H160" s="71"/>
      <c r="I160" s="66"/>
    </row>
    <row r="161" spans="1:9" ht="11.25">
      <c r="A161" s="66"/>
      <c r="B161" s="66"/>
      <c r="C161" s="71"/>
      <c r="D161" s="56"/>
      <c r="E161" s="56"/>
      <c r="F161" s="66"/>
      <c r="G161" s="71"/>
      <c r="H161" s="71"/>
      <c r="I161" s="66"/>
    </row>
    <row r="162" spans="1:9" ht="11.25">
      <c r="A162" s="66"/>
      <c r="B162" s="66"/>
      <c r="C162" s="71"/>
      <c r="D162" s="56"/>
      <c r="E162" s="56"/>
      <c r="F162" s="66"/>
      <c r="G162" s="71"/>
      <c r="H162" s="71"/>
      <c r="I162" s="66"/>
    </row>
    <row r="163" spans="1:9" ht="11.25">
      <c r="A163" s="66"/>
      <c r="B163" s="66"/>
      <c r="C163" s="71"/>
      <c r="D163" s="56"/>
      <c r="E163" s="56"/>
      <c r="F163" s="66"/>
      <c r="G163" s="71"/>
      <c r="H163" s="71"/>
      <c r="I163" s="66"/>
    </row>
    <row r="164" spans="1:9" ht="11.25">
      <c r="A164" s="66"/>
      <c r="B164" s="66"/>
      <c r="C164" s="71"/>
      <c r="D164" s="56"/>
      <c r="E164" s="56"/>
      <c r="F164" s="66"/>
      <c r="G164" s="71"/>
      <c r="H164" s="71"/>
      <c r="I164" s="66"/>
    </row>
    <row r="165" spans="1:9" ht="11.25">
      <c r="A165" s="66"/>
      <c r="B165" s="66"/>
      <c r="C165" s="71"/>
      <c r="D165" s="56"/>
      <c r="E165" s="56"/>
      <c r="F165" s="66"/>
      <c r="G165" s="71"/>
      <c r="H165" s="71"/>
      <c r="I165" s="66"/>
    </row>
    <row r="166" spans="1:9" ht="11.25">
      <c r="A166" s="66"/>
      <c r="B166" s="66"/>
      <c r="C166" s="71"/>
      <c r="D166" s="56"/>
      <c r="E166" s="56"/>
      <c r="F166" s="66"/>
      <c r="G166" s="71"/>
      <c r="H166" s="71"/>
      <c r="I166" s="66"/>
    </row>
    <row r="167" spans="1:9" ht="11.25">
      <c r="A167" s="66"/>
      <c r="B167" s="66"/>
      <c r="C167" s="71"/>
      <c r="D167" s="56"/>
      <c r="E167" s="56"/>
      <c r="F167" s="66"/>
      <c r="G167" s="71"/>
      <c r="H167" s="71"/>
      <c r="I167" s="66"/>
    </row>
    <row r="168" spans="1:9" ht="11.25">
      <c r="A168" s="66"/>
      <c r="B168" s="66"/>
      <c r="C168" s="71"/>
      <c r="D168" s="56"/>
      <c r="E168" s="56"/>
      <c r="F168" s="66"/>
      <c r="G168" s="71"/>
      <c r="H168" s="71"/>
      <c r="I168" s="66"/>
    </row>
    <row r="169" spans="1:9" ht="11.25">
      <c r="A169" s="66"/>
      <c r="B169" s="66"/>
      <c r="C169" s="71"/>
      <c r="D169" s="56"/>
      <c r="E169" s="56"/>
      <c r="F169" s="66"/>
      <c r="G169" s="71"/>
      <c r="H169" s="71"/>
      <c r="I169" s="66"/>
    </row>
    <row r="170" spans="1:9" ht="11.25">
      <c r="A170" s="66"/>
      <c r="B170" s="66"/>
      <c r="C170" s="71"/>
      <c r="D170" s="56"/>
      <c r="E170" s="56"/>
      <c r="F170" s="66"/>
      <c r="G170" s="71"/>
      <c r="H170" s="71"/>
      <c r="I170" s="66"/>
    </row>
    <row r="171" spans="1:9" ht="11.25">
      <c r="A171" s="66"/>
      <c r="B171" s="66"/>
      <c r="C171" s="71"/>
      <c r="D171" s="56"/>
      <c r="E171" s="56"/>
      <c r="F171" s="66"/>
      <c r="G171" s="71"/>
      <c r="H171" s="71"/>
      <c r="I171" s="66"/>
    </row>
    <row r="172" spans="1:9" ht="11.25">
      <c r="A172" s="66"/>
      <c r="B172" s="66"/>
      <c r="C172" s="71"/>
      <c r="D172" s="56"/>
      <c r="E172" s="56"/>
      <c r="F172" s="66"/>
      <c r="G172" s="71"/>
      <c r="H172" s="71"/>
      <c r="I172" s="66"/>
    </row>
    <row r="173" spans="1:9" ht="11.25">
      <c r="A173" s="66"/>
      <c r="B173" s="66"/>
      <c r="C173" s="71"/>
      <c r="D173" s="56"/>
      <c r="E173" s="56"/>
      <c r="F173" s="66"/>
      <c r="G173" s="71"/>
      <c r="H173" s="71"/>
      <c r="I173" s="66"/>
    </row>
    <row r="174" spans="1:9" ht="11.25">
      <c r="A174" s="66"/>
      <c r="B174" s="66"/>
      <c r="C174" s="71"/>
      <c r="D174" s="56"/>
      <c r="E174" s="56"/>
      <c r="F174" s="66"/>
      <c r="G174" s="71"/>
      <c r="H174" s="71"/>
      <c r="I174" s="66"/>
    </row>
    <row r="175" spans="1:9" ht="11.25">
      <c r="A175" s="66"/>
      <c r="B175" s="66"/>
      <c r="C175" s="71"/>
      <c r="D175" s="56"/>
      <c r="E175" s="56"/>
      <c r="F175" s="66"/>
      <c r="G175" s="71"/>
      <c r="H175" s="71"/>
      <c r="I175" s="66"/>
    </row>
    <row r="176" spans="1:9" ht="11.25">
      <c r="A176" s="66"/>
      <c r="B176" s="66"/>
      <c r="C176" s="71"/>
      <c r="D176" s="56"/>
      <c r="E176" s="56"/>
      <c r="F176" s="66"/>
      <c r="G176" s="71"/>
      <c r="H176" s="71"/>
      <c r="I176" s="66"/>
    </row>
    <row r="177" spans="1:9" ht="11.25">
      <c r="A177" s="66"/>
      <c r="B177" s="66"/>
      <c r="C177" s="71"/>
      <c r="D177" s="56"/>
      <c r="E177" s="56"/>
      <c r="F177" s="66"/>
      <c r="G177" s="71"/>
      <c r="H177" s="71"/>
      <c r="I177" s="66"/>
    </row>
    <row r="178" spans="1:9" ht="11.25">
      <c r="A178" s="66"/>
      <c r="B178" s="66"/>
      <c r="C178" s="71"/>
      <c r="D178" s="56"/>
      <c r="E178" s="56"/>
      <c r="F178" s="66"/>
      <c r="G178" s="71"/>
      <c r="H178" s="71"/>
      <c r="I178" s="66"/>
    </row>
    <row r="179" spans="1:9" ht="11.25">
      <c r="A179" s="66"/>
      <c r="B179" s="66"/>
      <c r="C179" s="71"/>
      <c r="D179" s="56"/>
      <c r="E179" s="56"/>
      <c r="F179" s="66"/>
      <c r="G179" s="71"/>
      <c r="H179" s="71"/>
      <c r="I179" s="66"/>
    </row>
    <row r="180" spans="1:9" ht="11.25">
      <c r="A180" s="66"/>
      <c r="B180" s="66"/>
      <c r="C180" s="71"/>
      <c r="D180" s="56"/>
      <c r="E180" s="56"/>
      <c r="F180" s="66"/>
      <c r="G180" s="71"/>
      <c r="H180" s="71"/>
      <c r="I180" s="66"/>
    </row>
    <row r="181" spans="1:9" ht="11.25">
      <c r="A181" s="66"/>
      <c r="B181" s="66"/>
      <c r="C181" s="71"/>
      <c r="D181" s="56"/>
      <c r="E181" s="56"/>
      <c r="F181" s="66"/>
      <c r="G181" s="71"/>
      <c r="H181" s="71"/>
      <c r="I181" s="66"/>
    </row>
    <row r="182" spans="1:9" ht="11.25">
      <c r="A182" s="66"/>
      <c r="B182" s="66"/>
      <c r="C182" s="71"/>
      <c r="D182" s="56"/>
      <c r="E182" s="56"/>
      <c r="F182" s="66"/>
      <c r="G182" s="71"/>
      <c r="H182" s="71"/>
      <c r="I182" s="66"/>
    </row>
    <row r="183" spans="1:9" ht="11.25">
      <c r="A183" s="66"/>
      <c r="B183" s="66"/>
      <c r="C183" s="71"/>
      <c r="D183" s="56"/>
      <c r="E183" s="56"/>
      <c r="F183" s="66"/>
      <c r="G183" s="71"/>
      <c r="H183" s="71"/>
      <c r="I183" s="66"/>
    </row>
    <row r="184" spans="1:9" ht="11.25">
      <c r="A184" s="66"/>
      <c r="B184" s="66"/>
      <c r="C184" s="71"/>
      <c r="D184" s="56"/>
      <c r="E184" s="56"/>
      <c r="F184" s="66"/>
      <c r="G184" s="71"/>
      <c r="H184" s="71"/>
      <c r="I184" s="66"/>
    </row>
    <row r="185" spans="1:9" ht="11.25">
      <c r="A185" s="66"/>
      <c r="B185" s="66"/>
      <c r="C185" s="71"/>
      <c r="D185" s="56"/>
      <c r="E185" s="56"/>
      <c r="F185" s="66"/>
      <c r="G185" s="71"/>
      <c r="H185" s="71"/>
      <c r="I185" s="66"/>
    </row>
    <row r="186" spans="1:9" ht="11.25">
      <c r="A186" s="66"/>
      <c r="B186" s="66"/>
      <c r="C186" s="71"/>
      <c r="D186" s="56"/>
      <c r="E186" s="56"/>
      <c r="F186" s="66"/>
      <c r="G186" s="71"/>
      <c r="H186" s="71"/>
      <c r="I186" s="66"/>
    </row>
    <row r="187" spans="1:9" ht="11.25">
      <c r="A187" s="66"/>
      <c r="B187" s="66"/>
      <c r="C187" s="71"/>
      <c r="D187" s="56"/>
      <c r="E187" s="56"/>
      <c r="F187" s="66"/>
      <c r="G187" s="71"/>
      <c r="H187" s="71"/>
      <c r="I187" s="66"/>
    </row>
    <row r="188" spans="1:9" ht="11.25">
      <c r="A188" s="66"/>
      <c r="B188" s="66"/>
      <c r="C188" s="71"/>
      <c r="D188" s="56"/>
      <c r="E188" s="56"/>
      <c r="F188" s="66"/>
      <c r="G188" s="71"/>
      <c r="H188" s="71"/>
      <c r="I188" s="66"/>
    </row>
    <row r="189" spans="1:9" ht="11.25">
      <c r="A189" s="66"/>
      <c r="B189" s="66"/>
      <c r="C189" s="71"/>
      <c r="D189" s="56"/>
      <c r="E189" s="56"/>
      <c r="F189" s="66"/>
      <c r="G189" s="71"/>
      <c r="H189" s="71"/>
      <c r="I189" s="66"/>
    </row>
    <row r="190" spans="1:9" ht="11.25">
      <c r="A190" s="66"/>
      <c r="B190" s="66"/>
      <c r="C190" s="71"/>
      <c r="D190" s="56"/>
      <c r="E190" s="56"/>
      <c r="F190" s="66"/>
      <c r="G190" s="71"/>
      <c r="H190" s="71"/>
      <c r="I190" s="66"/>
    </row>
    <row r="191" spans="1:9" ht="11.25">
      <c r="A191" s="66"/>
      <c r="B191" s="66"/>
      <c r="C191" s="71"/>
      <c r="D191" s="56"/>
      <c r="E191" s="56"/>
      <c r="F191" s="66"/>
      <c r="G191" s="71"/>
      <c r="H191" s="71"/>
      <c r="I191" s="66"/>
    </row>
    <row r="192" spans="1:9" ht="11.25">
      <c r="A192" s="66"/>
      <c r="B192" s="66"/>
      <c r="C192" s="71"/>
      <c r="D192" s="56"/>
      <c r="E192" s="56"/>
      <c r="F192" s="66"/>
      <c r="G192" s="71"/>
      <c r="H192" s="71"/>
      <c r="I192" s="66"/>
    </row>
    <row r="193" spans="1:9" ht="11.25">
      <c r="A193" s="66"/>
      <c r="B193" s="66"/>
      <c r="C193" s="71"/>
      <c r="D193" s="56"/>
      <c r="E193" s="56"/>
      <c r="F193" s="66"/>
      <c r="G193" s="71"/>
      <c r="H193" s="71"/>
      <c r="I193" s="66"/>
    </row>
    <row r="194" spans="1:9" ht="11.25">
      <c r="A194" s="66"/>
      <c r="B194" s="66"/>
      <c r="C194" s="71"/>
      <c r="D194" s="56"/>
      <c r="E194" s="56"/>
      <c r="F194" s="66"/>
      <c r="G194" s="71"/>
      <c r="H194" s="71"/>
      <c r="I194" s="66"/>
    </row>
    <row r="195" spans="1:9" ht="11.25">
      <c r="A195" s="66"/>
      <c r="B195" s="66"/>
      <c r="C195" s="71"/>
      <c r="D195" s="56"/>
      <c r="E195" s="56"/>
      <c r="F195" s="66"/>
      <c r="G195" s="71"/>
      <c r="H195" s="71"/>
      <c r="I195" s="66"/>
    </row>
    <row r="196" spans="1:9" ht="11.25">
      <c r="A196" s="66"/>
      <c r="B196" s="66"/>
      <c r="C196" s="71"/>
      <c r="D196" s="56"/>
      <c r="E196" s="56"/>
      <c r="F196" s="66"/>
      <c r="G196" s="71"/>
      <c r="H196" s="71"/>
      <c r="I196" s="66"/>
    </row>
    <row r="197" spans="1:9" ht="11.25">
      <c r="A197" s="66"/>
      <c r="B197" s="66"/>
      <c r="C197" s="71"/>
      <c r="D197" s="56"/>
      <c r="E197" s="56"/>
      <c r="F197" s="66"/>
      <c r="G197" s="71"/>
      <c r="H197" s="71"/>
      <c r="I197" s="66"/>
    </row>
    <row r="198" spans="1:9" ht="11.25">
      <c r="A198" s="66"/>
      <c r="B198" s="66"/>
      <c r="C198" s="71"/>
      <c r="D198" s="56"/>
      <c r="E198" s="56"/>
      <c r="F198" s="66"/>
      <c r="G198" s="71"/>
      <c r="H198" s="71"/>
      <c r="I198" s="66"/>
    </row>
    <row r="199" spans="1:9" ht="11.25">
      <c r="A199" s="66"/>
      <c r="B199" s="66"/>
      <c r="C199" s="71"/>
      <c r="D199" s="56"/>
      <c r="E199" s="56"/>
      <c r="F199" s="66"/>
      <c r="G199" s="71"/>
      <c r="H199" s="71"/>
      <c r="I199" s="66"/>
    </row>
    <row r="200" spans="1:9" ht="11.25">
      <c r="A200" s="66"/>
      <c r="B200" s="66"/>
      <c r="C200" s="71"/>
      <c r="D200" s="56"/>
      <c r="E200" s="56"/>
      <c r="F200" s="66"/>
      <c r="G200" s="71"/>
      <c r="H200" s="71"/>
      <c r="I200" s="66"/>
    </row>
    <row r="201" spans="1:9" ht="11.25">
      <c r="A201" s="66"/>
      <c r="B201" s="66"/>
      <c r="C201" s="71"/>
      <c r="D201" s="56"/>
      <c r="E201" s="56"/>
      <c r="F201" s="66"/>
      <c r="G201" s="71"/>
      <c r="H201" s="71"/>
      <c r="I201" s="66"/>
    </row>
    <row r="202" spans="1:9" ht="11.25">
      <c r="A202" s="66"/>
      <c r="B202" s="66"/>
      <c r="C202" s="71"/>
      <c r="D202" s="56"/>
      <c r="E202" s="56"/>
      <c r="F202" s="66"/>
      <c r="G202" s="71"/>
      <c r="H202" s="71"/>
      <c r="I202" s="66"/>
    </row>
    <row r="203" spans="1:9" ht="11.25">
      <c r="A203" s="66"/>
      <c r="B203" s="66"/>
      <c r="C203" s="71"/>
      <c r="D203" s="56"/>
      <c r="E203" s="56"/>
      <c r="F203" s="66"/>
      <c r="G203" s="71"/>
      <c r="H203" s="71"/>
      <c r="I203" s="66"/>
    </row>
    <row r="204" spans="1:9" ht="11.25">
      <c r="A204" s="66"/>
      <c r="B204" s="66"/>
      <c r="C204" s="71"/>
      <c r="D204" s="56"/>
      <c r="E204" s="56"/>
      <c r="F204" s="66"/>
      <c r="G204" s="71"/>
      <c r="H204" s="71"/>
      <c r="I204" s="66"/>
    </row>
    <row r="205" spans="1:9" ht="11.25">
      <c r="A205" s="66"/>
      <c r="B205" s="66"/>
      <c r="C205" s="71"/>
      <c r="D205" s="56"/>
      <c r="E205" s="56"/>
      <c r="F205" s="66"/>
      <c r="G205" s="71"/>
      <c r="H205" s="71"/>
      <c r="I205" s="66"/>
    </row>
    <row r="206" spans="1:9" ht="11.25">
      <c r="A206" s="66"/>
      <c r="B206" s="66"/>
      <c r="C206" s="71"/>
      <c r="D206" s="56"/>
      <c r="E206" s="56"/>
      <c r="F206" s="66"/>
      <c r="G206" s="71"/>
      <c r="H206" s="71"/>
      <c r="I206" s="66"/>
    </row>
    <row r="207" spans="1:9" ht="11.25">
      <c r="A207" s="66"/>
      <c r="B207" s="66"/>
      <c r="C207" s="71"/>
      <c r="D207" s="56"/>
      <c r="E207" s="56"/>
      <c r="F207" s="66"/>
      <c r="G207" s="71"/>
      <c r="H207" s="71"/>
      <c r="I207" s="66"/>
    </row>
    <row r="208" spans="1:9" ht="11.25">
      <c r="A208" s="66"/>
      <c r="B208" s="66"/>
      <c r="C208" s="71"/>
      <c r="D208" s="56"/>
      <c r="E208" s="56"/>
      <c r="F208" s="66"/>
      <c r="G208" s="71"/>
      <c r="H208" s="71"/>
      <c r="I208" s="66"/>
    </row>
    <row r="209" spans="1:9" ht="11.25">
      <c r="A209" s="66"/>
      <c r="B209" s="66"/>
      <c r="C209" s="71"/>
      <c r="D209" s="56"/>
      <c r="E209" s="56"/>
      <c r="F209" s="66"/>
      <c r="G209" s="71"/>
      <c r="H209" s="71"/>
      <c r="I209" s="66"/>
    </row>
    <row r="210" spans="1:9" ht="11.25">
      <c r="A210" s="66"/>
      <c r="B210" s="66"/>
      <c r="C210" s="71"/>
      <c r="D210" s="56"/>
      <c r="E210" s="56"/>
      <c r="F210" s="66"/>
      <c r="G210" s="71"/>
      <c r="H210" s="71"/>
      <c r="I210" s="66"/>
    </row>
    <row r="211" spans="1:9" ht="11.25">
      <c r="A211" s="66"/>
      <c r="B211" s="66"/>
      <c r="C211" s="71"/>
      <c r="D211" s="56"/>
      <c r="E211" s="56"/>
      <c r="F211" s="66"/>
      <c r="G211" s="71"/>
      <c r="H211" s="71"/>
      <c r="I211" s="66"/>
    </row>
    <row r="212" spans="1:9" ht="11.25">
      <c r="A212" s="66"/>
      <c r="B212" s="66"/>
      <c r="C212" s="71"/>
      <c r="D212" s="56"/>
      <c r="E212" s="56"/>
      <c r="F212" s="66"/>
      <c r="G212" s="71"/>
      <c r="H212" s="71"/>
      <c r="I212" s="66"/>
    </row>
    <row r="213" spans="1:9" ht="11.25">
      <c r="A213" s="66"/>
      <c r="B213" s="66"/>
      <c r="C213" s="71"/>
      <c r="D213" s="56"/>
      <c r="E213" s="56"/>
      <c r="F213" s="66"/>
      <c r="G213" s="71"/>
      <c r="H213" s="71"/>
      <c r="I213" s="66"/>
    </row>
    <row r="214" spans="1:9" ht="11.25">
      <c r="A214" s="66"/>
      <c r="B214" s="66"/>
      <c r="C214" s="71"/>
      <c r="D214" s="56"/>
      <c r="E214" s="56"/>
      <c r="F214" s="66"/>
      <c r="G214" s="71"/>
      <c r="H214" s="71"/>
      <c r="I214" s="66"/>
    </row>
    <row r="215" spans="1:9" ht="11.25">
      <c r="A215" s="66"/>
      <c r="B215" s="66"/>
      <c r="C215" s="71"/>
      <c r="D215" s="56"/>
      <c r="E215" s="56"/>
      <c r="F215" s="66"/>
      <c r="G215" s="71"/>
      <c r="H215" s="71"/>
      <c r="I215" s="66"/>
    </row>
    <row r="216" spans="1:9" ht="11.25">
      <c r="A216" s="66"/>
      <c r="B216" s="66"/>
      <c r="C216" s="71"/>
      <c r="D216" s="56"/>
      <c r="E216" s="56"/>
      <c r="F216" s="66"/>
      <c r="G216" s="71"/>
      <c r="H216" s="71"/>
      <c r="I216" s="66"/>
    </row>
    <row r="217" spans="1:9" ht="11.25">
      <c r="A217" s="66"/>
      <c r="B217" s="66"/>
      <c r="C217" s="71"/>
      <c r="D217" s="56"/>
      <c r="E217" s="56"/>
      <c r="F217" s="66"/>
      <c r="G217" s="71"/>
      <c r="H217" s="71"/>
      <c r="I217" s="66"/>
    </row>
    <row r="218" spans="1:9" ht="11.25">
      <c r="A218" s="66"/>
      <c r="B218" s="66"/>
      <c r="C218" s="71"/>
      <c r="D218" s="56"/>
      <c r="E218" s="56"/>
      <c r="F218" s="66"/>
      <c r="G218" s="71"/>
      <c r="H218" s="71"/>
      <c r="I218" s="66"/>
    </row>
    <row r="219" spans="1:9" ht="11.25">
      <c r="A219" s="66"/>
      <c r="B219" s="66"/>
      <c r="C219" s="71"/>
      <c r="D219" s="56"/>
      <c r="E219" s="56"/>
      <c r="F219" s="66"/>
      <c r="G219" s="71"/>
      <c r="H219" s="71"/>
      <c r="I219" s="66"/>
    </row>
    <row r="220" spans="1:9" ht="11.25">
      <c r="A220" s="66"/>
      <c r="B220" s="66"/>
      <c r="C220" s="71"/>
      <c r="D220" s="56"/>
      <c r="E220" s="56"/>
      <c r="F220" s="66"/>
      <c r="G220" s="71"/>
      <c r="H220" s="71"/>
      <c r="I220" s="66"/>
    </row>
    <row r="221" spans="1:9" ht="11.25">
      <c r="A221" s="66"/>
      <c r="B221" s="66"/>
      <c r="C221" s="71"/>
      <c r="D221" s="56"/>
      <c r="E221" s="56"/>
      <c r="F221" s="66"/>
      <c r="G221" s="71"/>
      <c r="H221" s="71"/>
      <c r="I221" s="66"/>
    </row>
    <row r="222" spans="1:9" ht="11.25">
      <c r="A222" s="66"/>
      <c r="B222" s="66"/>
      <c r="C222" s="71"/>
      <c r="D222" s="56"/>
      <c r="E222" s="56"/>
      <c r="F222" s="66"/>
      <c r="G222" s="71"/>
      <c r="H222" s="71"/>
      <c r="I222" s="66"/>
    </row>
    <row r="223" spans="1:9" ht="11.25">
      <c r="A223" s="66"/>
      <c r="B223" s="66"/>
      <c r="C223" s="71"/>
      <c r="D223" s="56"/>
      <c r="E223" s="56"/>
      <c r="F223" s="66"/>
      <c r="G223" s="71"/>
      <c r="H223" s="71"/>
      <c r="I223" s="66"/>
    </row>
    <row r="224" spans="1:9" ht="11.25">
      <c r="A224" s="66"/>
      <c r="B224" s="66"/>
      <c r="C224" s="71"/>
      <c r="D224" s="56"/>
      <c r="E224" s="56"/>
      <c r="F224" s="66"/>
      <c r="G224" s="71"/>
      <c r="H224" s="71"/>
      <c r="I224" s="66"/>
    </row>
    <row r="225" spans="1:9" ht="11.25">
      <c r="A225" s="66"/>
      <c r="B225" s="66"/>
      <c r="C225" s="71"/>
      <c r="D225" s="56"/>
      <c r="E225" s="56"/>
      <c r="F225" s="66"/>
      <c r="G225" s="71"/>
      <c r="H225" s="71"/>
      <c r="I225" s="66"/>
    </row>
    <row r="226" spans="1:9" ht="11.25">
      <c r="A226" s="66"/>
      <c r="B226" s="66"/>
      <c r="C226" s="71"/>
      <c r="D226" s="56"/>
      <c r="E226" s="56"/>
      <c r="F226" s="66"/>
      <c r="G226" s="71"/>
      <c r="H226" s="71"/>
      <c r="I226" s="66"/>
    </row>
    <row r="227" spans="1:9" ht="11.25">
      <c r="A227" s="66"/>
      <c r="B227" s="66"/>
      <c r="C227" s="71"/>
      <c r="D227" s="56"/>
      <c r="E227" s="56"/>
      <c r="F227" s="66"/>
      <c r="G227" s="71"/>
      <c r="H227" s="71"/>
      <c r="I227" s="66"/>
    </row>
    <row r="228" spans="1:9" ht="11.25">
      <c r="A228" s="66"/>
      <c r="B228" s="66"/>
      <c r="C228" s="71"/>
      <c r="D228" s="56"/>
      <c r="E228" s="56"/>
      <c r="F228" s="66"/>
      <c r="G228" s="71"/>
      <c r="H228" s="71"/>
      <c r="I228" s="66"/>
    </row>
    <row r="229" spans="1:9" ht="11.25">
      <c r="A229" s="66"/>
      <c r="B229" s="66"/>
      <c r="C229" s="71"/>
      <c r="D229" s="56"/>
      <c r="E229" s="56"/>
      <c r="F229" s="66"/>
      <c r="G229" s="71"/>
      <c r="H229" s="71"/>
      <c r="I229" s="66"/>
    </row>
    <row r="230" spans="1:9" ht="11.25">
      <c r="A230" s="66"/>
      <c r="B230" s="66"/>
      <c r="C230" s="71"/>
      <c r="D230" s="56"/>
      <c r="E230" s="56"/>
      <c r="F230" s="66"/>
      <c r="G230" s="71"/>
      <c r="H230" s="71"/>
      <c r="I230" s="66"/>
    </row>
    <row r="231" spans="1:9" ht="11.25">
      <c r="A231" s="66"/>
      <c r="B231" s="66"/>
      <c r="C231" s="71"/>
      <c r="D231" s="56"/>
      <c r="E231" s="56"/>
      <c r="F231" s="66"/>
      <c r="G231" s="71"/>
      <c r="H231" s="71"/>
      <c r="I231" s="66"/>
    </row>
    <row r="232" spans="1:9" ht="11.25">
      <c r="A232" s="66"/>
      <c r="B232" s="66"/>
      <c r="C232" s="71"/>
      <c r="D232" s="56"/>
      <c r="E232" s="56"/>
      <c r="F232" s="66"/>
      <c r="G232" s="71"/>
      <c r="H232" s="71"/>
      <c r="I232" s="66"/>
    </row>
    <row r="233" spans="1:9" ht="11.25">
      <c r="A233" s="66"/>
      <c r="B233" s="66"/>
      <c r="C233" s="71"/>
      <c r="D233" s="56"/>
      <c r="E233" s="56"/>
      <c r="F233" s="66"/>
      <c r="G233" s="71"/>
      <c r="H233" s="71"/>
      <c r="I233" s="66"/>
    </row>
    <row r="234" spans="1:9" ht="11.25">
      <c r="A234" s="66"/>
      <c r="B234" s="66"/>
      <c r="C234" s="71"/>
      <c r="D234" s="56"/>
      <c r="E234" s="56"/>
      <c r="F234" s="66"/>
      <c r="G234" s="71"/>
      <c r="H234" s="71"/>
      <c r="I234" s="66"/>
    </row>
    <row r="235" spans="1:9" ht="11.25">
      <c r="A235" s="66"/>
      <c r="B235" s="66"/>
      <c r="C235" s="71"/>
      <c r="D235" s="56"/>
      <c r="E235" s="56"/>
      <c r="F235" s="66"/>
      <c r="G235" s="71"/>
      <c r="H235" s="71"/>
      <c r="I235" s="66"/>
    </row>
    <row r="236" spans="1:9" ht="11.25">
      <c r="A236" s="66"/>
      <c r="B236" s="66"/>
      <c r="C236" s="71"/>
      <c r="D236" s="56"/>
      <c r="E236" s="56"/>
      <c r="F236" s="66"/>
      <c r="G236" s="71"/>
      <c r="H236" s="71"/>
      <c r="I236" s="66"/>
    </row>
    <row r="237" spans="1:9" ht="11.25">
      <c r="A237" s="66"/>
      <c r="B237" s="66"/>
      <c r="C237" s="71"/>
      <c r="D237" s="56"/>
      <c r="E237" s="56"/>
      <c r="F237" s="66"/>
      <c r="G237" s="71"/>
      <c r="H237" s="71"/>
      <c r="I237" s="66"/>
    </row>
    <row r="238" spans="1:9" ht="11.25">
      <c r="A238" s="66"/>
      <c r="B238" s="66"/>
      <c r="C238" s="71"/>
      <c r="D238" s="56"/>
      <c r="E238" s="56"/>
      <c r="F238" s="66"/>
      <c r="G238" s="71"/>
      <c r="H238" s="71"/>
      <c r="I238" s="66"/>
    </row>
    <row r="239" spans="1:9" ht="11.25">
      <c r="A239" s="66"/>
      <c r="B239" s="66"/>
      <c r="C239" s="71"/>
      <c r="D239" s="56"/>
      <c r="E239" s="56"/>
      <c r="F239" s="66"/>
      <c r="G239" s="71"/>
      <c r="H239" s="71"/>
      <c r="I239" s="66"/>
    </row>
    <row r="240" spans="1:9" ht="11.25">
      <c r="A240" s="66"/>
      <c r="B240" s="66"/>
      <c r="C240" s="71"/>
      <c r="D240" s="56"/>
      <c r="E240" s="56"/>
      <c r="F240" s="66"/>
      <c r="G240" s="71"/>
      <c r="H240" s="71"/>
      <c r="I240" s="66"/>
    </row>
    <row r="241" spans="1:9" ht="11.25">
      <c r="A241" s="66"/>
      <c r="B241" s="66"/>
      <c r="C241" s="71"/>
      <c r="D241" s="56"/>
      <c r="E241" s="56"/>
      <c r="F241" s="66"/>
      <c r="G241" s="71"/>
      <c r="H241" s="71"/>
      <c r="I241" s="66"/>
    </row>
    <row r="242" spans="1:9" ht="11.25">
      <c r="A242" s="66"/>
      <c r="B242" s="66"/>
      <c r="C242" s="71"/>
      <c r="D242" s="56"/>
      <c r="E242" s="56"/>
      <c r="F242" s="66"/>
      <c r="G242" s="71"/>
      <c r="H242" s="71"/>
      <c r="I242" s="66"/>
    </row>
    <row r="243" spans="1:9" ht="11.25">
      <c r="A243" s="66"/>
      <c r="B243" s="66"/>
      <c r="C243" s="71"/>
      <c r="D243" s="56"/>
      <c r="E243" s="56"/>
      <c r="F243" s="66"/>
      <c r="G243" s="71"/>
      <c r="H243" s="71"/>
      <c r="I243" s="66"/>
    </row>
    <row r="244" spans="1:9" ht="11.25">
      <c r="A244" s="66"/>
      <c r="B244" s="66"/>
      <c r="C244" s="71"/>
      <c r="D244" s="56"/>
      <c r="E244" s="56"/>
      <c r="F244" s="66"/>
      <c r="G244" s="71"/>
      <c r="H244" s="71"/>
      <c r="I244" s="66"/>
    </row>
    <row r="245" spans="1:9" ht="11.25">
      <c r="A245" s="66"/>
      <c r="B245" s="66"/>
      <c r="C245" s="71"/>
      <c r="D245" s="56"/>
      <c r="E245" s="56"/>
      <c r="F245" s="66"/>
      <c r="G245" s="71"/>
      <c r="H245" s="71"/>
      <c r="I245" s="66"/>
    </row>
    <row r="246" spans="1:9" ht="11.25">
      <c r="A246" s="66"/>
      <c r="B246" s="66"/>
      <c r="C246" s="71"/>
      <c r="D246" s="56"/>
      <c r="E246" s="56"/>
      <c r="F246" s="66"/>
      <c r="G246" s="71"/>
      <c r="H246" s="71"/>
      <c r="I246" s="66"/>
    </row>
    <row r="247" spans="1:9" ht="11.25">
      <c r="A247" s="66"/>
      <c r="B247" s="66"/>
      <c r="C247" s="71"/>
      <c r="D247" s="56"/>
      <c r="E247" s="56"/>
      <c r="F247" s="66"/>
      <c r="G247" s="71"/>
      <c r="H247" s="71"/>
      <c r="I247" s="66"/>
    </row>
    <row r="248" spans="1:9" ht="11.25">
      <c r="A248" s="66"/>
      <c r="B248" s="66"/>
      <c r="C248" s="71"/>
      <c r="D248" s="56"/>
      <c r="E248" s="56"/>
      <c r="F248" s="66"/>
      <c r="G248" s="71"/>
      <c r="H248" s="71"/>
      <c r="I248" s="66"/>
    </row>
    <row r="249" spans="1:9" ht="11.25">
      <c r="A249" s="66"/>
      <c r="B249" s="66"/>
      <c r="C249" s="71"/>
      <c r="D249" s="56"/>
      <c r="E249" s="56"/>
      <c r="F249" s="66"/>
      <c r="G249" s="71"/>
      <c r="H249" s="71"/>
      <c r="I249" s="66"/>
    </row>
    <row r="250" spans="1:9" ht="11.25">
      <c r="A250" s="66"/>
      <c r="B250" s="66"/>
      <c r="C250" s="71"/>
      <c r="D250" s="56"/>
      <c r="E250" s="56"/>
      <c r="F250" s="66"/>
      <c r="G250" s="71"/>
      <c r="H250" s="71"/>
      <c r="I250" s="66"/>
    </row>
    <row r="251" spans="1:9" ht="11.25">
      <c r="A251" s="66"/>
      <c r="B251" s="66"/>
      <c r="C251" s="71"/>
      <c r="D251" s="56"/>
      <c r="E251" s="56"/>
      <c r="F251" s="66"/>
      <c r="G251" s="71"/>
      <c r="H251" s="71"/>
      <c r="I251" s="66"/>
    </row>
    <row r="252" spans="1:9" ht="11.25">
      <c r="A252" s="66"/>
      <c r="B252" s="66"/>
      <c r="C252" s="71"/>
      <c r="D252" s="56"/>
      <c r="E252" s="56"/>
      <c r="F252" s="66"/>
      <c r="G252" s="71"/>
      <c r="H252" s="71"/>
      <c r="I252" s="66"/>
    </row>
    <row r="253" spans="1:9" ht="11.25">
      <c r="A253" s="66"/>
      <c r="B253" s="66"/>
      <c r="C253" s="71"/>
      <c r="D253" s="56"/>
      <c r="E253" s="56"/>
      <c r="F253" s="66"/>
      <c r="G253" s="71"/>
      <c r="H253" s="71"/>
      <c r="I253" s="66"/>
    </row>
    <row r="254" spans="1:9" ht="11.25">
      <c r="A254" s="66"/>
      <c r="B254" s="66"/>
      <c r="C254" s="71"/>
      <c r="D254" s="56"/>
      <c r="E254" s="56"/>
      <c r="F254" s="66"/>
      <c r="G254" s="71"/>
      <c r="H254" s="71"/>
      <c r="I254" s="66"/>
    </row>
    <row r="255" spans="1:9" ht="11.25">
      <c r="A255" s="66"/>
      <c r="B255" s="66"/>
      <c r="C255" s="71"/>
      <c r="D255" s="56"/>
      <c r="E255" s="56"/>
      <c r="F255" s="66"/>
      <c r="G255" s="71"/>
      <c r="H255" s="71"/>
      <c r="I255" s="66"/>
    </row>
    <row r="256" spans="1:9" ht="11.25">
      <c r="A256" s="66"/>
      <c r="B256" s="66"/>
      <c r="C256" s="71"/>
      <c r="D256" s="56"/>
      <c r="E256" s="56"/>
      <c r="F256" s="66"/>
      <c r="G256" s="71"/>
      <c r="H256" s="71"/>
      <c r="I256" s="66"/>
    </row>
    <row r="257" spans="1:9" ht="11.25">
      <c r="A257" s="66"/>
      <c r="B257" s="66"/>
      <c r="C257" s="71"/>
      <c r="D257" s="56"/>
      <c r="E257" s="56"/>
      <c r="F257" s="66"/>
      <c r="G257" s="71"/>
      <c r="H257" s="71"/>
      <c r="I257" s="66"/>
    </row>
    <row r="258" spans="1:9" ht="11.25">
      <c r="A258" s="66"/>
      <c r="B258" s="66"/>
      <c r="C258" s="71"/>
      <c r="D258" s="56"/>
      <c r="E258" s="56"/>
      <c r="F258" s="66"/>
      <c r="G258" s="71"/>
      <c r="H258" s="71"/>
      <c r="I258" s="66"/>
    </row>
    <row r="259" spans="1:9" ht="11.25">
      <c r="A259" s="66"/>
      <c r="B259" s="66"/>
      <c r="C259" s="71"/>
      <c r="D259" s="56"/>
      <c r="E259" s="56"/>
      <c r="F259" s="66"/>
      <c r="G259" s="71"/>
      <c r="H259" s="71"/>
      <c r="I259" s="66"/>
    </row>
    <row r="260" spans="1:9" ht="11.25">
      <c r="A260" s="66"/>
      <c r="B260" s="66"/>
      <c r="C260" s="71"/>
      <c r="D260" s="56"/>
      <c r="E260" s="56"/>
      <c r="F260" s="66"/>
      <c r="G260" s="71"/>
      <c r="H260" s="71"/>
      <c r="I260" s="66"/>
    </row>
    <row r="261" spans="1:9" ht="11.25">
      <c r="A261" s="66"/>
      <c r="B261" s="66"/>
      <c r="C261" s="71"/>
      <c r="D261" s="56"/>
      <c r="E261" s="56"/>
      <c r="F261" s="66"/>
      <c r="G261" s="71"/>
      <c r="H261" s="71"/>
      <c r="I261" s="66"/>
    </row>
    <row r="262" spans="1:9" ht="11.25">
      <c r="A262" s="66"/>
      <c r="B262" s="66"/>
      <c r="C262" s="71"/>
      <c r="D262" s="56"/>
      <c r="E262" s="56"/>
      <c r="F262" s="66"/>
      <c r="G262" s="71"/>
      <c r="H262" s="71"/>
      <c r="I262" s="66"/>
    </row>
    <row r="263" spans="1:9" ht="11.25">
      <c r="A263" s="66"/>
      <c r="B263" s="66"/>
      <c r="C263" s="71"/>
      <c r="D263" s="56"/>
      <c r="E263" s="56"/>
      <c r="F263" s="66"/>
      <c r="G263" s="71"/>
      <c r="H263" s="71"/>
      <c r="I263" s="66"/>
    </row>
    <row r="264" spans="1:9" ht="11.25">
      <c r="A264" s="66"/>
      <c r="B264" s="66"/>
      <c r="C264" s="71"/>
      <c r="D264" s="56"/>
      <c r="E264" s="56"/>
      <c r="F264" s="66"/>
      <c r="G264" s="71"/>
      <c r="H264" s="71"/>
      <c r="I264" s="66"/>
    </row>
    <row r="265" spans="1:9" ht="11.25">
      <c r="A265" s="66"/>
      <c r="B265" s="66"/>
      <c r="C265" s="71"/>
      <c r="D265" s="56"/>
      <c r="E265" s="56"/>
      <c r="F265" s="66"/>
      <c r="G265" s="71"/>
      <c r="H265" s="71"/>
      <c r="I265" s="66"/>
    </row>
    <row r="266" spans="1:9" ht="11.25">
      <c r="A266" s="66"/>
      <c r="B266" s="66"/>
      <c r="C266" s="71"/>
      <c r="D266" s="56"/>
      <c r="E266" s="56"/>
      <c r="F266" s="66"/>
      <c r="G266" s="71"/>
      <c r="H266" s="71"/>
      <c r="I266" s="66"/>
    </row>
    <row r="267" spans="1:9" ht="11.25">
      <c r="A267" s="66"/>
      <c r="B267" s="66"/>
      <c r="C267" s="71"/>
      <c r="D267" s="56"/>
      <c r="E267" s="56"/>
      <c r="F267" s="66"/>
      <c r="G267" s="71"/>
      <c r="H267" s="71"/>
      <c r="I267" s="66"/>
    </row>
    <row r="268" spans="1:9" ht="11.25">
      <c r="A268" s="66"/>
      <c r="B268" s="66"/>
      <c r="C268" s="71"/>
      <c r="D268" s="56"/>
      <c r="E268" s="56"/>
      <c r="F268" s="66"/>
      <c r="G268" s="71"/>
      <c r="H268" s="71"/>
      <c r="I268" s="66"/>
    </row>
    <row r="269" spans="1:9" ht="11.25">
      <c r="A269" s="66"/>
      <c r="B269" s="66"/>
      <c r="C269" s="71"/>
      <c r="D269" s="56"/>
      <c r="E269" s="56"/>
      <c r="F269" s="66"/>
      <c r="G269" s="71"/>
      <c r="H269" s="71"/>
      <c r="I269" s="66"/>
    </row>
    <row r="270" spans="1:9" ht="11.25">
      <c r="A270" s="66"/>
      <c r="B270" s="66"/>
      <c r="C270" s="71"/>
      <c r="D270" s="56"/>
      <c r="E270" s="56"/>
      <c r="F270" s="66"/>
      <c r="G270" s="71"/>
      <c r="H270" s="71"/>
      <c r="I270" s="66"/>
    </row>
    <row r="271" spans="1:9" ht="11.25">
      <c r="A271" s="66"/>
      <c r="B271" s="66"/>
      <c r="C271" s="71"/>
      <c r="D271" s="56"/>
      <c r="E271" s="56"/>
      <c r="F271" s="66"/>
      <c r="G271" s="71"/>
      <c r="H271" s="71"/>
      <c r="I271" s="66"/>
    </row>
    <row r="272" spans="1:9" ht="11.25">
      <c r="A272" s="66"/>
      <c r="B272" s="66"/>
      <c r="C272" s="71"/>
      <c r="D272" s="56"/>
      <c r="E272" s="56"/>
      <c r="F272" s="66"/>
      <c r="G272" s="71"/>
      <c r="H272" s="71"/>
      <c r="I272" s="66"/>
    </row>
    <row r="273" spans="1:9" ht="11.25">
      <c r="A273" s="66"/>
      <c r="B273" s="66"/>
      <c r="C273" s="71"/>
      <c r="D273" s="56"/>
      <c r="E273" s="56"/>
      <c r="F273" s="66"/>
      <c r="G273" s="71"/>
      <c r="H273" s="71"/>
      <c r="I273" s="66"/>
    </row>
    <row r="274" spans="1:9" ht="11.25">
      <c r="A274" s="66"/>
      <c r="B274" s="66"/>
      <c r="C274" s="71"/>
      <c r="D274" s="56"/>
      <c r="E274" s="56"/>
      <c r="F274" s="66"/>
      <c r="G274" s="71"/>
      <c r="H274" s="71"/>
      <c r="I274" s="66"/>
    </row>
    <row r="275" spans="1:9" ht="11.25">
      <c r="A275" s="66"/>
      <c r="B275" s="66"/>
      <c r="C275" s="71"/>
      <c r="D275" s="56"/>
      <c r="E275" s="56"/>
      <c r="F275" s="66"/>
      <c r="G275" s="71"/>
      <c r="H275" s="71"/>
      <c r="I275" s="66"/>
    </row>
    <row r="276" spans="1:9" ht="11.25">
      <c r="A276" s="66"/>
      <c r="B276" s="66"/>
      <c r="C276" s="71"/>
      <c r="D276" s="56"/>
      <c r="E276" s="56"/>
      <c r="F276" s="66"/>
      <c r="G276" s="71"/>
      <c r="H276" s="71"/>
      <c r="I276" s="66"/>
    </row>
    <row r="277" spans="1:9" ht="11.25">
      <c r="A277" s="66"/>
      <c r="B277" s="66"/>
      <c r="C277" s="71"/>
      <c r="D277" s="56"/>
      <c r="E277" s="56"/>
      <c r="F277" s="66"/>
      <c r="G277" s="71"/>
      <c r="H277" s="71"/>
      <c r="I277" s="66"/>
    </row>
    <row r="278" spans="1:9" ht="11.25">
      <c r="A278" s="66"/>
      <c r="B278" s="66"/>
      <c r="C278" s="71"/>
      <c r="D278" s="56"/>
      <c r="E278" s="56"/>
      <c r="F278" s="66"/>
      <c r="G278" s="71"/>
      <c r="H278" s="71"/>
      <c r="I278" s="66"/>
    </row>
    <row r="279" spans="1:9" ht="11.25">
      <c r="A279" s="66"/>
      <c r="B279" s="66"/>
      <c r="C279" s="71"/>
      <c r="D279" s="56"/>
      <c r="E279" s="56"/>
      <c r="F279" s="66"/>
      <c r="G279" s="71"/>
      <c r="H279" s="71"/>
      <c r="I279" s="66"/>
    </row>
    <row r="280" spans="1:9" ht="11.25">
      <c r="A280" s="66"/>
      <c r="B280" s="66"/>
      <c r="C280" s="71"/>
      <c r="D280" s="56"/>
      <c r="E280" s="56"/>
      <c r="F280" s="66"/>
      <c r="G280" s="71"/>
      <c r="H280" s="71"/>
      <c r="I280" s="66"/>
    </row>
    <row r="281" spans="1:9" ht="11.25">
      <c r="A281" s="66"/>
      <c r="B281" s="66"/>
      <c r="C281" s="71"/>
      <c r="D281" s="56"/>
      <c r="E281" s="56"/>
      <c r="F281" s="66"/>
      <c r="G281" s="71"/>
      <c r="H281" s="71"/>
      <c r="I281" s="66"/>
    </row>
    <row r="282" spans="1:9" ht="11.25">
      <c r="A282" s="66"/>
      <c r="B282" s="66"/>
      <c r="C282" s="71"/>
      <c r="D282" s="56"/>
      <c r="E282" s="56"/>
      <c r="F282" s="66"/>
      <c r="G282" s="71"/>
      <c r="H282" s="71"/>
      <c r="I282" s="66"/>
    </row>
    <row r="283" spans="1:9" ht="11.25">
      <c r="A283" s="66"/>
      <c r="B283" s="66"/>
      <c r="C283" s="71"/>
      <c r="D283" s="56"/>
      <c r="E283" s="56"/>
      <c r="F283" s="66"/>
      <c r="G283" s="71"/>
      <c r="H283" s="71"/>
      <c r="I283" s="66"/>
    </row>
    <row r="284" spans="1:9" ht="11.25">
      <c r="A284" s="66"/>
      <c r="B284" s="66"/>
      <c r="C284" s="71"/>
      <c r="D284" s="56"/>
      <c r="E284" s="56"/>
      <c r="F284" s="66"/>
      <c r="G284" s="71"/>
      <c r="H284" s="71"/>
      <c r="I284" s="66"/>
    </row>
    <row r="285" spans="1:9" ht="11.25">
      <c r="A285" s="66"/>
      <c r="B285" s="66"/>
      <c r="C285" s="71"/>
      <c r="D285" s="56"/>
      <c r="E285" s="56"/>
      <c r="F285" s="66"/>
      <c r="G285" s="71"/>
      <c r="H285" s="71"/>
      <c r="I285" s="66"/>
    </row>
    <row r="286" spans="1:9" ht="11.25">
      <c r="A286" s="66"/>
      <c r="B286" s="66"/>
      <c r="C286" s="71"/>
      <c r="D286" s="56"/>
      <c r="E286" s="56"/>
      <c r="F286" s="66"/>
      <c r="G286" s="71"/>
      <c r="H286" s="71"/>
      <c r="I286" s="66"/>
    </row>
    <row r="287" spans="1:9" ht="11.25">
      <c r="A287" s="66"/>
      <c r="B287" s="66"/>
      <c r="C287" s="71"/>
      <c r="D287" s="56"/>
      <c r="E287" s="56"/>
      <c r="F287" s="66"/>
      <c r="G287" s="71"/>
      <c r="H287" s="71"/>
      <c r="I287" s="66"/>
    </row>
    <row r="288" spans="1:9" ht="11.25">
      <c r="A288" s="66"/>
      <c r="B288" s="66"/>
      <c r="C288" s="71"/>
      <c r="D288" s="56"/>
      <c r="E288" s="56"/>
      <c r="F288" s="66"/>
      <c r="G288" s="71"/>
      <c r="H288" s="71"/>
      <c r="I288" s="66"/>
    </row>
    <row r="289" spans="1:9" ht="11.25">
      <c r="A289" s="66"/>
      <c r="B289" s="66"/>
      <c r="C289" s="71"/>
      <c r="D289" s="56"/>
      <c r="E289" s="56"/>
      <c r="F289" s="66"/>
      <c r="G289" s="71"/>
      <c r="H289" s="71"/>
      <c r="I289" s="66"/>
    </row>
    <row r="290" spans="1:9" ht="11.25">
      <c r="A290" s="66"/>
      <c r="B290" s="66"/>
      <c r="C290" s="71"/>
      <c r="D290" s="56"/>
      <c r="E290" s="56"/>
      <c r="F290" s="66"/>
      <c r="G290" s="71"/>
      <c r="H290" s="71"/>
      <c r="I290" s="66"/>
    </row>
    <row r="291" spans="1:9" ht="11.25">
      <c r="A291" s="66"/>
      <c r="B291" s="66"/>
      <c r="C291" s="71"/>
      <c r="D291" s="56"/>
      <c r="E291" s="56"/>
      <c r="F291" s="66"/>
      <c r="G291" s="71"/>
      <c r="H291" s="71"/>
      <c r="I291" s="66"/>
    </row>
    <row r="292" spans="1:9" ht="11.25">
      <c r="A292" s="66"/>
      <c r="B292" s="66"/>
      <c r="C292" s="71"/>
      <c r="D292" s="56"/>
      <c r="E292" s="56"/>
      <c r="F292" s="66"/>
      <c r="G292" s="71"/>
      <c r="H292" s="71"/>
      <c r="I292" s="66"/>
    </row>
    <row r="293" spans="1:9" ht="11.25">
      <c r="A293" s="66"/>
      <c r="B293" s="66"/>
      <c r="C293" s="71"/>
      <c r="D293" s="56"/>
      <c r="E293" s="56"/>
      <c r="F293" s="66"/>
      <c r="G293" s="71"/>
      <c r="H293" s="71"/>
      <c r="I293" s="66"/>
    </row>
    <row r="294" spans="1:9" ht="11.25">
      <c r="A294" s="66"/>
      <c r="B294" s="66"/>
      <c r="C294" s="71"/>
      <c r="D294" s="56"/>
      <c r="E294" s="56"/>
      <c r="F294" s="66"/>
      <c r="G294" s="71"/>
      <c r="H294" s="71"/>
      <c r="I294" s="66"/>
    </row>
    <row r="295" spans="1:9" ht="11.25">
      <c r="A295" s="66"/>
      <c r="B295" s="66"/>
      <c r="C295" s="71"/>
      <c r="D295" s="56"/>
      <c r="E295" s="56"/>
      <c r="F295" s="66"/>
      <c r="G295" s="71"/>
      <c r="H295" s="71"/>
      <c r="I295" s="66"/>
    </row>
    <row r="296" spans="1:9" ht="11.25">
      <c r="A296" s="66"/>
      <c r="B296" s="66"/>
      <c r="C296" s="71"/>
      <c r="D296" s="56"/>
      <c r="E296" s="56"/>
      <c r="F296" s="66"/>
      <c r="G296" s="71"/>
      <c r="H296" s="71"/>
      <c r="I296" s="66"/>
    </row>
    <row r="297" spans="1:9" ht="11.25">
      <c r="A297" s="66"/>
      <c r="B297" s="66"/>
      <c r="C297" s="71"/>
      <c r="D297" s="56"/>
      <c r="E297" s="56"/>
      <c r="F297" s="66"/>
      <c r="G297" s="71"/>
      <c r="H297" s="71"/>
      <c r="I297" s="66"/>
    </row>
    <row r="298" spans="1:9" ht="11.25">
      <c r="A298" s="66"/>
      <c r="B298" s="66"/>
      <c r="C298" s="71"/>
      <c r="D298" s="56"/>
      <c r="E298" s="56"/>
      <c r="F298" s="66"/>
      <c r="G298" s="71"/>
      <c r="H298" s="71"/>
      <c r="I298" s="66"/>
    </row>
    <row r="299" spans="1:9" ht="11.25">
      <c r="A299" s="66"/>
      <c r="B299" s="66"/>
      <c r="C299" s="71"/>
      <c r="D299" s="56"/>
      <c r="E299" s="56"/>
      <c r="F299" s="66"/>
      <c r="G299" s="71"/>
      <c r="H299" s="71"/>
      <c r="I299" s="66"/>
    </row>
    <row r="300" spans="1:9" ht="11.25">
      <c r="A300" s="66"/>
      <c r="B300" s="66"/>
      <c r="C300" s="71"/>
      <c r="D300" s="56"/>
      <c r="E300" s="56"/>
      <c r="F300" s="66"/>
      <c r="G300" s="71"/>
      <c r="H300" s="71"/>
      <c r="I300" s="66"/>
    </row>
    <row r="301" spans="1:9" ht="11.25">
      <c r="A301" s="66"/>
      <c r="B301" s="66"/>
      <c r="C301" s="71"/>
      <c r="D301" s="56"/>
      <c r="E301" s="56"/>
      <c r="F301" s="66"/>
      <c r="G301" s="71"/>
      <c r="H301" s="71"/>
      <c r="I301" s="66"/>
    </row>
    <row r="302" spans="1:9" ht="11.25">
      <c r="A302" s="66"/>
      <c r="B302" s="66"/>
      <c r="C302" s="71"/>
      <c r="D302" s="56"/>
      <c r="E302" s="56"/>
      <c r="F302" s="66"/>
      <c r="G302" s="71"/>
      <c r="H302" s="71"/>
      <c r="I302" s="66"/>
    </row>
    <row r="303" spans="1:9" ht="11.25">
      <c r="A303" s="66"/>
      <c r="B303" s="66"/>
      <c r="C303" s="71"/>
      <c r="D303" s="56"/>
      <c r="E303" s="56"/>
      <c r="F303" s="66"/>
      <c r="G303" s="71"/>
      <c r="H303" s="71"/>
      <c r="I303" s="66"/>
    </row>
    <row r="304" spans="1:9" ht="11.25">
      <c r="A304" s="66"/>
      <c r="B304" s="66"/>
      <c r="C304" s="71"/>
      <c r="D304" s="56"/>
      <c r="E304" s="56"/>
      <c r="F304" s="66"/>
      <c r="G304" s="71"/>
      <c r="H304" s="71"/>
      <c r="I304" s="66"/>
    </row>
    <row r="305" spans="1:9" ht="11.25">
      <c r="A305" s="66"/>
      <c r="B305" s="66"/>
      <c r="C305" s="71"/>
      <c r="D305" s="56"/>
      <c r="E305" s="56"/>
      <c r="F305" s="66"/>
      <c r="G305" s="71"/>
      <c r="H305" s="71"/>
      <c r="I305" s="66"/>
    </row>
    <row r="306" spans="1:9" ht="11.25">
      <c r="A306" s="66"/>
      <c r="B306" s="66"/>
      <c r="C306" s="71"/>
      <c r="D306" s="56"/>
      <c r="E306" s="56"/>
      <c r="F306" s="66"/>
      <c r="G306" s="71"/>
      <c r="H306" s="71"/>
      <c r="I306" s="66"/>
    </row>
    <row r="307" spans="1:9" ht="11.25">
      <c r="A307" s="66"/>
      <c r="B307" s="66"/>
      <c r="C307" s="71"/>
      <c r="D307" s="56"/>
      <c r="E307" s="56"/>
      <c r="F307" s="66"/>
      <c r="G307" s="71"/>
      <c r="H307" s="71"/>
      <c r="I307" s="66"/>
    </row>
    <row r="308" spans="1:9" ht="11.25">
      <c r="A308" s="66"/>
      <c r="B308" s="66"/>
      <c r="C308" s="71"/>
      <c r="D308" s="56"/>
      <c r="E308" s="56"/>
      <c r="F308" s="66"/>
      <c r="G308" s="71"/>
      <c r="H308" s="71"/>
      <c r="I308" s="66"/>
    </row>
    <row r="309" spans="1:9" ht="11.25">
      <c r="A309" s="66"/>
      <c r="B309" s="66"/>
      <c r="C309" s="71"/>
      <c r="D309" s="56"/>
      <c r="E309" s="56"/>
      <c r="F309" s="66"/>
      <c r="G309" s="71"/>
      <c r="H309" s="71"/>
      <c r="I309" s="66"/>
    </row>
    <row r="310" spans="1:9" ht="11.25">
      <c r="A310" s="66"/>
      <c r="B310" s="66"/>
      <c r="C310" s="71"/>
      <c r="D310" s="56"/>
      <c r="E310" s="56"/>
      <c r="F310" s="66"/>
      <c r="G310" s="71"/>
      <c r="H310" s="71"/>
      <c r="I310" s="66"/>
    </row>
    <row r="311" spans="1:9" ht="11.25">
      <c r="A311" s="66"/>
      <c r="B311" s="66"/>
      <c r="C311" s="71"/>
      <c r="D311" s="56"/>
      <c r="E311" s="56"/>
      <c r="F311" s="66"/>
      <c r="G311" s="71"/>
      <c r="H311" s="71"/>
      <c r="I311" s="66"/>
    </row>
    <row r="312" spans="1:9" ht="11.25">
      <c r="A312" s="66"/>
      <c r="B312" s="66"/>
      <c r="C312" s="71"/>
      <c r="D312" s="56"/>
      <c r="E312" s="56"/>
      <c r="F312" s="66"/>
      <c r="G312" s="71"/>
      <c r="H312" s="71"/>
      <c r="I312" s="66"/>
    </row>
    <row r="313" spans="1:9" ht="11.25">
      <c r="A313" s="66"/>
      <c r="B313" s="66"/>
      <c r="C313" s="71"/>
      <c r="D313" s="56"/>
      <c r="E313" s="56"/>
      <c r="F313" s="66"/>
      <c r="G313" s="71"/>
      <c r="H313" s="71"/>
      <c r="I313" s="66"/>
    </row>
    <row r="314" spans="1:9" ht="11.25">
      <c r="A314" s="66"/>
      <c r="B314" s="66"/>
      <c r="C314" s="71"/>
      <c r="D314" s="56"/>
      <c r="E314" s="56"/>
      <c r="F314" s="66"/>
      <c r="G314" s="71"/>
      <c r="H314" s="71"/>
      <c r="I314" s="66"/>
    </row>
    <row r="315" spans="1:9" ht="11.25">
      <c r="A315" s="66"/>
      <c r="B315" s="66"/>
      <c r="C315" s="71"/>
      <c r="D315" s="56"/>
      <c r="E315" s="56"/>
      <c r="F315" s="66"/>
      <c r="G315" s="71"/>
      <c r="H315" s="71"/>
      <c r="I315" s="66"/>
    </row>
    <row r="316" spans="1:9" ht="11.25">
      <c r="A316" s="66"/>
      <c r="B316" s="66"/>
      <c r="C316" s="71"/>
      <c r="D316" s="56"/>
      <c r="E316" s="56"/>
      <c r="F316" s="66"/>
      <c r="G316" s="71"/>
      <c r="H316" s="71"/>
      <c r="I316" s="66"/>
    </row>
    <row r="317" spans="1:9" ht="11.25">
      <c r="A317" s="66"/>
      <c r="B317" s="66"/>
      <c r="C317" s="71"/>
      <c r="D317" s="56"/>
      <c r="E317" s="56"/>
      <c r="F317" s="66"/>
      <c r="G317" s="71"/>
      <c r="H317" s="71"/>
      <c r="I317" s="66"/>
    </row>
    <row r="318" spans="1:9" ht="11.25">
      <c r="A318" s="66"/>
      <c r="B318" s="66"/>
      <c r="C318" s="71"/>
      <c r="D318" s="56"/>
      <c r="E318" s="56"/>
      <c r="F318" s="66"/>
      <c r="G318" s="71"/>
      <c r="H318" s="71"/>
      <c r="I318" s="66"/>
    </row>
    <row r="319" spans="1:9" ht="11.25">
      <c r="A319" s="66"/>
      <c r="B319" s="66"/>
      <c r="C319" s="71"/>
      <c r="D319" s="56"/>
      <c r="E319" s="56"/>
      <c r="F319" s="66"/>
      <c r="G319" s="71"/>
      <c r="H319" s="71"/>
      <c r="I319" s="66"/>
    </row>
    <row r="320" spans="1:9" ht="11.25">
      <c r="A320" s="66"/>
      <c r="B320" s="66"/>
      <c r="C320" s="71"/>
      <c r="D320" s="56"/>
      <c r="E320" s="56"/>
      <c r="F320" s="66"/>
      <c r="G320" s="71"/>
      <c r="H320" s="71"/>
      <c r="I320" s="66"/>
    </row>
    <row r="321" spans="1:9" ht="11.25">
      <c r="A321" s="66"/>
      <c r="B321" s="66"/>
      <c r="C321" s="71"/>
      <c r="D321" s="56"/>
      <c r="E321" s="56"/>
      <c r="F321" s="66"/>
      <c r="G321" s="71"/>
      <c r="H321" s="71"/>
      <c r="I321" s="66"/>
    </row>
    <row r="322" spans="1:9" ht="11.25">
      <c r="A322" s="66"/>
      <c r="B322" s="66"/>
      <c r="C322" s="71"/>
      <c r="D322" s="56"/>
      <c r="E322" s="56"/>
      <c r="F322" s="66"/>
      <c r="G322" s="71"/>
      <c r="H322" s="71"/>
      <c r="I322" s="66"/>
    </row>
    <row r="323" spans="1:9" ht="11.25">
      <c r="A323" s="66"/>
      <c r="B323" s="66"/>
      <c r="C323" s="71"/>
      <c r="D323" s="56"/>
      <c r="E323" s="56"/>
      <c r="F323" s="66"/>
      <c r="G323" s="71"/>
      <c r="H323" s="71"/>
      <c r="I323" s="66"/>
    </row>
    <row r="324" spans="1:9" ht="11.25">
      <c r="A324" s="66"/>
      <c r="B324" s="66"/>
      <c r="C324" s="71"/>
      <c r="D324" s="56"/>
      <c r="E324" s="56"/>
      <c r="F324" s="66"/>
      <c r="G324" s="71"/>
      <c r="H324" s="71"/>
      <c r="I324" s="66"/>
    </row>
    <row r="325" spans="1:9" ht="11.25">
      <c r="A325" s="66"/>
      <c r="B325" s="66"/>
      <c r="C325" s="71"/>
      <c r="D325" s="56"/>
      <c r="E325" s="56"/>
      <c r="F325" s="66"/>
      <c r="G325" s="71"/>
      <c r="H325" s="71"/>
      <c r="I325" s="66"/>
    </row>
    <row r="326" spans="1:9" ht="11.25">
      <c r="A326" s="66"/>
      <c r="B326" s="66"/>
      <c r="C326" s="71"/>
      <c r="D326" s="56"/>
      <c r="E326" s="56"/>
      <c r="F326" s="66"/>
      <c r="G326" s="71"/>
      <c r="H326" s="71"/>
      <c r="I326" s="66"/>
    </row>
    <row r="327" spans="1:9" ht="11.25">
      <c r="A327" s="66"/>
      <c r="B327" s="66"/>
      <c r="C327" s="71"/>
      <c r="D327" s="56"/>
      <c r="E327" s="56"/>
      <c r="F327" s="66"/>
      <c r="G327" s="71"/>
      <c r="H327" s="71"/>
      <c r="I327" s="66"/>
    </row>
    <row r="328" spans="1:9" ht="11.25">
      <c r="A328" s="66"/>
      <c r="B328" s="66"/>
      <c r="C328" s="71"/>
      <c r="D328" s="56"/>
      <c r="E328" s="56"/>
      <c r="F328" s="66"/>
      <c r="G328" s="71"/>
      <c r="H328" s="71"/>
      <c r="I328" s="66"/>
    </row>
    <row r="329" spans="1:9" ht="11.25">
      <c r="A329" s="66"/>
      <c r="B329" s="66"/>
      <c r="C329" s="71"/>
      <c r="D329" s="56"/>
      <c r="E329" s="56"/>
      <c r="F329" s="66"/>
      <c r="G329" s="71"/>
      <c r="H329" s="71"/>
      <c r="I329" s="66"/>
    </row>
    <row r="330" spans="1:9" ht="11.25">
      <c r="A330" s="66"/>
      <c r="B330" s="66"/>
      <c r="C330" s="71"/>
      <c r="D330" s="56"/>
      <c r="E330" s="56"/>
      <c r="F330" s="66"/>
      <c r="G330" s="71"/>
      <c r="H330" s="71"/>
      <c r="I330" s="66"/>
    </row>
    <row r="331" spans="1:9" ht="11.25">
      <c r="A331" s="66"/>
      <c r="B331" s="66"/>
      <c r="C331" s="71"/>
      <c r="D331" s="56"/>
      <c r="E331" s="56"/>
      <c r="F331" s="66"/>
      <c r="G331" s="71"/>
      <c r="H331" s="71"/>
      <c r="I331" s="66"/>
    </row>
    <row r="332" spans="1:9" ht="11.25">
      <c r="A332" s="66"/>
      <c r="B332" s="66"/>
      <c r="C332" s="71"/>
      <c r="D332" s="56"/>
      <c r="E332" s="56"/>
      <c r="F332" s="66"/>
      <c r="G332" s="71"/>
      <c r="H332" s="71"/>
      <c r="I332" s="66"/>
    </row>
    <row r="333" spans="1:9" ht="11.25">
      <c r="A333" s="66"/>
      <c r="B333" s="66"/>
      <c r="C333" s="71"/>
      <c r="D333" s="56"/>
      <c r="E333" s="56"/>
      <c r="F333" s="66"/>
      <c r="G333" s="71"/>
      <c r="H333" s="71"/>
      <c r="I333" s="66"/>
    </row>
    <row r="334" spans="1:9" ht="11.25">
      <c r="A334" s="66"/>
      <c r="B334" s="66"/>
      <c r="C334" s="71"/>
      <c r="D334" s="56"/>
      <c r="E334" s="56"/>
      <c r="F334" s="66"/>
      <c r="G334" s="71"/>
      <c r="H334" s="71"/>
      <c r="I334" s="66"/>
    </row>
    <row r="335" spans="1:9" ht="11.25">
      <c r="A335" s="66"/>
      <c r="B335" s="66"/>
      <c r="C335" s="71"/>
      <c r="D335" s="56"/>
      <c r="E335" s="56"/>
      <c r="F335" s="66"/>
      <c r="G335" s="71"/>
      <c r="H335" s="71"/>
      <c r="I335" s="66"/>
    </row>
    <row r="336" spans="1:9" ht="11.25">
      <c r="A336" s="66"/>
      <c r="B336" s="66"/>
      <c r="C336" s="71"/>
      <c r="D336" s="56"/>
      <c r="E336" s="56"/>
      <c r="F336" s="66"/>
      <c r="G336" s="71"/>
      <c r="H336" s="71"/>
      <c r="I336" s="66"/>
    </row>
    <row r="337" spans="1:9" ht="11.25">
      <c r="A337" s="66"/>
      <c r="B337" s="66"/>
      <c r="C337" s="71"/>
      <c r="D337" s="56"/>
      <c r="E337" s="56"/>
      <c r="F337" s="66"/>
      <c r="G337" s="71"/>
      <c r="H337" s="71"/>
      <c r="I337" s="66"/>
    </row>
    <row r="338" spans="1:9" ht="11.25">
      <c r="A338" s="66"/>
      <c r="B338" s="66"/>
      <c r="C338" s="71"/>
      <c r="D338" s="56"/>
      <c r="E338" s="56"/>
      <c r="F338" s="66"/>
      <c r="G338" s="71"/>
      <c r="H338" s="71"/>
      <c r="I338" s="66"/>
    </row>
    <row r="339" spans="1:9" ht="11.25">
      <c r="A339" s="66"/>
      <c r="B339" s="66"/>
      <c r="C339" s="71"/>
      <c r="D339" s="56"/>
      <c r="E339" s="56"/>
      <c r="F339" s="66"/>
      <c r="G339" s="71"/>
      <c r="H339" s="71"/>
      <c r="I339" s="66"/>
    </row>
    <row r="340" spans="1:9" ht="11.25">
      <c r="A340" s="66"/>
      <c r="B340" s="66"/>
      <c r="C340" s="71"/>
      <c r="D340" s="56"/>
      <c r="E340" s="56"/>
      <c r="F340" s="66"/>
      <c r="G340" s="71"/>
      <c r="H340" s="71"/>
      <c r="I340" s="66"/>
    </row>
    <row r="341" spans="1:9" ht="11.25">
      <c r="A341" s="66"/>
      <c r="B341" s="66"/>
      <c r="C341" s="71"/>
      <c r="D341" s="56"/>
      <c r="E341" s="56"/>
      <c r="F341" s="66"/>
      <c r="G341" s="71"/>
      <c r="H341" s="71"/>
      <c r="I341" s="66"/>
    </row>
    <row r="342" spans="1:9" ht="11.25">
      <c r="A342" s="66"/>
      <c r="B342" s="66"/>
      <c r="C342" s="71"/>
      <c r="D342" s="56"/>
      <c r="E342" s="56"/>
      <c r="F342" s="66"/>
      <c r="G342" s="71"/>
      <c r="H342" s="71"/>
      <c r="I342" s="66"/>
    </row>
    <row r="343" spans="1:9" ht="11.25">
      <c r="A343" s="66"/>
      <c r="B343" s="66"/>
      <c r="C343" s="71"/>
      <c r="D343" s="56"/>
      <c r="E343" s="56"/>
      <c r="F343" s="66"/>
      <c r="G343" s="71"/>
      <c r="H343" s="71"/>
      <c r="I343" s="66"/>
    </row>
    <row r="344" spans="1:9" ht="11.25">
      <c r="A344" s="66"/>
      <c r="B344" s="66"/>
      <c r="C344" s="71"/>
      <c r="D344" s="56"/>
      <c r="E344" s="56"/>
      <c r="F344" s="66"/>
      <c r="G344" s="71"/>
      <c r="H344" s="71"/>
      <c r="I344" s="66"/>
    </row>
    <row r="345" spans="1:9" ht="11.25">
      <c r="A345" s="66"/>
      <c r="B345" s="66"/>
      <c r="C345" s="71"/>
      <c r="D345" s="56"/>
      <c r="E345" s="56"/>
      <c r="F345" s="66"/>
      <c r="G345" s="71"/>
      <c r="H345" s="71"/>
      <c r="I345" s="66"/>
    </row>
    <row r="346" spans="1:9" ht="11.25">
      <c r="A346" s="66"/>
      <c r="B346" s="66"/>
      <c r="C346" s="71"/>
      <c r="D346" s="56"/>
      <c r="E346" s="56"/>
      <c r="F346" s="66"/>
      <c r="G346" s="71"/>
      <c r="H346" s="71"/>
      <c r="I346" s="66"/>
    </row>
    <row r="347" spans="1:9" ht="11.25">
      <c r="A347" s="66"/>
      <c r="B347" s="66"/>
      <c r="C347" s="71"/>
      <c r="D347" s="56"/>
      <c r="E347" s="56"/>
      <c r="F347" s="66"/>
      <c r="G347" s="71"/>
      <c r="H347" s="71"/>
      <c r="I347" s="66"/>
    </row>
    <row r="348" spans="1:9" ht="11.25">
      <c r="A348" s="66"/>
      <c r="B348" s="66"/>
      <c r="C348" s="71"/>
      <c r="D348" s="56"/>
      <c r="E348" s="56"/>
      <c r="F348" s="66"/>
      <c r="G348" s="71"/>
      <c r="H348" s="71"/>
      <c r="I348" s="66"/>
    </row>
    <row r="349" spans="1:9" ht="11.25">
      <c r="A349" s="66"/>
      <c r="B349" s="66"/>
      <c r="C349" s="71"/>
      <c r="D349" s="56"/>
      <c r="E349" s="56"/>
      <c r="F349" s="66"/>
      <c r="G349" s="71"/>
      <c r="H349" s="71"/>
      <c r="I349" s="66"/>
    </row>
    <row r="350" spans="1:9" ht="11.25">
      <c r="A350" s="66"/>
      <c r="B350" s="66"/>
      <c r="C350" s="71"/>
      <c r="D350" s="56"/>
      <c r="E350" s="56"/>
      <c r="F350" s="66"/>
      <c r="G350" s="71"/>
      <c r="H350" s="71"/>
      <c r="I350" s="66"/>
    </row>
    <row r="351" spans="1:9" ht="11.25">
      <c r="A351" s="66"/>
      <c r="B351" s="66"/>
      <c r="C351" s="71"/>
      <c r="D351" s="56"/>
      <c r="E351" s="56"/>
      <c r="F351" s="66"/>
      <c r="G351" s="71"/>
      <c r="H351" s="71"/>
      <c r="I351" s="66"/>
    </row>
    <row r="352" spans="1:9" ht="11.25">
      <c r="A352" s="66"/>
      <c r="B352" s="66"/>
      <c r="C352" s="71"/>
      <c r="D352" s="56"/>
      <c r="E352" s="56"/>
      <c r="F352" s="66"/>
      <c r="G352" s="71"/>
      <c r="H352" s="71"/>
      <c r="I352" s="66"/>
    </row>
    <row r="353" spans="1:9" ht="11.25">
      <c r="A353" s="66"/>
      <c r="B353" s="66"/>
      <c r="C353" s="71"/>
      <c r="D353" s="56"/>
      <c r="E353" s="56"/>
      <c r="F353" s="66"/>
      <c r="G353" s="71"/>
      <c r="H353" s="71"/>
      <c r="I353" s="66"/>
    </row>
    <row r="354" spans="1:9" ht="11.25">
      <c r="A354" s="66"/>
      <c r="B354" s="66"/>
      <c r="C354" s="71"/>
      <c r="D354" s="56"/>
      <c r="E354" s="56"/>
      <c r="F354" s="66"/>
      <c r="G354" s="71"/>
      <c r="H354" s="71"/>
      <c r="I354" s="66"/>
    </row>
    <row r="355" spans="1:9" ht="11.25">
      <c r="A355" s="66"/>
      <c r="B355" s="66"/>
      <c r="C355" s="71"/>
      <c r="D355" s="56"/>
      <c r="E355" s="56"/>
      <c r="F355" s="66"/>
      <c r="G355" s="71"/>
      <c r="H355" s="71"/>
      <c r="I355" s="66"/>
    </row>
    <row r="356" spans="1:9" ht="11.25">
      <c r="A356" s="66"/>
      <c r="B356" s="66"/>
      <c r="C356" s="71"/>
      <c r="D356" s="56"/>
      <c r="E356" s="56"/>
      <c r="F356" s="66"/>
      <c r="G356" s="71"/>
      <c r="H356" s="71"/>
      <c r="I356" s="66"/>
    </row>
    <row r="357" spans="1:9" ht="11.25">
      <c r="A357" s="66"/>
      <c r="B357" s="66"/>
      <c r="C357" s="71"/>
      <c r="D357" s="56"/>
      <c r="E357" s="56"/>
      <c r="F357" s="66"/>
      <c r="G357" s="71"/>
      <c r="H357" s="71"/>
      <c r="I357" s="66"/>
    </row>
    <row r="358" spans="1:9" ht="11.25">
      <c r="A358" s="66"/>
      <c r="B358" s="66"/>
      <c r="C358" s="71"/>
      <c r="D358" s="56"/>
      <c r="E358" s="56"/>
      <c r="F358" s="66"/>
      <c r="G358" s="71"/>
      <c r="H358" s="71"/>
      <c r="I358" s="66"/>
    </row>
    <row r="359" spans="1:9" ht="11.25">
      <c r="A359" s="66"/>
      <c r="B359" s="66"/>
      <c r="C359" s="71"/>
      <c r="D359" s="56"/>
      <c r="E359" s="56"/>
      <c r="F359" s="66"/>
      <c r="G359" s="71"/>
      <c r="H359" s="71"/>
      <c r="I359" s="66"/>
    </row>
    <row r="360" spans="1:9" ht="11.25">
      <c r="A360" s="66"/>
      <c r="B360" s="66"/>
      <c r="C360" s="71"/>
      <c r="D360" s="56"/>
      <c r="E360" s="56"/>
      <c r="F360" s="66"/>
      <c r="G360" s="71"/>
      <c r="H360" s="71"/>
      <c r="I360" s="66"/>
    </row>
    <row r="361" spans="1:9" ht="11.25">
      <c r="A361" s="66"/>
      <c r="B361" s="66"/>
      <c r="C361" s="71"/>
      <c r="D361" s="56"/>
      <c r="E361" s="56"/>
      <c r="F361" s="66"/>
      <c r="G361" s="71"/>
      <c r="H361" s="71"/>
      <c r="I361" s="66"/>
    </row>
    <row r="362" spans="1:9" ht="11.25">
      <c r="A362" s="66"/>
      <c r="B362" s="66"/>
      <c r="C362" s="71"/>
      <c r="D362" s="56"/>
      <c r="E362" s="56"/>
      <c r="F362" s="66"/>
      <c r="G362" s="71"/>
      <c r="H362" s="71"/>
      <c r="I362" s="66"/>
    </row>
    <row r="363" spans="1:9" ht="11.25">
      <c r="A363" s="66"/>
      <c r="B363" s="66"/>
      <c r="C363" s="71"/>
      <c r="D363" s="56"/>
      <c r="E363" s="56"/>
      <c r="F363" s="66"/>
      <c r="G363" s="71"/>
      <c r="H363" s="71"/>
      <c r="I363" s="66"/>
    </row>
    <row r="364" spans="1:9" ht="11.25">
      <c r="A364" s="66"/>
      <c r="B364" s="66"/>
      <c r="C364" s="71"/>
      <c r="D364" s="56"/>
      <c r="E364" s="56"/>
      <c r="F364" s="66"/>
      <c r="G364" s="71"/>
      <c r="H364" s="71"/>
      <c r="I364" s="66"/>
    </row>
    <row r="365" spans="1:9" ht="11.25">
      <c r="A365" s="66"/>
      <c r="B365" s="66"/>
      <c r="C365" s="71"/>
      <c r="D365" s="66"/>
      <c r="E365" s="56"/>
      <c r="F365" s="66"/>
      <c r="G365" s="71"/>
      <c r="H365" s="71"/>
      <c r="I365" s="66"/>
    </row>
    <row r="366" spans="1:9" ht="11.25">
      <c r="A366" s="66"/>
      <c r="B366" s="66"/>
      <c r="C366" s="71"/>
      <c r="D366" s="66"/>
      <c r="E366" s="56"/>
      <c r="F366" s="66"/>
      <c r="G366" s="71"/>
      <c r="H366" s="71"/>
      <c r="I366" s="66"/>
    </row>
    <row r="367" spans="1:9" ht="11.25">
      <c r="A367" s="66"/>
      <c r="B367" s="66"/>
      <c r="C367" s="71"/>
      <c r="D367" s="66"/>
      <c r="E367" s="56"/>
      <c r="F367" s="66"/>
      <c r="G367" s="71"/>
      <c r="H367" s="71"/>
      <c r="I367" s="66"/>
    </row>
    <row r="368" spans="1:9" ht="11.25">
      <c r="A368" s="66"/>
      <c r="B368" s="66"/>
      <c r="C368" s="71"/>
      <c r="D368" s="66"/>
      <c r="E368" s="56"/>
      <c r="F368" s="66"/>
      <c r="G368" s="71"/>
      <c r="H368" s="71"/>
      <c r="I368" s="66"/>
    </row>
    <row r="369" spans="1:9" ht="11.25">
      <c r="A369" s="66"/>
      <c r="B369" s="66"/>
      <c r="C369" s="71"/>
      <c r="D369" s="66"/>
      <c r="E369" s="56"/>
      <c r="F369" s="66"/>
      <c r="G369" s="71"/>
      <c r="H369" s="71"/>
      <c r="I369" s="66"/>
    </row>
    <row r="370" spans="1:9" ht="11.25">
      <c r="A370" s="66"/>
      <c r="B370" s="66"/>
      <c r="C370" s="71"/>
      <c r="D370" s="66"/>
      <c r="E370" s="56"/>
      <c r="F370" s="66"/>
      <c r="G370" s="71"/>
      <c r="H370" s="71"/>
      <c r="I370" s="66"/>
    </row>
    <row r="371" spans="1:9" ht="11.25">
      <c r="A371" s="66"/>
      <c r="B371" s="66"/>
      <c r="C371" s="71"/>
      <c r="D371" s="66"/>
      <c r="E371" s="56"/>
      <c r="F371" s="66"/>
      <c r="G371" s="71"/>
      <c r="H371" s="71"/>
      <c r="I371" s="66"/>
    </row>
    <row r="372" spans="1:9" ht="11.25">
      <c r="A372" s="66"/>
      <c r="B372" s="66"/>
      <c r="C372" s="71"/>
      <c r="D372" s="66"/>
      <c r="E372" s="56"/>
      <c r="F372" s="66"/>
      <c r="G372" s="71"/>
      <c r="H372" s="71"/>
      <c r="I372" s="66"/>
    </row>
    <row r="373" spans="1:9" ht="11.25">
      <c r="A373" s="66"/>
      <c r="B373" s="66"/>
      <c r="C373" s="71"/>
      <c r="D373" s="66"/>
      <c r="E373" s="56"/>
      <c r="F373" s="66"/>
      <c r="G373" s="71"/>
      <c r="H373" s="71"/>
      <c r="I373" s="66"/>
    </row>
    <row r="374" spans="1:9" ht="11.25">
      <c r="A374" s="66"/>
      <c r="B374" s="66"/>
      <c r="C374" s="71"/>
      <c r="D374" s="66"/>
      <c r="E374" s="56"/>
      <c r="F374" s="66"/>
      <c r="G374" s="71"/>
      <c r="H374" s="71"/>
      <c r="I374" s="66"/>
    </row>
    <row r="375" spans="1:9" ht="11.25">
      <c r="A375" s="66"/>
      <c r="B375" s="66"/>
      <c r="C375" s="71"/>
      <c r="D375" s="66"/>
      <c r="E375" s="56"/>
      <c r="F375" s="66"/>
      <c r="G375" s="71"/>
      <c r="H375" s="71"/>
      <c r="I375" s="66"/>
    </row>
    <row r="376" spans="1:9" ht="11.25">
      <c r="A376" s="66"/>
      <c r="B376" s="66"/>
      <c r="C376" s="71"/>
      <c r="D376" s="66"/>
      <c r="E376" s="56"/>
      <c r="F376" s="66"/>
      <c r="G376" s="71"/>
      <c r="H376" s="71"/>
      <c r="I376" s="66"/>
    </row>
    <row r="377" spans="1:9" ht="11.25">
      <c r="A377" s="66"/>
      <c r="B377" s="66"/>
      <c r="C377" s="71"/>
      <c r="D377" s="66"/>
      <c r="E377" s="56"/>
      <c r="F377" s="66"/>
      <c r="G377" s="71"/>
      <c r="H377" s="71"/>
      <c r="I377" s="66"/>
    </row>
    <row r="378" spans="1:9" ht="11.25">
      <c r="A378" s="66"/>
      <c r="B378" s="66"/>
      <c r="C378" s="71"/>
      <c r="D378" s="66"/>
      <c r="E378" s="56"/>
      <c r="F378" s="66"/>
      <c r="G378" s="71"/>
      <c r="H378" s="71"/>
      <c r="I378" s="66"/>
    </row>
    <row r="379" spans="1:9" ht="11.25">
      <c r="A379" s="66"/>
      <c r="B379" s="66"/>
      <c r="C379" s="71"/>
      <c r="D379" s="66"/>
      <c r="E379" s="56"/>
      <c r="F379" s="66"/>
      <c r="G379" s="71"/>
      <c r="H379" s="71"/>
      <c r="I379" s="66"/>
    </row>
    <row r="380" spans="1:9" ht="11.25">
      <c r="A380" s="66"/>
      <c r="B380" s="66"/>
      <c r="C380" s="71"/>
      <c r="D380" s="66"/>
      <c r="E380" s="56"/>
      <c r="F380" s="66"/>
      <c r="G380" s="71"/>
      <c r="H380" s="71"/>
      <c r="I380" s="66"/>
    </row>
    <row r="381" spans="1:9" ht="11.25">
      <c r="A381" s="66"/>
      <c r="B381" s="66"/>
      <c r="C381" s="71"/>
      <c r="D381" s="66"/>
      <c r="E381" s="56"/>
      <c r="F381" s="66"/>
      <c r="G381" s="71"/>
      <c r="H381" s="71"/>
      <c r="I381" s="66"/>
    </row>
    <row r="382" spans="1:9" ht="11.25">
      <c r="A382" s="66"/>
      <c r="B382" s="66"/>
      <c r="C382" s="71"/>
      <c r="D382" s="66"/>
      <c r="E382" s="56"/>
      <c r="F382" s="66"/>
      <c r="G382" s="71"/>
      <c r="H382" s="71"/>
      <c r="I382" s="66"/>
    </row>
    <row r="383" spans="1:9" ht="11.25">
      <c r="A383" s="66"/>
      <c r="B383" s="66"/>
      <c r="C383" s="71"/>
      <c r="D383" s="66"/>
      <c r="E383" s="56"/>
      <c r="F383" s="66"/>
      <c r="G383" s="71"/>
      <c r="H383" s="71"/>
      <c r="I383" s="66"/>
    </row>
    <row r="384" spans="1:9" ht="11.25">
      <c r="A384" s="66"/>
      <c r="B384" s="66"/>
      <c r="C384" s="71"/>
      <c r="D384" s="66"/>
      <c r="E384" s="56"/>
      <c r="F384" s="66"/>
      <c r="G384" s="71"/>
      <c r="H384" s="71"/>
      <c r="I384" s="66"/>
    </row>
    <row r="385" spans="1:9" ht="11.25">
      <c r="A385" s="66"/>
      <c r="B385" s="66"/>
      <c r="C385" s="71"/>
      <c r="D385" s="66"/>
      <c r="E385" s="56"/>
      <c r="F385" s="66"/>
      <c r="G385" s="71"/>
      <c r="H385" s="71"/>
      <c r="I385" s="66"/>
    </row>
    <row r="386" spans="1:9" ht="11.25">
      <c r="A386" s="66"/>
      <c r="B386" s="66"/>
      <c r="C386" s="71"/>
      <c r="D386" s="66"/>
      <c r="E386" s="56"/>
      <c r="F386" s="66"/>
      <c r="G386" s="71"/>
      <c r="H386" s="71"/>
      <c r="I386" s="66"/>
    </row>
    <row r="387" spans="1:9" ht="11.25">
      <c r="A387" s="66"/>
      <c r="B387" s="66"/>
      <c r="C387" s="71"/>
      <c r="D387" s="66"/>
      <c r="E387" s="56"/>
      <c r="F387" s="66"/>
      <c r="G387" s="71"/>
      <c r="H387" s="71"/>
      <c r="I387" s="66"/>
    </row>
    <row r="388" spans="1:9" ht="11.25">
      <c r="A388" s="66"/>
      <c r="B388" s="66"/>
      <c r="C388" s="71"/>
      <c r="D388" s="66"/>
      <c r="E388" s="56"/>
      <c r="F388" s="66"/>
      <c r="G388" s="71"/>
      <c r="H388" s="71"/>
      <c r="I388" s="66"/>
    </row>
    <row r="389" spans="1:9" ht="11.25">
      <c r="A389" s="66"/>
      <c r="B389" s="66"/>
      <c r="C389" s="71"/>
      <c r="D389" s="66"/>
      <c r="E389" s="56"/>
      <c r="F389" s="66"/>
      <c r="G389" s="71"/>
      <c r="H389" s="71"/>
      <c r="I389" s="66"/>
    </row>
    <row r="390" spans="1:9" ht="11.25">
      <c r="A390" s="66"/>
      <c r="B390" s="66"/>
      <c r="C390" s="71"/>
      <c r="D390" s="66"/>
      <c r="E390" s="56"/>
      <c r="F390" s="66"/>
      <c r="G390" s="71"/>
      <c r="H390" s="71"/>
      <c r="I390" s="66"/>
    </row>
    <row r="391" spans="1:9" ht="11.25">
      <c r="A391" s="66"/>
      <c r="B391" s="66"/>
      <c r="C391" s="71"/>
      <c r="D391" s="66"/>
      <c r="E391" s="56"/>
      <c r="F391" s="66"/>
      <c r="G391" s="71"/>
      <c r="H391" s="71"/>
      <c r="I391" s="66"/>
    </row>
    <row r="392" spans="1:9" ht="11.25">
      <c r="A392" s="66"/>
      <c r="B392" s="66"/>
      <c r="C392" s="71"/>
      <c r="D392" s="66"/>
      <c r="E392" s="56"/>
      <c r="F392" s="66"/>
      <c r="G392" s="71"/>
      <c r="H392" s="71"/>
      <c r="I392" s="66"/>
    </row>
    <row r="393" spans="1:9" ht="11.25">
      <c r="A393" s="66"/>
      <c r="B393" s="66"/>
      <c r="C393" s="71"/>
      <c r="D393" s="66"/>
      <c r="E393" s="56"/>
      <c r="F393" s="66"/>
      <c r="G393" s="71"/>
      <c r="H393" s="71"/>
      <c r="I393" s="66"/>
    </row>
    <row r="394" spans="1:9" ht="11.25">
      <c r="A394" s="66"/>
      <c r="B394" s="66"/>
      <c r="C394" s="71"/>
      <c r="D394" s="66"/>
      <c r="E394" s="56"/>
      <c r="F394" s="66"/>
      <c r="G394" s="71"/>
      <c r="H394" s="71"/>
      <c r="I394" s="66"/>
    </row>
    <row r="395" spans="1:9" ht="11.25">
      <c r="A395" s="66"/>
      <c r="B395" s="66"/>
      <c r="C395" s="71"/>
      <c r="D395" s="66"/>
      <c r="E395" s="56"/>
      <c r="F395" s="66"/>
      <c r="G395" s="71"/>
      <c r="H395" s="71"/>
      <c r="I395" s="66"/>
    </row>
    <row r="396" spans="1:9" ht="11.25">
      <c r="A396" s="66"/>
      <c r="B396" s="66"/>
      <c r="C396" s="71"/>
      <c r="D396" s="66"/>
      <c r="E396" s="56"/>
      <c r="F396" s="66"/>
      <c r="G396" s="71"/>
      <c r="H396" s="71"/>
      <c r="I396" s="66"/>
    </row>
    <row r="397" spans="1:9" ht="11.25">
      <c r="A397" s="66"/>
      <c r="B397" s="66"/>
      <c r="C397" s="71"/>
      <c r="D397" s="66"/>
      <c r="E397" s="56"/>
      <c r="F397" s="66"/>
      <c r="G397" s="71"/>
      <c r="H397" s="71"/>
      <c r="I397" s="66"/>
    </row>
    <row r="398" spans="1:9" ht="11.25">
      <c r="A398" s="66"/>
      <c r="B398" s="66"/>
      <c r="C398" s="71"/>
      <c r="D398" s="66"/>
      <c r="E398" s="56"/>
      <c r="F398" s="66"/>
      <c r="G398" s="71"/>
      <c r="H398" s="71"/>
      <c r="I398" s="66"/>
    </row>
    <row r="399" spans="1:9" ht="11.25">
      <c r="A399" s="66"/>
      <c r="B399" s="66"/>
      <c r="C399" s="71"/>
      <c r="D399" s="66"/>
      <c r="E399" s="56"/>
      <c r="F399" s="66"/>
      <c r="G399" s="71"/>
      <c r="H399" s="71"/>
      <c r="I399" s="66"/>
    </row>
    <row r="400" spans="1:9" ht="11.25">
      <c r="A400" s="66"/>
      <c r="B400" s="66"/>
      <c r="C400" s="71"/>
      <c r="D400" s="66"/>
      <c r="E400" s="56"/>
      <c r="F400" s="66"/>
      <c r="G400" s="71"/>
      <c r="H400" s="71"/>
      <c r="I400" s="66"/>
    </row>
    <row r="401" spans="1:9" ht="11.25">
      <c r="A401" s="66"/>
      <c r="B401" s="66"/>
      <c r="C401" s="71"/>
      <c r="D401" s="66"/>
      <c r="E401" s="56"/>
      <c r="F401" s="66"/>
      <c r="G401" s="71"/>
      <c r="H401" s="71"/>
      <c r="I401" s="66"/>
    </row>
    <row r="402" spans="1:9" ht="11.25">
      <c r="A402" s="66"/>
      <c r="B402" s="66"/>
      <c r="C402" s="71"/>
      <c r="D402" s="56"/>
      <c r="E402" s="56"/>
      <c r="F402" s="66"/>
      <c r="G402" s="71"/>
      <c r="H402" s="71"/>
      <c r="I402" s="66"/>
    </row>
    <row r="403" spans="1:9" ht="11.25">
      <c r="A403" s="66"/>
      <c r="B403" s="66"/>
      <c r="C403" s="71"/>
      <c r="D403" s="56"/>
      <c r="E403" s="56"/>
      <c r="F403" s="66"/>
      <c r="G403" s="71"/>
      <c r="H403" s="71"/>
      <c r="I403" s="66"/>
    </row>
    <row r="404" spans="1:9" ht="11.25">
      <c r="A404" s="66"/>
      <c r="B404" s="66"/>
      <c r="C404" s="71"/>
      <c r="D404" s="56"/>
      <c r="E404" s="56"/>
      <c r="F404" s="66"/>
      <c r="G404" s="71"/>
      <c r="H404" s="71"/>
      <c r="I404" s="66"/>
    </row>
    <row r="405" spans="1:9" ht="11.25">
      <c r="A405" s="66"/>
      <c r="B405" s="66"/>
      <c r="C405" s="71"/>
      <c r="D405" s="56"/>
      <c r="E405" s="56"/>
      <c r="F405" s="66"/>
      <c r="G405" s="71"/>
      <c r="H405" s="71"/>
      <c r="I405" s="66"/>
    </row>
    <row r="406" spans="1:9" ht="11.25">
      <c r="A406" s="66"/>
      <c r="B406" s="66"/>
      <c r="C406" s="71"/>
      <c r="D406" s="56"/>
      <c r="E406" s="56"/>
      <c r="F406" s="66"/>
      <c r="G406" s="71"/>
      <c r="H406" s="71"/>
      <c r="I406" s="66"/>
    </row>
    <row r="407" spans="1:9" ht="11.25">
      <c r="A407" s="66"/>
      <c r="B407" s="66"/>
      <c r="C407" s="71"/>
      <c r="D407" s="56"/>
      <c r="E407" s="56"/>
      <c r="F407" s="66"/>
      <c r="G407" s="71"/>
      <c r="H407" s="71"/>
      <c r="I407" s="66"/>
    </row>
    <row r="408" spans="1:9" ht="11.25">
      <c r="A408" s="66"/>
      <c r="B408" s="66"/>
      <c r="C408" s="71"/>
      <c r="D408" s="56"/>
      <c r="E408" s="56"/>
      <c r="F408" s="66"/>
      <c r="G408" s="71"/>
      <c r="H408" s="71"/>
      <c r="I408" s="66"/>
    </row>
    <row r="409" spans="1:9" ht="11.25">
      <c r="A409" s="66"/>
      <c r="B409" s="66"/>
      <c r="C409" s="71"/>
      <c r="D409" s="56"/>
      <c r="E409" s="56"/>
      <c r="F409" s="66"/>
      <c r="G409" s="71"/>
      <c r="H409" s="71"/>
      <c r="I409" s="66"/>
    </row>
    <row r="410" spans="1:9" ht="11.25">
      <c r="A410" s="66"/>
      <c r="B410" s="66"/>
      <c r="C410" s="71"/>
      <c r="D410" s="56"/>
      <c r="E410" s="56"/>
      <c r="F410" s="66"/>
      <c r="G410" s="71"/>
      <c r="H410" s="71"/>
      <c r="I410" s="66"/>
    </row>
    <row r="411" spans="1:9" ht="11.25">
      <c r="A411" s="66"/>
      <c r="B411" s="66"/>
      <c r="C411" s="71"/>
      <c r="D411" s="56"/>
      <c r="E411" s="56"/>
      <c r="F411" s="66"/>
      <c r="G411" s="71"/>
      <c r="H411" s="71"/>
      <c r="I411" s="66"/>
    </row>
    <row r="412" spans="1:9" ht="11.25">
      <c r="A412" s="66"/>
      <c r="B412" s="66"/>
      <c r="C412" s="71"/>
      <c r="D412" s="56"/>
      <c r="E412" s="56"/>
      <c r="F412" s="66"/>
      <c r="G412" s="71"/>
      <c r="H412" s="71"/>
      <c r="I412" s="66"/>
    </row>
    <row r="413" spans="1:9" ht="11.25">
      <c r="A413" s="66"/>
      <c r="B413" s="66"/>
      <c r="C413" s="71"/>
      <c r="D413" s="56"/>
      <c r="E413" s="56"/>
      <c r="F413" s="66"/>
      <c r="G413" s="71"/>
      <c r="H413" s="71"/>
      <c r="I413" s="66"/>
    </row>
    <row r="414" spans="1:9" ht="11.25">
      <c r="A414" s="66"/>
      <c r="B414" s="66"/>
      <c r="C414" s="71"/>
      <c r="D414" s="56"/>
      <c r="E414" s="56"/>
      <c r="F414" s="66"/>
      <c r="G414" s="71"/>
      <c r="H414" s="71"/>
      <c r="I414" s="66"/>
    </row>
    <row r="415" spans="1:9" ht="11.25">
      <c r="A415" s="66"/>
      <c r="B415" s="66"/>
      <c r="C415" s="71"/>
      <c r="D415" s="56"/>
      <c r="E415" s="56"/>
      <c r="F415" s="66"/>
      <c r="G415" s="71"/>
      <c r="H415" s="71"/>
      <c r="I415" s="66"/>
    </row>
    <row r="416" spans="1:9" ht="11.25">
      <c r="A416" s="66"/>
      <c r="B416" s="66"/>
      <c r="C416" s="71"/>
      <c r="D416" s="56"/>
      <c r="E416" s="56"/>
      <c r="F416" s="66"/>
      <c r="G416" s="71"/>
      <c r="H416" s="71"/>
      <c r="I416" s="66"/>
    </row>
    <row r="417" spans="1:9" ht="11.25">
      <c r="A417" s="66"/>
      <c r="B417" s="66"/>
      <c r="C417" s="71"/>
      <c r="D417" s="56"/>
      <c r="E417" s="56"/>
      <c r="F417" s="66"/>
      <c r="G417" s="71"/>
      <c r="H417" s="71"/>
      <c r="I417" s="66"/>
    </row>
    <row r="418" spans="1:9" ht="11.25">
      <c r="A418" s="66"/>
      <c r="B418" s="66"/>
      <c r="C418" s="71"/>
      <c r="D418" s="56"/>
      <c r="E418" s="56"/>
      <c r="F418" s="66"/>
      <c r="G418" s="71"/>
      <c r="H418" s="71"/>
      <c r="I418" s="66"/>
    </row>
    <row r="419" spans="1:9" ht="11.25">
      <c r="A419" s="66"/>
      <c r="B419" s="66"/>
      <c r="C419" s="71"/>
      <c r="D419" s="56"/>
      <c r="E419" s="56"/>
      <c r="F419" s="66"/>
      <c r="G419" s="71"/>
      <c r="H419" s="71"/>
      <c r="I419" s="66"/>
    </row>
    <row r="420" spans="1:9" ht="11.25">
      <c r="A420" s="66"/>
      <c r="B420" s="66"/>
      <c r="C420" s="71"/>
      <c r="D420" s="56"/>
      <c r="E420" s="56"/>
      <c r="F420" s="66"/>
      <c r="G420" s="71"/>
      <c r="H420" s="71"/>
      <c r="I420" s="66"/>
    </row>
    <row r="421" spans="1:9" ht="11.25">
      <c r="A421" s="66"/>
      <c r="B421" s="66"/>
      <c r="C421" s="71"/>
      <c r="D421" s="56"/>
      <c r="E421" s="56"/>
      <c r="F421" s="66"/>
      <c r="G421" s="71"/>
      <c r="H421" s="71"/>
      <c r="I421" s="66"/>
    </row>
    <row r="422" spans="1:9" ht="11.25">
      <c r="A422" s="66"/>
      <c r="B422" s="66"/>
      <c r="C422" s="71"/>
      <c r="D422" s="56"/>
      <c r="E422" s="56"/>
      <c r="F422" s="66"/>
      <c r="G422" s="71"/>
      <c r="H422" s="71"/>
      <c r="I422" s="66"/>
    </row>
    <row r="423" spans="1:9" ht="11.25">
      <c r="A423" s="66"/>
      <c r="B423" s="66"/>
      <c r="C423" s="71"/>
      <c r="D423" s="56"/>
      <c r="E423" s="56"/>
      <c r="F423" s="66"/>
      <c r="G423" s="71"/>
      <c r="H423" s="71"/>
      <c r="I423" s="66"/>
    </row>
    <row r="424" spans="1:9" ht="11.25">
      <c r="A424" s="66"/>
      <c r="B424" s="66"/>
      <c r="C424" s="71"/>
      <c r="D424" s="56"/>
      <c r="E424" s="56"/>
      <c r="F424" s="66"/>
      <c r="G424" s="71"/>
      <c r="H424" s="71"/>
      <c r="I424" s="66"/>
    </row>
    <row r="425" spans="1:9" ht="11.25">
      <c r="A425" s="66"/>
      <c r="B425" s="66"/>
      <c r="C425" s="71"/>
      <c r="D425" s="56"/>
      <c r="E425" s="56"/>
      <c r="F425" s="66"/>
      <c r="G425" s="71"/>
      <c r="H425" s="71"/>
      <c r="I425" s="66"/>
    </row>
    <row r="426" spans="1:9" ht="11.25">
      <c r="A426" s="66"/>
      <c r="B426" s="66"/>
      <c r="C426" s="71"/>
      <c r="D426" s="56"/>
      <c r="E426" s="56"/>
      <c r="F426" s="66"/>
      <c r="G426" s="71"/>
      <c r="H426" s="71"/>
      <c r="I426" s="66"/>
    </row>
    <row r="427" spans="1:9" ht="11.25">
      <c r="A427" s="66"/>
      <c r="B427" s="66"/>
      <c r="C427" s="71"/>
      <c r="D427" s="56"/>
      <c r="E427" s="56"/>
      <c r="F427" s="66"/>
      <c r="G427" s="71"/>
      <c r="H427" s="71"/>
      <c r="I427" s="66"/>
    </row>
    <row r="428" spans="1:9" ht="11.25">
      <c r="A428" s="66"/>
      <c r="B428" s="66"/>
      <c r="C428" s="71"/>
      <c r="D428" s="56"/>
      <c r="E428" s="56"/>
      <c r="F428" s="66"/>
      <c r="G428" s="71"/>
      <c r="H428" s="71"/>
      <c r="I428" s="66"/>
    </row>
    <row r="429" spans="1:9" ht="11.25">
      <c r="A429" s="66"/>
      <c r="B429" s="66"/>
      <c r="C429" s="71"/>
      <c r="D429" s="56"/>
      <c r="E429" s="56"/>
      <c r="F429" s="66"/>
      <c r="G429" s="71"/>
      <c r="H429" s="71"/>
      <c r="I429" s="66"/>
    </row>
    <row r="430" spans="1:9" ht="11.25">
      <c r="A430" s="66"/>
      <c r="B430" s="66"/>
      <c r="C430" s="71"/>
      <c r="D430" s="56"/>
      <c r="E430" s="56"/>
      <c r="F430" s="66"/>
      <c r="G430" s="71"/>
      <c r="H430" s="71"/>
      <c r="I430" s="66"/>
    </row>
    <row r="431" spans="1:9" ht="11.25">
      <c r="A431" s="66"/>
      <c r="B431" s="66"/>
      <c r="C431" s="71"/>
      <c r="D431" s="56"/>
      <c r="E431" s="56"/>
      <c r="F431" s="66"/>
      <c r="G431" s="71"/>
      <c r="H431" s="71"/>
      <c r="I431" s="66"/>
    </row>
    <row r="432" spans="1:9" ht="11.25">
      <c r="A432" s="66"/>
      <c r="B432" s="66"/>
      <c r="C432" s="71"/>
      <c r="D432" s="56"/>
      <c r="E432" s="56"/>
      <c r="F432" s="66"/>
      <c r="G432" s="71"/>
      <c r="H432" s="71"/>
      <c r="I432" s="66"/>
    </row>
    <row r="433" spans="1:9" ht="11.25">
      <c r="A433" s="66"/>
      <c r="B433" s="66"/>
      <c r="C433" s="71"/>
      <c r="D433" s="56"/>
      <c r="E433" s="56"/>
      <c r="F433" s="66"/>
      <c r="G433" s="71"/>
      <c r="H433" s="71"/>
      <c r="I433" s="66"/>
    </row>
    <row r="434" spans="1:9" ht="11.25">
      <c r="A434" s="66"/>
      <c r="B434" s="66"/>
      <c r="C434" s="71"/>
      <c r="D434" s="56"/>
      <c r="E434" s="56"/>
      <c r="F434" s="66"/>
      <c r="G434" s="71"/>
      <c r="H434" s="71"/>
      <c r="I434" s="66"/>
    </row>
    <row r="435" spans="1:9" ht="11.25">
      <c r="A435" s="66"/>
      <c r="B435" s="66"/>
      <c r="C435" s="71"/>
      <c r="D435" s="56"/>
      <c r="E435" s="56"/>
      <c r="F435" s="66"/>
      <c r="G435" s="71"/>
      <c r="H435" s="71"/>
      <c r="I435" s="66"/>
    </row>
    <row r="436" spans="1:9" ht="11.25">
      <c r="A436" s="66"/>
      <c r="B436" s="66"/>
      <c r="C436" s="71"/>
      <c r="D436" s="56"/>
      <c r="E436" s="56"/>
      <c r="F436" s="66"/>
      <c r="G436" s="71"/>
      <c r="H436" s="71"/>
      <c r="I436" s="66"/>
    </row>
    <row r="437" spans="1:9" ht="11.25">
      <c r="A437" s="66"/>
      <c r="B437" s="66"/>
      <c r="C437" s="71"/>
      <c r="D437" s="56"/>
      <c r="E437" s="56"/>
      <c r="F437" s="66"/>
      <c r="G437" s="71"/>
      <c r="H437" s="71"/>
      <c r="I437" s="66"/>
    </row>
    <row r="438" spans="1:9" ht="11.25">
      <c r="A438" s="66"/>
      <c r="B438" s="66"/>
      <c r="C438" s="71"/>
      <c r="D438" s="56"/>
      <c r="E438" s="56"/>
      <c r="F438" s="66"/>
      <c r="G438" s="71"/>
      <c r="H438" s="71"/>
      <c r="I438" s="66"/>
    </row>
    <row r="439" spans="1:9" ht="11.25">
      <c r="A439" s="66"/>
      <c r="B439" s="66"/>
      <c r="C439" s="71"/>
      <c r="D439" s="56"/>
      <c r="E439" s="56"/>
      <c r="F439" s="66"/>
      <c r="G439" s="71"/>
      <c r="H439" s="71"/>
      <c r="I439" s="66"/>
    </row>
    <row r="440" spans="1:9" ht="11.25">
      <c r="A440" s="66"/>
      <c r="B440" s="66"/>
      <c r="C440" s="71"/>
      <c r="D440" s="56"/>
      <c r="E440" s="56"/>
      <c r="F440" s="66"/>
      <c r="G440" s="71"/>
      <c r="H440" s="71"/>
      <c r="I440" s="66"/>
    </row>
    <row r="441" spans="1:9" ht="11.25">
      <c r="A441" s="66"/>
      <c r="B441" s="66"/>
      <c r="C441" s="71"/>
      <c r="D441" s="56"/>
      <c r="E441" s="56"/>
      <c r="F441" s="66"/>
      <c r="G441" s="71"/>
      <c r="H441" s="71"/>
      <c r="I441" s="66"/>
    </row>
    <row r="442" spans="1:9" ht="11.25">
      <c r="A442" s="66"/>
      <c r="B442" s="66"/>
      <c r="C442" s="71"/>
      <c r="D442" s="56"/>
      <c r="E442" s="56"/>
      <c r="F442" s="66"/>
      <c r="G442" s="71"/>
      <c r="H442" s="71"/>
      <c r="I442" s="66"/>
    </row>
    <row r="443" spans="1:9" ht="11.25">
      <c r="A443" s="66"/>
      <c r="B443" s="66"/>
      <c r="C443" s="71"/>
      <c r="D443" s="56"/>
      <c r="E443" s="56"/>
      <c r="F443" s="66"/>
      <c r="G443" s="71"/>
      <c r="H443" s="71"/>
      <c r="I443" s="66"/>
    </row>
    <row r="444" spans="1:9" ht="11.25">
      <c r="A444" s="66"/>
      <c r="B444" s="66"/>
      <c r="C444" s="71"/>
      <c r="D444" s="56"/>
      <c r="E444" s="56"/>
      <c r="F444" s="66"/>
      <c r="G444" s="71"/>
      <c r="H444" s="71"/>
      <c r="I444" s="66"/>
    </row>
    <row r="445" spans="1:9" ht="11.25">
      <c r="A445" s="66"/>
      <c r="B445" s="66"/>
      <c r="C445" s="71"/>
      <c r="D445" s="56"/>
      <c r="E445" s="56"/>
      <c r="F445" s="66"/>
      <c r="G445" s="71"/>
      <c r="H445" s="71"/>
      <c r="I445" s="66"/>
    </row>
    <row r="446" spans="1:9" ht="11.25">
      <c r="A446" s="66"/>
      <c r="B446" s="66"/>
      <c r="C446" s="71"/>
      <c r="D446" s="56"/>
      <c r="E446" s="56"/>
      <c r="F446" s="66"/>
      <c r="G446" s="71"/>
      <c r="H446" s="71"/>
      <c r="I446" s="66"/>
    </row>
    <row r="447" spans="1:9" ht="11.25">
      <c r="A447" s="66"/>
      <c r="B447" s="66"/>
      <c r="C447" s="71"/>
      <c r="D447" s="56"/>
      <c r="E447" s="56"/>
      <c r="F447" s="66"/>
      <c r="G447" s="71"/>
      <c r="H447" s="71"/>
      <c r="I447" s="66"/>
    </row>
    <row r="448" spans="1:9" ht="11.25">
      <c r="A448" s="66"/>
      <c r="B448" s="66"/>
      <c r="C448" s="71"/>
      <c r="D448" s="56"/>
      <c r="E448" s="56"/>
      <c r="F448" s="66"/>
      <c r="G448" s="71"/>
      <c r="H448" s="71"/>
      <c r="I448" s="66"/>
    </row>
    <row r="449" spans="1:9" ht="11.25">
      <c r="A449" s="66"/>
      <c r="B449" s="66"/>
      <c r="C449" s="71"/>
      <c r="D449" s="56"/>
      <c r="E449" s="56"/>
      <c r="F449" s="66"/>
      <c r="G449" s="71"/>
      <c r="H449" s="71"/>
      <c r="I449" s="66"/>
    </row>
    <row r="450" spans="1:9" ht="11.25">
      <c r="A450" s="66"/>
      <c r="B450" s="66"/>
      <c r="C450" s="71"/>
      <c r="D450" s="56"/>
      <c r="E450" s="56"/>
      <c r="F450" s="66"/>
      <c r="G450" s="71"/>
      <c r="H450" s="71"/>
      <c r="I450" s="66"/>
    </row>
    <row r="451" spans="1:9" ht="11.25">
      <c r="A451" s="66"/>
      <c r="B451" s="66"/>
      <c r="C451" s="71"/>
      <c r="D451" s="56"/>
      <c r="E451" s="56"/>
      <c r="F451" s="66"/>
      <c r="G451" s="71"/>
      <c r="H451" s="71"/>
      <c r="I451" s="66"/>
    </row>
    <row r="452" spans="1:9" ht="11.25">
      <c r="A452" s="66"/>
      <c r="B452" s="66"/>
      <c r="C452" s="71"/>
      <c r="D452" s="56"/>
      <c r="E452" s="56"/>
      <c r="F452" s="66"/>
      <c r="G452" s="71"/>
      <c r="H452" s="71"/>
      <c r="I452" s="66"/>
    </row>
    <row r="453" spans="1:9" ht="11.25">
      <c r="A453" s="66"/>
      <c r="B453" s="66"/>
      <c r="C453" s="71"/>
      <c r="D453" s="56"/>
      <c r="E453" s="56"/>
      <c r="F453" s="66"/>
      <c r="G453" s="71"/>
      <c r="H453" s="71"/>
      <c r="I453" s="66"/>
    </row>
    <row r="454" spans="1:9" ht="11.25">
      <c r="A454" s="66"/>
      <c r="B454" s="66"/>
      <c r="C454" s="71"/>
      <c r="D454" s="56"/>
      <c r="E454" s="56"/>
      <c r="F454" s="66"/>
      <c r="G454" s="71"/>
      <c r="H454" s="71"/>
      <c r="I454" s="66"/>
    </row>
    <row r="455" spans="1:9" ht="11.25">
      <c r="A455" s="66"/>
      <c r="B455" s="66"/>
      <c r="C455" s="71"/>
      <c r="D455" s="56"/>
      <c r="E455" s="56"/>
      <c r="F455" s="66"/>
      <c r="G455" s="71"/>
      <c r="H455" s="71"/>
      <c r="I455" s="66"/>
    </row>
    <row r="456" spans="1:9" ht="11.25">
      <c r="A456" s="66"/>
      <c r="B456" s="66"/>
      <c r="C456" s="71"/>
      <c r="D456" s="56"/>
      <c r="E456" s="56"/>
      <c r="F456" s="66"/>
      <c r="G456" s="71"/>
      <c r="H456" s="71"/>
      <c r="I456" s="66"/>
    </row>
    <row r="457" spans="1:9" ht="11.25">
      <c r="A457" s="66"/>
      <c r="B457" s="66"/>
      <c r="C457" s="71"/>
      <c r="D457" s="56"/>
      <c r="E457" s="56"/>
      <c r="F457" s="66"/>
      <c r="G457" s="71"/>
      <c r="H457" s="71"/>
      <c r="I457" s="66"/>
    </row>
    <row r="458" spans="1:9" ht="11.25">
      <c r="A458" s="66"/>
      <c r="B458" s="66"/>
      <c r="C458" s="71"/>
      <c r="D458" s="56"/>
      <c r="E458" s="56"/>
      <c r="F458" s="66"/>
      <c r="G458" s="71"/>
      <c r="H458" s="71"/>
      <c r="I458" s="66"/>
    </row>
    <row r="459" spans="1:9" ht="11.25">
      <c r="A459" s="66"/>
      <c r="B459" s="66"/>
      <c r="C459" s="71"/>
      <c r="D459" s="56"/>
      <c r="E459" s="56"/>
      <c r="F459" s="66"/>
      <c r="G459" s="71"/>
      <c r="H459" s="71"/>
      <c r="I459" s="66"/>
    </row>
    <row r="460" spans="1:9" ht="11.25">
      <c r="A460" s="66"/>
      <c r="B460" s="66"/>
      <c r="C460" s="71"/>
      <c r="D460" s="56"/>
      <c r="E460" s="56"/>
      <c r="F460" s="66"/>
      <c r="G460" s="71"/>
      <c r="H460" s="71"/>
      <c r="I460" s="66"/>
    </row>
    <row r="461" spans="1:9" ht="11.25">
      <c r="A461" s="66"/>
      <c r="B461" s="66"/>
      <c r="C461" s="71"/>
      <c r="D461" s="56"/>
      <c r="E461" s="56"/>
      <c r="F461" s="66"/>
      <c r="G461" s="71"/>
      <c r="H461" s="71"/>
      <c r="I461" s="66"/>
    </row>
    <row r="462" spans="1:9" ht="11.25">
      <c r="A462" s="66"/>
      <c r="B462" s="66"/>
      <c r="C462" s="71"/>
      <c r="D462" s="56"/>
      <c r="E462" s="56"/>
      <c r="F462" s="66"/>
      <c r="G462" s="71"/>
      <c r="H462" s="71"/>
      <c r="I462" s="66"/>
    </row>
    <row r="463" spans="1:9" ht="11.25">
      <c r="A463" s="66"/>
      <c r="B463" s="66"/>
      <c r="C463" s="71"/>
      <c r="D463" s="56"/>
      <c r="E463" s="56"/>
      <c r="F463" s="66"/>
      <c r="G463" s="71"/>
      <c r="H463" s="71"/>
      <c r="I463" s="66"/>
    </row>
    <row r="464" spans="1:9" ht="11.25">
      <c r="A464" s="66"/>
      <c r="B464" s="66"/>
      <c r="C464" s="71"/>
      <c r="D464" s="56"/>
      <c r="E464" s="56"/>
      <c r="F464" s="66"/>
      <c r="G464" s="71"/>
      <c r="H464" s="71"/>
      <c r="I464" s="66"/>
    </row>
    <row r="465" spans="1:9" ht="11.25">
      <c r="A465" s="66"/>
      <c r="B465" s="66"/>
      <c r="C465" s="71"/>
      <c r="D465" s="56"/>
      <c r="E465" s="56"/>
      <c r="F465" s="66"/>
      <c r="G465" s="71"/>
      <c r="H465" s="71"/>
      <c r="I465" s="66"/>
    </row>
    <row r="466" spans="1:9" ht="11.25">
      <c r="A466" s="66"/>
      <c r="B466" s="66"/>
      <c r="C466" s="71"/>
      <c r="D466" s="56"/>
      <c r="E466" s="56"/>
      <c r="F466" s="66"/>
      <c r="G466" s="71"/>
      <c r="H466" s="71"/>
      <c r="I466" s="66"/>
    </row>
    <row r="467" spans="1:9" ht="11.25">
      <c r="A467" s="66"/>
      <c r="B467" s="66"/>
      <c r="C467" s="71"/>
      <c r="D467" s="56"/>
      <c r="E467" s="56"/>
      <c r="F467" s="66"/>
      <c r="G467" s="71"/>
      <c r="H467" s="71"/>
      <c r="I467" s="66"/>
    </row>
    <row r="468" spans="1:9" ht="11.25">
      <c r="A468" s="66"/>
      <c r="B468" s="66"/>
      <c r="C468" s="71"/>
      <c r="D468" s="56"/>
      <c r="E468" s="56"/>
      <c r="F468" s="66"/>
      <c r="G468" s="71"/>
      <c r="H468" s="71"/>
      <c r="I468" s="66"/>
    </row>
    <row r="469" spans="1:9" ht="11.25">
      <c r="A469" s="66"/>
      <c r="B469" s="66"/>
      <c r="C469" s="71"/>
      <c r="D469" s="56"/>
      <c r="E469" s="56"/>
      <c r="F469" s="66"/>
      <c r="G469" s="71"/>
      <c r="H469" s="71"/>
      <c r="I469" s="66"/>
    </row>
    <row r="470" spans="1:9" ht="11.25">
      <c r="A470" s="66"/>
      <c r="B470" s="66"/>
      <c r="C470" s="71"/>
      <c r="D470" s="56"/>
      <c r="E470" s="56"/>
      <c r="F470" s="66"/>
      <c r="G470" s="71"/>
      <c r="H470" s="71"/>
      <c r="I470" s="66"/>
    </row>
    <row r="471" spans="1:9" ht="11.25">
      <c r="A471" s="66"/>
      <c r="B471" s="66"/>
      <c r="C471" s="71"/>
      <c r="D471" s="56"/>
      <c r="E471" s="56"/>
      <c r="F471" s="66"/>
      <c r="G471" s="71"/>
      <c r="H471" s="71"/>
      <c r="I471" s="66"/>
    </row>
    <row r="472" spans="1:9" ht="11.25">
      <c r="A472" s="66"/>
      <c r="B472" s="66"/>
      <c r="C472" s="71"/>
      <c r="D472" s="56"/>
      <c r="E472" s="56"/>
      <c r="F472" s="66"/>
      <c r="G472" s="71"/>
      <c r="H472" s="71"/>
      <c r="I472" s="66"/>
    </row>
    <row r="473" spans="1:9" ht="11.25">
      <c r="A473" s="66"/>
      <c r="B473" s="66"/>
      <c r="C473" s="71"/>
      <c r="D473" s="56"/>
      <c r="E473" s="56"/>
      <c r="F473" s="66"/>
      <c r="G473" s="71"/>
      <c r="H473" s="71"/>
      <c r="I473" s="66"/>
    </row>
    <row r="474" spans="1:9" ht="11.25">
      <c r="A474" s="66"/>
      <c r="B474" s="66"/>
      <c r="C474" s="71"/>
      <c r="D474" s="56"/>
      <c r="E474" s="66"/>
      <c r="F474" s="66"/>
      <c r="G474" s="71"/>
      <c r="H474" s="71"/>
      <c r="I474" s="66"/>
    </row>
    <row r="475" spans="1:9" ht="11.25">
      <c r="A475" s="66"/>
      <c r="B475" s="66"/>
      <c r="C475" s="71"/>
      <c r="D475" s="56"/>
      <c r="E475" s="66"/>
      <c r="F475" s="66"/>
      <c r="G475" s="71"/>
      <c r="H475" s="71"/>
      <c r="I475" s="66"/>
    </row>
    <row r="476" spans="1:9" ht="11.25">
      <c r="A476" s="66"/>
      <c r="B476" s="66"/>
      <c r="C476" s="71"/>
      <c r="D476" s="56"/>
      <c r="E476" s="66"/>
      <c r="F476" s="66"/>
      <c r="G476" s="71"/>
      <c r="H476" s="71"/>
      <c r="I476" s="66"/>
    </row>
    <row r="477" spans="1:9" ht="11.25">
      <c r="A477" s="66"/>
      <c r="B477" s="66"/>
      <c r="C477" s="71"/>
      <c r="D477" s="56"/>
      <c r="E477" s="66"/>
      <c r="F477" s="66"/>
      <c r="G477" s="71"/>
      <c r="H477" s="71"/>
      <c r="I477" s="66"/>
    </row>
    <row r="478" spans="1:9" ht="11.25">
      <c r="A478" s="66"/>
      <c r="B478" s="66"/>
      <c r="C478" s="71"/>
      <c r="D478" s="56"/>
      <c r="E478" s="66"/>
      <c r="F478" s="66"/>
      <c r="G478" s="71"/>
      <c r="H478" s="71"/>
      <c r="I478" s="66"/>
    </row>
    <row r="479" spans="1:9" ht="11.25">
      <c r="A479" s="66"/>
      <c r="B479" s="66"/>
      <c r="C479" s="71"/>
      <c r="D479" s="56"/>
      <c r="E479" s="66"/>
      <c r="F479" s="66"/>
      <c r="G479" s="71"/>
      <c r="H479" s="71"/>
      <c r="I479" s="66"/>
    </row>
    <row r="480" spans="1:9" ht="11.25">
      <c r="A480" s="66"/>
      <c r="B480" s="66"/>
      <c r="C480" s="71"/>
      <c r="D480" s="56"/>
      <c r="E480" s="66"/>
      <c r="F480" s="66"/>
      <c r="G480" s="71"/>
      <c r="H480" s="71"/>
      <c r="I480" s="66"/>
    </row>
    <row r="481" spans="1:9" ht="11.25">
      <c r="A481" s="66"/>
      <c r="B481" s="66"/>
      <c r="C481" s="71"/>
      <c r="D481" s="56"/>
      <c r="E481" s="66"/>
      <c r="F481" s="66"/>
      <c r="G481" s="71"/>
      <c r="H481" s="71"/>
      <c r="I481" s="66"/>
    </row>
    <row r="482" spans="1:9" ht="11.25">
      <c r="A482" s="66"/>
      <c r="B482" s="66"/>
      <c r="C482" s="71"/>
      <c r="D482" s="56"/>
      <c r="E482" s="66"/>
      <c r="F482" s="66"/>
      <c r="G482" s="71"/>
      <c r="H482" s="71"/>
      <c r="I482" s="66"/>
    </row>
    <row r="483" spans="1:9" ht="11.25">
      <c r="A483" s="66"/>
      <c r="B483" s="66"/>
      <c r="C483" s="71"/>
      <c r="D483" s="56"/>
      <c r="E483" s="66"/>
      <c r="F483" s="66"/>
      <c r="G483" s="71"/>
      <c r="H483" s="71"/>
      <c r="I483" s="66"/>
    </row>
    <row r="484" spans="1:9" ht="11.25">
      <c r="A484" s="66"/>
      <c r="B484" s="66"/>
      <c r="C484" s="71"/>
      <c r="D484" s="66"/>
      <c r="E484" s="66"/>
      <c r="F484" s="66"/>
      <c r="G484" s="71"/>
      <c r="H484" s="71"/>
      <c r="I484" s="66"/>
    </row>
    <row r="485" spans="1:9" ht="11.25">
      <c r="A485" s="66"/>
      <c r="B485" s="66"/>
      <c r="C485" s="71"/>
      <c r="D485" s="66"/>
      <c r="E485" s="66"/>
      <c r="F485" s="66"/>
      <c r="G485" s="71"/>
      <c r="H485" s="71"/>
      <c r="I485" s="66"/>
    </row>
    <row r="486" spans="1:9" ht="11.25">
      <c r="A486" s="66"/>
      <c r="B486" s="66"/>
      <c r="C486" s="71"/>
      <c r="D486" s="66"/>
      <c r="E486" s="66"/>
      <c r="F486" s="66"/>
      <c r="G486" s="71"/>
      <c r="H486" s="71"/>
      <c r="I486" s="66"/>
    </row>
    <row r="487" spans="1:9" ht="11.25">
      <c r="A487" s="66"/>
      <c r="B487" s="66"/>
      <c r="C487" s="71"/>
      <c r="D487" s="66"/>
      <c r="E487" s="66"/>
      <c r="F487" s="66"/>
      <c r="G487" s="71"/>
      <c r="H487" s="71"/>
      <c r="I487" s="66"/>
    </row>
    <row r="488" spans="1:9" ht="11.25">
      <c r="A488" s="66"/>
      <c r="B488" s="66"/>
      <c r="C488" s="71"/>
      <c r="D488" s="66"/>
      <c r="E488" s="66"/>
      <c r="F488" s="66"/>
      <c r="G488" s="71"/>
      <c r="H488" s="71"/>
      <c r="I488" s="66"/>
    </row>
    <row r="489" spans="1:9" ht="11.25">
      <c r="A489" s="66"/>
      <c r="B489" s="66"/>
      <c r="C489" s="71"/>
      <c r="D489" s="66"/>
      <c r="G489" s="71"/>
      <c r="H489" s="71"/>
      <c r="I489" s="66"/>
    </row>
    <row r="490" spans="1:9" ht="11.25">
      <c r="A490" s="66"/>
      <c r="B490" s="66"/>
      <c r="C490" s="71"/>
      <c r="D490" s="66"/>
      <c r="G490" s="71"/>
      <c r="H490" s="71"/>
      <c r="I490" s="66"/>
    </row>
    <row r="491" spans="1:9" ht="11.25">
      <c r="A491" s="66"/>
      <c r="B491" s="66"/>
      <c r="C491" s="71"/>
      <c r="D491" s="66"/>
      <c r="G491" s="71"/>
      <c r="H491" s="71"/>
      <c r="I491" s="66"/>
    </row>
    <row r="492" spans="1:9" ht="11.25">
      <c r="A492" s="66"/>
      <c r="B492" s="66"/>
      <c r="C492" s="71"/>
      <c r="D492" s="66"/>
      <c r="H492" s="71"/>
      <c r="I492" s="66"/>
    </row>
    <row r="493" spans="1:4" ht="11.25">
      <c r="A493" s="66"/>
      <c r="B493" s="66"/>
      <c r="C493" s="71"/>
      <c r="D493" s="66"/>
    </row>
    <row r="494" spans="1:4" ht="11.25">
      <c r="A494" s="66"/>
      <c r="B494" s="66"/>
      <c r="C494" s="71"/>
      <c r="D494" s="66"/>
    </row>
    <row r="495" spans="2:4" ht="11.25">
      <c r="B495" s="66"/>
      <c r="C495" s="71"/>
      <c r="D495" s="66"/>
    </row>
    <row r="496" spans="2:4" ht="11.25">
      <c r="B496" s="66"/>
      <c r="C496" s="71"/>
      <c r="D496" s="66"/>
    </row>
    <row r="497" spans="2:4" ht="11.25">
      <c r="B497" s="66"/>
      <c r="C497" s="71"/>
      <c r="D497" s="66"/>
    </row>
    <row r="498" spans="2:4" ht="11.25">
      <c r="B498" s="66"/>
      <c r="C498" s="71"/>
      <c r="D498" s="66"/>
    </row>
    <row r="499" spans="2:4" ht="11.25">
      <c r="B499" s="66"/>
      <c r="C499" s="71"/>
      <c r="D499" s="66"/>
    </row>
  </sheetData>
  <mergeCells count="21">
    <mergeCell ref="I20:I21"/>
    <mergeCell ref="I18:I19"/>
    <mergeCell ref="B1:B2"/>
    <mergeCell ref="D3:D4"/>
    <mergeCell ref="C3:C4"/>
    <mergeCell ref="B3:B4"/>
    <mergeCell ref="C8:C9"/>
    <mergeCell ref="D8:D9"/>
    <mergeCell ref="I5:I6"/>
    <mergeCell ref="D1:D2"/>
    <mergeCell ref="C1:C2"/>
    <mergeCell ref="I12:I13"/>
    <mergeCell ref="I14:I15"/>
    <mergeCell ref="A1:A2"/>
    <mergeCell ref="A3:A4"/>
    <mergeCell ref="A8:A9"/>
    <mergeCell ref="B8:B9"/>
    <mergeCell ref="D16:D17"/>
    <mergeCell ref="C16:C17"/>
    <mergeCell ref="B16:B17"/>
    <mergeCell ref="A16:A1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4"/>
  <sheetViews>
    <sheetView workbookViewId="0" topLeftCell="A1">
      <selection activeCell="D14" sqref="D14"/>
    </sheetView>
  </sheetViews>
  <sheetFormatPr defaultColWidth="9.00390625" defaultRowHeight="13.5"/>
  <cols>
    <col min="1" max="1" width="7.75390625" style="1" customWidth="1"/>
    <col min="2" max="2" width="7.25390625" style="1" customWidth="1"/>
    <col min="3" max="3" width="8.25390625" style="1" customWidth="1"/>
    <col min="4" max="6" width="7.125" style="1" customWidth="1"/>
    <col min="7" max="7" width="7.75390625" style="1" customWidth="1"/>
    <col min="8" max="8" width="7.25390625" style="1" customWidth="1"/>
    <col min="9" max="9" width="8.25390625" style="1" customWidth="1"/>
    <col min="10" max="12" width="7.125" style="1" customWidth="1"/>
    <col min="13" max="17" width="7.375" style="1" customWidth="1"/>
    <col min="18" max="16384" width="9.00390625" style="1" customWidth="1"/>
  </cols>
  <sheetData>
    <row r="1" spans="1:5" ht="36" customHeight="1">
      <c r="A1" s="739" t="s">
        <v>25</v>
      </c>
      <c r="B1" s="739"/>
      <c r="C1" s="739"/>
      <c r="D1" s="739"/>
      <c r="E1" s="739"/>
    </row>
    <row r="2" spans="1:12" ht="19.5" customHeight="1" thickBot="1">
      <c r="A2" s="5" t="s">
        <v>53</v>
      </c>
      <c r="J2" s="757" t="s">
        <v>937</v>
      </c>
      <c r="K2" s="757"/>
      <c r="L2" s="757"/>
    </row>
    <row r="3" spans="1:12" ht="24" customHeight="1">
      <c r="A3" s="735"/>
      <c r="B3" s="755" t="s">
        <v>1761</v>
      </c>
      <c r="C3" s="755" t="s">
        <v>1778</v>
      </c>
      <c r="D3" s="755"/>
      <c r="E3" s="755"/>
      <c r="F3" s="733" t="s">
        <v>1228</v>
      </c>
      <c r="G3" s="758"/>
      <c r="H3" s="755" t="s">
        <v>1227</v>
      </c>
      <c r="I3" s="755" t="s">
        <v>511</v>
      </c>
      <c r="J3" s="755"/>
      <c r="K3" s="755"/>
      <c r="L3" s="761" t="s">
        <v>1126</v>
      </c>
    </row>
    <row r="4" spans="1:12" ht="22.5" customHeight="1">
      <c r="A4" s="736"/>
      <c r="B4" s="756"/>
      <c r="C4" s="11" t="s">
        <v>924</v>
      </c>
      <c r="D4" s="11" t="s">
        <v>925</v>
      </c>
      <c r="E4" s="11" t="s">
        <v>926</v>
      </c>
      <c r="F4" s="734"/>
      <c r="G4" s="759"/>
      <c r="H4" s="756"/>
      <c r="I4" s="11" t="s">
        <v>924</v>
      </c>
      <c r="J4" s="11" t="s">
        <v>925</v>
      </c>
      <c r="K4" s="11" t="s">
        <v>1779</v>
      </c>
      <c r="L4" s="732"/>
    </row>
    <row r="5" spans="1:12" ht="18" customHeight="1">
      <c r="A5" s="82" t="s">
        <v>1124</v>
      </c>
      <c r="B5" s="127">
        <v>2834</v>
      </c>
      <c r="C5" s="129">
        <f>D5+E5</f>
        <v>14868</v>
      </c>
      <c r="D5" s="127">
        <v>7113</v>
      </c>
      <c r="E5" s="127">
        <v>7755</v>
      </c>
      <c r="F5" s="448">
        <f>C5/B5</f>
        <v>5.246294989414255</v>
      </c>
      <c r="G5" s="182" t="s">
        <v>512</v>
      </c>
      <c r="H5" s="127">
        <v>2811</v>
      </c>
      <c r="I5" s="129">
        <f>J5+K5</f>
        <v>13412</v>
      </c>
      <c r="J5" s="127">
        <v>6505</v>
      </c>
      <c r="K5" s="127">
        <v>6907</v>
      </c>
      <c r="L5" s="494">
        <f>I5/H5</f>
        <v>4.771255780860904</v>
      </c>
    </row>
    <row r="6" spans="1:12" ht="18" customHeight="1">
      <c r="A6" s="82" t="s">
        <v>26</v>
      </c>
      <c r="B6" s="127">
        <v>2819</v>
      </c>
      <c r="C6" s="129">
        <f>D6+E6</f>
        <v>14052</v>
      </c>
      <c r="D6" s="127">
        <v>6738</v>
      </c>
      <c r="E6" s="127">
        <v>7314</v>
      </c>
      <c r="F6" s="448">
        <f>C6/B6</f>
        <v>4.984746363958851</v>
      </c>
      <c r="G6" s="182" t="s">
        <v>513</v>
      </c>
      <c r="H6" s="127">
        <v>2807</v>
      </c>
      <c r="I6" s="129">
        <f>J6+K6</f>
        <v>13011</v>
      </c>
      <c r="J6" s="127">
        <v>6281</v>
      </c>
      <c r="K6" s="127">
        <v>6730</v>
      </c>
      <c r="L6" s="494">
        <f>I6/H6</f>
        <v>4.63519771998575</v>
      </c>
    </row>
    <row r="7" spans="1:12" ht="18" customHeight="1">
      <c r="A7" s="531" t="s">
        <v>1125</v>
      </c>
      <c r="B7" s="194">
        <v>2802</v>
      </c>
      <c r="C7" s="532">
        <f>D7+E7</f>
        <v>13454</v>
      </c>
      <c r="D7" s="194">
        <v>6524</v>
      </c>
      <c r="E7" s="194">
        <v>6930</v>
      </c>
      <c r="F7" s="533">
        <f>C7/B7</f>
        <v>4.801570306923626</v>
      </c>
      <c r="G7" s="534" t="s">
        <v>514</v>
      </c>
      <c r="H7" s="194">
        <v>2802</v>
      </c>
      <c r="I7" s="532">
        <f>J7+K7</f>
        <v>12414</v>
      </c>
      <c r="J7" s="194">
        <v>5897</v>
      </c>
      <c r="K7" s="194">
        <v>6517</v>
      </c>
      <c r="L7" s="535">
        <f>I7/H7</f>
        <v>4.430406852248394</v>
      </c>
    </row>
    <row r="8" spans="1:12" ht="18" customHeight="1" thickBot="1">
      <c r="A8" s="536" t="s">
        <v>927</v>
      </c>
      <c r="B8" s="130">
        <v>2809</v>
      </c>
      <c r="C8" s="144">
        <f>D8+E8</f>
        <v>13400</v>
      </c>
      <c r="D8" s="130">
        <v>6529</v>
      </c>
      <c r="E8" s="130">
        <v>6871</v>
      </c>
      <c r="F8" s="530">
        <f>C8/B8</f>
        <v>4.770380918476326</v>
      </c>
      <c r="G8" s="183" t="s">
        <v>1504</v>
      </c>
      <c r="H8" s="130">
        <v>2945</v>
      </c>
      <c r="I8" s="144">
        <f>J8+K8</f>
        <v>12294</v>
      </c>
      <c r="J8" s="130">
        <v>5870</v>
      </c>
      <c r="K8" s="130">
        <v>6424</v>
      </c>
      <c r="L8" s="530">
        <f>I8/H8</f>
        <v>4.174533106960951</v>
      </c>
    </row>
    <row r="9" spans="1:12" ht="13.5">
      <c r="A9" s="3"/>
      <c r="J9" s="760" t="s">
        <v>1780</v>
      </c>
      <c r="K9" s="760"/>
      <c r="L9" s="760"/>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ht="13.5">
      <c r="A25" s="3"/>
    </row>
    <row r="26" ht="13.5">
      <c r="A26" s="3"/>
    </row>
    <row r="27" ht="13.5">
      <c r="A27" s="3"/>
    </row>
    <row r="28" ht="13.5">
      <c r="A28" s="3"/>
    </row>
    <row r="29" ht="13.5">
      <c r="A29" s="3"/>
    </row>
    <row r="30" ht="13.5">
      <c r="A30" s="3"/>
    </row>
    <row r="31" ht="13.5">
      <c r="A31" s="3"/>
    </row>
    <row r="32" ht="13.5">
      <c r="A32" s="3"/>
    </row>
    <row r="33" ht="13.5">
      <c r="A33" s="3"/>
    </row>
    <row r="34" ht="13.5">
      <c r="A34" s="3"/>
    </row>
  </sheetData>
  <mergeCells count="11">
    <mergeCell ref="A1:E1"/>
    <mergeCell ref="C3:E3"/>
    <mergeCell ref="B3:B4"/>
    <mergeCell ref="F3:F4"/>
    <mergeCell ref="A3:A4"/>
    <mergeCell ref="J2:L2"/>
    <mergeCell ref="G3:G4"/>
    <mergeCell ref="H3:H4"/>
    <mergeCell ref="J9:L9"/>
    <mergeCell ref="I3:K3"/>
    <mergeCell ref="L3:L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6"/>
  <sheetViews>
    <sheetView workbookViewId="0" topLeftCell="A1">
      <selection activeCell="M23" sqref="M23"/>
    </sheetView>
  </sheetViews>
  <sheetFormatPr defaultColWidth="9.00390625" defaultRowHeight="13.5"/>
  <cols>
    <col min="1" max="1" width="7.125" style="1" customWidth="1"/>
    <col min="2" max="7" width="5.125" style="1" customWidth="1"/>
    <col min="8" max="8" width="6.50390625" style="1" customWidth="1"/>
    <col min="9" max="9" width="7.125" style="1" customWidth="1"/>
    <col min="10" max="15" width="5.125" style="1" customWidth="1"/>
    <col min="16" max="16" width="6.50390625" style="1" customWidth="1"/>
    <col min="17" max="16384" width="9.00390625" style="1" customWidth="1"/>
  </cols>
  <sheetData>
    <row r="1" spans="1:16" ht="19.5" customHeight="1" thickBot="1">
      <c r="A1" s="737" t="s">
        <v>51</v>
      </c>
      <c r="B1" s="737"/>
      <c r="C1" s="737"/>
      <c r="D1" s="737"/>
      <c r="E1" s="737"/>
      <c r="N1" s="757" t="s">
        <v>1787</v>
      </c>
      <c r="O1" s="757"/>
      <c r="P1" s="757"/>
    </row>
    <row r="2" spans="1:16" ht="16.5" customHeight="1">
      <c r="A2" s="752"/>
      <c r="B2" s="755" t="s">
        <v>929</v>
      </c>
      <c r="C2" s="755"/>
      <c r="D2" s="755"/>
      <c r="E2" s="755" t="s">
        <v>930</v>
      </c>
      <c r="F2" s="755"/>
      <c r="G2" s="755"/>
      <c r="H2" s="748" t="s">
        <v>931</v>
      </c>
      <c r="I2" s="725"/>
      <c r="J2" s="748" t="s">
        <v>929</v>
      </c>
      <c r="K2" s="727"/>
      <c r="L2" s="747"/>
      <c r="M2" s="748" t="s">
        <v>930</v>
      </c>
      <c r="N2" s="727"/>
      <c r="O2" s="747"/>
      <c r="P2" s="750" t="s">
        <v>931</v>
      </c>
    </row>
    <row r="3" spans="1:16" ht="16.5" customHeight="1">
      <c r="A3" s="753"/>
      <c r="B3" s="11" t="s">
        <v>1781</v>
      </c>
      <c r="C3" s="11" t="s">
        <v>1782</v>
      </c>
      <c r="D3" s="11" t="s">
        <v>1783</v>
      </c>
      <c r="E3" s="11" t="s">
        <v>1784</v>
      </c>
      <c r="F3" s="11" t="s">
        <v>936</v>
      </c>
      <c r="G3" s="11" t="s">
        <v>934</v>
      </c>
      <c r="H3" s="724"/>
      <c r="I3" s="726"/>
      <c r="J3" s="11" t="s">
        <v>932</v>
      </c>
      <c r="K3" s="11" t="s">
        <v>933</v>
      </c>
      <c r="L3" s="11" t="s">
        <v>934</v>
      </c>
      <c r="M3" s="11" t="s">
        <v>935</v>
      </c>
      <c r="N3" s="11" t="s">
        <v>936</v>
      </c>
      <c r="O3" s="11" t="s">
        <v>934</v>
      </c>
      <c r="P3" s="751"/>
    </row>
    <row r="4" spans="1:16" s="17" customFormat="1" ht="18" customHeight="1">
      <c r="A4" s="82" t="s">
        <v>927</v>
      </c>
      <c r="B4" s="127">
        <v>187</v>
      </c>
      <c r="C4" s="127">
        <v>109</v>
      </c>
      <c r="D4" s="127">
        <f>B4-C4</f>
        <v>78</v>
      </c>
      <c r="E4" s="127">
        <v>288</v>
      </c>
      <c r="F4" s="127">
        <v>373</v>
      </c>
      <c r="G4" s="127">
        <f>E4-F4</f>
        <v>-85</v>
      </c>
      <c r="H4" s="142">
        <f>D4+(G4)</f>
        <v>-7</v>
      </c>
      <c r="I4" s="75" t="s">
        <v>1838</v>
      </c>
      <c r="J4" s="127">
        <v>105</v>
      </c>
      <c r="K4" s="127">
        <v>153</v>
      </c>
      <c r="L4" s="127">
        <f>J4-K4</f>
        <v>-48</v>
      </c>
      <c r="M4" s="127">
        <v>234</v>
      </c>
      <c r="N4" s="127">
        <v>290</v>
      </c>
      <c r="O4" s="127">
        <f>M4-N4</f>
        <v>-56</v>
      </c>
      <c r="P4" s="128">
        <f>L4+(O4)</f>
        <v>-104</v>
      </c>
    </row>
    <row r="5" spans="1:16" s="17" customFormat="1" ht="18" customHeight="1">
      <c r="A5" s="82" t="s">
        <v>1043</v>
      </c>
      <c r="B5" s="127">
        <v>153</v>
      </c>
      <c r="C5" s="127">
        <v>107</v>
      </c>
      <c r="D5" s="127">
        <f>B5-C5</f>
        <v>46</v>
      </c>
      <c r="E5" s="127">
        <v>278</v>
      </c>
      <c r="F5" s="127">
        <v>281</v>
      </c>
      <c r="G5" s="127">
        <f>E5-F5</f>
        <v>-3</v>
      </c>
      <c r="H5" s="551">
        <f>D5+(G5)</f>
        <v>43</v>
      </c>
      <c r="I5" s="75" t="s">
        <v>1839</v>
      </c>
      <c r="J5" s="127">
        <v>100</v>
      </c>
      <c r="K5" s="127">
        <v>146</v>
      </c>
      <c r="L5" s="127">
        <f>J5-K5</f>
        <v>-46</v>
      </c>
      <c r="M5" s="127">
        <v>240</v>
      </c>
      <c r="N5" s="127">
        <v>324</v>
      </c>
      <c r="O5" s="127">
        <f>M5-N5</f>
        <v>-84</v>
      </c>
      <c r="P5" s="128">
        <f>L5+(O5)</f>
        <v>-130</v>
      </c>
    </row>
    <row r="6" spans="1:16" s="17" customFormat="1" ht="18" customHeight="1" thickBot="1">
      <c r="A6" s="531" t="s">
        <v>731</v>
      </c>
      <c r="B6" s="194">
        <v>102</v>
      </c>
      <c r="C6" s="194">
        <v>113</v>
      </c>
      <c r="D6" s="127">
        <f>B6-C6</f>
        <v>-11</v>
      </c>
      <c r="E6" s="194">
        <v>181</v>
      </c>
      <c r="F6" s="194">
        <v>279</v>
      </c>
      <c r="G6" s="127">
        <f>E6-F6</f>
        <v>-98</v>
      </c>
      <c r="H6" s="551">
        <f>D6+(G6)</f>
        <v>-109</v>
      </c>
      <c r="I6" s="553" t="s">
        <v>688</v>
      </c>
      <c r="J6" s="190">
        <v>92</v>
      </c>
      <c r="K6" s="190">
        <v>158</v>
      </c>
      <c r="L6" s="190">
        <f>J6-K6</f>
        <v>-66</v>
      </c>
      <c r="M6" s="190">
        <v>251</v>
      </c>
      <c r="N6" s="190">
        <v>302</v>
      </c>
      <c r="O6" s="190">
        <f>M6-N6</f>
        <v>-51</v>
      </c>
      <c r="P6" s="191">
        <f>L6+(O6)</f>
        <v>-117</v>
      </c>
    </row>
    <row r="7" spans="1:16" s="17" customFormat="1" ht="18" customHeight="1" thickBot="1">
      <c r="A7" s="113" t="s">
        <v>732</v>
      </c>
      <c r="B7" s="130">
        <v>105</v>
      </c>
      <c r="C7" s="130">
        <v>131</v>
      </c>
      <c r="D7" s="130">
        <f>B7-C7</f>
        <v>-26</v>
      </c>
      <c r="E7" s="130">
        <v>297</v>
      </c>
      <c r="F7" s="130">
        <v>319</v>
      </c>
      <c r="G7" s="130">
        <f>E7-F7</f>
        <v>-22</v>
      </c>
      <c r="H7" s="552">
        <f>D7+(G7)</f>
        <v>-48</v>
      </c>
      <c r="I7" s="1"/>
      <c r="J7" s="1"/>
      <c r="K7" s="1"/>
      <c r="L7" s="1"/>
      <c r="M7" s="744" t="s">
        <v>499</v>
      </c>
      <c r="N7" s="744"/>
      <c r="O7" s="744"/>
      <c r="P7" s="744"/>
    </row>
    <row r="8" ht="13.5">
      <c r="A8" s="3"/>
    </row>
    <row r="9" ht="13.5">
      <c r="A9" s="3"/>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ht="13.5">
      <c r="A25" s="3"/>
    </row>
    <row r="26" ht="13.5">
      <c r="A26" s="3"/>
    </row>
    <row r="27" ht="13.5">
      <c r="A27" s="3"/>
    </row>
    <row r="28" ht="13.5">
      <c r="A28" s="3"/>
    </row>
    <row r="29" ht="13.5">
      <c r="A29" s="3"/>
    </row>
    <row r="30" ht="13.5">
      <c r="A30" s="3"/>
    </row>
    <row r="31" ht="13.5">
      <c r="A31" s="3"/>
    </row>
    <row r="32" ht="13.5">
      <c r="A32" s="3"/>
    </row>
    <row r="33" ht="13.5">
      <c r="A33" s="3"/>
    </row>
    <row r="34" ht="13.5">
      <c r="A34" s="3"/>
    </row>
    <row r="35" ht="13.5">
      <c r="A35" s="3"/>
    </row>
    <row r="36" ht="13.5">
      <c r="A36" s="3"/>
    </row>
  </sheetData>
  <mergeCells count="11">
    <mergeCell ref="M2:O2"/>
    <mergeCell ref="A1:E1"/>
    <mergeCell ref="A2:A3"/>
    <mergeCell ref="N1:P1"/>
    <mergeCell ref="M7:P7"/>
    <mergeCell ref="B2:D2"/>
    <mergeCell ref="E2:G2"/>
    <mergeCell ref="P2:P3"/>
    <mergeCell ref="H2:H3"/>
    <mergeCell ref="I2:I3"/>
    <mergeCell ref="J2:L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selection activeCell="D14" sqref="D14"/>
    </sheetView>
  </sheetViews>
  <sheetFormatPr defaultColWidth="9.00390625" defaultRowHeight="13.5"/>
  <cols>
    <col min="1" max="1" width="8.50390625" style="1" customWidth="1"/>
    <col min="2" max="7" width="8.75390625" style="1" customWidth="1"/>
    <col min="8" max="16384" width="9.00390625" style="1" customWidth="1"/>
  </cols>
  <sheetData>
    <row r="1" spans="1:10" ht="19.5" customHeight="1" thickBot="1">
      <c r="A1" s="8" t="s">
        <v>54</v>
      </c>
      <c r="F1" s="728"/>
      <c r="G1" s="728"/>
      <c r="J1" s="566" t="s">
        <v>937</v>
      </c>
    </row>
    <row r="2" spans="1:10" ht="17.25" customHeight="1">
      <c r="A2" s="752"/>
      <c r="B2" s="755" t="s">
        <v>1127</v>
      </c>
      <c r="C2" s="755"/>
      <c r="D2" s="755"/>
      <c r="E2" s="755" t="s">
        <v>1128</v>
      </c>
      <c r="F2" s="755"/>
      <c r="G2" s="755"/>
      <c r="H2" s="755" t="s">
        <v>1704</v>
      </c>
      <c r="I2" s="755"/>
      <c r="J2" s="750"/>
    </row>
    <row r="3" spans="1:10" ht="17.25" customHeight="1">
      <c r="A3" s="753"/>
      <c r="B3" s="11" t="s">
        <v>924</v>
      </c>
      <c r="C3" s="11" t="s">
        <v>925</v>
      </c>
      <c r="D3" s="11" t="s">
        <v>926</v>
      </c>
      <c r="E3" s="11" t="s">
        <v>924</v>
      </c>
      <c r="F3" s="11" t="s">
        <v>925</v>
      </c>
      <c r="G3" s="11" t="s">
        <v>926</v>
      </c>
      <c r="H3" s="11" t="s">
        <v>924</v>
      </c>
      <c r="I3" s="11" t="s">
        <v>925</v>
      </c>
      <c r="J3" s="81" t="s">
        <v>926</v>
      </c>
    </row>
    <row r="4" spans="1:10" ht="18" customHeight="1">
      <c r="A4" s="82" t="s">
        <v>1601</v>
      </c>
      <c r="B4" s="127">
        <v>690</v>
      </c>
      <c r="C4" s="127">
        <v>334</v>
      </c>
      <c r="D4" s="127">
        <v>356</v>
      </c>
      <c r="E4" s="127">
        <v>545</v>
      </c>
      <c r="F4" s="127">
        <v>259</v>
      </c>
      <c r="G4" s="127">
        <v>286</v>
      </c>
      <c r="H4" s="127">
        <f>SUM(I4:J4)</f>
        <v>530</v>
      </c>
      <c r="I4" s="127">
        <v>276</v>
      </c>
      <c r="J4" s="128">
        <v>254</v>
      </c>
    </row>
    <row r="5" spans="1:10" ht="18" customHeight="1">
      <c r="A5" s="82" t="s">
        <v>939</v>
      </c>
      <c r="B5" s="127">
        <v>824</v>
      </c>
      <c r="C5" s="127">
        <v>437</v>
      </c>
      <c r="D5" s="127">
        <v>387</v>
      </c>
      <c r="E5" s="127">
        <v>688</v>
      </c>
      <c r="F5" s="127">
        <v>337</v>
      </c>
      <c r="G5" s="127">
        <v>351</v>
      </c>
      <c r="H5" s="127">
        <f>SUM(I5:J5)</f>
        <v>588</v>
      </c>
      <c r="I5" s="127">
        <v>285</v>
      </c>
      <c r="J5" s="128">
        <v>303</v>
      </c>
    </row>
    <row r="6" spans="1:10" ht="18" customHeight="1">
      <c r="A6" s="82" t="s">
        <v>1129</v>
      </c>
      <c r="B6" s="127">
        <v>950</v>
      </c>
      <c r="C6" s="127">
        <v>504</v>
      </c>
      <c r="D6" s="127">
        <v>446</v>
      </c>
      <c r="E6" s="127">
        <v>830</v>
      </c>
      <c r="F6" s="127">
        <v>443</v>
      </c>
      <c r="G6" s="127">
        <v>387</v>
      </c>
      <c r="H6" s="127">
        <f>SUM(I6:J6)</f>
        <v>721</v>
      </c>
      <c r="I6" s="127">
        <v>357</v>
      </c>
      <c r="J6" s="128">
        <v>364</v>
      </c>
    </row>
    <row r="7" spans="1:10" ht="18" customHeight="1">
      <c r="A7" s="13" t="s">
        <v>1600</v>
      </c>
      <c r="B7" s="184">
        <f aca="true" t="shared" si="0" ref="B7:G7">SUM(B4:B6)</f>
        <v>2464</v>
      </c>
      <c r="C7" s="184">
        <f t="shared" si="0"/>
        <v>1275</v>
      </c>
      <c r="D7" s="184">
        <f t="shared" si="0"/>
        <v>1189</v>
      </c>
      <c r="E7" s="184">
        <f>SUM(E4:E6)</f>
        <v>2063</v>
      </c>
      <c r="F7" s="184">
        <f t="shared" si="0"/>
        <v>1039</v>
      </c>
      <c r="G7" s="184">
        <f t="shared" si="0"/>
        <v>1024</v>
      </c>
      <c r="H7" s="184">
        <f>SUM(H4:H6)</f>
        <v>1839</v>
      </c>
      <c r="I7" s="184">
        <f>SUM(I4:I6)</f>
        <v>918</v>
      </c>
      <c r="J7" s="185">
        <f>SUM(J4:J6)</f>
        <v>921</v>
      </c>
    </row>
    <row r="8" spans="1:10" ht="18" customHeight="1">
      <c r="A8" s="82" t="s">
        <v>1130</v>
      </c>
      <c r="B8" s="127">
        <v>862</v>
      </c>
      <c r="C8" s="127">
        <v>482</v>
      </c>
      <c r="D8" s="127">
        <v>380</v>
      </c>
      <c r="E8" s="127">
        <v>769</v>
      </c>
      <c r="F8" s="127">
        <v>401</v>
      </c>
      <c r="G8" s="127">
        <v>368</v>
      </c>
      <c r="H8" s="127">
        <f aca="true" t="shared" si="1" ref="H8:H17">SUM(I8:J8)</f>
        <v>682</v>
      </c>
      <c r="I8" s="127">
        <v>368</v>
      </c>
      <c r="J8" s="128">
        <v>314</v>
      </c>
    </row>
    <row r="9" spans="1:10" ht="18" customHeight="1">
      <c r="A9" s="82" t="s">
        <v>940</v>
      </c>
      <c r="B9" s="127">
        <v>456</v>
      </c>
      <c r="C9" s="127">
        <v>236</v>
      </c>
      <c r="D9" s="127">
        <v>220</v>
      </c>
      <c r="E9" s="127">
        <v>550</v>
      </c>
      <c r="F9" s="127">
        <v>281</v>
      </c>
      <c r="G9" s="127">
        <v>269</v>
      </c>
      <c r="H9" s="127">
        <f t="shared" si="1"/>
        <v>548</v>
      </c>
      <c r="I9" s="127">
        <v>291</v>
      </c>
      <c r="J9" s="128">
        <v>257</v>
      </c>
    </row>
    <row r="10" spans="1:10" ht="18" customHeight="1">
      <c r="A10" s="82" t="s">
        <v>941</v>
      </c>
      <c r="B10" s="127">
        <v>616</v>
      </c>
      <c r="C10" s="127">
        <v>320</v>
      </c>
      <c r="D10" s="127">
        <v>296</v>
      </c>
      <c r="E10" s="127">
        <v>512</v>
      </c>
      <c r="F10" s="127">
        <v>246</v>
      </c>
      <c r="G10" s="127">
        <v>266</v>
      </c>
      <c r="H10" s="127">
        <f t="shared" si="1"/>
        <v>630</v>
      </c>
      <c r="I10" s="127">
        <v>337</v>
      </c>
      <c r="J10" s="128">
        <v>293</v>
      </c>
    </row>
    <row r="11" spans="1:10" ht="18" customHeight="1">
      <c r="A11" s="82" t="s">
        <v>942</v>
      </c>
      <c r="B11" s="127">
        <v>809</v>
      </c>
      <c r="C11" s="127">
        <v>390</v>
      </c>
      <c r="D11" s="127">
        <v>419</v>
      </c>
      <c r="E11" s="127">
        <v>602</v>
      </c>
      <c r="F11" s="127">
        <v>310</v>
      </c>
      <c r="G11" s="127">
        <v>292</v>
      </c>
      <c r="H11" s="127">
        <f t="shared" si="1"/>
        <v>570</v>
      </c>
      <c r="I11" s="127">
        <v>286</v>
      </c>
      <c r="J11" s="128">
        <v>284</v>
      </c>
    </row>
    <row r="12" spans="1:10" ht="18" customHeight="1">
      <c r="A12" s="82" t="s">
        <v>943</v>
      </c>
      <c r="B12" s="127">
        <v>1020</v>
      </c>
      <c r="C12" s="127">
        <v>527</v>
      </c>
      <c r="D12" s="127">
        <v>493</v>
      </c>
      <c r="E12" s="127">
        <v>804</v>
      </c>
      <c r="F12" s="127">
        <v>379</v>
      </c>
      <c r="G12" s="127">
        <v>425</v>
      </c>
      <c r="H12" s="127">
        <f t="shared" si="1"/>
        <v>629</v>
      </c>
      <c r="I12" s="127">
        <v>322</v>
      </c>
      <c r="J12" s="128">
        <v>307</v>
      </c>
    </row>
    <row r="13" spans="1:10" ht="18" customHeight="1">
      <c r="A13" s="82" t="s">
        <v>944</v>
      </c>
      <c r="B13" s="127">
        <v>972</v>
      </c>
      <c r="C13" s="127">
        <v>501</v>
      </c>
      <c r="D13" s="127">
        <v>471</v>
      </c>
      <c r="E13" s="127">
        <v>986</v>
      </c>
      <c r="F13" s="127">
        <v>511</v>
      </c>
      <c r="G13" s="127">
        <v>475</v>
      </c>
      <c r="H13" s="127">
        <f t="shared" si="1"/>
        <v>837</v>
      </c>
      <c r="I13" s="127">
        <v>395</v>
      </c>
      <c r="J13" s="128">
        <v>442</v>
      </c>
    </row>
    <row r="14" spans="1:10" ht="18" customHeight="1">
      <c r="A14" s="82" t="s">
        <v>945</v>
      </c>
      <c r="B14" s="127">
        <v>684</v>
      </c>
      <c r="C14" s="127">
        <v>362</v>
      </c>
      <c r="D14" s="127">
        <v>322</v>
      </c>
      <c r="E14" s="127">
        <v>953</v>
      </c>
      <c r="F14" s="127">
        <v>493</v>
      </c>
      <c r="G14" s="127">
        <v>460</v>
      </c>
      <c r="H14" s="127">
        <f t="shared" si="1"/>
        <v>999</v>
      </c>
      <c r="I14" s="127">
        <v>521</v>
      </c>
      <c r="J14" s="128">
        <v>478</v>
      </c>
    </row>
    <row r="15" spans="1:10" ht="18" customHeight="1">
      <c r="A15" s="82" t="s">
        <v>946</v>
      </c>
      <c r="B15" s="127">
        <v>806</v>
      </c>
      <c r="C15" s="127">
        <v>351</v>
      </c>
      <c r="D15" s="127">
        <v>455</v>
      </c>
      <c r="E15" s="127">
        <v>679</v>
      </c>
      <c r="F15" s="127">
        <v>356</v>
      </c>
      <c r="G15" s="127">
        <v>323</v>
      </c>
      <c r="H15" s="127">
        <f t="shared" si="1"/>
        <v>950</v>
      </c>
      <c r="I15" s="127">
        <v>490</v>
      </c>
      <c r="J15" s="128">
        <v>460</v>
      </c>
    </row>
    <row r="16" spans="1:10" ht="18" customHeight="1">
      <c r="A16" s="82" t="s">
        <v>947</v>
      </c>
      <c r="B16" s="127">
        <v>944</v>
      </c>
      <c r="C16" s="127">
        <v>439</v>
      </c>
      <c r="D16" s="127">
        <v>505</v>
      </c>
      <c r="E16" s="127">
        <v>783</v>
      </c>
      <c r="F16" s="127">
        <v>338</v>
      </c>
      <c r="G16" s="127">
        <v>445</v>
      </c>
      <c r="H16" s="127">
        <f t="shared" si="1"/>
        <v>687</v>
      </c>
      <c r="I16" s="127">
        <v>354</v>
      </c>
      <c r="J16" s="128">
        <v>333</v>
      </c>
    </row>
    <row r="17" spans="1:10" ht="18" customHeight="1">
      <c r="A17" s="82" t="s">
        <v>948</v>
      </c>
      <c r="B17" s="127">
        <v>999</v>
      </c>
      <c r="C17" s="127">
        <v>456</v>
      </c>
      <c r="D17" s="127">
        <v>543</v>
      </c>
      <c r="E17" s="127">
        <v>931</v>
      </c>
      <c r="F17" s="127">
        <v>430</v>
      </c>
      <c r="G17" s="127">
        <v>501</v>
      </c>
      <c r="H17" s="127">
        <f t="shared" si="1"/>
        <v>793</v>
      </c>
      <c r="I17" s="127">
        <v>338</v>
      </c>
      <c r="J17" s="128">
        <v>455</v>
      </c>
    </row>
    <row r="18" spans="1:10" ht="18" customHeight="1">
      <c r="A18" s="13" t="s">
        <v>949</v>
      </c>
      <c r="B18" s="186">
        <f aca="true" t="shared" si="2" ref="B18:G18">SUM(B8:B17)</f>
        <v>8168</v>
      </c>
      <c r="C18" s="186">
        <f t="shared" si="2"/>
        <v>4064</v>
      </c>
      <c r="D18" s="186">
        <f t="shared" si="2"/>
        <v>4104</v>
      </c>
      <c r="E18" s="186">
        <f>SUM(E8:E17)</f>
        <v>7569</v>
      </c>
      <c r="F18" s="186">
        <f t="shared" si="2"/>
        <v>3745</v>
      </c>
      <c r="G18" s="186">
        <f t="shared" si="2"/>
        <v>3824</v>
      </c>
      <c r="H18" s="186">
        <f>SUM(H8:H17)</f>
        <v>7325</v>
      </c>
      <c r="I18" s="186">
        <f>SUM(I8:I17)</f>
        <v>3702</v>
      </c>
      <c r="J18" s="187">
        <f>SUM(J8:J17)</f>
        <v>3623</v>
      </c>
    </row>
    <row r="19" spans="1:10" ht="18" customHeight="1">
      <c r="A19" s="82" t="s">
        <v>950</v>
      </c>
      <c r="B19" s="127">
        <v>777</v>
      </c>
      <c r="C19" s="127">
        <v>322</v>
      </c>
      <c r="D19" s="127">
        <v>455</v>
      </c>
      <c r="E19" s="127">
        <v>949</v>
      </c>
      <c r="F19" s="127">
        <v>428</v>
      </c>
      <c r="G19" s="127">
        <v>521</v>
      </c>
      <c r="H19" s="127">
        <f>SUM(I19:J19)</f>
        <v>881</v>
      </c>
      <c r="I19" s="127">
        <v>410</v>
      </c>
      <c r="J19" s="128">
        <v>471</v>
      </c>
    </row>
    <row r="20" spans="1:10" ht="18" customHeight="1">
      <c r="A20" s="82" t="s">
        <v>951</v>
      </c>
      <c r="B20" s="127">
        <v>612</v>
      </c>
      <c r="C20" s="127">
        <v>268</v>
      </c>
      <c r="D20" s="127">
        <v>344</v>
      </c>
      <c r="E20" s="127">
        <v>712</v>
      </c>
      <c r="F20" s="127">
        <v>284</v>
      </c>
      <c r="G20" s="127">
        <v>428</v>
      </c>
      <c r="H20" s="127">
        <f>SUM(I20:J20)</f>
        <v>900</v>
      </c>
      <c r="I20" s="127">
        <v>382</v>
      </c>
      <c r="J20" s="128">
        <v>518</v>
      </c>
    </row>
    <row r="21" spans="1:10" ht="18" customHeight="1">
      <c r="A21" s="82" t="s">
        <v>952</v>
      </c>
      <c r="B21" s="127">
        <v>499</v>
      </c>
      <c r="C21" s="127">
        <v>189</v>
      </c>
      <c r="D21" s="127">
        <v>310</v>
      </c>
      <c r="E21" s="127">
        <v>502</v>
      </c>
      <c r="F21" s="127">
        <v>203</v>
      </c>
      <c r="G21" s="127">
        <v>299</v>
      </c>
      <c r="H21" s="127">
        <f>SUM(I21:J21)</f>
        <v>621</v>
      </c>
      <c r="I21" s="127">
        <v>235</v>
      </c>
      <c r="J21" s="128">
        <v>386</v>
      </c>
    </row>
    <row r="22" spans="1:10" ht="18" customHeight="1">
      <c r="A22" s="82" t="s">
        <v>953</v>
      </c>
      <c r="B22" s="127">
        <v>321</v>
      </c>
      <c r="C22" s="127">
        <v>108</v>
      </c>
      <c r="D22" s="127">
        <v>213</v>
      </c>
      <c r="E22" s="127">
        <v>367</v>
      </c>
      <c r="F22" s="127">
        <v>121</v>
      </c>
      <c r="G22" s="127">
        <v>246</v>
      </c>
      <c r="H22" s="127">
        <f>SUM(I22:J22)</f>
        <v>388</v>
      </c>
      <c r="I22" s="127">
        <v>138</v>
      </c>
      <c r="J22" s="128">
        <v>250</v>
      </c>
    </row>
    <row r="23" spans="1:10" ht="18" customHeight="1">
      <c r="A23" s="82" t="s">
        <v>954</v>
      </c>
      <c r="B23" s="127">
        <v>170</v>
      </c>
      <c r="C23" s="127">
        <v>55</v>
      </c>
      <c r="D23" s="127">
        <v>115</v>
      </c>
      <c r="E23" s="127">
        <v>252</v>
      </c>
      <c r="F23" s="127">
        <v>78</v>
      </c>
      <c r="G23" s="127">
        <v>174</v>
      </c>
      <c r="H23" s="127">
        <f>SUM(I23:J23)</f>
        <v>340</v>
      </c>
      <c r="I23" s="127">
        <v>85</v>
      </c>
      <c r="J23" s="128">
        <v>255</v>
      </c>
    </row>
    <row r="24" spans="1:10" ht="18" customHeight="1" thickBot="1">
      <c r="A24" s="114" t="s">
        <v>955</v>
      </c>
      <c r="B24" s="188">
        <f aca="true" t="shared" si="3" ref="B24:G24">SUM(B19:B23)</f>
        <v>2379</v>
      </c>
      <c r="C24" s="188">
        <f t="shared" si="3"/>
        <v>942</v>
      </c>
      <c r="D24" s="188">
        <f t="shared" si="3"/>
        <v>1437</v>
      </c>
      <c r="E24" s="188">
        <f t="shared" si="3"/>
        <v>2782</v>
      </c>
      <c r="F24" s="188">
        <f t="shared" si="3"/>
        <v>1114</v>
      </c>
      <c r="G24" s="188">
        <f t="shared" si="3"/>
        <v>1668</v>
      </c>
      <c r="H24" s="188">
        <f>SUM(H19:H23)</f>
        <v>3130</v>
      </c>
      <c r="I24" s="188">
        <f>SUM(I19:I23)</f>
        <v>1250</v>
      </c>
      <c r="J24" s="189">
        <f>SUM(J19:J23)</f>
        <v>1880</v>
      </c>
    </row>
    <row r="25" spans="1:10" ht="18" customHeight="1" thickBot="1" thickTop="1">
      <c r="A25" s="115" t="s">
        <v>1853</v>
      </c>
      <c r="B25" s="190">
        <f aca="true" t="shared" si="4" ref="B25:G25">B7+B18+B24</f>
        <v>13011</v>
      </c>
      <c r="C25" s="190">
        <f t="shared" si="4"/>
        <v>6281</v>
      </c>
      <c r="D25" s="190">
        <f t="shared" si="4"/>
        <v>6730</v>
      </c>
      <c r="E25" s="190">
        <f t="shared" si="4"/>
        <v>12414</v>
      </c>
      <c r="F25" s="190">
        <f t="shared" si="4"/>
        <v>5898</v>
      </c>
      <c r="G25" s="190">
        <f t="shared" si="4"/>
        <v>6516</v>
      </c>
      <c r="H25" s="190">
        <f>H7+H18+H24</f>
        <v>12294</v>
      </c>
      <c r="I25" s="190">
        <f>I7+I18+I24</f>
        <v>5870</v>
      </c>
      <c r="J25" s="191">
        <f>J7+J18+J24</f>
        <v>6424</v>
      </c>
    </row>
    <row r="26" spans="1:11" ht="13.5">
      <c r="A26" s="3"/>
      <c r="F26" s="729"/>
      <c r="G26" s="729"/>
      <c r="J26" s="112" t="s">
        <v>1780</v>
      </c>
      <c r="K26" s="112"/>
    </row>
    <row r="27" ht="13.5">
      <c r="A27" s="3"/>
    </row>
    <row r="28" ht="13.5">
      <c r="A28" s="3"/>
    </row>
    <row r="29" ht="13.5">
      <c r="A29" s="3"/>
    </row>
    <row r="30" ht="13.5">
      <c r="A30" s="220" t="s">
        <v>727</v>
      </c>
    </row>
    <row r="31" ht="13.5">
      <c r="A31" s="3"/>
    </row>
    <row r="32" ht="13.5">
      <c r="A32" s="3"/>
    </row>
    <row r="33" ht="13.5">
      <c r="A33" s="3"/>
    </row>
    <row r="34" ht="13.5">
      <c r="A34" s="3"/>
    </row>
    <row r="35" ht="13.5">
      <c r="A35" s="3"/>
    </row>
  </sheetData>
  <mergeCells count="6">
    <mergeCell ref="H2:J2"/>
    <mergeCell ref="F1:G1"/>
    <mergeCell ref="A2:A3"/>
    <mergeCell ref="F26:G26"/>
    <mergeCell ref="B2:D2"/>
    <mergeCell ref="E2:G2"/>
  </mergeCells>
  <printOptions/>
  <pageMargins left="0.7874015748031497" right="0.5905511811023623" top="0.984251968503937" bottom="0.984251968503937" header="0.5118110236220472" footer="0.5118110236220472"/>
  <pageSetup horizontalDpi="600" verticalDpi="600" orientation="portrait" paperSize="9" scale="77" r:id="rId2"/>
  <rowBreaks count="1" manualBreakCount="1">
    <brk id="28" max="12" man="1"/>
  </rowBreaks>
  <drawing r:id="rId1"/>
</worksheet>
</file>

<file path=xl/worksheets/sheet8.xml><?xml version="1.0" encoding="utf-8"?>
<worksheet xmlns="http://schemas.openxmlformats.org/spreadsheetml/2006/main" xmlns:r="http://schemas.openxmlformats.org/officeDocument/2006/relationships">
  <dimension ref="A1:P34"/>
  <sheetViews>
    <sheetView zoomScale="75" zoomScaleNormal="75" workbookViewId="0" topLeftCell="A4">
      <selection activeCell="D13" sqref="D13:D15"/>
    </sheetView>
  </sheetViews>
  <sheetFormatPr defaultColWidth="9.00390625" defaultRowHeight="13.5"/>
  <cols>
    <col min="1" max="1" width="3.25390625" style="1" customWidth="1"/>
    <col min="2" max="2" width="11.00390625" style="1" bestFit="1" customWidth="1"/>
    <col min="3" max="7" width="7.00390625" style="1" customWidth="1"/>
    <col min="8" max="8" width="8.25390625" style="1" customWidth="1"/>
    <col min="9" max="16384" width="9.00390625" style="1" customWidth="1"/>
  </cols>
  <sheetData>
    <row r="1" ht="19.5" customHeight="1" thickBot="1">
      <c r="A1" s="8" t="s">
        <v>52</v>
      </c>
    </row>
    <row r="2" spans="1:8" ht="12.75" customHeight="1">
      <c r="A2" s="735"/>
      <c r="B2" s="710"/>
      <c r="C2" s="717" t="s">
        <v>515</v>
      </c>
      <c r="D2" s="717" t="s">
        <v>516</v>
      </c>
      <c r="E2" s="717" t="s">
        <v>517</v>
      </c>
      <c r="F2" s="707" t="s">
        <v>518</v>
      </c>
      <c r="G2" s="707" t="s">
        <v>1229</v>
      </c>
      <c r="H2" s="192"/>
    </row>
    <row r="3" spans="1:8" ht="14.25" customHeight="1">
      <c r="A3" s="736"/>
      <c r="B3" s="711"/>
      <c r="C3" s="714"/>
      <c r="D3" s="714"/>
      <c r="E3" s="714"/>
      <c r="F3" s="708"/>
      <c r="G3" s="708"/>
      <c r="H3" s="193" t="s">
        <v>1793</v>
      </c>
    </row>
    <row r="4" spans="1:8" ht="22.5" customHeight="1">
      <c r="A4" s="731" t="s">
        <v>967</v>
      </c>
      <c r="B4" s="721"/>
      <c r="C4" s="184">
        <f>SUM(C5:C7)</f>
        <v>2604</v>
      </c>
      <c r="D4" s="184">
        <f>SUM(D5:D7)</f>
        <v>2368</v>
      </c>
      <c r="E4" s="184">
        <f>SUM(E5:E7)</f>
        <v>1922</v>
      </c>
      <c r="F4" s="184">
        <f>SUM(F5:F7)</f>
        <v>1498</v>
      </c>
      <c r="G4" s="184">
        <f>SUM(G5:G7)</f>
        <v>1253</v>
      </c>
      <c r="H4" s="319">
        <f>G4/$G$24*100</f>
        <v>19.49284380833852</v>
      </c>
    </row>
    <row r="5" spans="1:8" ht="22.5" customHeight="1">
      <c r="A5" s="320"/>
      <c r="B5" s="106" t="s">
        <v>968</v>
      </c>
      <c r="C5" s="127">
        <v>2598</v>
      </c>
      <c r="D5" s="127">
        <v>2363</v>
      </c>
      <c r="E5" s="127">
        <v>1919</v>
      </c>
      <c r="F5" s="127">
        <v>1495</v>
      </c>
      <c r="G5" s="127">
        <v>1246</v>
      </c>
      <c r="H5" s="195">
        <f aca="true" t="shared" si="0" ref="H5:H12">G5/$G$24*100</f>
        <v>19.383945239576853</v>
      </c>
    </row>
    <row r="6" spans="1:8" ht="22.5" customHeight="1">
      <c r="A6" s="320"/>
      <c r="B6" s="106" t="s">
        <v>1788</v>
      </c>
      <c r="C6" s="127">
        <v>3</v>
      </c>
      <c r="D6" s="127">
        <v>2</v>
      </c>
      <c r="E6" s="127">
        <v>2</v>
      </c>
      <c r="F6" s="127">
        <v>3</v>
      </c>
      <c r="G6" s="127">
        <v>4</v>
      </c>
      <c r="H6" s="195">
        <f t="shared" si="0"/>
        <v>0.06222775357809583</v>
      </c>
    </row>
    <row r="7" spans="1:8" ht="22.5" customHeight="1">
      <c r="A7" s="321"/>
      <c r="B7" s="106" t="s">
        <v>969</v>
      </c>
      <c r="C7" s="127">
        <v>3</v>
      </c>
      <c r="D7" s="127">
        <v>3</v>
      </c>
      <c r="E7" s="127">
        <v>1</v>
      </c>
      <c r="F7" s="127">
        <v>0</v>
      </c>
      <c r="G7" s="127">
        <v>3</v>
      </c>
      <c r="H7" s="195">
        <f t="shared" si="0"/>
        <v>0.04667081518357187</v>
      </c>
    </row>
    <row r="8" spans="1:8" ht="22.5" customHeight="1">
      <c r="A8" s="731" t="s">
        <v>970</v>
      </c>
      <c r="B8" s="721"/>
      <c r="C8" s="184">
        <f>SUM(C9:C11)</f>
        <v>1913</v>
      </c>
      <c r="D8" s="184">
        <f>SUM(D9:D11)</f>
        <v>2210</v>
      </c>
      <c r="E8" s="184">
        <f>SUM(E9:E11)</f>
        <v>2545</v>
      </c>
      <c r="F8" s="184">
        <f>SUM(F9:F11)</f>
        <v>2601</v>
      </c>
      <c r="G8" s="184">
        <f>SUM(G9:G11)</f>
        <v>2448</v>
      </c>
      <c r="H8" s="319">
        <f t="shared" si="0"/>
        <v>38.08338518979465</v>
      </c>
    </row>
    <row r="9" spans="1:8" ht="22.5" customHeight="1">
      <c r="A9" s="320"/>
      <c r="B9" s="116" t="s">
        <v>971</v>
      </c>
      <c r="C9" s="127">
        <v>6</v>
      </c>
      <c r="D9" s="127">
        <v>6</v>
      </c>
      <c r="E9" s="127">
        <v>11</v>
      </c>
      <c r="F9" s="127">
        <v>14</v>
      </c>
      <c r="G9" s="127">
        <v>14</v>
      </c>
      <c r="H9" s="195">
        <f t="shared" si="0"/>
        <v>0.21779713752333543</v>
      </c>
    </row>
    <row r="10" spans="1:8" ht="22.5" customHeight="1">
      <c r="A10" s="320"/>
      <c r="B10" s="116" t="s">
        <v>972</v>
      </c>
      <c r="C10" s="127">
        <v>699</v>
      </c>
      <c r="D10" s="127">
        <v>606</v>
      </c>
      <c r="E10" s="127">
        <v>610</v>
      </c>
      <c r="F10" s="127">
        <v>710</v>
      </c>
      <c r="G10" s="127">
        <v>768</v>
      </c>
      <c r="H10" s="195">
        <f t="shared" si="0"/>
        <v>11.947728686994399</v>
      </c>
    </row>
    <row r="11" spans="1:8" ht="22.5" customHeight="1">
      <c r="A11" s="321"/>
      <c r="B11" s="116" t="s">
        <v>1789</v>
      </c>
      <c r="C11" s="127">
        <v>1208</v>
      </c>
      <c r="D11" s="127">
        <v>1598</v>
      </c>
      <c r="E11" s="127">
        <v>1924</v>
      </c>
      <c r="F11" s="127">
        <v>1877</v>
      </c>
      <c r="G11" s="127">
        <v>1666</v>
      </c>
      <c r="H11" s="195">
        <f t="shared" si="0"/>
        <v>25.917859365276914</v>
      </c>
    </row>
    <row r="12" spans="1:8" ht="22.5" customHeight="1">
      <c r="A12" s="731" t="s">
        <v>973</v>
      </c>
      <c r="B12" s="721"/>
      <c r="C12" s="184">
        <f>SUM(C13:C22)</f>
        <v>2291</v>
      </c>
      <c r="D12" s="184">
        <f>SUM(D13:D22)</f>
        <v>2305</v>
      </c>
      <c r="E12" s="184">
        <f>SUM(E13:E22)</f>
        <v>2366</v>
      </c>
      <c r="F12" s="184">
        <f>SUM(F13:F22)</f>
        <v>2429</v>
      </c>
      <c r="G12" s="184">
        <f>SUM(G13:G22)</f>
        <v>2725</v>
      </c>
      <c r="H12" s="319">
        <f t="shared" si="0"/>
        <v>42.39265712507779</v>
      </c>
    </row>
    <row r="13" spans="1:8" ht="15" customHeight="1">
      <c r="A13" s="322"/>
      <c r="B13" s="86" t="s">
        <v>1790</v>
      </c>
      <c r="C13" s="720">
        <v>19</v>
      </c>
      <c r="D13" s="720">
        <v>20</v>
      </c>
      <c r="E13" s="720">
        <v>17</v>
      </c>
      <c r="F13" s="709">
        <v>20</v>
      </c>
      <c r="G13" s="709">
        <v>23</v>
      </c>
      <c r="H13" s="730">
        <f>G13/G24*100</f>
        <v>0.35780958307405103</v>
      </c>
    </row>
    <row r="14" spans="1:8" ht="15" customHeight="1">
      <c r="A14" s="322"/>
      <c r="B14" s="73" t="s">
        <v>974</v>
      </c>
      <c r="C14" s="715"/>
      <c r="D14" s="715"/>
      <c r="E14" s="715"/>
      <c r="F14" s="709"/>
      <c r="G14" s="709"/>
      <c r="H14" s="730"/>
    </row>
    <row r="15" spans="1:8" ht="15" customHeight="1">
      <c r="A15" s="322"/>
      <c r="B15" s="73" t="s">
        <v>975</v>
      </c>
      <c r="C15" s="716"/>
      <c r="D15" s="716"/>
      <c r="E15" s="716"/>
      <c r="F15" s="709"/>
      <c r="G15" s="709"/>
      <c r="H15" s="730"/>
    </row>
    <row r="16" spans="1:8" ht="22.5" customHeight="1">
      <c r="A16" s="322"/>
      <c r="B16" s="106" t="s">
        <v>1791</v>
      </c>
      <c r="C16" s="127">
        <v>210</v>
      </c>
      <c r="D16" s="127">
        <v>177</v>
      </c>
      <c r="E16" s="127">
        <v>214</v>
      </c>
      <c r="F16" s="127">
        <v>232</v>
      </c>
      <c r="G16" s="127">
        <v>236</v>
      </c>
      <c r="H16" s="195">
        <f>G16/$G$24*100</f>
        <v>3.671437461107654</v>
      </c>
    </row>
    <row r="17" spans="1:8" ht="15" customHeight="1">
      <c r="A17" s="322"/>
      <c r="B17" s="86" t="s">
        <v>976</v>
      </c>
      <c r="C17" s="720">
        <v>995</v>
      </c>
      <c r="D17" s="720">
        <v>928</v>
      </c>
      <c r="E17" s="720">
        <v>901</v>
      </c>
      <c r="F17" s="709">
        <v>884</v>
      </c>
      <c r="G17" s="709">
        <v>957</v>
      </c>
      <c r="H17" s="730">
        <f>G17/G24*100</f>
        <v>14.887990043559427</v>
      </c>
    </row>
    <row r="18" spans="1:8" ht="15" customHeight="1">
      <c r="A18" s="322"/>
      <c r="B18" s="85" t="s">
        <v>977</v>
      </c>
      <c r="C18" s="716"/>
      <c r="D18" s="716"/>
      <c r="E18" s="716"/>
      <c r="F18" s="709"/>
      <c r="G18" s="709"/>
      <c r="H18" s="730"/>
    </row>
    <row r="19" spans="1:16" ht="22.5" customHeight="1">
      <c r="A19" s="322"/>
      <c r="B19" s="106" t="s">
        <v>27</v>
      </c>
      <c r="C19" s="127">
        <v>68</v>
      </c>
      <c r="D19" s="127">
        <v>77</v>
      </c>
      <c r="E19" s="127">
        <v>76</v>
      </c>
      <c r="F19" s="127">
        <v>82</v>
      </c>
      <c r="G19" s="127">
        <v>105</v>
      </c>
      <c r="H19" s="195">
        <f>G19/$G$24*100</f>
        <v>1.6334785314250155</v>
      </c>
      <c r="P19" s="2"/>
    </row>
    <row r="20" spans="1:8" ht="22.5" customHeight="1">
      <c r="A20" s="322"/>
      <c r="B20" s="106" t="s">
        <v>978</v>
      </c>
      <c r="C20" s="127">
        <v>5</v>
      </c>
      <c r="D20" s="127">
        <v>6</v>
      </c>
      <c r="E20" s="127">
        <v>0</v>
      </c>
      <c r="F20" s="127">
        <v>3</v>
      </c>
      <c r="G20" s="127">
        <v>8</v>
      </c>
      <c r="H20" s="195">
        <f>G20/$G$24*100</f>
        <v>0.12445550715619166</v>
      </c>
    </row>
    <row r="21" spans="1:16" ht="22.5" customHeight="1">
      <c r="A21" s="322"/>
      <c r="B21" s="106" t="s">
        <v>979</v>
      </c>
      <c r="C21" s="127">
        <v>819</v>
      </c>
      <c r="D21" s="127">
        <v>921</v>
      </c>
      <c r="E21" s="127">
        <v>978</v>
      </c>
      <c r="F21" s="127">
        <v>1051</v>
      </c>
      <c r="G21" s="127">
        <v>1227</v>
      </c>
      <c r="H21" s="195">
        <f>G21/$G$24*100</f>
        <v>19.0883634100809</v>
      </c>
      <c r="P21" s="2"/>
    </row>
    <row r="22" spans="1:8" ht="22.5" customHeight="1">
      <c r="A22" s="322"/>
      <c r="B22" s="86" t="s">
        <v>1792</v>
      </c>
      <c r="C22" s="194">
        <v>175</v>
      </c>
      <c r="D22" s="194">
        <v>176</v>
      </c>
      <c r="E22" s="194">
        <v>180</v>
      </c>
      <c r="F22" s="194">
        <v>157</v>
      </c>
      <c r="G22" s="194">
        <v>169</v>
      </c>
      <c r="H22" s="195">
        <f>G22/$G$24*100</f>
        <v>2.629122588674549</v>
      </c>
    </row>
    <row r="23" spans="1:8" ht="22.5" customHeight="1">
      <c r="A23" s="722" t="s">
        <v>980</v>
      </c>
      <c r="B23" s="723"/>
      <c r="C23" s="184">
        <v>6</v>
      </c>
      <c r="D23" s="184">
        <v>5</v>
      </c>
      <c r="E23" s="184">
        <v>1</v>
      </c>
      <c r="F23" s="184">
        <v>0</v>
      </c>
      <c r="G23" s="184">
        <v>2</v>
      </c>
      <c r="H23" s="319">
        <f>G23/$G$24*100</f>
        <v>0.031113876789047916</v>
      </c>
    </row>
    <row r="24" spans="1:8" ht="22.5" customHeight="1" thickBot="1">
      <c r="A24" s="718" t="s">
        <v>1131</v>
      </c>
      <c r="B24" s="719"/>
      <c r="C24" s="130">
        <f aca="true" t="shared" si="1" ref="C24:H24">C4+C8+C12+C23</f>
        <v>6814</v>
      </c>
      <c r="D24" s="130">
        <f t="shared" si="1"/>
        <v>6888</v>
      </c>
      <c r="E24" s="130">
        <f t="shared" si="1"/>
        <v>6834</v>
      </c>
      <c r="F24" s="130">
        <f t="shared" si="1"/>
        <v>6528</v>
      </c>
      <c r="G24" s="130">
        <f t="shared" si="1"/>
        <v>6428</v>
      </c>
      <c r="H24" s="196">
        <f t="shared" si="1"/>
        <v>100</v>
      </c>
    </row>
    <row r="25" spans="1:8" ht="13.5">
      <c r="A25" s="3"/>
      <c r="F25" s="760" t="s">
        <v>1794</v>
      </c>
      <c r="G25" s="760"/>
      <c r="H25" s="760"/>
    </row>
    <row r="26" ht="13.5">
      <c r="A26" s="3"/>
    </row>
    <row r="27" ht="13.5">
      <c r="A27" s="3"/>
    </row>
    <row r="28" ht="13.5">
      <c r="A28" s="3"/>
    </row>
    <row r="29" ht="13.5">
      <c r="A29" s="3"/>
    </row>
    <row r="30" ht="13.5">
      <c r="A30" s="3"/>
    </row>
    <row r="31" ht="13.5">
      <c r="A31" s="3"/>
    </row>
    <row r="32" ht="13.5">
      <c r="A32" s="3"/>
    </row>
    <row r="33" ht="13.5">
      <c r="A33" s="3"/>
    </row>
    <row r="34" ht="13.5">
      <c r="A34" s="3"/>
    </row>
  </sheetData>
  <mergeCells count="24">
    <mergeCell ref="A2:B3"/>
    <mergeCell ref="D2:D3"/>
    <mergeCell ref="C2:C3"/>
    <mergeCell ref="F2:F3"/>
    <mergeCell ref="E13:E15"/>
    <mergeCell ref="E2:E3"/>
    <mergeCell ref="G2:G3"/>
    <mergeCell ref="C17:C18"/>
    <mergeCell ref="D17:D18"/>
    <mergeCell ref="E17:E18"/>
    <mergeCell ref="F17:F18"/>
    <mergeCell ref="G17:G18"/>
    <mergeCell ref="F13:F15"/>
    <mergeCell ref="G13:G15"/>
    <mergeCell ref="H13:H15"/>
    <mergeCell ref="F25:H25"/>
    <mergeCell ref="H17:H18"/>
    <mergeCell ref="A4:B4"/>
    <mergeCell ref="A8:B8"/>
    <mergeCell ref="A12:B12"/>
    <mergeCell ref="A23:B23"/>
    <mergeCell ref="A24:B24"/>
    <mergeCell ref="C13:C15"/>
    <mergeCell ref="D13:D15"/>
  </mergeCells>
  <printOptions/>
  <pageMargins left="0.75" right="0.27" top="1" bottom="1" header="0.512" footer="0.512"/>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1:P44"/>
  <sheetViews>
    <sheetView workbookViewId="0" topLeftCell="A1">
      <selection activeCell="D14" sqref="D14"/>
    </sheetView>
  </sheetViews>
  <sheetFormatPr defaultColWidth="9.00390625" defaultRowHeight="13.5"/>
  <cols>
    <col min="1" max="1" width="10.00390625" style="1" customWidth="1"/>
    <col min="2" max="2" width="5.625" style="1" bestFit="1" customWidth="1"/>
    <col min="3" max="3" width="5.00390625" style="1" customWidth="1"/>
    <col min="4" max="4" width="5.625" style="1" bestFit="1" customWidth="1"/>
    <col min="5" max="7" width="5.00390625" style="1" bestFit="1" customWidth="1"/>
    <col min="8" max="8" width="6.00390625" style="1" customWidth="1"/>
    <col min="9" max="9" width="10.00390625" style="1" customWidth="1"/>
    <col min="10" max="10" width="5.625" style="1" bestFit="1" customWidth="1"/>
    <col min="11" max="11" width="5.75390625" style="1" bestFit="1" customWidth="1"/>
    <col min="12" max="12" width="5.625" style="1" bestFit="1" customWidth="1"/>
    <col min="13" max="14" width="5.00390625" style="1" bestFit="1" customWidth="1"/>
    <col min="15" max="15" width="5.75390625" style="1" bestFit="1" customWidth="1"/>
    <col min="16" max="16" width="6.00390625" style="1" bestFit="1" customWidth="1"/>
    <col min="17" max="16384" width="9.00390625" style="1" customWidth="1"/>
  </cols>
  <sheetData>
    <row r="1" spans="1:4" ht="19.5" customHeight="1" thickBot="1">
      <c r="A1" s="8" t="s">
        <v>576</v>
      </c>
      <c r="D1" s="76"/>
    </row>
    <row r="2" spans="1:16" ht="16.5" customHeight="1">
      <c r="A2" s="701" t="s">
        <v>1353</v>
      </c>
      <c r="B2" s="713" t="s">
        <v>574</v>
      </c>
      <c r="C2" s="698"/>
      <c r="D2" s="701" t="s">
        <v>575</v>
      </c>
      <c r="E2" s="713"/>
      <c r="F2" s="713"/>
      <c r="G2" s="713"/>
      <c r="H2" s="503" t="s">
        <v>1795</v>
      </c>
      <c r="I2" s="699" t="s">
        <v>1353</v>
      </c>
      <c r="J2" s="713" t="s">
        <v>21</v>
      </c>
      <c r="K2" s="698"/>
      <c r="L2" s="699" t="s">
        <v>575</v>
      </c>
      <c r="M2" s="713"/>
      <c r="N2" s="713"/>
      <c r="O2" s="713"/>
      <c r="P2" s="303" t="s">
        <v>1795</v>
      </c>
    </row>
    <row r="3" spans="1:16" ht="16.5" customHeight="1">
      <c r="A3" s="702"/>
      <c r="B3" s="302" t="s">
        <v>1761</v>
      </c>
      <c r="C3" s="382" t="s">
        <v>923</v>
      </c>
      <c r="D3" s="513" t="s">
        <v>1761</v>
      </c>
      <c r="E3" s="302" t="s">
        <v>925</v>
      </c>
      <c r="F3" s="302" t="s">
        <v>926</v>
      </c>
      <c r="G3" s="302" t="s">
        <v>920</v>
      </c>
      <c r="H3" s="504" t="s">
        <v>1586</v>
      </c>
      <c r="I3" s="700"/>
      <c r="J3" s="302" t="s">
        <v>1761</v>
      </c>
      <c r="K3" s="382" t="s">
        <v>923</v>
      </c>
      <c r="L3" s="379" t="s">
        <v>1761</v>
      </c>
      <c r="M3" s="302" t="s">
        <v>1808</v>
      </c>
      <c r="N3" s="302" t="s">
        <v>926</v>
      </c>
      <c r="O3" s="302" t="s">
        <v>957</v>
      </c>
      <c r="P3" s="167" t="s">
        <v>1587</v>
      </c>
    </row>
    <row r="4" spans="1:16" ht="18" customHeight="1">
      <c r="A4" s="378" t="s">
        <v>841</v>
      </c>
      <c r="B4" s="380">
        <v>123</v>
      </c>
      <c r="C4" s="383">
        <v>426</v>
      </c>
      <c r="D4" s="514">
        <v>161</v>
      </c>
      <c r="E4" s="221">
        <v>242</v>
      </c>
      <c r="F4" s="221">
        <v>296</v>
      </c>
      <c r="G4" s="221">
        <f>E4+F4</f>
        <v>538</v>
      </c>
      <c r="H4" s="505">
        <f>G4/C4*100</f>
        <v>126.29107981220658</v>
      </c>
      <c r="I4" s="499" t="s">
        <v>1021</v>
      </c>
      <c r="J4" s="380">
        <v>31</v>
      </c>
      <c r="K4" s="383">
        <v>129</v>
      </c>
      <c r="L4" s="380">
        <v>30</v>
      </c>
      <c r="M4" s="221">
        <v>47</v>
      </c>
      <c r="N4" s="221">
        <v>68</v>
      </c>
      <c r="O4" s="221">
        <f>M4+N4</f>
        <v>115</v>
      </c>
      <c r="P4" s="222">
        <f>O4/K4*100</f>
        <v>89.14728682170544</v>
      </c>
    </row>
    <row r="5" spans="1:16" ht="18" customHeight="1">
      <c r="A5" s="378" t="s">
        <v>842</v>
      </c>
      <c r="B5" s="380">
        <v>115</v>
      </c>
      <c r="C5" s="383">
        <v>377</v>
      </c>
      <c r="D5" s="514">
        <v>106</v>
      </c>
      <c r="E5" s="221">
        <v>167</v>
      </c>
      <c r="F5" s="221">
        <v>180</v>
      </c>
      <c r="G5" s="221">
        <f aca="true" t="shared" si="0" ref="G5:G17">E5+F5</f>
        <v>347</v>
      </c>
      <c r="H5" s="505">
        <f aca="true" t="shared" si="1" ref="H5:H39">G5/C5*100</f>
        <v>92.04244031830238</v>
      </c>
      <c r="I5" s="499" t="s">
        <v>1799</v>
      </c>
      <c r="J5" s="380">
        <v>21</v>
      </c>
      <c r="K5" s="383">
        <v>107</v>
      </c>
      <c r="L5" s="380">
        <v>21</v>
      </c>
      <c r="M5" s="221">
        <v>52</v>
      </c>
      <c r="N5" s="221">
        <v>57</v>
      </c>
      <c r="O5" s="221">
        <f>M5+N5</f>
        <v>109</v>
      </c>
      <c r="P5" s="222">
        <f>O5/K5*100</f>
        <v>101.86915887850468</v>
      </c>
    </row>
    <row r="6" spans="1:16" ht="18" customHeight="1">
      <c r="A6" s="378" t="s">
        <v>983</v>
      </c>
      <c r="B6" s="380">
        <v>230</v>
      </c>
      <c r="C6" s="383">
        <v>857</v>
      </c>
      <c r="D6" s="514">
        <v>228</v>
      </c>
      <c r="E6" s="221">
        <v>383</v>
      </c>
      <c r="F6" s="221">
        <v>403</v>
      </c>
      <c r="G6" s="221">
        <f t="shared" si="0"/>
        <v>786</v>
      </c>
      <c r="H6" s="505">
        <f t="shared" si="1"/>
        <v>91.71528588098016</v>
      </c>
      <c r="I6" s="500" t="s">
        <v>1696</v>
      </c>
      <c r="J6" s="223">
        <f>SUM(B23:B39,J4:J5)</f>
        <v>516</v>
      </c>
      <c r="K6" s="385">
        <f aca="true" t="shared" si="2" ref="K6:P6">SUM(C23:C39,K4:K5)</f>
        <v>2505</v>
      </c>
      <c r="L6" s="381">
        <f t="shared" si="2"/>
        <v>510</v>
      </c>
      <c r="M6" s="223">
        <f t="shared" si="2"/>
        <v>1112</v>
      </c>
      <c r="N6" s="223">
        <f t="shared" si="2"/>
        <v>1217</v>
      </c>
      <c r="O6" s="223">
        <f t="shared" si="2"/>
        <v>2329</v>
      </c>
      <c r="P6" s="385">
        <f t="shared" si="2"/>
        <v>1780.0671984757837</v>
      </c>
    </row>
    <row r="7" spans="1:16" ht="18" customHeight="1">
      <c r="A7" s="378" t="s">
        <v>843</v>
      </c>
      <c r="B7" s="380">
        <v>195</v>
      </c>
      <c r="C7" s="383">
        <v>694</v>
      </c>
      <c r="D7" s="514">
        <v>198</v>
      </c>
      <c r="E7" s="221">
        <v>319</v>
      </c>
      <c r="F7" s="221">
        <v>343</v>
      </c>
      <c r="G7" s="221">
        <f t="shared" si="0"/>
        <v>662</v>
      </c>
      <c r="H7" s="505">
        <f t="shared" si="1"/>
        <v>95.38904899135446</v>
      </c>
      <c r="I7" s="499" t="s">
        <v>981</v>
      </c>
      <c r="J7" s="380">
        <v>78</v>
      </c>
      <c r="K7" s="383">
        <v>358</v>
      </c>
      <c r="L7" s="380">
        <v>78</v>
      </c>
      <c r="M7" s="221">
        <v>175</v>
      </c>
      <c r="N7" s="221">
        <v>184</v>
      </c>
      <c r="O7" s="221">
        <f>M7+N7</f>
        <v>359</v>
      </c>
      <c r="P7" s="222">
        <f>O7/K7*100</f>
        <v>100.27932960893855</v>
      </c>
    </row>
    <row r="8" spans="1:16" ht="18" customHeight="1">
      <c r="A8" s="378" t="s">
        <v>844</v>
      </c>
      <c r="B8" s="380">
        <v>135</v>
      </c>
      <c r="C8" s="383">
        <v>532</v>
      </c>
      <c r="D8" s="514">
        <v>157</v>
      </c>
      <c r="E8" s="221">
        <v>281</v>
      </c>
      <c r="F8" s="221">
        <v>307</v>
      </c>
      <c r="G8" s="221">
        <f t="shared" si="0"/>
        <v>588</v>
      </c>
      <c r="H8" s="505">
        <f t="shared" si="1"/>
        <v>110.5263157894737</v>
      </c>
      <c r="I8" s="499" t="s">
        <v>982</v>
      </c>
      <c r="J8" s="380">
        <v>54</v>
      </c>
      <c r="K8" s="383">
        <v>243</v>
      </c>
      <c r="L8" s="380">
        <v>53</v>
      </c>
      <c r="M8" s="221">
        <v>109</v>
      </c>
      <c r="N8" s="221">
        <v>111</v>
      </c>
      <c r="O8" s="221">
        <f aca="true" t="shared" si="3" ref="O8:O32">M8+N8</f>
        <v>220</v>
      </c>
      <c r="P8" s="222">
        <f aca="true" t="shared" si="4" ref="P8:P40">O8/K8*100</f>
        <v>90.53497942386831</v>
      </c>
    </row>
    <row r="9" spans="1:16" ht="18" customHeight="1">
      <c r="A9" s="378" t="s">
        <v>572</v>
      </c>
      <c r="B9" s="495" t="s">
        <v>573</v>
      </c>
      <c r="C9" s="496" t="s">
        <v>573</v>
      </c>
      <c r="D9" s="514">
        <v>88</v>
      </c>
      <c r="E9" s="221">
        <v>145</v>
      </c>
      <c r="F9" s="221">
        <v>172</v>
      </c>
      <c r="G9" s="221">
        <f t="shared" si="0"/>
        <v>317</v>
      </c>
      <c r="H9" s="506" t="s">
        <v>573</v>
      </c>
      <c r="I9" s="499" t="s">
        <v>1800</v>
      </c>
      <c r="J9" s="380">
        <v>64</v>
      </c>
      <c r="K9" s="383">
        <v>301</v>
      </c>
      <c r="L9" s="380">
        <v>65</v>
      </c>
      <c r="M9" s="221">
        <v>134</v>
      </c>
      <c r="N9" s="221">
        <v>150</v>
      </c>
      <c r="O9" s="221">
        <f t="shared" si="3"/>
        <v>284</v>
      </c>
      <c r="P9" s="222">
        <f t="shared" si="4"/>
        <v>94.35215946843853</v>
      </c>
    </row>
    <row r="10" spans="1:16" ht="18" customHeight="1">
      <c r="A10" s="378" t="s">
        <v>986</v>
      </c>
      <c r="B10" s="380">
        <v>59</v>
      </c>
      <c r="C10" s="383">
        <v>301</v>
      </c>
      <c r="D10" s="514">
        <v>59</v>
      </c>
      <c r="E10" s="221">
        <v>131</v>
      </c>
      <c r="F10" s="221">
        <v>142</v>
      </c>
      <c r="G10" s="221">
        <f t="shared" si="0"/>
        <v>273</v>
      </c>
      <c r="H10" s="505">
        <f t="shared" si="1"/>
        <v>90.69767441860465</v>
      </c>
      <c r="I10" s="499" t="s">
        <v>984</v>
      </c>
      <c r="J10" s="380">
        <v>59</v>
      </c>
      <c r="K10" s="383">
        <v>277</v>
      </c>
      <c r="L10" s="380">
        <v>59</v>
      </c>
      <c r="M10" s="221">
        <v>121</v>
      </c>
      <c r="N10" s="221">
        <v>144</v>
      </c>
      <c r="O10" s="221">
        <f t="shared" si="3"/>
        <v>265</v>
      </c>
      <c r="P10" s="222">
        <f t="shared" si="4"/>
        <v>95.66787003610109</v>
      </c>
    </row>
    <row r="11" spans="1:16" ht="18" customHeight="1">
      <c r="A11" s="378" t="s">
        <v>987</v>
      </c>
      <c r="B11" s="380">
        <v>39</v>
      </c>
      <c r="C11" s="383">
        <v>197</v>
      </c>
      <c r="D11" s="514">
        <v>39</v>
      </c>
      <c r="E11" s="221">
        <v>90</v>
      </c>
      <c r="F11" s="221">
        <v>98</v>
      </c>
      <c r="G11" s="221">
        <f t="shared" si="0"/>
        <v>188</v>
      </c>
      <c r="H11" s="505">
        <f t="shared" si="1"/>
        <v>95.43147208121827</v>
      </c>
      <c r="I11" s="500" t="s">
        <v>1588</v>
      </c>
      <c r="J11" s="223">
        <f aca="true" t="shared" si="5" ref="J11:O11">SUM(J7:J10)</f>
        <v>255</v>
      </c>
      <c r="K11" s="385">
        <f t="shared" si="5"/>
        <v>1179</v>
      </c>
      <c r="L11" s="381">
        <f t="shared" si="5"/>
        <v>255</v>
      </c>
      <c r="M11" s="223">
        <f t="shared" si="5"/>
        <v>539</v>
      </c>
      <c r="N11" s="223">
        <f t="shared" si="5"/>
        <v>589</v>
      </c>
      <c r="O11" s="223">
        <f t="shared" si="5"/>
        <v>1128</v>
      </c>
      <c r="P11" s="224">
        <f t="shared" si="4"/>
        <v>95.67430025445293</v>
      </c>
    </row>
    <row r="12" spans="1:16" ht="18" customHeight="1">
      <c r="A12" s="378" t="s">
        <v>989</v>
      </c>
      <c r="B12" s="380">
        <v>28</v>
      </c>
      <c r="C12" s="383">
        <v>136</v>
      </c>
      <c r="D12" s="514">
        <v>28</v>
      </c>
      <c r="E12" s="221">
        <v>63</v>
      </c>
      <c r="F12" s="221">
        <v>65</v>
      </c>
      <c r="G12" s="221">
        <f t="shared" si="0"/>
        <v>128</v>
      </c>
      <c r="H12" s="505">
        <f t="shared" si="1"/>
        <v>94.11764705882352</v>
      </c>
      <c r="I12" s="499" t="s">
        <v>1801</v>
      </c>
      <c r="J12" s="221">
        <v>47</v>
      </c>
      <c r="K12" s="383">
        <v>237</v>
      </c>
      <c r="L12" s="380">
        <v>48</v>
      </c>
      <c r="M12" s="221">
        <v>113</v>
      </c>
      <c r="N12" s="221">
        <v>114</v>
      </c>
      <c r="O12" s="221">
        <f t="shared" si="3"/>
        <v>227</v>
      </c>
      <c r="P12" s="222">
        <f t="shared" si="4"/>
        <v>95.78059071729957</v>
      </c>
    </row>
    <row r="13" spans="1:16" ht="18" customHeight="1">
      <c r="A13" s="378" t="s">
        <v>991</v>
      </c>
      <c r="B13" s="380">
        <v>11</v>
      </c>
      <c r="C13" s="383">
        <v>61</v>
      </c>
      <c r="D13" s="514">
        <v>11</v>
      </c>
      <c r="E13" s="221">
        <v>32</v>
      </c>
      <c r="F13" s="221">
        <v>28</v>
      </c>
      <c r="G13" s="221">
        <f t="shared" si="0"/>
        <v>60</v>
      </c>
      <c r="H13" s="505">
        <f t="shared" si="1"/>
        <v>98.36065573770492</v>
      </c>
      <c r="I13" s="499" t="s">
        <v>988</v>
      </c>
      <c r="J13" s="221">
        <v>35</v>
      </c>
      <c r="K13" s="383">
        <v>102</v>
      </c>
      <c r="L13" s="380">
        <v>33</v>
      </c>
      <c r="M13" s="221">
        <v>39</v>
      </c>
      <c r="N13" s="221">
        <v>49</v>
      </c>
      <c r="O13" s="221">
        <f t="shared" si="3"/>
        <v>88</v>
      </c>
      <c r="P13" s="222">
        <f t="shared" si="4"/>
        <v>86.27450980392157</v>
      </c>
    </row>
    <row r="14" spans="1:16" ht="18" customHeight="1">
      <c r="A14" s="378" t="s">
        <v>1796</v>
      </c>
      <c r="B14" s="380">
        <v>37</v>
      </c>
      <c r="C14" s="383">
        <v>184</v>
      </c>
      <c r="D14" s="514">
        <v>38</v>
      </c>
      <c r="E14" s="221">
        <v>94</v>
      </c>
      <c r="F14" s="221">
        <v>88</v>
      </c>
      <c r="G14" s="221">
        <f t="shared" si="0"/>
        <v>182</v>
      </c>
      <c r="H14" s="505">
        <f t="shared" si="1"/>
        <v>98.91304347826086</v>
      </c>
      <c r="I14" s="499" t="s">
        <v>990</v>
      </c>
      <c r="J14" s="221">
        <v>31</v>
      </c>
      <c r="K14" s="383">
        <v>106</v>
      </c>
      <c r="L14" s="380">
        <v>30</v>
      </c>
      <c r="M14" s="221">
        <v>52</v>
      </c>
      <c r="N14" s="221">
        <v>49</v>
      </c>
      <c r="O14" s="221">
        <f t="shared" si="3"/>
        <v>101</v>
      </c>
      <c r="P14" s="222">
        <f t="shared" si="4"/>
        <v>95.28301886792453</v>
      </c>
    </row>
    <row r="15" spans="1:16" ht="18" customHeight="1">
      <c r="A15" s="378" t="s">
        <v>994</v>
      </c>
      <c r="B15" s="380">
        <v>12</v>
      </c>
      <c r="C15" s="383">
        <v>63</v>
      </c>
      <c r="D15" s="514">
        <v>12</v>
      </c>
      <c r="E15" s="221">
        <v>27</v>
      </c>
      <c r="F15" s="221">
        <v>32</v>
      </c>
      <c r="G15" s="221">
        <f t="shared" si="0"/>
        <v>59</v>
      </c>
      <c r="H15" s="505">
        <f t="shared" si="1"/>
        <v>93.65079365079364</v>
      </c>
      <c r="I15" s="499" t="s">
        <v>992</v>
      </c>
      <c r="J15" s="221">
        <v>34</v>
      </c>
      <c r="K15" s="383">
        <v>158</v>
      </c>
      <c r="L15" s="380">
        <v>35</v>
      </c>
      <c r="M15" s="221">
        <v>71</v>
      </c>
      <c r="N15" s="221">
        <v>78</v>
      </c>
      <c r="O15" s="221">
        <f t="shared" si="3"/>
        <v>149</v>
      </c>
      <c r="P15" s="222">
        <f t="shared" si="4"/>
        <v>94.30379746835443</v>
      </c>
    </row>
    <row r="16" spans="1:16" ht="18" customHeight="1">
      <c r="A16" s="378" t="s">
        <v>996</v>
      </c>
      <c r="B16" s="380">
        <v>27</v>
      </c>
      <c r="C16" s="383">
        <v>137</v>
      </c>
      <c r="D16" s="514">
        <v>26</v>
      </c>
      <c r="E16" s="221">
        <v>61</v>
      </c>
      <c r="F16" s="221">
        <v>71</v>
      </c>
      <c r="G16" s="221">
        <f t="shared" si="0"/>
        <v>132</v>
      </c>
      <c r="H16" s="505">
        <f t="shared" si="1"/>
        <v>96.35036496350365</v>
      </c>
      <c r="I16" s="499" t="s">
        <v>993</v>
      </c>
      <c r="J16" s="221">
        <v>36</v>
      </c>
      <c r="K16" s="383">
        <v>159</v>
      </c>
      <c r="L16" s="380">
        <v>36</v>
      </c>
      <c r="M16" s="221">
        <v>74</v>
      </c>
      <c r="N16" s="221">
        <v>82</v>
      </c>
      <c r="O16" s="221">
        <f t="shared" si="3"/>
        <v>156</v>
      </c>
      <c r="P16" s="222">
        <f t="shared" si="4"/>
        <v>98.11320754716981</v>
      </c>
    </row>
    <row r="17" spans="1:16" ht="18" customHeight="1">
      <c r="A17" s="378" t="s">
        <v>997</v>
      </c>
      <c r="B17" s="380">
        <v>39</v>
      </c>
      <c r="C17" s="383">
        <v>184</v>
      </c>
      <c r="D17" s="514">
        <v>38</v>
      </c>
      <c r="E17" s="221">
        <v>76</v>
      </c>
      <c r="F17" s="221">
        <v>92</v>
      </c>
      <c r="G17" s="221">
        <f t="shared" si="0"/>
        <v>168</v>
      </c>
      <c r="H17" s="505">
        <f t="shared" si="1"/>
        <v>91.30434782608695</v>
      </c>
      <c r="I17" s="499" t="s">
        <v>995</v>
      </c>
      <c r="J17" s="221">
        <v>57</v>
      </c>
      <c r="K17" s="383">
        <v>251</v>
      </c>
      <c r="L17" s="380">
        <v>57</v>
      </c>
      <c r="M17" s="221">
        <v>116</v>
      </c>
      <c r="N17" s="221">
        <v>126</v>
      </c>
      <c r="O17" s="221">
        <f t="shared" si="3"/>
        <v>242</v>
      </c>
      <c r="P17" s="222">
        <f t="shared" si="4"/>
        <v>96.41434262948208</v>
      </c>
    </row>
    <row r="18" spans="1:16" ht="18" customHeight="1">
      <c r="A18" s="378" t="s">
        <v>999</v>
      </c>
      <c r="B18" s="380">
        <v>75</v>
      </c>
      <c r="C18" s="383">
        <v>388</v>
      </c>
      <c r="D18" s="514">
        <v>73</v>
      </c>
      <c r="E18" s="221">
        <v>172</v>
      </c>
      <c r="F18" s="221">
        <v>175</v>
      </c>
      <c r="G18" s="221">
        <f>E18+F18</f>
        <v>347</v>
      </c>
      <c r="H18" s="505">
        <f t="shared" si="1"/>
        <v>89.43298969072166</v>
      </c>
      <c r="I18" s="499" t="s">
        <v>1802</v>
      </c>
      <c r="J18" s="221">
        <v>45</v>
      </c>
      <c r="K18" s="383">
        <v>234</v>
      </c>
      <c r="L18" s="380">
        <v>44</v>
      </c>
      <c r="M18" s="221">
        <v>99</v>
      </c>
      <c r="N18" s="221">
        <v>128</v>
      </c>
      <c r="O18" s="221">
        <f t="shared" si="3"/>
        <v>227</v>
      </c>
      <c r="P18" s="222">
        <f t="shared" si="4"/>
        <v>97.00854700854701</v>
      </c>
    </row>
    <row r="19" spans="1:16" ht="18" customHeight="1">
      <c r="A19" s="378" t="s">
        <v>1009</v>
      </c>
      <c r="B19" s="380">
        <v>42</v>
      </c>
      <c r="C19" s="383">
        <v>207</v>
      </c>
      <c r="D19" s="514">
        <v>41</v>
      </c>
      <c r="E19" s="221">
        <v>93</v>
      </c>
      <c r="F19" s="221">
        <v>88</v>
      </c>
      <c r="G19" s="221">
        <f>E19+F19</f>
        <v>181</v>
      </c>
      <c r="H19" s="505">
        <f t="shared" si="1"/>
        <v>87.43961352657004</v>
      </c>
      <c r="I19" s="499" t="s">
        <v>998</v>
      </c>
      <c r="J19" s="221">
        <v>53</v>
      </c>
      <c r="K19" s="383">
        <v>266</v>
      </c>
      <c r="L19" s="380">
        <v>54</v>
      </c>
      <c r="M19" s="221">
        <v>105</v>
      </c>
      <c r="N19" s="221">
        <v>122</v>
      </c>
      <c r="O19" s="221">
        <f t="shared" si="3"/>
        <v>227</v>
      </c>
      <c r="P19" s="222">
        <f t="shared" si="4"/>
        <v>85.33834586466166</v>
      </c>
    </row>
    <row r="20" spans="1:16" ht="18" customHeight="1">
      <c r="A20" s="378" t="s">
        <v>1010</v>
      </c>
      <c r="B20" s="380">
        <v>17</v>
      </c>
      <c r="C20" s="383">
        <v>83</v>
      </c>
      <c r="D20" s="514">
        <v>16</v>
      </c>
      <c r="E20" s="221">
        <v>36</v>
      </c>
      <c r="F20" s="221">
        <v>38</v>
      </c>
      <c r="G20" s="221">
        <f>E20+F20</f>
        <v>74</v>
      </c>
      <c r="H20" s="505">
        <f t="shared" si="1"/>
        <v>89.1566265060241</v>
      </c>
      <c r="I20" s="501" t="s">
        <v>985</v>
      </c>
      <c r="J20" s="223">
        <f aca="true" t="shared" si="6" ref="J20:O20">SUM(J12:J19)</f>
        <v>338</v>
      </c>
      <c r="K20" s="385">
        <f t="shared" si="6"/>
        <v>1513</v>
      </c>
      <c r="L20" s="381">
        <f t="shared" si="6"/>
        <v>337</v>
      </c>
      <c r="M20" s="223">
        <f t="shared" si="6"/>
        <v>669</v>
      </c>
      <c r="N20" s="223">
        <f t="shared" si="6"/>
        <v>748</v>
      </c>
      <c r="O20" s="223">
        <f t="shared" si="6"/>
        <v>1417</v>
      </c>
      <c r="P20" s="224">
        <f t="shared" si="4"/>
        <v>93.65499008592201</v>
      </c>
    </row>
    <row r="21" spans="1:16" ht="18" customHeight="1">
      <c r="A21" s="378" t="s">
        <v>1804</v>
      </c>
      <c r="B21" s="380">
        <v>32</v>
      </c>
      <c r="C21" s="383">
        <v>169</v>
      </c>
      <c r="D21" s="514">
        <v>33</v>
      </c>
      <c r="E21" s="221">
        <v>81</v>
      </c>
      <c r="F21" s="221">
        <v>84</v>
      </c>
      <c r="G21" s="221">
        <f>E21+F21</f>
        <v>165</v>
      </c>
      <c r="H21" s="505">
        <f t="shared" si="1"/>
        <v>97.63313609467455</v>
      </c>
      <c r="I21" s="499" t="s">
        <v>1000</v>
      </c>
      <c r="J21" s="380">
        <v>58</v>
      </c>
      <c r="K21" s="383">
        <v>276</v>
      </c>
      <c r="L21" s="380">
        <v>58</v>
      </c>
      <c r="M21" s="221">
        <v>118</v>
      </c>
      <c r="N21" s="221">
        <v>132</v>
      </c>
      <c r="O21" s="221">
        <f t="shared" si="3"/>
        <v>250</v>
      </c>
      <c r="P21" s="222">
        <f t="shared" si="4"/>
        <v>90.57971014492753</v>
      </c>
    </row>
    <row r="22" spans="1:16" ht="18" customHeight="1">
      <c r="A22" s="225" t="s">
        <v>1589</v>
      </c>
      <c r="B22" s="226">
        <f aca="true" t="shared" si="7" ref="B22:G22">SUM(B4:B21)</f>
        <v>1216</v>
      </c>
      <c r="C22" s="384">
        <f t="shared" si="7"/>
        <v>4996</v>
      </c>
      <c r="D22" s="515">
        <f t="shared" si="7"/>
        <v>1352</v>
      </c>
      <c r="E22" s="226">
        <f t="shared" si="7"/>
        <v>2493</v>
      </c>
      <c r="F22" s="226">
        <f t="shared" si="7"/>
        <v>2702</v>
      </c>
      <c r="G22" s="226">
        <f t="shared" si="7"/>
        <v>5195</v>
      </c>
      <c r="H22" s="507">
        <f t="shared" si="1"/>
        <v>103.98318654923939</v>
      </c>
      <c r="I22" s="499" t="s">
        <v>1002</v>
      </c>
      <c r="J22" s="380">
        <v>58</v>
      </c>
      <c r="K22" s="383">
        <v>247</v>
      </c>
      <c r="L22" s="380">
        <v>60</v>
      </c>
      <c r="M22" s="221">
        <v>123</v>
      </c>
      <c r="N22" s="221">
        <v>129</v>
      </c>
      <c r="O22" s="221">
        <f t="shared" si="3"/>
        <v>252</v>
      </c>
      <c r="P22" s="222">
        <f t="shared" si="4"/>
        <v>102.02429149797571</v>
      </c>
    </row>
    <row r="23" spans="1:16" ht="18" customHeight="1">
      <c r="A23" s="378" t="s">
        <v>1001</v>
      </c>
      <c r="B23" s="380">
        <v>36</v>
      </c>
      <c r="C23" s="383">
        <v>181</v>
      </c>
      <c r="D23" s="514">
        <v>38</v>
      </c>
      <c r="E23" s="221">
        <v>81</v>
      </c>
      <c r="F23" s="221">
        <v>93</v>
      </c>
      <c r="G23" s="221">
        <f>E23+F23</f>
        <v>174</v>
      </c>
      <c r="H23" s="505">
        <f t="shared" si="1"/>
        <v>96.13259668508287</v>
      </c>
      <c r="I23" s="499" t="s">
        <v>1004</v>
      </c>
      <c r="J23" s="380">
        <v>26</v>
      </c>
      <c r="K23" s="383">
        <v>147</v>
      </c>
      <c r="L23" s="380">
        <v>26</v>
      </c>
      <c r="M23" s="221">
        <v>68</v>
      </c>
      <c r="N23" s="221">
        <v>75</v>
      </c>
      <c r="O23" s="221">
        <f t="shared" si="3"/>
        <v>143</v>
      </c>
      <c r="P23" s="222">
        <f t="shared" si="4"/>
        <v>97.27891156462584</v>
      </c>
    </row>
    <row r="24" spans="1:16" ht="18" customHeight="1">
      <c r="A24" s="378" t="s">
        <v>1003</v>
      </c>
      <c r="B24" s="380">
        <v>20</v>
      </c>
      <c r="C24" s="383">
        <v>78</v>
      </c>
      <c r="D24" s="514">
        <v>20</v>
      </c>
      <c r="E24" s="221">
        <v>40</v>
      </c>
      <c r="F24" s="221">
        <v>39</v>
      </c>
      <c r="G24" s="221">
        <f aca="true" t="shared" si="8" ref="G24:G39">E24+F24</f>
        <v>79</v>
      </c>
      <c r="H24" s="505">
        <f t="shared" si="1"/>
        <v>101.28205128205127</v>
      </c>
      <c r="I24" s="499" t="s">
        <v>1006</v>
      </c>
      <c r="J24" s="380">
        <v>12</v>
      </c>
      <c r="K24" s="383">
        <v>64</v>
      </c>
      <c r="L24" s="380">
        <v>12</v>
      </c>
      <c r="M24" s="221">
        <v>28</v>
      </c>
      <c r="N24" s="221">
        <v>28</v>
      </c>
      <c r="O24" s="221">
        <f t="shared" si="3"/>
        <v>56</v>
      </c>
      <c r="P24" s="222">
        <f t="shared" si="4"/>
        <v>87.5</v>
      </c>
    </row>
    <row r="25" spans="1:16" ht="18" customHeight="1">
      <c r="A25" s="378" t="s">
        <v>1005</v>
      </c>
      <c r="B25" s="380">
        <v>29</v>
      </c>
      <c r="C25" s="383">
        <v>133</v>
      </c>
      <c r="D25" s="514">
        <v>28</v>
      </c>
      <c r="E25" s="221">
        <v>60</v>
      </c>
      <c r="F25" s="221">
        <v>52</v>
      </c>
      <c r="G25" s="221">
        <f t="shared" si="8"/>
        <v>112</v>
      </c>
      <c r="H25" s="505">
        <f t="shared" si="1"/>
        <v>84.21052631578947</v>
      </c>
      <c r="I25" s="499" t="s">
        <v>1803</v>
      </c>
      <c r="J25" s="380">
        <v>54</v>
      </c>
      <c r="K25" s="383">
        <v>230</v>
      </c>
      <c r="L25" s="380">
        <v>65</v>
      </c>
      <c r="M25" s="221">
        <v>128</v>
      </c>
      <c r="N25" s="221">
        <v>134</v>
      </c>
      <c r="O25" s="221">
        <f t="shared" si="3"/>
        <v>262</v>
      </c>
      <c r="P25" s="222">
        <f t="shared" si="4"/>
        <v>113.91304347826087</v>
      </c>
    </row>
    <row r="26" spans="1:16" ht="18" customHeight="1">
      <c r="A26" s="378" t="s">
        <v>1007</v>
      </c>
      <c r="B26" s="380">
        <v>42</v>
      </c>
      <c r="C26" s="383">
        <v>209</v>
      </c>
      <c r="D26" s="514">
        <v>41</v>
      </c>
      <c r="E26" s="221">
        <v>88</v>
      </c>
      <c r="F26" s="221">
        <v>96</v>
      </c>
      <c r="G26" s="221">
        <f t="shared" si="8"/>
        <v>184</v>
      </c>
      <c r="H26" s="505">
        <f t="shared" si="1"/>
        <v>88.03827751196172</v>
      </c>
      <c r="I26" s="378" t="s">
        <v>1182</v>
      </c>
      <c r="J26" s="380">
        <v>25</v>
      </c>
      <c r="K26" s="383">
        <v>141</v>
      </c>
      <c r="L26" s="380">
        <v>24</v>
      </c>
      <c r="M26" s="221">
        <v>58</v>
      </c>
      <c r="N26" s="221">
        <v>70</v>
      </c>
      <c r="O26" s="221">
        <f t="shared" si="3"/>
        <v>128</v>
      </c>
      <c r="P26" s="222">
        <f t="shared" si="4"/>
        <v>90.78014184397163</v>
      </c>
    </row>
    <row r="27" spans="1:16" ht="18" customHeight="1">
      <c r="A27" s="378" t="s">
        <v>1008</v>
      </c>
      <c r="B27" s="380">
        <v>29</v>
      </c>
      <c r="C27" s="383">
        <v>154</v>
      </c>
      <c r="D27" s="514">
        <v>29</v>
      </c>
      <c r="E27" s="221">
        <v>59</v>
      </c>
      <c r="F27" s="221">
        <v>79</v>
      </c>
      <c r="G27" s="221">
        <f t="shared" si="8"/>
        <v>138</v>
      </c>
      <c r="H27" s="505">
        <f t="shared" si="1"/>
        <v>89.6103896103896</v>
      </c>
      <c r="I27" s="499" t="s">
        <v>1183</v>
      </c>
      <c r="J27" s="380">
        <v>31</v>
      </c>
      <c r="K27" s="383">
        <v>147</v>
      </c>
      <c r="L27" s="380">
        <v>31</v>
      </c>
      <c r="M27" s="221">
        <v>72</v>
      </c>
      <c r="N27" s="221">
        <v>80</v>
      </c>
      <c r="O27" s="221">
        <f t="shared" si="3"/>
        <v>152</v>
      </c>
      <c r="P27" s="222">
        <f t="shared" si="4"/>
        <v>103.4013605442177</v>
      </c>
    </row>
    <row r="28" spans="1:16" ht="18" customHeight="1">
      <c r="A28" s="378" t="s">
        <v>364</v>
      </c>
      <c r="B28" s="380">
        <v>20</v>
      </c>
      <c r="C28" s="383">
        <v>106</v>
      </c>
      <c r="D28" s="514">
        <v>20</v>
      </c>
      <c r="E28" s="221">
        <v>50</v>
      </c>
      <c r="F28" s="221">
        <v>52</v>
      </c>
      <c r="G28" s="221">
        <f t="shared" si="8"/>
        <v>102</v>
      </c>
      <c r="H28" s="505">
        <f t="shared" si="1"/>
        <v>96.22641509433963</v>
      </c>
      <c r="I28" s="499" t="s">
        <v>1012</v>
      </c>
      <c r="J28" s="380">
        <v>31</v>
      </c>
      <c r="K28" s="383">
        <v>143</v>
      </c>
      <c r="L28" s="380">
        <v>30</v>
      </c>
      <c r="M28" s="221">
        <v>81</v>
      </c>
      <c r="N28" s="221">
        <v>79</v>
      </c>
      <c r="O28" s="221">
        <f t="shared" si="3"/>
        <v>160</v>
      </c>
      <c r="P28" s="222">
        <f t="shared" si="4"/>
        <v>111.8881118881119</v>
      </c>
    </row>
    <row r="29" spans="1:16" ht="18" customHeight="1">
      <c r="A29" s="378" t="s">
        <v>365</v>
      </c>
      <c r="B29" s="380">
        <v>19</v>
      </c>
      <c r="C29" s="383">
        <v>100</v>
      </c>
      <c r="D29" s="514">
        <v>19</v>
      </c>
      <c r="E29" s="221">
        <v>36</v>
      </c>
      <c r="F29" s="221">
        <v>50</v>
      </c>
      <c r="G29" s="221">
        <f t="shared" si="8"/>
        <v>86</v>
      </c>
      <c r="H29" s="505">
        <f t="shared" si="1"/>
        <v>86</v>
      </c>
      <c r="I29" s="499" t="s">
        <v>1805</v>
      </c>
      <c r="J29" s="380">
        <v>35</v>
      </c>
      <c r="K29" s="383">
        <v>142</v>
      </c>
      <c r="L29" s="380">
        <v>36</v>
      </c>
      <c r="M29" s="221">
        <v>59</v>
      </c>
      <c r="N29" s="221">
        <v>69</v>
      </c>
      <c r="O29" s="221">
        <f t="shared" si="3"/>
        <v>128</v>
      </c>
      <c r="P29" s="222">
        <f t="shared" si="4"/>
        <v>90.14084507042254</v>
      </c>
    </row>
    <row r="30" spans="1:16" ht="18" customHeight="1">
      <c r="A30" s="378" t="s">
        <v>1797</v>
      </c>
      <c r="B30" s="380">
        <v>50</v>
      </c>
      <c r="C30" s="383">
        <v>235</v>
      </c>
      <c r="D30" s="514">
        <v>49</v>
      </c>
      <c r="E30" s="221">
        <v>110</v>
      </c>
      <c r="F30" s="221">
        <v>104</v>
      </c>
      <c r="G30" s="221">
        <f t="shared" si="8"/>
        <v>214</v>
      </c>
      <c r="H30" s="505">
        <f t="shared" si="1"/>
        <v>91.06382978723404</v>
      </c>
      <c r="I30" s="499" t="s">
        <v>1806</v>
      </c>
      <c r="J30" s="380">
        <v>81</v>
      </c>
      <c r="K30" s="383">
        <v>343</v>
      </c>
      <c r="L30" s="380">
        <v>83</v>
      </c>
      <c r="M30" s="221">
        <v>172</v>
      </c>
      <c r="N30" s="221">
        <v>163</v>
      </c>
      <c r="O30" s="221">
        <f t="shared" si="3"/>
        <v>335</v>
      </c>
      <c r="P30" s="222">
        <f t="shared" si="4"/>
        <v>97.667638483965</v>
      </c>
    </row>
    <row r="31" spans="1:16" ht="18" customHeight="1">
      <c r="A31" s="378" t="s">
        <v>1798</v>
      </c>
      <c r="B31" s="380">
        <v>40</v>
      </c>
      <c r="C31" s="383">
        <v>192</v>
      </c>
      <c r="D31" s="514">
        <v>39</v>
      </c>
      <c r="E31" s="221">
        <v>78</v>
      </c>
      <c r="F31" s="221">
        <v>103</v>
      </c>
      <c r="G31" s="221">
        <f t="shared" si="8"/>
        <v>181</v>
      </c>
      <c r="H31" s="505">
        <f t="shared" si="1"/>
        <v>94.27083333333334</v>
      </c>
      <c r="I31" s="499" t="s">
        <v>1016</v>
      </c>
      <c r="J31" s="380">
        <v>27</v>
      </c>
      <c r="K31" s="383">
        <v>128</v>
      </c>
      <c r="L31" s="380">
        <v>27</v>
      </c>
      <c r="M31" s="221">
        <v>48</v>
      </c>
      <c r="N31" s="221">
        <v>61</v>
      </c>
      <c r="O31" s="221">
        <f t="shared" si="3"/>
        <v>109</v>
      </c>
      <c r="P31" s="222">
        <f t="shared" si="4"/>
        <v>85.15625</v>
      </c>
    </row>
    <row r="32" spans="1:16" ht="18" customHeight="1">
      <c r="A32" s="378" t="s">
        <v>1011</v>
      </c>
      <c r="B32" s="380">
        <v>34</v>
      </c>
      <c r="C32" s="383">
        <v>180</v>
      </c>
      <c r="D32" s="514">
        <v>34</v>
      </c>
      <c r="E32" s="221">
        <v>85</v>
      </c>
      <c r="F32" s="221">
        <v>87</v>
      </c>
      <c r="G32" s="221">
        <f t="shared" si="8"/>
        <v>172</v>
      </c>
      <c r="H32" s="505">
        <f t="shared" si="1"/>
        <v>95.55555555555556</v>
      </c>
      <c r="I32" s="499" t="s">
        <v>1807</v>
      </c>
      <c r="J32" s="380">
        <v>39</v>
      </c>
      <c r="K32" s="383">
        <v>213</v>
      </c>
      <c r="L32" s="380">
        <v>38</v>
      </c>
      <c r="M32" s="221">
        <v>91</v>
      </c>
      <c r="N32" s="221">
        <v>110</v>
      </c>
      <c r="O32" s="221">
        <f t="shared" si="3"/>
        <v>201</v>
      </c>
      <c r="P32" s="222">
        <f t="shared" si="4"/>
        <v>94.36619718309859</v>
      </c>
    </row>
    <row r="33" spans="1:16" ht="18" customHeight="1">
      <c r="A33" s="378" t="s">
        <v>1013</v>
      </c>
      <c r="B33" s="380">
        <v>18</v>
      </c>
      <c r="C33" s="383">
        <v>84</v>
      </c>
      <c r="D33" s="514">
        <v>19</v>
      </c>
      <c r="E33" s="221">
        <v>42</v>
      </c>
      <c r="F33" s="221">
        <v>40</v>
      </c>
      <c r="G33" s="221">
        <f t="shared" si="8"/>
        <v>82</v>
      </c>
      <c r="H33" s="505">
        <f t="shared" si="1"/>
        <v>97.61904761904762</v>
      </c>
      <c r="I33" s="500" t="s">
        <v>1695</v>
      </c>
      <c r="J33" s="223">
        <f aca="true" t="shared" si="9" ref="J33:O33">SUM(J21:J32)</f>
        <v>477</v>
      </c>
      <c r="K33" s="385">
        <f t="shared" si="9"/>
        <v>2221</v>
      </c>
      <c r="L33" s="381">
        <f t="shared" si="9"/>
        <v>490</v>
      </c>
      <c r="M33" s="223">
        <f t="shared" si="9"/>
        <v>1046</v>
      </c>
      <c r="N33" s="223">
        <f t="shared" si="9"/>
        <v>1130</v>
      </c>
      <c r="O33" s="223">
        <f t="shared" si="9"/>
        <v>2176</v>
      </c>
      <c r="P33" s="224">
        <f t="shared" si="4"/>
        <v>97.97388563710041</v>
      </c>
    </row>
    <row r="34" spans="1:16" ht="18" customHeight="1">
      <c r="A34" s="378" t="s">
        <v>1014</v>
      </c>
      <c r="B34" s="380">
        <v>25</v>
      </c>
      <c r="C34" s="383">
        <v>127</v>
      </c>
      <c r="D34" s="514">
        <v>25</v>
      </c>
      <c r="E34" s="221">
        <v>62</v>
      </c>
      <c r="F34" s="221">
        <v>65</v>
      </c>
      <c r="G34" s="221">
        <f t="shared" si="8"/>
        <v>127</v>
      </c>
      <c r="H34" s="505">
        <f t="shared" si="1"/>
        <v>100</v>
      </c>
      <c r="I34" s="499" t="s">
        <v>1602</v>
      </c>
      <c r="J34" s="227">
        <f aca="true" t="shared" si="10" ref="J34:O34">B22</f>
        <v>1216</v>
      </c>
      <c r="K34" s="388">
        <f t="shared" si="10"/>
        <v>4996</v>
      </c>
      <c r="L34" s="386">
        <f t="shared" si="10"/>
        <v>1352</v>
      </c>
      <c r="M34" s="227">
        <f t="shared" si="10"/>
        <v>2493</v>
      </c>
      <c r="N34" s="227">
        <f t="shared" si="10"/>
        <v>2702</v>
      </c>
      <c r="O34" s="227">
        <f t="shared" si="10"/>
        <v>5195</v>
      </c>
      <c r="P34" s="222">
        <f t="shared" si="4"/>
        <v>103.98318654923939</v>
      </c>
    </row>
    <row r="35" spans="1:16" ht="18" customHeight="1">
      <c r="A35" s="378" t="s">
        <v>1015</v>
      </c>
      <c r="B35" s="380">
        <v>12</v>
      </c>
      <c r="C35" s="383">
        <v>58</v>
      </c>
      <c r="D35" s="514">
        <v>11</v>
      </c>
      <c r="E35" s="221">
        <v>27</v>
      </c>
      <c r="F35" s="221">
        <v>25</v>
      </c>
      <c r="G35" s="221">
        <f t="shared" si="8"/>
        <v>52</v>
      </c>
      <c r="H35" s="505">
        <f t="shared" si="1"/>
        <v>89.65517241379311</v>
      </c>
      <c r="I35" s="499" t="s">
        <v>1603</v>
      </c>
      <c r="J35" s="228">
        <f aca="true" t="shared" si="11" ref="J35:O35">J6</f>
        <v>516</v>
      </c>
      <c r="K35" s="229">
        <f t="shared" si="11"/>
        <v>2505</v>
      </c>
      <c r="L35" s="387">
        <f t="shared" si="11"/>
        <v>510</v>
      </c>
      <c r="M35" s="228">
        <f t="shared" si="11"/>
        <v>1112</v>
      </c>
      <c r="N35" s="228">
        <f t="shared" si="11"/>
        <v>1217</v>
      </c>
      <c r="O35" s="228">
        <f t="shared" si="11"/>
        <v>2329</v>
      </c>
      <c r="P35" s="229">
        <f>P20</f>
        <v>93.65499008592201</v>
      </c>
    </row>
    <row r="36" spans="1:16" ht="18" customHeight="1">
      <c r="A36" s="378" t="s">
        <v>1017</v>
      </c>
      <c r="B36" s="380">
        <v>11</v>
      </c>
      <c r="C36" s="383">
        <v>47</v>
      </c>
      <c r="D36" s="514">
        <v>11</v>
      </c>
      <c r="E36" s="221">
        <v>27</v>
      </c>
      <c r="F36" s="221">
        <v>22</v>
      </c>
      <c r="G36" s="221">
        <f t="shared" si="8"/>
        <v>49</v>
      </c>
      <c r="H36" s="505">
        <f t="shared" si="1"/>
        <v>104.25531914893618</v>
      </c>
      <c r="I36" s="499" t="s">
        <v>1604</v>
      </c>
      <c r="J36" s="228">
        <f>J11</f>
        <v>255</v>
      </c>
      <c r="K36" s="229">
        <f aca="true" t="shared" si="12" ref="K36:P36">K11</f>
        <v>1179</v>
      </c>
      <c r="L36" s="387">
        <f t="shared" si="12"/>
        <v>255</v>
      </c>
      <c r="M36" s="228">
        <f t="shared" si="12"/>
        <v>539</v>
      </c>
      <c r="N36" s="228">
        <f t="shared" si="12"/>
        <v>589</v>
      </c>
      <c r="O36" s="228">
        <f t="shared" si="12"/>
        <v>1128</v>
      </c>
      <c r="P36" s="229">
        <f t="shared" si="12"/>
        <v>95.67430025445293</v>
      </c>
    </row>
    <row r="37" spans="1:16" ht="18" customHeight="1">
      <c r="A37" s="378" t="s">
        <v>1018</v>
      </c>
      <c r="B37" s="380">
        <v>32</v>
      </c>
      <c r="C37" s="383">
        <v>146</v>
      </c>
      <c r="D37" s="514">
        <v>29</v>
      </c>
      <c r="E37" s="221">
        <v>64</v>
      </c>
      <c r="F37" s="221">
        <v>64</v>
      </c>
      <c r="G37" s="221">
        <f t="shared" si="8"/>
        <v>128</v>
      </c>
      <c r="H37" s="505">
        <f t="shared" si="1"/>
        <v>87.67123287671232</v>
      </c>
      <c r="I37" s="499" t="s">
        <v>1605</v>
      </c>
      <c r="J37" s="228">
        <f>J20</f>
        <v>338</v>
      </c>
      <c r="K37" s="229">
        <f aca="true" t="shared" si="13" ref="K37:P37">K20</f>
        <v>1513</v>
      </c>
      <c r="L37" s="387">
        <f t="shared" si="13"/>
        <v>337</v>
      </c>
      <c r="M37" s="228">
        <f t="shared" si="13"/>
        <v>669</v>
      </c>
      <c r="N37" s="228">
        <f t="shared" si="13"/>
        <v>748</v>
      </c>
      <c r="O37" s="228">
        <f t="shared" si="13"/>
        <v>1417</v>
      </c>
      <c r="P37" s="229">
        <f t="shared" si="13"/>
        <v>93.65499008592201</v>
      </c>
    </row>
    <row r="38" spans="1:16" ht="18" customHeight="1">
      <c r="A38" s="378" t="s">
        <v>1019</v>
      </c>
      <c r="B38" s="380">
        <v>13</v>
      </c>
      <c r="C38" s="383">
        <v>69</v>
      </c>
      <c r="D38" s="514">
        <v>13</v>
      </c>
      <c r="E38" s="221">
        <v>28</v>
      </c>
      <c r="F38" s="221">
        <v>36</v>
      </c>
      <c r="G38" s="221">
        <f t="shared" si="8"/>
        <v>64</v>
      </c>
      <c r="H38" s="505">
        <f t="shared" si="1"/>
        <v>92.7536231884058</v>
      </c>
      <c r="I38" s="499" t="s">
        <v>1606</v>
      </c>
      <c r="J38" s="228">
        <f>J33</f>
        <v>477</v>
      </c>
      <c r="K38" s="229">
        <f aca="true" t="shared" si="14" ref="K38:P38">K33</f>
        <v>2221</v>
      </c>
      <c r="L38" s="387">
        <f t="shared" si="14"/>
        <v>490</v>
      </c>
      <c r="M38" s="228">
        <f t="shared" si="14"/>
        <v>1046</v>
      </c>
      <c r="N38" s="228">
        <f t="shared" si="14"/>
        <v>1130</v>
      </c>
      <c r="O38" s="228">
        <f t="shared" si="14"/>
        <v>2176</v>
      </c>
      <c r="P38" s="229">
        <f t="shared" si="14"/>
        <v>97.97388563710041</v>
      </c>
    </row>
    <row r="39" spans="1:16" ht="18" customHeight="1" thickBot="1">
      <c r="A39" s="508" t="s">
        <v>1020</v>
      </c>
      <c r="B39" s="509">
        <v>34</v>
      </c>
      <c r="C39" s="510">
        <v>170</v>
      </c>
      <c r="D39" s="516">
        <v>34</v>
      </c>
      <c r="E39" s="511">
        <v>76</v>
      </c>
      <c r="F39" s="511">
        <v>85</v>
      </c>
      <c r="G39" s="511">
        <f t="shared" si="8"/>
        <v>161</v>
      </c>
      <c r="H39" s="512">
        <f t="shared" si="1"/>
        <v>94.70588235294117</v>
      </c>
      <c r="I39" s="502" t="s">
        <v>1230</v>
      </c>
      <c r="J39" s="517" t="s">
        <v>577</v>
      </c>
      <c r="K39" s="518" t="s">
        <v>577</v>
      </c>
      <c r="L39" s="498">
        <v>1</v>
      </c>
      <c r="M39" s="497">
        <v>11</v>
      </c>
      <c r="N39" s="497">
        <v>38</v>
      </c>
      <c r="O39" s="522">
        <f>M39+N39</f>
        <v>49</v>
      </c>
      <c r="P39" s="523" t="s">
        <v>577</v>
      </c>
    </row>
    <row r="40" spans="1:16" ht="18" customHeight="1" thickBot="1">
      <c r="A40" s="519"/>
      <c r="B40" s="520"/>
      <c r="C40" s="520"/>
      <c r="D40" s="520"/>
      <c r="E40" s="520"/>
      <c r="F40" s="520"/>
      <c r="G40" s="520"/>
      <c r="H40" s="521"/>
      <c r="I40" s="524" t="s">
        <v>1809</v>
      </c>
      <c r="J40" s="525">
        <f aca="true" t="shared" si="15" ref="J40:O40">SUM(J34:J39)</f>
        <v>2802</v>
      </c>
      <c r="K40" s="526">
        <f t="shared" si="15"/>
        <v>12414</v>
      </c>
      <c r="L40" s="527">
        <f t="shared" si="15"/>
        <v>2945</v>
      </c>
      <c r="M40" s="525">
        <f t="shared" si="15"/>
        <v>5870</v>
      </c>
      <c r="N40" s="525">
        <f t="shared" si="15"/>
        <v>6424</v>
      </c>
      <c r="O40" s="525">
        <f t="shared" si="15"/>
        <v>12294</v>
      </c>
      <c r="P40" s="528">
        <f t="shared" si="4"/>
        <v>99.03334944417594</v>
      </c>
    </row>
    <row r="43" spans="1:8" ht="13.5">
      <c r="A43" s="169"/>
      <c r="B43" s="169"/>
      <c r="C43" s="712"/>
      <c r="D43" s="712"/>
      <c r="E43" s="712"/>
      <c r="F43" s="712"/>
      <c r="G43" s="712"/>
      <c r="H43" s="712"/>
    </row>
    <row r="44" spans="1:8" ht="13.5">
      <c r="A44" s="168"/>
      <c r="B44" s="169"/>
      <c r="C44" s="169"/>
      <c r="D44" s="169"/>
      <c r="E44" s="169"/>
      <c r="F44" s="169"/>
      <c r="G44" s="169"/>
      <c r="H44" s="169"/>
    </row>
  </sheetData>
  <mergeCells count="7">
    <mergeCell ref="A2:A3"/>
    <mergeCell ref="B2:C2"/>
    <mergeCell ref="D2:G2"/>
    <mergeCell ref="C43:H43"/>
    <mergeCell ref="J2:K2"/>
    <mergeCell ref="I2:I3"/>
    <mergeCell ref="L2:O2"/>
  </mergeCells>
  <printOptions/>
  <pageMargins left="0.3937007874015748" right="0.196850393700787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藤島町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松田</cp:lastModifiedBy>
  <cp:lastPrinted>2004-11-04T03:59:37Z</cp:lastPrinted>
  <dcterms:created xsi:type="dcterms:W3CDTF">2000-02-04T06:09:39Z</dcterms:created>
  <dcterms:modified xsi:type="dcterms:W3CDTF">2006-03-22T02:18:24Z</dcterms:modified>
  <cp:category/>
  <cp:version/>
  <cp:contentType/>
  <cp:contentStatus/>
</cp:coreProperties>
</file>