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0" windowWidth="7425" windowHeight="9045" tabRatio="709" activeTab="0"/>
  </bookViews>
  <sheets>
    <sheet name="土地・気象" sheetId="1" r:id="rId1"/>
    <sheet name="人口1" sheetId="2" r:id="rId2"/>
    <sheet name="人口2" sheetId="3" r:id="rId3"/>
    <sheet name="運輸" sheetId="4" r:id="rId4"/>
    <sheet name="産業経済1" sheetId="5" r:id="rId5"/>
    <sheet name="産業経済2" sheetId="6" r:id="rId6"/>
    <sheet name="福祉" sheetId="7" r:id="rId7"/>
    <sheet name="保健衛生" sheetId="8" r:id="rId8"/>
    <sheet name="水道・警察・消防" sheetId="9" r:id="rId9"/>
    <sheet name="教育1" sheetId="10" r:id="rId10"/>
    <sheet name="教育2" sheetId="11" r:id="rId11"/>
    <sheet name="行政1" sheetId="12" r:id="rId12"/>
    <sheet name="行政2" sheetId="13" r:id="rId13"/>
    <sheet name="財政1" sheetId="14" r:id="rId14"/>
    <sheet name="財政2" sheetId="15" r:id="rId15"/>
  </sheets>
  <definedNames>
    <definedName name="Z_07DB45FB_416E_4AB5_B0DE_1031F64BD08A_.wvu.Rows" localSheetId="3" hidden="1">'運輸'!$1:$16</definedName>
    <definedName name="Z_07DB45FB_416E_4AB5_B0DE_1031F64BD08A_.wvu.Rows" localSheetId="4" hidden="1">'産業経済1'!#REF!,'産業経済1'!#REF!</definedName>
    <definedName name="Z_07DB45FB_416E_4AB5_B0DE_1031F64BD08A_.wvu.Rows" localSheetId="0" hidden="1">'土地・気象'!#REF!,'土地・気象'!$36:$37</definedName>
    <definedName name="Z_31B89BE0_D184_11D8_B224_00E0003A823B_.wvu.Rows" localSheetId="3" hidden="1">'運輸'!$1:$16</definedName>
    <definedName name="Z_31B89BE0_D184_11D8_B224_00E0003A823B_.wvu.Rows" localSheetId="4" hidden="1">'産業経済1'!#REF!,'産業経済1'!#REF!</definedName>
    <definedName name="Z_68A089B9_9DB6_49CA_A023_AA5C74001759_.wvu.Rows" localSheetId="0" hidden="1">'土地・気象'!#REF!</definedName>
    <definedName name="Z_69983195_F198_4536_80B8_57505F0808E2_.wvu.Rows" localSheetId="4" hidden="1">'産業経済1'!#REF!,'産業経済1'!#REF!</definedName>
    <definedName name="Z_ABFF34B9_A8BF_45C9_807B_6EE0BD890C55_.wvu.Rows" localSheetId="3" hidden="1">'運輸'!$1:$16</definedName>
    <definedName name="Z_ABFF34B9_A8BF_45C9_807B_6EE0BD890C55_.wvu.Rows" localSheetId="4" hidden="1">'産業経済1'!#REF!,'産業経済1'!#REF!</definedName>
    <definedName name="Z_AFAE3E1E_F1C7_4A30_8665_7ED7775F8870_.wvu.Rows" localSheetId="3" hidden="1">'運輸'!$1:$16</definedName>
    <definedName name="Z_AFAE3E1E_F1C7_4A30_8665_7ED7775F8870_.wvu.Rows" localSheetId="4" hidden="1">'産業経済1'!#REF!,'産業経済1'!#REF!</definedName>
    <definedName name="Z_AFAE3E1E_F1C7_4A30_8665_7ED7775F8870_.wvu.Rows" localSheetId="0" hidden="1">'土地・気象'!#REF!,'土地・気象'!$36:$37</definedName>
    <definedName name="Z_DB34F9A4_ADA5_4D93_BB3B_93B56A771B7C_.wvu.Rows" localSheetId="3" hidden="1">'運輸'!$1:$16</definedName>
    <definedName name="Z_DB34F9A4_ADA5_4D93_BB3B_93B56A771B7C_.wvu.Rows" localSheetId="4" hidden="1">'産業経済1'!#REF!,'産業経済1'!#REF!</definedName>
    <definedName name="Z_DB34F9A4_ADA5_4D93_BB3B_93B56A771B7C_.wvu.Rows" localSheetId="0" hidden="1">'土地・気象'!#REF!,'土地・気象'!$36:$37</definedName>
  </definedNames>
  <calcPr fullCalcOnLoad="1"/>
</workbook>
</file>

<file path=xl/sharedStrings.xml><?xml version="1.0" encoding="utf-8"?>
<sst xmlns="http://schemas.openxmlformats.org/spreadsheetml/2006/main" count="804" uniqueCount="512">
  <si>
    <t>土地・気象</t>
  </si>
  <si>
    <t>□地目別面積</t>
  </si>
  <si>
    <t>山林</t>
  </si>
  <si>
    <t>田</t>
  </si>
  <si>
    <t>原野</t>
  </si>
  <si>
    <t>畑</t>
  </si>
  <si>
    <t>雑種地</t>
  </si>
  <si>
    <t>宅地</t>
  </si>
  <si>
    <t>総面積</t>
  </si>
  <si>
    <t>その他</t>
  </si>
  <si>
    <t>地目</t>
  </si>
  <si>
    <t>□気象</t>
  </si>
  <si>
    <t>年次</t>
  </si>
  <si>
    <t>区分</t>
  </si>
  <si>
    <t>平均</t>
  </si>
  <si>
    <t>最高</t>
  </si>
  <si>
    <t>最低</t>
  </si>
  <si>
    <t>気温（℃）</t>
  </si>
  <si>
    <t>総降水量</t>
  </si>
  <si>
    <t>最深積雪</t>
  </si>
  <si>
    <t>(m/m)年</t>
  </si>
  <si>
    <t>（ｃｍ）</t>
  </si>
  <si>
    <t>□地域別最高積雪量</t>
  </si>
  <si>
    <t>量</t>
  </si>
  <si>
    <t>月日</t>
  </si>
  <si>
    <t>大網</t>
  </si>
  <si>
    <t>上田沢</t>
  </si>
  <si>
    <t>□地区別人口</t>
  </si>
  <si>
    <t>大鳥地区</t>
  </si>
  <si>
    <t>大泉地区</t>
  </si>
  <si>
    <t>大針地区</t>
  </si>
  <si>
    <t>本郷地区</t>
  </si>
  <si>
    <t>名川地区</t>
  </si>
  <si>
    <t>熊出地区</t>
  </si>
  <si>
    <t>大網地区</t>
  </si>
  <si>
    <t>東岩本地区</t>
  </si>
  <si>
    <t>計</t>
  </si>
  <si>
    <t>世帯</t>
  </si>
  <si>
    <t>人口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</si>
  <si>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</si>
  <si>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</si>
  <si>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</si>
  <si>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</si>
  <si>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</si>
  <si>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</si>
  <si>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</si>
  <si>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</si>
  <si>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</si>
  <si>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平成15年</t>
  </si>
  <si>
    <t>□人口の推移</t>
  </si>
  <si>
    <t>大正9</t>
  </si>
  <si>
    <t>大正14</t>
  </si>
  <si>
    <t>昭和5</t>
  </si>
  <si>
    <t>昭和10</t>
  </si>
  <si>
    <t>昭和15</t>
  </si>
  <si>
    <t>昭和20</t>
  </si>
  <si>
    <t>昭和25</t>
  </si>
  <si>
    <t>昭和30</t>
  </si>
  <si>
    <t>昭和35</t>
  </si>
  <si>
    <t>昭和40</t>
  </si>
  <si>
    <t>昭和45</t>
  </si>
  <si>
    <t>昭和50</t>
  </si>
  <si>
    <t>昭和55</t>
  </si>
  <si>
    <t>昭和60</t>
  </si>
  <si>
    <t>平成2</t>
  </si>
  <si>
    <t>平成7</t>
  </si>
  <si>
    <t>平成12</t>
  </si>
  <si>
    <t>男</t>
  </si>
  <si>
    <t>女</t>
  </si>
  <si>
    <t>□５歳階級別人口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</si>
  <si>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</si>
  <si>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</si>
  <si>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</si>
  <si>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</si>
  <si>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</si>
  <si>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</si>
  <si>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</si>
  <si>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</si>
  <si>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</si>
  <si>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</si>
  <si>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</si>
  <si>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</si>
  <si>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</si>
  <si>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</si>
  <si>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</si>
  <si>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</si>
  <si>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</si>
  <si>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</si>
  <si>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</si>
  <si>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</t>
  </si>
  <si>
    <t>年齢階層</t>
  </si>
  <si>
    <t>□自動車保有台数</t>
  </si>
  <si>
    <t>総数</t>
  </si>
  <si>
    <t>普通車</t>
  </si>
  <si>
    <t>小型車</t>
  </si>
  <si>
    <t>被けん引車</t>
  </si>
  <si>
    <t>軽自動車</t>
  </si>
  <si>
    <t>乗合用</t>
  </si>
  <si>
    <t>普通小型</t>
  </si>
  <si>
    <t>小型車</t>
  </si>
  <si>
    <t>軽４輪</t>
  </si>
  <si>
    <t>特殊車</t>
  </si>
  <si>
    <t>大型特殊車</t>
  </si>
  <si>
    <t>軽特殊車</t>
  </si>
  <si>
    <t>小型二輪</t>
  </si>
  <si>
    <t>軽二輪</t>
  </si>
  <si>
    <t>貨物用</t>
  </si>
  <si>
    <t>乗用</t>
  </si>
  <si>
    <t>特殊用途車</t>
  </si>
  <si>
    <t>二輪車</t>
  </si>
  <si>
    <t>□道路状況</t>
  </si>
  <si>
    <t>延長</t>
  </si>
  <si>
    <t>舗装率</t>
  </si>
  <si>
    <t>路線数</t>
  </si>
  <si>
    <t>□経営耕地面積別農家数の推移</t>
  </si>
  <si>
    <t>専業農家</t>
  </si>
  <si>
    <t>第１種兼業</t>
  </si>
  <si>
    <t>第２種兼業</t>
  </si>
  <si>
    <t>樹園地</t>
  </si>
  <si>
    <t>経営耕地面積</t>
  </si>
  <si>
    <t>１戸当たり</t>
  </si>
  <si>
    <t>農家数（戸）</t>
  </si>
  <si>
    <t>農家人口（人）</t>
  </si>
  <si>
    <t>経営耕地面積（ha）</t>
  </si>
  <si>
    <t>□保有形態別森林面積</t>
  </si>
  <si>
    <t>比率</t>
  </si>
  <si>
    <t>立木地</t>
  </si>
  <si>
    <t>人工林率</t>
  </si>
  <si>
    <t>(B/A)</t>
  </si>
  <si>
    <t>国有林</t>
  </si>
  <si>
    <t>県有</t>
  </si>
  <si>
    <t>市町村有</t>
  </si>
  <si>
    <t>小計</t>
  </si>
  <si>
    <t>公有</t>
  </si>
  <si>
    <t>個人</t>
  </si>
  <si>
    <t>社寺・その他</t>
  </si>
  <si>
    <t>保有形態</t>
  </si>
  <si>
    <t>□事業所の推移</t>
  </si>
  <si>
    <t>事業所数</t>
  </si>
  <si>
    <t>従業者</t>
  </si>
  <si>
    <t>昭和53年</t>
  </si>
  <si>
    <t>昭和56年</t>
  </si>
  <si>
    <t>昭和61年</t>
  </si>
  <si>
    <t>平成3年</t>
  </si>
  <si>
    <t>平成8年</t>
  </si>
  <si>
    <t>平成13年</t>
  </si>
  <si>
    <t>農林漁業</t>
  </si>
  <si>
    <t>鉱業</t>
  </si>
  <si>
    <t>建設業</t>
  </si>
  <si>
    <t>製造業</t>
  </si>
  <si>
    <t>運輸、通信</t>
  </si>
  <si>
    <t>卸小売飲食</t>
  </si>
  <si>
    <t>金融、保険</t>
  </si>
  <si>
    <t>不動産</t>
  </si>
  <si>
    <t>サービス業</t>
  </si>
  <si>
    <t>公務</t>
  </si>
  <si>
    <t>□観光者調べ</t>
  </si>
  <si>
    <t>朝日連峰大鳥口</t>
  </si>
  <si>
    <t>摩耶山倉沢口</t>
  </si>
  <si>
    <t>月山・湯殿山口</t>
  </si>
  <si>
    <t>湯殿山神社</t>
  </si>
  <si>
    <t>多層民家</t>
  </si>
  <si>
    <t>大日坊</t>
  </si>
  <si>
    <t>注連寺</t>
  </si>
  <si>
    <t>荒沢ダム</t>
  </si>
  <si>
    <t>湯殿山スキー場</t>
  </si>
  <si>
    <t>60年</t>
  </si>
  <si>
    <t>7年</t>
  </si>
  <si>
    <t>12年</t>
  </si>
  <si>
    <t>13年</t>
  </si>
  <si>
    <t>14年</t>
  </si>
  <si>
    <t>15年</t>
  </si>
  <si>
    <t>□保育園児の推移</t>
  </si>
  <si>
    <t>３歳</t>
  </si>
  <si>
    <t>５歳</t>
  </si>
  <si>
    <t>４歳</t>
  </si>
  <si>
    <t>３歳未満</t>
  </si>
  <si>
    <t>昭和57年</t>
  </si>
  <si>
    <t>７年</t>
  </si>
  <si>
    <t>□国民年金受給件数と金額</t>
  </si>
  <si>
    <t>件数</t>
  </si>
  <si>
    <t>金額</t>
  </si>
  <si>
    <t>拠出年金</t>
  </si>
  <si>
    <t>老齢</t>
  </si>
  <si>
    <t>□国民健康保険給付状況</t>
  </si>
  <si>
    <t>療養諸費</t>
  </si>
  <si>
    <t>一般診療</t>
  </si>
  <si>
    <t>歯科診療</t>
  </si>
  <si>
    <t>薬剤の支給</t>
  </si>
  <si>
    <t>療養の給付</t>
  </si>
  <si>
    <t>療養費</t>
  </si>
  <si>
    <t>高額</t>
  </si>
  <si>
    <t>医療費</t>
  </si>
  <si>
    <t>助産諸費</t>
  </si>
  <si>
    <t>葬祭諸費</t>
  </si>
  <si>
    <t>拠出金</t>
  </si>
  <si>
    <t>備考</t>
  </si>
  <si>
    <t>保険給付費</t>
  </si>
  <si>
    <t>昭和55年度</t>
  </si>
  <si>
    <t>平成2年度</t>
  </si>
  <si>
    <t>平成７年度</t>
  </si>
  <si>
    <t>平成12年度</t>
  </si>
  <si>
    <t>平成13年度</t>
  </si>
  <si>
    <t>平成14年度</t>
  </si>
  <si>
    <t>平成15年度</t>
  </si>
  <si>
    <t>可燃</t>
  </si>
  <si>
    <t>不燃</t>
  </si>
  <si>
    <t>し尿</t>
  </si>
  <si>
    <t>浄化槽汚泥</t>
  </si>
  <si>
    <t>普及率</t>
  </si>
  <si>
    <t>ゴミ</t>
  </si>
  <si>
    <t>下水道（含む合併処理浄化槽）</t>
  </si>
  <si>
    <t>給水人口</t>
  </si>
  <si>
    <t>総給水量</t>
  </si>
  <si>
    <t>平成２年</t>
  </si>
  <si>
    <t>□交通事故発生状況</t>
  </si>
  <si>
    <t>□消防力の現況</t>
  </si>
  <si>
    <t>人員</t>
  </si>
  <si>
    <t>消防自動車</t>
  </si>
  <si>
    <t>消火栓</t>
  </si>
  <si>
    <t>貯水池</t>
  </si>
  <si>
    <t>流水池</t>
  </si>
  <si>
    <t>小型動力</t>
  </si>
  <si>
    <t>ポンプ</t>
  </si>
  <si>
    <t>ボックス</t>
  </si>
  <si>
    <t>昭和62年</t>
  </si>
  <si>
    <t>□村内学校一覧</t>
  </si>
  <si>
    <t>学校名</t>
  </si>
  <si>
    <t>朝日</t>
  </si>
  <si>
    <t>大泉</t>
  </si>
  <si>
    <t>田麦俣分校</t>
  </si>
  <si>
    <t>小学校</t>
  </si>
  <si>
    <t>中学校</t>
  </si>
  <si>
    <t>学級数</t>
  </si>
  <si>
    <t>１年</t>
  </si>
  <si>
    <t>２年</t>
  </si>
  <si>
    <t>３年</t>
  </si>
  <si>
    <t>４年</t>
  </si>
  <si>
    <t>５年</t>
  </si>
  <si>
    <t>６年</t>
  </si>
  <si>
    <t>児童生徒数</t>
  </si>
  <si>
    <t>県教職員数</t>
  </si>
  <si>
    <t>村職員数</t>
  </si>
  <si>
    <t>敷地面積</t>
  </si>
  <si>
    <t>建物面積</t>
  </si>
  <si>
    <t>屋外運動場</t>
  </si>
  <si>
    <t>体育館</t>
  </si>
  <si>
    <t>㎡</t>
  </si>
  <si>
    <t>□社会教育施設</t>
  </si>
  <si>
    <t>東部地区公民館</t>
  </si>
  <si>
    <t>南部地区公民館</t>
  </si>
  <si>
    <t>中部地区公民館</t>
  </si>
  <si>
    <t>中央公民館</t>
  </si>
  <si>
    <t>熊出地区公民館</t>
  </si>
  <si>
    <t>村民体育館</t>
  </si>
  <si>
    <t>青少年センター</t>
  </si>
  <si>
    <t>大鳥少年の家</t>
  </si>
  <si>
    <t>村民運動場</t>
  </si>
  <si>
    <t>建築年</t>
  </si>
  <si>
    <t>施設面積</t>
  </si>
  <si>
    <t>館長</t>
  </si>
  <si>
    <t>主事</t>
  </si>
  <si>
    <t>□歴代村長</t>
  </si>
  <si>
    <t>氏名</t>
  </si>
  <si>
    <t>就任年月日</t>
  </si>
  <si>
    <t>退職年月日</t>
  </si>
  <si>
    <t>土田長助</t>
  </si>
  <si>
    <t>伊藤東樹</t>
  </si>
  <si>
    <t>上野源治</t>
  </si>
  <si>
    <t>大滝芳雄</t>
  </si>
  <si>
    <t>工藤春由</t>
  </si>
  <si>
    <t>佐藤征勝</t>
  </si>
  <si>
    <t>□歴代助役</t>
  </si>
  <si>
    <t>難波孝助</t>
  </si>
  <si>
    <t>遠藤徳治</t>
  </si>
  <si>
    <t>工藤勝美</t>
  </si>
  <si>
    <t>渡部平吉</t>
  </si>
  <si>
    <t>安達富雄</t>
  </si>
  <si>
    <t>渡部和雄</t>
  </si>
  <si>
    <t>□歴代収入役</t>
  </si>
  <si>
    <t>伊藤寛</t>
  </si>
  <si>
    <t>工藤清正</t>
  </si>
  <si>
    <t>菅原広太</t>
  </si>
  <si>
    <t>伊藤寅吉</t>
  </si>
  <si>
    <t>難波賢</t>
  </si>
  <si>
    <t>齋藤伸治</t>
  </si>
  <si>
    <t>帯刀春男</t>
  </si>
  <si>
    <t>□歴代議長</t>
  </si>
  <si>
    <t>渡部留治</t>
  </si>
  <si>
    <t>武野九郎治</t>
  </si>
  <si>
    <t>渡部初雄</t>
  </si>
  <si>
    <t>渡部利正</t>
  </si>
  <si>
    <t>上野重吉</t>
  </si>
  <si>
    <t>伊藤明栄</t>
  </si>
  <si>
    <t>難波重蔵</t>
  </si>
  <si>
    <t>小野寺賢治</t>
  </si>
  <si>
    <t>進藤篤</t>
  </si>
  <si>
    <t>□歴代副議長</t>
  </si>
  <si>
    <t>渡部七右衛門</t>
  </si>
  <si>
    <t>小野寺貞治</t>
  </si>
  <si>
    <t>小野寺久治</t>
  </si>
  <si>
    <t>佐藤英一</t>
  </si>
  <si>
    <t>土田正勝</t>
  </si>
  <si>
    <t>井上時夫</t>
  </si>
  <si>
    <t>庶務係</t>
  </si>
  <si>
    <t>総務課</t>
  </si>
  <si>
    <t>財政係</t>
  </si>
  <si>
    <t>防災係</t>
  </si>
  <si>
    <t>企画調整係</t>
  </si>
  <si>
    <t>企画課</t>
  </si>
  <si>
    <t>商工観光係</t>
  </si>
  <si>
    <t>住民課</t>
  </si>
  <si>
    <t>助役</t>
  </si>
  <si>
    <t>福祉係</t>
  </si>
  <si>
    <t>大網診療所</t>
  </si>
  <si>
    <t>上田沢診療所</t>
  </si>
  <si>
    <t>本郷保育園</t>
  </si>
  <si>
    <t>村長</t>
  </si>
  <si>
    <t>朝日保育園</t>
  </si>
  <si>
    <t>大泉保育園</t>
  </si>
  <si>
    <t>大網保育園</t>
  </si>
  <si>
    <t>農政係</t>
  </si>
  <si>
    <t>林政係</t>
  </si>
  <si>
    <t>農林課</t>
  </si>
  <si>
    <t>山村開発センター</t>
  </si>
  <si>
    <t>産業振興センター</t>
  </si>
  <si>
    <t>管理係</t>
  </si>
  <si>
    <t>建設係</t>
  </si>
  <si>
    <t>農村整備係</t>
  </si>
  <si>
    <t>収入役</t>
  </si>
  <si>
    <t>議会</t>
  </si>
  <si>
    <t>事務局</t>
  </si>
  <si>
    <t>書記</t>
  </si>
  <si>
    <t>総務学事係</t>
  </si>
  <si>
    <t>社会教育係</t>
  </si>
  <si>
    <t>生涯学習係</t>
  </si>
  <si>
    <t>教育委員会</t>
  </si>
  <si>
    <t>教育長</t>
  </si>
  <si>
    <t>公民館係</t>
  </si>
  <si>
    <t>公民館</t>
  </si>
  <si>
    <t>農業委員会</t>
  </si>
  <si>
    <t>農地係</t>
  </si>
  <si>
    <t>選挙管理委員会</t>
  </si>
  <si>
    <t>監査委員</t>
  </si>
  <si>
    <t>固定資産評価審査委員会</t>
  </si>
  <si>
    <t>地域振興係</t>
  </si>
  <si>
    <t>市町村合併対策室</t>
  </si>
  <si>
    <t>市町村合併調整係</t>
  </si>
  <si>
    <t>課税係</t>
  </si>
  <si>
    <t>住民係</t>
  </si>
  <si>
    <t>納税係</t>
  </si>
  <si>
    <t>保険係</t>
  </si>
  <si>
    <t>南出張所</t>
  </si>
  <si>
    <t>健康福祉課</t>
  </si>
  <si>
    <t>健康係</t>
  </si>
  <si>
    <t>保育係</t>
  </si>
  <si>
    <t>健康の里ふっくら</t>
  </si>
  <si>
    <t>管財係</t>
  </si>
  <si>
    <t>建設課</t>
  </si>
  <si>
    <t>環境整備課</t>
  </si>
  <si>
    <t>下水道係</t>
  </si>
  <si>
    <t>環境係</t>
  </si>
  <si>
    <t>水道係</t>
  </si>
  <si>
    <t>出納室</t>
  </si>
  <si>
    <t>スポーツ振興係</t>
  </si>
  <si>
    <t>給食センター</t>
  </si>
  <si>
    <t>□一般会計決算の状況</t>
  </si>
  <si>
    <t>歳入</t>
  </si>
  <si>
    <t>地方交付税</t>
  </si>
  <si>
    <t>県支出金</t>
  </si>
  <si>
    <t>村債</t>
  </si>
  <si>
    <t>国庫支出金</t>
  </si>
  <si>
    <t>自動車取得税交付金など</t>
  </si>
  <si>
    <t>地方譲与税</t>
  </si>
  <si>
    <t>繰入金</t>
  </si>
  <si>
    <t>財産収入</t>
  </si>
  <si>
    <t>使用料・手数料</t>
  </si>
  <si>
    <t>諸収入・繰越金・寄付金</t>
  </si>
  <si>
    <t>分担金・負担金</t>
  </si>
  <si>
    <t>村税</t>
  </si>
  <si>
    <t>平成１４年度決算</t>
  </si>
  <si>
    <t>歳出</t>
  </si>
  <si>
    <t>農林水産業費</t>
  </si>
  <si>
    <t>民生費</t>
  </si>
  <si>
    <t>公債費</t>
  </si>
  <si>
    <t>%</t>
  </si>
  <si>
    <t>総務費</t>
  </si>
  <si>
    <t>土木費</t>
  </si>
  <si>
    <t>教育費</t>
  </si>
  <si>
    <t>衛生費</t>
  </si>
  <si>
    <t>消防費</t>
  </si>
  <si>
    <t>商工費</t>
  </si>
  <si>
    <t>議会費</t>
  </si>
  <si>
    <t>災害復旧費</t>
  </si>
  <si>
    <t>労働費</t>
  </si>
  <si>
    <t>諸支出金</t>
  </si>
  <si>
    <t>□特別会計</t>
  </si>
  <si>
    <t>国民健康保険事業</t>
  </si>
  <si>
    <t>国保診療施設</t>
  </si>
  <si>
    <t>老人保健医療</t>
  </si>
  <si>
    <t>介護保険</t>
  </si>
  <si>
    <t>住宅用地造成事業</t>
  </si>
  <si>
    <t>産業団地造成事業</t>
  </si>
  <si>
    <t>農業集落排水事業</t>
  </si>
  <si>
    <t>公共下水道事業</t>
  </si>
  <si>
    <t>簡易水道</t>
  </si>
  <si>
    <t>平成14年</t>
  </si>
  <si>
    <t>□財政のうつり</t>
  </si>
  <si>
    <t>基準財政需要額</t>
  </si>
  <si>
    <t>基準財政収入額</t>
  </si>
  <si>
    <t>標準財政規模</t>
  </si>
  <si>
    <t>財政力指数</t>
  </si>
  <si>
    <t>実質収支比率</t>
  </si>
  <si>
    <t>公債費比率</t>
  </si>
  <si>
    <t>地方債現在高</t>
  </si>
  <si>
    <t>積立金現在高うち財調基金</t>
  </si>
  <si>
    <t>土地開発基金現在高</t>
  </si>
  <si>
    <t>債務負担行為額</t>
  </si>
  <si>
    <t>□朝日村行政機構図</t>
  </si>
  <si>
    <t>私有</t>
  </si>
  <si>
    <t>開発センター</t>
  </si>
  <si>
    <t>中央に併設</t>
  </si>
  <si>
    <t>-</t>
  </si>
  <si>
    <t>電気・ガス・水道</t>
  </si>
  <si>
    <t>-</t>
  </si>
  <si>
    <t>障害・母子・寡婦</t>
  </si>
  <si>
    <t>水利施設</t>
  </si>
  <si>
    <t>※（604）</t>
  </si>
  <si>
    <t>※平成12年の（　）は販売農家数。平成12年のみ、専業、第１種兼業、第２種兼業農家数は販売農家数の内訳。</t>
  </si>
  <si>
    <t>兼1</t>
  </si>
  <si>
    <t>非1</t>
  </si>
  <si>
    <t>兼3、非1</t>
  </si>
  <si>
    <t>公民館活動推進員</t>
  </si>
  <si>
    <t>介護</t>
  </si>
  <si>
    <t>納付金</t>
  </si>
  <si>
    <t>共同事業</t>
  </si>
  <si>
    <t>拠出金</t>
  </si>
  <si>
    <t>老人保健</t>
  </si>
  <si>
    <t>-</t>
  </si>
  <si>
    <t>-</t>
  </si>
  <si>
    <t>□上水道の状況</t>
  </si>
  <si>
    <t>除雪率</t>
  </si>
  <si>
    <t>除雪路線数</t>
  </si>
  <si>
    <t>除雪延長（ｍ）</t>
  </si>
  <si>
    <t>面積（k㎡）</t>
  </si>
  <si>
    <t>割合（％）</t>
  </si>
  <si>
    <t>（資料：固定資産概要調書）</t>
  </si>
  <si>
    <t>（資料：建設課）</t>
  </si>
  <si>
    <t>落　合</t>
  </si>
  <si>
    <t>大　網</t>
  </si>
  <si>
    <t>大　鳥</t>
  </si>
  <si>
    <t>（資料：住民基本台帳）</t>
  </si>
  <si>
    <t>（資料：国勢調査）</t>
  </si>
  <si>
    <t>（資料：国勢調査）　（平成12年10月1日）</t>
  </si>
  <si>
    <t>（資料：国土交通省東北運輸局山形運輸支局「業務概況」）</t>
  </si>
  <si>
    <t>除雪状況</t>
  </si>
  <si>
    <t>村　道</t>
  </si>
  <si>
    <t>国　道</t>
  </si>
  <si>
    <t>県　道</t>
  </si>
  <si>
    <t>１　級</t>
  </si>
  <si>
    <t>２　級</t>
  </si>
  <si>
    <t>実延長（ｍ）</t>
  </si>
  <si>
    <t>砂利道（ｍ）</t>
  </si>
  <si>
    <t>舗装道（ｍ）</t>
  </si>
  <si>
    <t>（資料：農林業センサス）</t>
  </si>
  <si>
    <t>（資料：朝日村森林整備計画　平成15年4月1日策定）</t>
  </si>
  <si>
    <t>（平成16年4月1日現在）</t>
  </si>
  <si>
    <t>（各年3月31日）</t>
  </si>
  <si>
    <t>荒沢ダム管理事務所　標高272ｍ　（資料：荒沢ダム管理年報）</t>
  </si>
  <si>
    <t>計（ｈａ）</t>
  </si>
  <si>
    <t>面積（ｈａ）【Ａ】</t>
  </si>
  <si>
    <t>人工林（ｈａ）【Ｂ】</t>
  </si>
  <si>
    <t>天然林（ｈａ）</t>
  </si>
  <si>
    <t>（資料：事業所統計調査）</t>
  </si>
  <si>
    <t>（単位：事業所、人）</t>
  </si>
  <si>
    <t>（資料：企画課）</t>
  </si>
  <si>
    <t>（単位：人）</t>
  </si>
  <si>
    <t>月山あさひ博物村</t>
  </si>
  <si>
    <t>－</t>
  </si>
  <si>
    <t>（資料：健康福祉課）</t>
  </si>
  <si>
    <t>（各年4月1日現在）</t>
  </si>
  <si>
    <t>（資料：住民課）</t>
  </si>
  <si>
    <t>金額（千円）</t>
  </si>
  <si>
    <t>昭和60年度</t>
  </si>
  <si>
    <t>（単位：件、千円）</t>
  </si>
  <si>
    <t>□ゴミ・し尿収集、下水道処理状況</t>
  </si>
  <si>
    <t>（資料：環境整備課）</t>
  </si>
  <si>
    <t>普及率（％）</t>
  </si>
  <si>
    <t>世帯数</t>
  </si>
  <si>
    <t>（ｔ）</t>
  </si>
  <si>
    <t>（kl）</t>
  </si>
  <si>
    <t>人口（人）</t>
  </si>
  <si>
    <t>給水区域内</t>
  </si>
  <si>
    <t>（人）</t>
  </si>
  <si>
    <t>（ｋｌ）</t>
  </si>
  <si>
    <t>給水量（ｌ）</t>
  </si>
  <si>
    <t>一人一日平均</t>
  </si>
  <si>
    <t>（％）</t>
  </si>
  <si>
    <t>（資料：総務課）</t>
  </si>
  <si>
    <t>死亡者（人）</t>
  </si>
  <si>
    <t>負傷者（人）</t>
  </si>
  <si>
    <t>（資料：総務課）</t>
  </si>
  <si>
    <t>（資料：教育委員会）</t>
  </si>
  <si>
    <t>（資料：教育委員会）</t>
  </si>
  <si>
    <t>昭和58年</t>
  </si>
  <si>
    <t>平成5年</t>
  </si>
  <si>
    <t>昭和54年</t>
  </si>
  <si>
    <t>昭和52年</t>
  </si>
  <si>
    <t>（単位：千円、％）</t>
  </si>
  <si>
    <t>（単位：千円）</t>
  </si>
  <si>
    <t>（単位：千円）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</si>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</sst>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gge&quot;年&quot;m&quot;月&quot;d&quot;日&quot;;@"/>
    <numFmt numFmtId="178" formatCode=";;;"/>
    <numFmt numFmtId="179" formatCode="#,##0.000;[Red]\-#,##0.000"/>
    <numFmt numFmtId="180" formatCode="0.0%"/>
    <numFmt numFmtId="181" formatCode="0.0_ "/>
    <numFmt numFmtId="182" formatCode="#,##0.00_);[Red]\(#,##0.00\)"/>
    <numFmt numFmtId="183" formatCode="0.0"/>
    <numFmt numFmtId="184" formatCode="0.000%"/>
    <numFmt numFmtId="185" formatCode="mmm\-yyyy"/>
    <numFmt numFmtId="186" formatCode="0.0000%"/>
    <numFmt numFmtId="187" formatCode="0.00_ "/>
    <numFmt numFmtId="188" formatCode="0_);[Red]\(0\)"/>
    <numFmt numFmtId="189" formatCode="0.0_);[Red]\(0.0\)"/>
    <numFmt numFmtId="190" formatCode="0.00_);[Red]\(0.00\)"/>
    <numFmt numFmtId="191" formatCode="0.000_);[Red]\(0.000\)"/>
    <numFmt numFmtId="192" formatCode="0.00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0" xfId="17" applyAlignment="1">
      <alignment vertical="center"/>
    </xf>
    <xf numFmtId="38" fontId="0" fillId="0" borderId="2" xfId="17" applyBorder="1" applyAlignment="1">
      <alignment vertical="center"/>
    </xf>
    <xf numFmtId="38" fontId="0" fillId="0" borderId="1" xfId="17" applyBorder="1" applyAlignment="1">
      <alignment horizontal="center" vertical="center"/>
    </xf>
    <xf numFmtId="38" fontId="0" fillId="0" borderId="3" xfId="17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15" xfId="21" applyFont="1" applyBorder="1">
      <alignment/>
      <protection/>
    </xf>
    <xf numFmtId="0" fontId="5" fillId="0" borderId="8" xfId="21" applyFont="1" applyBorder="1">
      <alignment/>
      <protection/>
    </xf>
    <xf numFmtId="0" fontId="0" fillId="0" borderId="0" xfId="0" applyFill="1" applyBorder="1" applyAlignment="1">
      <alignment vertical="center"/>
    </xf>
    <xf numFmtId="38" fontId="0" fillId="0" borderId="0" xfId="17" applyBorder="1" applyAlignment="1">
      <alignment vertical="center"/>
    </xf>
    <xf numFmtId="0" fontId="5" fillId="0" borderId="11" xfId="21" applyFont="1" applyBorder="1" applyAlignment="1">
      <alignment horizontal="distributed" vertical="center"/>
      <protection/>
    </xf>
    <xf numFmtId="0" fontId="5" fillId="0" borderId="11" xfId="21" applyFont="1" applyBorder="1">
      <alignment/>
      <protection/>
    </xf>
    <xf numFmtId="0" fontId="5" fillId="0" borderId="10" xfId="21" applyFont="1" applyBorder="1">
      <alignment/>
      <protection/>
    </xf>
    <xf numFmtId="0" fontId="5" fillId="0" borderId="8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12" xfId="21" applyFont="1" applyBorder="1">
      <alignment/>
      <protection/>
    </xf>
    <xf numFmtId="0" fontId="5" fillId="0" borderId="12" xfId="21" applyFont="1" applyBorder="1" applyAlignment="1">
      <alignment horizontal="distributed" vertical="center"/>
      <protection/>
    </xf>
    <xf numFmtId="0" fontId="5" fillId="0" borderId="0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15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5" fillId="0" borderId="10" xfId="21" applyFont="1" applyBorder="1" applyAlignment="1">
      <alignment horizontal="distributed" vertical="center"/>
      <protection/>
    </xf>
    <xf numFmtId="0" fontId="5" fillId="0" borderId="15" xfId="21" applyFont="1" applyBorder="1" applyAlignment="1">
      <alignment horizontal="center"/>
      <protection/>
    </xf>
    <xf numFmtId="0" fontId="5" fillId="0" borderId="15" xfId="21" applyFont="1" applyBorder="1" applyAlignme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38" fontId="0" fillId="0" borderId="0" xfId="0" applyNumberFormat="1" applyBorder="1" applyAlignment="1">
      <alignment vertical="center"/>
    </xf>
    <xf numFmtId="38" fontId="0" fillId="0" borderId="0" xfId="17" applyFont="1" applyBorder="1" applyAlignment="1">
      <alignment vertical="center"/>
    </xf>
    <xf numFmtId="0" fontId="5" fillId="0" borderId="13" xfId="21" applyFont="1" applyBorder="1" applyAlignment="1">
      <alignment vertical="center"/>
      <protection/>
    </xf>
    <xf numFmtId="0" fontId="5" fillId="0" borderId="15" xfId="21" applyFont="1" applyBorder="1" applyAlignment="1">
      <alignment vertical="center"/>
      <protection/>
    </xf>
    <xf numFmtId="180" fontId="0" fillId="0" borderId="1" xfId="15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7" applyBorder="1" applyAlignment="1">
      <alignment vertical="center"/>
    </xf>
    <xf numFmtId="180" fontId="0" fillId="0" borderId="0" xfId="15" applyNumberFormat="1" applyBorder="1" applyAlignment="1">
      <alignment vertical="center"/>
    </xf>
    <xf numFmtId="38" fontId="0" fillId="0" borderId="1" xfId="17" applyBorder="1" applyAlignment="1">
      <alignment horizontal="right" vertical="center"/>
    </xf>
    <xf numFmtId="38" fontId="0" fillId="0" borderId="1" xfId="17" applyFont="1" applyBorder="1" applyAlignment="1">
      <alignment horizontal="center" vertical="center"/>
    </xf>
    <xf numFmtId="180" fontId="0" fillId="0" borderId="1" xfId="15" applyNumberFormat="1" applyFont="1" applyBorder="1" applyAlignment="1">
      <alignment horizontal="center" vertical="center"/>
    </xf>
    <xf numFmtId="179" fontId="0" fillId="0" borderId="1" xfId="17" applyNumberFormat="1" applyBorder="1" applyAlignment="1">
      <alignment vertical="center"/>
    </xf>
    <xf numFmtId="176" fontId="0" fillId="0" borderId="1" xfId="17" applyNumberFormat="1" applyBorder="1" applyAlignment="1">
      <alignment horizontal="right" vertical="center"/>
    </xf>
    <xf numFmtId="176" fontId="0" fillId="0" borderId="1" xfId="17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2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3" xfId="0" applyNumberFormat="1" applyBorder="1" applyAlignment="1">
      <alignment horizontal="right" vertical="center"/>
    </xf>
    <xf numFmtId="38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38" fontId="0" fillId="0" borderId="2" xfId="0" applyNumberFormat="1" applyBorder="1" applyAlignment="1" quotePrefix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76" fontId="0" fillId="0" borderId="2" xfId="0" applyNumberFormat="1" applyBorder="1" applyAlignment="1" quotePrefix="1">
      <alignment horizontal="right" vertical="center"/>
    </xf>
    <xf numFmtId="0" fontId="0" fillId="0" borderId="1" xfId="15" applyNumberFormat="1" applyBorder="1" applyAlignment="1">
      <alignment vertical="center"/>
    </xf>
    <xf numFmtId="38" fontId="0" fillId="0" borderId="1" xfId="17" applyNumberFormat="1" applyBorder="1" applyAlignment="1">
      <alignment vertical="center"/>
    </xf>
    <xf numFmtId="38" fontId="0" fillId="0" borderId="1" xfId="15" applyNumberFormat="1" applyBorder="1" applyAlignment="1">
      <alignment vertical="center"/>
    </xf>
    <xf numFmtId="0" fontId="0" fillId="0" borderId="1" xfId="0" applyBorder="1" applyAlignment="1">
      <alignment vertical="center"/>
    </xf>
    <xf numFmtId="183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10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57" fontId="0" fillId="0" borderId="1" xfId="0" applyNumberForma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187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40" fontId="0" fillId="0" borderId="1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8" fontId="0" fillId="0" borderId="1" xfId="17" applyBorder="1" applyAlignment="1">
      <alignment horizontal="distributed" vertical="center"/>
    </xf>
    <xf numFmtId="0" fontId="0" fillId="0" borderId="1" xfId="0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10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0" fillId="0" borderId="12" xfId="0" applyNumberFormat="1" applyBorder="1" applyAlignment="1">
      <alignment vertical="center"/>
    </xf>
    <xf numFmtId="40" fontId="0" fillId="0" borderId="1" xfId="17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0" fontId="0" fillId="0" borderId="1" xfId="0" applyNumberFormat="1" applyFill="1" applyBorder="1" applyAlignment="1">
      <alignment vertical="center"/>
    </xf>
    <xf numFmtId="40" fontId="3" fillId="0" borderId="3" xfId="0" applyNumberFormat="1" applyFont="1" applyBorder="1" applyAlignment="1">
      <alignment horizontal="right" vertical="center"/>
    </xf>
    <xf numFmtId="40" fontId="0" fillId="0" borderId="7" xfId="0" applyNumberFormat="1" applyFill="1" applyBorder="1" applyAlignment="1">
      <alignment vertical="center"/>
    </xf>
    <xf numFmtId="4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left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5" fillId="0" borderId="2" xfId="21" applyFont="1" applyBorder="1" applyAlignment="1">
      <alignment horizontal="distributed" vertical="center" wrapText="1"/>
      <protection/>
    </xf>
    <xf numFmtId="0" fontId="5" fillId="0" borderId="3" xfId="21" applyFont="1" applyBorder="1" applyAlignment="1">
      <alignment horizontal="distributed" vertical="center" wrapText="1"/>
      <protection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組織機構図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6384" width="10.625" style="0" customWidth="1"/>
  </cols>
  <sheetData>
    <row r="1" ht="19.5" customHeight="1">
      <c r="A1" t="s">
        <v>0</v>
      </c>
    </row>
    <row r="3" spans="1:3" ht="19.5" customHeight="1">
      <c r="A3" t="s">
        <v>1</v>
      </c>
      <c r="C3" t="s">
        <v>446</v>
      </c>
    </row>
    <row r="5" spans="1:3" ht="19.5" customHeight="1">
      <c r="A5" s="1" t="s">
        <v>10</v>
      </c>
      <c r="B5" s="1" t="s">
        <v>444</v>
      </c>
      <c r="C5" s="1" t="s">
        <v>445</v>
      </c>
    </row>
    <row r="6" spans="1:6" ht="19.5" customHeight="1">
      <c r="A6" s="2" t="s">
        <v>2</v>
      </c>
      <c r="B6" s="139">
        <v>528.99</v>
      </c>
      <c r="C6" s="141">
        <v>92.94</v>
      </c>
      <c r="F6" s="112"/>
    </row>
    <row r="7" spans="1:6" ht="19.5" customHeight="1">
      <c r="A7" s="2" t="s">
        <v>3</v>
      </c>
      <c r="B7" s="2">
        <v>11.41</v>
      </c>
      <c r="C7" s="141">
        <v>2.01</v>
      </c>
      <c r="D7" s="143"/>
      <c r="F7" s="112"/>
    </row>
    <row r="8" spans="1:6" ht="19.5" customHeight="1">
      <c r="A8" s="2" t="s">
        <v>4</v>
      </c>
      <c r="B8" s="140">
        <v>7.4</v>
      </c>
      <c r="C8" s="141">
        <v>1.3</v>
      </c>
      <c r="D8" s="143"/>
      <c r="F8" s="112"/>
    </row>
    <row r="9" spans="1:6" ht="19.5" customHeight="1">
      <c r="A9" s="2" t="s">
        <v>5</v>
      </c>
      <c r="B9" s="2">
        <v>3.27</v>
      </c>
      <c r="C9" s="141">
        <v>0.57</v>
      </c>
      <c r="F9" s="112"/>
    </row>
    <row r="10" spans="1:6" ht="19.5" customHeight="1">
      <c r="A10" s="2" t="s">
        <v>6</v>
      </c>
      <c r="B10" s="140">
        <v>4.1</v>
      </c>
      <c r="C10" s="141">
        <v>0.72</v>
      </c>
      <c r="F10" s="112"/>
    </row>
    <row r="11" spans="1:6" ht="19.5" customHeight="1">
      <c r="A11" s="2" t="s">
        <v>7</v>
      </c>
      <c r="B11" s="2">
        <v>1.67</v>
      </c>
      <c r="C11" s="141">
        <v>0.29</v>
      </c>
      <c r="F11" s="112"/>
    </row>
    <row r="12" spans="1:6" ht="19.5" customHeight="1">
      <c r="A12" s="2" t="s">
        <v>9</v>
      </c>
      <c r="B12" s="2">
        <v>12.33</v>
      </c>
      <c r="C12" s="141">
        <v>2.17</v>
      </c>
      <c r="F12" s="112"/>
    </row>
    <row r="13" spans="1:6" ht="19.5" customHeight="1">
      <c r="A13" s="2" t="s">
        <v>8</v>
      </c>
      <c r="B13" s="2">
        <v>569.17</v>
      </c>
      <c r="C13" s="140">
        <v>100</v>
      </c>
      <c r="F13" s="112"/>
    </row>
    <row r="14" ht="19.5" customHeight="1">
      <c r="B14" s="142"/>
    </row>
    <row r="17" spans="1:2" ht="19.5" customHeight="1">
      <c r="A17" t="s">
        <v>11</v>
      </c>
      <c r="B17" t="s">
        <v>468</v>
      </c>
    </row>
    <row r="19" spans="1:6" ht="19.5" customHeight="1">
      <c r="A19" s="3" t="s">
        <v>13</v>
      </c>
      <c r="B19" s="162" t="s">
        <v>17</v>
      </c>
      <c r="C19" s="162"/>
      <c r="D19" s="162"/>
      <c r="E19" s="1" t="s">
        <v>18</v>
      </c>
      <c r="F19" s="1" t="s">
        <v>19</v>
      </c>
    </row>
    <row r="20" spans="1:6" ht="19.5" customHeight="1">
      <c r="A20" s="4" t="s">
        <v>12</v>
      </c>
      <c r="B20" s="1" t="s">
        <v>14</v>
      </c>
      <c r="C20" s="1" t="s">
        <v>15</v>
      </c>
      <c r="D20" s="1" t="s">
        <v>16</v>
      </c>
      <c r="E20" s="1" t="s">
        <v>20</v>
      </c>
      <c r="F20" s="1" t="s">
        <v>21</v>
      </c>
    </row>
    <row r="21" spans="1:6" ht="19.5" customHeight="1">
      <c r="A21" s="1" t="s">
        <v>42</v>
      </c>
      <c r="B21" s="2">
        <v>11.2</v>
      </c>
      <c r="C21" s="2">
        <v>35.1</v>
      </c>
      <c r="D21" s="2">
        <v>-11.3</v>
      </c>
      <c r="E21" s="21">
        <v>2172</v>
      </c>
      <c r="F21" s="2">
        <v>248</v>
      </c>
    </row>
    <row r="22" spans="1:6" ht="19.5" customHeight="1">
      <c r="A22" s="1">
        <v>55</v>
      </c>
      <c r="B22" s="2">
        <v>11.6</v>
      </c>
      <c r="C22" s="2">
        <v>32.3</v>
      </c>
      <c r="D22" s="2">
        <v>-9.1</v>
      </c>
      <c r="E22" s="21">
        <v>3066</v>
      </c>
      <c r="F22" s="2">
        <v>296</v>
      </c>
    </row>
    <row r="23" spans="1:6" ht="19.5" customHeight="1">
      <c r="A23" s="1">
        <v>60</v>
      </c>
      <c r="B23" s="2">
        <v>10.1</v>
      </c>
      <c r="C23" s="2">
        <v>35.5</v>
      </c>
      <c r="D23" s="2">
        <v>-11.7</v>
      </c>
      <c r="E23" s="21">
        <v>2846</v>
      </c>
      <c r="F23" s="2">
        <v>211</v>
      </c>
    </row>
    <row r="24" spans="1:6" ht="19.5" customHeight="1">
      <c r="A24" s="1" t="s">
        <v>45</v>
      </c>
      <c r="B24" s="2">
        <v>11.8</v>
      </c>
      <c r="C24" s="2">
        <v>35.9</v>
      </c>
      <c r="D24" s="2">
        <v>-13.4</v>
      </c>
      <c r="E24" s="21">
        <v>3019</v>
      </c>
      <c r="F24" s="2">
        <v>146</v>
      </c>
    </row>
    <row r="25" spans="1:6" ht="19.5" customHeight="1">
      <c r="A25" s="1">
        <v>7</v>
      </c>
      <c r="B25" s="2">
        <v>10.5</v>
      </c>
      <c r="C25" s="2">
        <v>33.7</v>
      </c>
      <c r="D25" s="2">
        <v>-11.9</v>
      </c>
      <c r="E25" s="21">
        <v>3572</v>
      </c>
      <c r="F25" s="2">
        <v>206</v>
      </c>
    </row>
    <row r="26" spans="1:6" ht="19.5" customHeight="1">
      <c r="A26" s="1">
        <v>12</v>
      </c>
      <c r="B26" s="2">
        <v>11.1</v>
      </c>
      <c r="C26" s="2">
        <v>35.6</v>
      </c>
      <c r="D26" s="127">
        <v>-9</v>
      </c>
      <c r="E26" s="21">
        <v>2936</v>
      </c>
      <c r="F26" s="2">
        <v>265</v>
      </c>
    </row>
    <row r="27" spans="1:6" ht="19.5" customHeight="1">
      <c r="A27" s="1">
        <v>15</v>
      </c>
      <c r="B27" s="108">
        <v>10</v>
      </c>
      <c r="C27" s="2">
        <v>32.5</v>
      </c>
      <c r="D27" s="2">
        <v>-11.7</v>
      </c>
      <c r="E27" s="21">
        <v>2871</v>
      </c>
      <c r="F27" s="2">
        <v>183</v>
      </c>
    </row>
    <row r="30" spans="1:3" ht="19.5" customHeight="1">
      <c r="A30" t="s">
        <v>22</v>
      </c>
      <c r="C30" t="s">
        <v>447</v>
      </c>
    </row>
    <row r="32" spans="1:9" ht="19.5" customHeight="1">
      <c r="A32" s="5"/>
      <c r="B32" s="162" t="s">
        <v>448</v>
      </c>
      <c r="C32" s="162"/>
      <c r="D32" s="162" t="s">
        <v>449</v>
      </c>
      <c r="E32" s="162"/>
      <c r="F32" s="162" t="s">
        <v>26</v>
      </c>
      <c r="G32" s="162"/>
      <c r="H32" s="162" t="s">
        <v>450</v>
      </c>
      <c r="I32" s="162"/>
    </row>
    <row r="33" spans="1:9" ht="19.5" customHeight="1">
      <c r="A33" s="4"/>
      <c r="B33" s="1" t="s">
        <v>23</v>
      </c>
      <c r="C33" s="1" t="s">
        <v>24</v>
      </c>
      <c r="D33" s="1" t="s">
        <v>23</v>
      </c>
      <c r="E33" s="1" t="s">
        <v>24</v>
      </c>
      <c r="F33" s="1" t="s">
        <v>23</v>
      </c>
      <c r="G33" s="1" t="s">
        <v>24</v>
      </c>
      <c r="H33" s="1" t="s">
        <v>23</v>
      </c>
      <c r="I33" s="1" t="s">
        <v>24</v>
      </c>
    </row>
    <row r="34" spans="1:9" ht="19.5" customHeight="1">
      <c r="A34" s="1" t="s">
        <v>45</v>
      </c>
      <c r="B34" s="1">
        <v>182</v>
      </c>
      <c r="C34" s="133">
        <v>33294</v>
      </c>
      <c r="D34" s="1">
        <v>264</v>
      </c>
      <c r="E34" s="132">
        <v>33293</v>
      </c>
      <c r="F34" s="1">
        <v>243</v>
      </c>
      <c r="G34" s="133">
        <v>33295</v>
      </c>
      <c r="H34" s="1">
        <v>280</v>
      </c>
      <c r="I34" s="133">
        <v>33294</v>
      </c>
    </row>
    <row r="35" spans="1:9" ht="19.5" customHeight="1">
      <c r="A35" s="1">
        <v>7</v>
      </c>
      <c r="B35" s="1">
        <v>204</v>
      </c>
      <c r="C35" s="133">
        <v>35097</v>
      </c>
      <c r="D35" s="1">
        <v>353</v>
      </c>
      <c r="E35" s="133">
        <v>35097</v>
      </c>
      <c r="F35" s="1">
        <v>235</v>
      </c>
      <c r="G35" s="133">
        <v>35097</v>
      </c>
      <c r="H35" s="1">
        <v>293</v>
      </c>
      <c r="I35" s="133">
        <v>35097</v>
      </c>
    </row>
    <row r="36" spans="1:9" ht="19.5" customHeight="1">
      <c r="A36" s="1">
        <v>10</v>
      </c>
      <c r="B36" s="1">
        <v>140</v>
      </c>
      <c r="C36" s="132">
        <v>36197</v>
      </c>
      <c r="D36" s="1">
        <v>228</v>
      </c>
      <c r="E36" s="132">
        <v>36214</v>
      </c>
      <c r="F36" s="1">
        <v>148</v>
      </c>
      <c r="G36" s="132">
        <v>36197</v>
      </c>
      <c r="H36" s="1">
        <v>187</v>
      </c>
      <c r="I36" s="132">
        <v>36214</v>
      </c>
    </row>
    <row r="37" spans="1:9" ht="19.5" customHeight="1">
      <c r="A37" s="1">
        <v>11</v>
      </c>
      <c r="B37" s="1">
        <v>129</v>
      </c>
      <c r="C37" s="133">
        <v>36586</v>
      </c>
      <c r="D37" s="1">
        <v>284</v>
      </c>
      <c r="E37" s="133">
        <v>36586</v>
      </c>
      <c r="F37" s="1">
        <v>225</v>
      </c>
      <c r="G37" s="133">
        <v>36586</v>
      </c>
      <c r="H37" s="1">
        <v>288</v>
      </c>
      <c r="I37" s="133">
        <v>36586</v>
      </c>
    </row>
    <row r="38" spans="1:9" ht="19.5" customHeight="1">
      <c r="A38" s="1">
        <v>12</v>
      </c>
      <c r="B38" s="1">
        <v>207</v>
      </c>
      <c r="C38" s="133">
        <v>36936</v>
      </c>
      <c r="D38" s="1">
        <v>380</v>
      </c>
      <c r="E38" s="132">
        <v>36937</v>
      </c>
      <c r="F38" s="1">
        <v>237</v>
      </c>
      <c r="G38" s="133">
        <v>36936</v>
      </c>
      <c r="H38" s="1">
        <v>286</v>
      </c>
      <c r="I38" s="133">
        <v>36936</v>
      </c>
    </row>
    <row r="39" spans="1:9" ht="19.5" customHeight="1">
      <c r="A39" s="1">
        <v>13</v>
      </c>
      <c r="B39" s="1">
        <v>155</v>
      </c>
      <c r="C39" s="133">
        <v>37301</v>
      </c>
      <c r="D39" s="1">
        <v>290</v>
      </c>
      <c r="E39" s="132">
        <v>37301</v>
      </c>
      <c r="F39" s="1">
        <v>204</v>
      </c>
      <c r="G39" s="133">
        <v>37302</v>
      </c>
      <c r="H39" s="1">
        <v>245</v>
      </c>
      <c r="I39" s="133">
        <v>37302</v>
      </c>
    </row>
    <row r="40" spans="1:9" ht="19.5" customHeight="1">
      <c r="A40" s="1">
        <v>14</v>
      </c>
      <c r="B40" s="1">
        <v>125</v>
      </c>
      <c r="C40" s="133">
        <v>37654</v>
      </c>
      <c r="D40" s="1">
        <v>207</v>
      </c>
      <c r="E40" s="132">
        <v>37654</v>
      </c>
      <c r="F40" s="1">
        <v>138</v>
      </c>
      <c r="G40" s="133">
        <v>37659</v>
      </c>
      <c r="H40" s="1">
        <v>182</v>
      </c>
      <c r="I40" s="133">
        <v>37659</v>
      </c>
    </row>
    <row r="41" spans="1:9" ht="19.5" customHeight="1">
      <c r="A41" s="1">
        <v>15</v>
      </c>
      <c r="B41" s="1">
        <v>113</v>
      </c>
      <c r="C41" s="132">
        <v>38026</v>
      </c>
      <c r="D41" s="1">
        <v>179</v>
      </c>
      <c r="E41" s="132">
        <v>38026</v>
      </c>
      <c r="F41" s="1">
        <v>155</v>
      </c>
      <c r="G41" s="132">
        <v>38027</v>
      </c>
      <c r="H41" s="1">
        <v>190</v>
      </c>
      <c r="I41" s="132">
        <v>38026</v>
      </c>
    </row>
    <row r="42" ht="19.5" customHeight="1">
      <c r="A42" s="49"/>
    </row>
  </sheetData>
  <mergeCells count="5">
    <mergeCell ref="H32:I32"/>
    <mergeCell ref="B19:D19"/>
    <mergeCell ref="B32:C32"/>
    <mergeCell ref="D32:E32"/>
    <mergeCell ref="F32:G32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3" width="10.625" style="0" customWidth="1"/>
    <col min="4" max="17" width="5.625" style="0" customWidth="1"/>
    <col min="18" max="19" width="10.625" style="0" customWidth="1"/>
    <col min="20" max="23" width="10.625" style="112" customWidth="1"/>
    <col min="24" max="16384" width="10.625" style="0" customWidth="1"/>
  </cols>
  <sheetData>
    <row r="1" spans="1:3" ht="16.5" customHeight="1">
      <c r="A1" t="s">
        <v>226</v>
      </c>
      <c r="C1" t="s">
        <v>502</v>
      </c>
    </row>
    <row r="3" spans="1:23" ht="16.5" customHeight="1">
      <c r="A3" s="29" t="s">
        <v>227</v>
      </c>
      <c r="B3" s="30"/>
      <c r="C3" s="5"/>
      <c r="D3" s="23" t="s">
        <v>240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4"/>
      <c r="R3" s="5"/>
      <c r="S3" s="5"/>
      <c r="T3" s="113"/>
      <c r="U3" s="113"/>
      <c r="V3" s="113"/>
      <c r="W3" s="113"/>
    </row>
    <row r="4" spans="1:23" ht="16.5" customHeight="1">
      <c r="A4" s="46"/>
      <c r="B4" s="47"/>
      <c r="C4" s="22" t="s">
        <v>233</v>
      </c>
      <c r="D4" s="61" t="s">
        <v>36</v>
      </c>
      <c r="E4" s="24"/>
      <c r="F4" s="61" t="s">
        <v>234</v>
      </c>
      <c r="G4" s="24"/>
      <c r="H4" s="61" t="s">
        <v>235</v>
      </c>
      <c r="I4" s="24"/>
      <c r="J4" s="61" t="s">
        <v>236</v>
      </c>
      <c r="K4" s="24"/>
      <c r="L4" s="61" t="s">
        <v>237</v>
      </c>
      <c r="M4" s="24"/>
      <c r="N4" s="61" t="s">
        <v>238</v>
      </c>
      <c r="O4" s="24"/>
      <c r="P4" s="61" t="s">
        <v>239</v>
      </c>
      <c r="Q4" s="24"/>
      <c r="R4" s="22" t="s">
        <v>241</v>
      </c>
      <c r="S4" s="22" t="s">
        <v>242</v>
      </c>
      <c r="T4" s="114" t="s">
        <v>243</v>
      </c>
      <c r="U4" s="114" t="s">
        <v>244</v>
      </c>
      <c r="V4" s="114" t="s">
        <v>245</v>
      </c>
      <c r="W4" s="114" t="s">
        <v>246</v>
      </c>
    </row>
    <row r="5" spans="1:23" ht="16.5" customHeight="1">
      <c r="A5" s="31"/>
      <c r="B5" s="32"/>
      <c r="C5" s="4"/>
      <c r="D5" s="1" t="s">
        <v>67</v>
      </c>
      <c r="E5" s="1" t="s">
        <v>68</v>
      </c>
      <c r="F5" s="1" t="s">
        <v>67</v>
      </c>
      <c r="G5" s="1" t="s">
        <v>68</v>
      </c>
      <c r="H5" s="1" t="s">
        <v>67</v>
      </c>
      <c r="I5" s="1" t="s">
        <v>68</v>
      </c>
      <c r="J5" s="1" t="s">
        <v>67</v>
      </c>
      <c r="K5" s="1" t="s">
        <v>68</v>
      </c>
      <c r="L5" s="1" t="s">
        <v>67</v>
      </c>
      <c r="M5" s="1" t="s">
        <v>68</v>
      </c>
      <c r="N5" s="1" t="s">
        <v>67</v>
      </c>
      <c r="O5" s="1" t="s">
        <v>68</v>
      </c>
      <c r="P5" s="1" t="s">
        <v>67</v>
      </c>
      <c r="Q5" s="1" t="s">
        <v>68</v>
      </c>
      <c r="R5" s="4"/>
      <c r="S5" s="4"/>
      <c r="T5" s="115" t="s">
        <v>247</v>
      </c>
      <c r="U5" s="115" t="s">
        <v>247</v>
      </c>
      <c r="V5" s="115" t="s">
        <v>247</v>
      </c>
      <c r="W5" s="115" t="s">
        <v>247</v>
      </c>
    </row>
    <row r="6" spans="1:23" ht="16.5" customHeight="1">
      <c r="A6" s="22"/>
      <c r="B6" s="4" t="s">
        <v>228</v>
      </c>
      <c r="C6" s="2">
        <v>10</v>
      </c>
      <c r="D6" s="2">
        <f aca="true" t="shared" si="0" ref="D6:E10">F6+H6+J6+L6+N6+P6</f>
        <v>115</v>
      </c>
      <c r="E6" s="2">
        <f t="shared" si="0"/>
        <v>121</v>
      </c>
      <c r="F6" s="2">
        <v>16</v>
      </c>
      <c r="G6" s="2">
        <v>21</v>
      </c>
      <c r="H6" s="2">
        <v>15</v>
      </c>
      <c r="I6" s="2">
        <v>13</v>
      </c>
      <c r="J6" s="2">
        <v>25</v>
      </c>
      <c r="K6" s="2">
        <v>18</v>
      </c>
      <c r="L6" s="2">
        <v>18</v>
      </c>
      <c r="M6" s="2">
        <v>23</v>
      </c>
      <c r="N6" s="2">
        <v>26</v>
      </c>
      <c r="O6" s="2">
        <v>27</v>
      </c>
      <c r="P6" s="2">
        <v>15</v>
      </c>
      <c r="Q6" s="2">
        <v>19</v>
      </c>
      <c r="R6" s="2">
        <v>18</v>
      </c>
      <c r="S6" s="2">
        <v>2</v>
      </c>
      <c r="T6" s="21">
        <v>10053</v>
      </c>
      <c r="U6" s="21">
        <v>3178</v>
      </c>
      <c r="V6" s="21">
        <v>13073</v>
      </c>
      <c r="W6" s="21">
        <v>780</v>
      </c>
    </row>
    <row r="7" spans="1:23" ht="16.5" customHeight="1">
      <c r="A7" s="22" t="s">
        <v>231</v>
      </c>
      <c r="B7" s="2" t="s">
        <v>229</v>
      </c>
      <c r="C7" s="2">
        <v>5</v>
      </c>
      <c r="D7" s="2">
        <f t="shared" si="0"/>
        <v>23</v>
      </c>
      <c r="E7" s="2">
        <f t="shared" si="0"/>
        <v>33</v>
      </c>
      <c r="F7" s="2">
        <v>4</v>
      </c>
      <c r="G7" s="2">
        <v>5</v>
      </c>
      <c r="H7" s="2">
        <v>2</v>
      </c>
      <c r="I7" s="2">
        <v>3</v>
      </c>
      <c r="J7" s="2">
        <v>1</v>
      </c>
      <c r="K7" s="2">
        <v>3</v>
      </c>
      <c r="L7" s="2">
        <v>6</v>
      </c>
      <c r="M7" s="2">
        <v>8</v>
      </c>
      <c r="N7" s="2">
        <v>6</v>
      </c>
      <c r="O7" s="2">
        <v>8</v>
      </c>
      <c r="P7" s="2">
        <v>4</v>
      </c>
      <c r="Q7" s="2">
        <v>6</v>
      </c>
      <c r="R7" s="2">
        <v>10</v>
      </c>
      <c r="S7" s="2">
        <v>1</v>
      </c>
      <c r="T7" s="21">
        <v>3284</v>
      </c>
      <c r="U7" s="21">
        <v>1527</v>
      </c>
      <c r="V7" s="21">
        <v>7342</v>
      </c>
      <c r="W7" s="21">
        <v>842</v>
      </c>
    </row>
    <row r="8" spans="1:23" ht="16.5" customHeight="1">
      <c r="A8" s="22"/>
      <c r="B8" s="2" t="s">
        <v>25</v>
      </c>
      <c r="C8" s="2">
        <v>3</v>
      </c>
      <c r="D8" s="2">
        <f t="shared" si="0"/>
        <v>10</v>
      </c>
      <c r="E8" s="2">
        <f t="shared" si="0"/>
        <v>15</v>
      </c>
      <c r="F8" s="2">
        <v>1</v>
      </c>
      <c r="G8" s="2">
        <v>2</v>
      </c>
      <c r="H8" s="2">
        <v>2</v>
      </c>
      <c r="I8" s="2">
        <v>1</v>
      </c>
      <c r="J8" s="2">
        <v>1</v>
      </c>
      <c r="K8" s="2">
        <v>3</v>
      </c>
      <c r="L8" s="2">
        <v>2</v>
      </c>
      <c r="M8" s="2">
        <v>4</v>
      </c>
      <c r="N8" s="2">
        <v>1</v>
      </c>
      <c r="O8" s="2">
        <v>4</v>
      </c>
      <c r="P8" s="2">
        <v>3</v>
      </c>
      <c r="Q8" s="2">
        <v>1</v>
      </c>
      <c r="R8" s="2">
        <v>8</v>
      </c>
      <c r="S8" s="2">
        <v>1</v>
      </c>
      <c r="T8" s="21">
        <v>3057</v>
      </c>
      <c r="U8" s="21">
        <v>1201</v>
      </c>
      <c r="V8" s="21">
        <v>6742</v>
      </c>
      <c r="W8" s="21">
        <v>625</v>
      </c>
    </row>
    <row r="9" spans="1:23" ht="16.5" customHeight="1">
      <c r="A9" s="4"/>
      <c r="B9" s="2" t="s">
        <v>230</v>
      </c>
      <c r="C9" s="2">
        <v>2</v>
      </c>
      <c r="D9" s="2">
        <f t="shared" si="0"/>
        <v>2</v>
      </c>
      <c r="E9" s="2">
        <f t="shared" si="0"/>
        <v>6</v>
      </c>
      <c r="F9" s="2">
        <v>0</v>
      </c>
      <c r="G9" s="2">
        <v>3</v>
      </c>
      <c r="H9" s="2">
        <v>1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2</v>
      </c>
      <c r="P9" s="2">
        <v>0</v>
      </c>
      <c r="Q9" s="2">
        <v>0</v>
      </c>
      <c r="R9" s="2">
        <v>2</v>
      </c>
      <c r="S9" s="2">
        <v>1</v>
      </c>
      <c r="T9" s="21">
        <v>832</v>
      </c>
      <c r="U9" s="21">
        <v>397</v>
      </c>
      <c r="V9" s="21">
        <v>5337</v>
      </c>
      <c r="W9" s="21">
        <v>159</v>
      </c>
    </row>
    <row r="10" spans="1:23" ht="16.5" customHeight="1">
      <c r="A10" s="2" t="s">
        <v>232</v>
      </c>
      <c r="B10" s="25" t="s">
        <v>228</v>
      </c>
      <c r="C10" s="2">
        <v>8</v>
      </c>
      <c r="D10" s="2">
        <f t="shared" si="0"/>
        <v>102</v>
      </c>
      <c r="E10" s="2">
        <f t="shared" si="0"/>
        <v>83</v>
      </c>
      <c r="F10" s="2">
        <v>34</v>
      </c>
      <c r="G10" s="2">
        <v>22</v>
      </c>
      <c r="H10" s="2">
        <v>38</v>
      </c>
      <c r="I10" s="2">
        <v>34</v>
      </c>
      <c r="J10" s="2">
        <v>30</v>
      </c>
      <c r="K10" s="2">
        <v>27</v>
      </c>
      <c r="L10" s="109"/>
      <c r="M10" s="109"/>
      <c r="N10" s="109"/>
      <c r="O10" s="109"/>
      <c r="P10" s="109"/>
      <c r="Q10" s="109"/>
      <c r="R10" s="2">
        <v>22</v>
      </c>
      <c r="S10" s="2">
        <v>1</v>
      </c>
      <c r="T10" s="21">
        <v>11660</v>
      </c>
      <c r="U10" s="21">
        <v>4063</v>
      </c>
      <c r="V10" s="21">
        <v>16958</v>
      </c>
      <c r="W10" s="21">
        <v>2045</v>
      </c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0" bestFit="1" customWidth="1"/>
    <col min="3" max="3" width="9.875" style="0" bestFit="1" customWidth="1"/>
    <col min="4" max="4" width="10.25390625" style="0" bestFit="1" customWidth="1"/>
  </cols>
  <sheetData>
    <row r="1" spans="1:3" ht="16.5" customHeight="1">
      <c r="A1" t="s">
        <v>248</v>
      </c>
      <c r="C1" t="s">
        <v>503</v>
      </c>
    </row>
    <row r="2" ht="16.5" customHeight="1"/>
    <row r="3" spans="1:8" ht="16.5" customHeight="1">
      <c r="A3" s="5"/>
      <c r="B3" s="5"/>
      <c r="C3" s="5"/>
      <c r="D3" s="5"/>
      <c r="E3" s="27"/>
      <c r="F3" s="27"/>
      <c r="G3" s="24"/>
      <c r="H3" s="19" t="s">
        <v>196</v>
      </c>
    </row>
    <row r="4" spans="1:8" ht="16.5" customHeight="1">
      <c r="A4" s="4"/>
      <c r="B4" s="20" t="s">
        <v>258</v>
      </c>
      <c r="C4" s="20" t="s">
        <v>259</v>
      </c>
      <c r="D4" s="20" t="s">
        <v>243</v>
      </c>
      <c r="E4" s="1" t="s">
        <v>260</v>
      </c>
      <c r="F4" s="1" t="s">
        <v>261</v>
      </c>
      <c r="G4" s="62" t="s">
        <v>432</v>
      </c>
      <c r="H4" s="4"/>
    </row>
    <row r="5" spans="1:8" ht="16.5" customHeight="1">
      <c r="A5" s="2" t="s">
        <v>252</v>
      </c>
      <c r="B5" s="2" t="s">
        <v>504</v>
      </c>
      <c r="C5" s="141">
        <v>1481.98</v>
      </c>
      <c r="D5" s="141">
        <v>3299</v>
      </c>
      <c r="E5" s="58" t="s">
        <v>429</v>
      </c>
      <c r="F5" s="58" t="s">
        <v>431</v>
      </c>
      <c r="G5" s="58" t="s">
        <v>478</v>
      </c>
      <c r="H5" s="110" t="s">
        <v>420</v>
      </c>
    </row>
    <row r="6" spans="1:9" ht="16.5" customHeight="1">
      <c r="A6" s="2" t="s">
        <v>250</v>
      </c>
      <c r="B6" s="2" t="s">
        <v>505</v>
      </c>
      <c r="C6" s="141">
        <v>463.75</v>
      </c>
      <c r="D6" s="141">
        <v>4473.34</v>
      </c>
      <c r="E6" s="58" t="s">
        <v>430</v>
      </c>
      <c r="F6" s="58" t="s">
        <v>429</v>
      </c>
      <c r="G6" s="58">
        <v>11</v>
      </c>
      <c r="H6" s="110"/>
      <c r="I6" s="111"/>
    </row>
    <row r="7" spans="1:8" ht="16.5" customHeight="1">
      <c r="A7" s="2" t="s">
        <v>251</v>
      </c>
      <c r="B7" s="134" t="s">
        <v>422</v>
      </c>
      <c r="C7" s="161" t="s">
        <v>511</v>
      </c>
      <c r="D7" s="161" t="s">
        <v>511</v>
      </c>
      <c r="E7" s="58" t="s">
        <v>430</v>
      </c>
      <c r="F7" s="58" t="s">
        <v>429</v>
      </c>
      <c r="G7" s="58">
        <v>23</v>
      </c>
      <c r="H7" s="110" t="s">
        <v>421</v>
      </c>
    </row>
    <row r="8" spans="1:8" ht="16.5" customHeight="1">
      <c r="A8" s="2" t="s">
        <v>249</v>
      </c>
      <c r="B8" s="2" t="s">
        <v>506</v>
      </c>
      <c r="C8" s="141">
        <v>380.15</v>
      </c>
      <c r="D8" s="141">
        <v>2155</v>
      </c>
      <c r="E8" s="58" t="s">
        <v>430</v>
      </c>
      <c r="F8" s="58" t="s">
        <v>429</v>
      </c>
      <c r="G8" s="58">
        <v>6</v>
      </c>
      <c r="H8" s="110"/>
    </row>
    <row r="9" spans="1:8" ht="16.5" customHeight="1">
      <c r="A9" s="2" t="s">
        <v>253</v>
      </c>
      <c r="B9" s="2" t="s">
        <v>506</v>
      </c>
      <c r="C9" s="141">
        <v>403.21</v>
      </c>
      <c r="D9" s="141">
        <v>4321.55</v>
      </c>
      <c r="E9" s="58" t="s">
        <v>430</v>
      </c>
      <c r="F9" s="58" t="s">
        <v>478</v>
      </c>
      <c r="G9" s="58" t="s">
        <v>478</v>
      </c>
      <c r="H9" s="110"/>
    </row>
    <row r="10" spans="1:8" ht="16.5" customHeight="1">
      <c r="A10" s="2" t="s">
        <v>257</v>
      </c>
      <c r="B10" s="25" t="s">
        <v>177</v>
      </c>
      <c r="C10" s="158">
        <v>17451</v>
      </c>
      <c r="E10" s="58" t="s">
        <v>478</v>
      </c>
      <c r="F10" s="58" t="s">
        <v>478</v>
      </c>
      <c r="G10" s="58" t="s">
        <v>478</v>
      </c>
      <c r="H10" s="110"/>
    </row>
    <row r="11" spans="1:8" ht="16.5" customHeight="1">
      <c r="A11" s="2" t="s">
        <v>254</v>
      </c>
      <c r="B11" s="25" t="s">
        <v>505</v>
      </c>
      <c r="C11" s="158">
        <v>2382.75</v>
      </c>
      <c r="D11" s="160">
        <v>30183.68</v>
      </c>
      <c r="E11" s="58" t="s">
        <v>478</v>
      </c>
      <c r="F11" s="58" t="s">
        <v>478</v>
      </c>
      <c r="G11" s="58" t="s">
        <v>478</v>
      </c>
      <c r="H11" s="110"/>
    </row>
    <row r="12" spans="1:8" ht="16.5" customHeight="1">
      <c r="A12" s="2" t="s">
        <v>255</v>
      </c>
      <c r="B12" s="2" t="s">
        <v>42</v>
      </c>
      <c r="C12" s="141">
        <v>846</v>
      </c>
      <c r="D12" s="159"/>
      <c r="E12" s="58" t="s">
        <v>478</v>
      </c>
      <c r="F12" s="58" t="s">
        <v>478</v>
      </c>
      <c r="G12" s="58" t="s">
        <v>478</v>
      </c>
      <c r="H12" s="110"/>
    </row>
    <row r="13" spans="1:8" ht="13.5">
      <c r="A13" s="2" t="s">
        <v>256</v>
      </c>
      <c r="B13" s="2" t="s">
        <v>507</v>
      </c>
      <c r="C13" s="141">
        <v>1618</v>
      </c>
      <c r="D13" s="141">
        <v>10229.41</v>
      </c>
      <c r="E13" s="58" t="s">
        <v>478</v>
      </c>
      <c r="F13" s="58" t="s">
        <v>478</v>
      </c>
      <c r="G13" s="58" t="s">
        <v>478</v>
      </c>
      <c r="H13" s="11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10.625" style="0" customWidth="1"/>
    <col min="2" max="2" width="12.375" style="0" bestFit="1" customWidth="1"/>
    <col min="3" max="4" width="17.625" style="63" bestFit="1" customWidth="1"/>
    <col min="5" max="16384" width="10.625" style="0" customWidth="1"/>
  </cols>
  <sheetData>
    <row r="1" ht="18" customHeight="1">
      <c r="A1" t="s">
        <v>262</v>
      </c>
    </row>
    <row r="2" spans="2:4" ht="18" customHeight="1">
      <c r="B2" s="1" t="s">
        <v>263</v>
      </c>
      <c r="C2" s="64" t="s">
        <v>264</v>
      </c>
      <c r="D2" s="64" t="s">
        <v>265</v>
      </c>
    </row>
    <row r="3" spans="2:4" ht="18" customHeight="1">
      <c r="B3" s="2" t="s">
        <v>266</v>
      </c>
      <c r="C3" s="65">
        <v>19984</v>
      </c>
      <c r="D3" s="65">
        <v>22905</v>
      </c>
    </row>
    <row r="4" spans="2:4" ht="18" customHeight="1">
      <c r="B4" s="2" t="s">
        <v>267</v>
      </c>
      <c r="C4" s="65">
        <v>22906</v>
      </c>
      <c r="D4" s="65">
        <v>25827</v>
      </c>
    </row>
    <row r="5" spans="2:4" ht="18" customHeight="1">
      <c r="B5" s="2" t="s">
        <v>268</v>
      </c>
      <c r="C5" s="65">
        <v>25828</v>
      </c>
      <c r="D5" s="65">
        <v>29961</v>
      </c>
    </row>
    <row r="6" spans="2:4" ht="18" customHeight="1">
      <c r="B6" s="2" t="s">
        <v>269</v>
      </c>
      <c r="C6" s="65">
        <v>29989</v>
      </c>
      <c r="D6" s="65">
        <v>34371</v>
      </c>
    </row>
    <row r="7" spans="2:4" ht="18" customHeight="1">
      <c r="B7" s="2" t="s">
        <v>270</v>
      </c>
      <c r="C7" s="65">
        <v>34372</v>
      </c>
      <c r="D7" s="65">
        <v>37293</v>
      </c>
    </row>
    <row r="8" spans="2:4" ht="18" customHeight="1">
      <c r="B8" s="2" t="s">
        <v>271</v>
      </c>
      <c r="C8" s="65">
        <v>37294</v>
      </c>
      <c r="D8" s="65"/>
    </row>
    <row r="11" ht="18" customHeight="1">
      <c r="A11" t="s">
        <v>272</v>
      </c>
    </row>
    <row r="12" spans="2:4" ht="18" customHeight="1">
      <c r="B12" s="1" t="s">
        <v>263</v>
      </c>
      <c r="C12" s="64" t="s">
        <v>264</v>
      </c>
      <c r="D12" s="64" t="s">
        <v>265</v>
      </c>
    </row>
    <row r="13" spans="2:4" ht="18" customHeight="1">
      <c r="B13" s="2" t="s">
        <v>267</v>
      </c>
      <c r="C13" s="65">
        <v>19998</v>
      </c>
      <c r="D13" s="65">
        <v>22890</v>
      </c>
    </row>
    <row r="14" spans="2:4" ht="18" customHeight="1">
      <c r="B14" s="2" t="s">
        <v>273</v>
      </c>
      <c r="C14" s="65">
        <v>22944</v>
      </c>
      <c r="D14" s="65">
        <v>25865</v>
      </c>
    </row>
    <row r="15" spans="2:4" ht="18" customHeight="1">
      <c r="B15" s="2" t="s">
        <v>274</v>
      </c>
      <c r="C15" s="65">
        <v>26299</v>
      </c>
      <c r="D15" s="65">
        <v>27759</v>
      </c>
    </row>
    <row r="16" spans="2:4" ht="18" customHeight="1">
      <c r="B16" s="2" t="s">
        <v>274</v>
      </c>
      <c r="C16" s="65">
        <v>27769</v>
      </c>
      <c r="D16" s="65">
        <v>28914</v>
      </c>
    </row>
    <row r="17" spans="2:4" ht="18" customHeight="1">
      <c r="B17" s="2" t="s">
        <v>275</v>
      </c>
      <c r="C17" s="65">
        <v>29037</v>
      </c>
      <c r="D17" s="65">
        <v>30497</v>
      </c>
    </row>
    <row r="18" spans="2:4" ht="18" customHeight="1">
      <c r="B18" s="2" t="s">
        <v>270</v>
      </c>
      <c r="C18" s="65">
        <v>30498</v>
      </c>
      <c r="D18" s="65">
        <v>34294</v>
      </c>
    </row>
    <row r="19" spans="2:4" ht="18" customHeight="1">
      <c r="B19" s="2" t="s">
        <v>276</v>
      </c>
      <c r="C19" s="65">
        <v>34516</v>
      </c>
      <c r="D19" s="65">
        <v>35185</v>
      </c>
    </row>
    <row r="20" spans="2:4" ht="18" customHeight="1">
      <c r="B20" s="2" t="s">
        <v>277</v>
      </c>
      <c r="C20" s="65">
        <v>35247</v>
      </c>
      <c r="D20" s="65">
        <v>37346</v>
      </c>
    </row>
    <row r="21" spans="2:4" ht="18" customHeight="1">
      <c r="B21" s="2" t="s">
        <v>278</v>
      </c>
      <c r="C21" s="65">
        <v>37347</v>
      </c>
      <c r="D21" s="65"/>
    </row>
    <row r="24" ht="18" customHeight="1">
      <c r="A24" t="s">
        <v>279</v>
      </c>
    </row>
    <row r="25" spans="2:4" ht="18" customHeight="1">
      <c r="B25" s="1" t="s">
        <v>263</v>
      </c>
      <c r="C25" s="64" t="s">
        <v>264</v>
      </c>
      <c r="D25" s="64" t="s">
        <v>265</v>
      </c>
    </row>
    <row r="26" spans="2:4" ht="18" customHeight="1">
      <c r="B26" s="2" t="s">
        <v>273</v>
      </c>
      <c r="C26" s="65">
        <v>20029</v>
      </c>
      <c r="D26" s="65">
        <v>22943</v>
      </c>
    </row>
    <row r="27" spans="2:4" ht="18" customHeight="1">
      <c r="B27" s="2" t="s">
        <v>281</v>
      </c>
      <c r="C27" s="65">
        <v>22944</v>
      </c>
      <c r="D27" s="65">
        <v>25865</v>
      </c>
    </row>
    <row r="28" spans="2:4" ht="18" customHeight="1">
      <c r="B28" s="2" t="s">
        <v>274</v>
      </c>
      <c r="C28" s="65">
        <v>25919</v>
      </c>
      <c r="D28" s="65">
        <v>26298</v>
      </c>
    </row>
    <row r="29" spans="2:4" ht="18" customHeight="1">
      <c r="B29" s="2" t="s">
        <v>282</v>
      </c>
      <c r="C29" s="65">
        <v>26299</v>
      </c>
      <c r="D29" s="65">
        <v>27759</v>
      </c>
    </row>
    <row r="30" spans="2:4" ht="18" customHeight="1">
      <c r="B30" s="2" t="s">
        <v>283</v>
      </c>
      <c r="C30" s="65">
        <v>27769</v>
      </c>
      <c r="D30" s="65">
        <v>30690</v>
      </c>
    </row>
    <row r="31" spans="2:4" ht="18" customHeight="1">
      <c r="B31" s="2" t="s">
        <v>284</v>
      </c>
      <c r="C31" s="65">
        <v>30816</v>
      </c>
      <c r="D31" s="65">
        <v>35198</v>
      </c>
    </row>
    <row r="32" spans="2:4" ht="18" customHeight="1">
      <c r="B32" s="2" t="s">
        <v>285</v>
      </c>
      <c r="C32" s="65">
        <v>35199</v>
      </c>
      <c r="D32" s="65">
        <v>37346</v>
      </c>
    </row>
    <row r="33" spans="2:4" ht="18" customHeight="1">
      <c r="B33" s="2" t="s">
        <v>286</v>
      </c>
      <c r="C33" s="65">
        <v>37347</v>
      </c>
      <c r="D33" s="65"/>
    </row>
    <row r="36" ht="18" customHeight="1">
      <c r="A36" t="s">
        <v>287</v>
      </c>
    </row>
    <row r="37" spans="2:4" ht="18" customHeight="1">
      <c r="B37" s="1" t="s">
        <v>263</v>
      </c>
      <c r="C37" s="64" t="s">
        <v>264</v>
      </c>
      <c r="D37" s="64" t="s">
        <v>265</v>
      </c>
    </row>
    <row r="38" spans="2:4" ht="18" customHeight="1">
      <c r="B38" s="2" t="s">
        <v>266</v>
      </c>
      <c r="C38" s="65">
        <v>19937</v>
      </c>
      <c r="D38" s="65">
        <v>19979</v>
      </c>
    </row>
    <row r="39" spans="2:4" ht="18" customHeight="1">
      <c r="B39" s="2" t="s">
        <v>280</v>
      </c>
      <c r="C39" s="65">
        <v>19997</v>
      </c>
      <c r="D39" s="65">
        <v>20209</v>
      </c>
    </row>
    <row r="40" spans="2:4" ht="18" customHeight="1">
      <c r="B40" s="2" t="s">
        <v>288</v>
      </c>
      <c r="C40" s="65">
        <v>20215</v>
      </c>
      <c r="D40" s="65">
        <v>23131</v>
      </c>
    </row>
    <row r="41" spans="2:4" ht="18" customHeight="1">
      <c r="B41" s="2" t="s">
        <v>268</v>
      </c>
      <c r="C41" s="65">
        <v>23146</v>
      </c>
      <c r="D41" s="65">
        <v>25749</v>
      </c>
    </row>
    <row r="42" spans="2:4" ht="18" customHeight="1">
      <c r="B42" s="2" t="s">
        <v>289</v>
      </c>
      <c r="C42" s="65">
        <v>25749</v>
      </c>
      <c r="D42" s="65">
        <v>26053</v>
      </c>
    </row>
    <row r="43" spans="2:4" ht="18" customHeight="1">
      <c r="B43" s="2" t="s">
        <v>290</v>
      </c>
      <c r="C43" s="65">
        <v>26065</v>
      </c>
      <c r="D43" s="65">
        <v>28975</v>
      </c>
    </row>
    <row r="44" spans="2:4" ht="18" customHeight="1">
      <c r="B44" s="2" t="s">
        <v>269</v>
      </c>
      <c r="C44" s="65">
        <v>28989</v>
      </c>
      <c r="D44" s="65">
        <v>29955</v>
      </c>
    </row>
    <row r="45" spans="2:4" ht="18" customHeight="1">
      <c r="B45" s="2" t="s">
        <v>291</v>
      </c>
      <c r="C45" s="65">
        <v>30004</v>
      </c>
      <c r="D45" s="65">
        <v>30436</v>
      </c>
    </row>
    <row r="46" spans="2:4" ht="18" customHeight="1">
      <c r="B46" s="2" t="s">
        <v>292</v>
      </c>
      <c r="C46" s="65">
        <v>30448</v>
      </c>
      <c r="D46" s="65">
        <v>31897</v>
      </c>
    </row>
    <row r="47" spans="2:4" ht="18" customHeight="1">
      <c r="B47" s="2" t="s">
        <v>276</v>
      </c>
      <c r="C47" s="65">
        <v>31908</v>
      </c>
      <c r="D47" s="65">
        <v>34515</v>
      </c>
    </row>
    <row r="48" spans="2:4" ht="18" customHeight="1">
      <c r="B48" s="2" t="s">
        <v>293</v>
      </c>
      <c r="C48" s="65">
        <v>34521</v>
      </c>
      <c r="D48" s="65">
        <v>36280</v>
      </c>
    </row>
    <row r="49" spans="2:4" ht="18" customHeight="1">
      <c r="B49" s="2" t="s">
        <v>294</v>
      </c>
      <c r="C49" s="65">
        <v>36291</v>
      </c>
      <c r="D49" s="65">
        <v>37214</v>
      </c>
    </row>
    <row r="50" spans="2:4" ht="18" customHeight="1">
      <c r="B50" s="2" t="s">
        <v>295</v>
      </c>
      <c r="C50" s="65">
        <v>37214</v>
      </c>
      <c r="D50" s="65">
        <v>37741</v>
      </c>
    </row>
    <row r="51" spans="2:4" ht="18" customHeight="1">
      <c r="B51" s="2" t="s">
        <v>296</v>
      </c>
      <c r="C51" s="65">
        <v>37741</v>
      </c>
      <c r="D51" s="65"/>
    </row>
    <row r="54" ht="18" customHeight="1">
      <c r="A54" t="s">
        <v>297</v>
      </c>
    </row>
    <row r="55" spans="2:4" ht="18" customHeight="1">
      <c r="B55" s="1" t="s">
        <v>263</v>
      </c>
      <c r="C55" s="64" t="s">
        <v>264</v>
      </c>
      <c r="D55" s="64" t="s">
        <v>265</v>
      </c>
    </row>
    <row r="56" spans="2:4" ht="18" customHeight="1">
      <c r="B56" s="38" t="s">
        <v>280</v>
      </c>
      <c r="C56" s="65">
        <v>19937</v>
      </c>
      <c r="D56" s="65">
        <v>19997</v>
      </c>
    </row>
    <row r="57" spans="2:4" ht="18" customHeight="1">
      <c r="B57" s="2" t="s">
        <v>298</v>
      </c>
      <c r="C57" s="65">
        <v>19997</v>
      </c>
      <c r="D57" s="65">
        <v>20209</v>
      </c>
    </row>
    <row r="58" spans="2:4" ht="18" customHeight="1">
      <c r="B58" s="2" t="s">
        <v>299</v>
      </c>
      <c r="C58" s="65">
        <v>20215</v>
      </c>
      <c r="D58" s="65">
        <v>21426</v>
      </c>
    </row>
    <row r="59" spans="2:4" ht="18" customHeight="1">
      <c r="B59" s="2" t="s">
        <v>268</v>
      </c>
      <c r="C59" s="65">
        <v>21457</v>
      </c>
      <c r="D59" s="65">
        <v>23131</v>
      </c>
    </row>
    <row r="60" spans="2:4" ht="18" customHeight="1">
      <c r="B60" s="2" t="s">
        <v>289</v>
      </c>
      <c r="C60" s="65">
        <v>23146</v>
      </c>
      <c r="D60" s="65">
        <v>25749</v>
      </c>
    </row>
    <row r="61" spans="2:4" ht="18" customHeight="1">
      <c r="B61" s="2" t="s">
        <v>300</v>
      </c>
      <c r="C61" s="65">
        <v>25749</v>
      </c>
      <c r="D61" s="65">
        <v>26053</v>
      </c>
    </row>
    <row r="62" spans="2:4" ht="18" customHeight="1">
      <c r="B62" s="2" t="s">
        <v>284</v>
      </c>
      <c r="C62" s="65">
        <v>26065</v>
      </c>
      <c r="D62" s="65">
        <v>27514</v>
      </c>
    </row>
    <row r="63" spans="2:4" ht="18" customHeight="1">
      <c r="B63" s="2" t="s">
        <v>269</v>
      </c>
      <c r="C63" s="65">
        <v>27526</v>
      </c>
      <c r="D63" s="65">
        <v>28975</v>
      </c>
    </row>
    <row r="64" spans="2:4" ht="18" customHeight="1">
      <c r="B64" s="2" t="s">
        <v>301</v>
      </c>
      <c r="C64" s="65">
        <v>28989</v>
      </c>
      <c r="D64" s="65">
        <v>32846</v>
      </c>
    </row>
    <row r="65" spans="2:4" ht="18" customHeight="1">
      <c r="B65" s="2" t="s">
        <v>302</v>
      </c>
      <c r="C65" s="65">
        <v>32862</v>
      </c>
      <c r="D65" s="65">
        <v>33358</v>
      </c>
    </row>
    <row r="66" spans="2:4" ht="18" customHeight="1">
      <c r="B66" s="2" t="s">
        <v>294</v>
      </c>
      <c r="C66" s="65">
        <v>33366</v>
      </c>
      <c r="D66" s="65">
        <v>34819</v>
      </c>
    </row>
    <row r="67" spans="2:4" ht="18" customHeight="1">
      <c r="B67" s="2" t="s">
        <v>295</v>
      </c>
      <c r="C67" s="65">
        <v>34829</v>
      </c>
      <c r="D67" s="65">
        <v>36280</v>
      </c>
    </row>
    <row r="68" spans="2:4" ht="18" customHeight="1">
      <c r="B68" s="2" t="s">
        <v>271</v>
      </c>
      <c r="C68" s="65">
        <v>36291</v>
      </c>
      <c r="D68" s="65">
        <v>37190</v>
      </c>
    </row>
    <row r="69" spans="2:4" ht="18" customHeight="1">
      <c r="B69" s="2" t="s">
        <v>296</v>
      </c>
      <c r="C69" s="65">
        <v>37193</v>
      </c>
      <c r="D69" s="65">
        <v>37741</v>
      </c>
    </row>
    <row r="70" spans="2:4" ht="18" customHeight="1">
      <c r="B70" s="2" t="s">
        <v>303</v>
      </c>
      <c r="C70" s="65">
        <v>37749</v>
      </c>
      <c r="D70" s="6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12"/>
  <sheetViews>
    <sheetView showGridLines="0" zoomScale="120" zoomScaleNormal="120" workbookViewId="0" topLeftCell="A1">
      <selection activeCell="A5" sqref="A5:D5"/>
    </sheetView>
  </sheetViews>
  <sheetFormatPr defaultColWidth="9.00390625" defaultRowHeight="6.75" customHeight="1"/>
  <cols>
    <col min="1" max="1" width="10.25390625" style="66" customWidth="1"/>
    <col min="2" max="3" width="3.375" style="67" customWidth="1"/>
    <col min="4" max="4" width="8.625" style="67" customWidth="1"/>
    <col min="5" max="6" width="3.625" style="67" customWidth="1"/>
    <col min="7" max="7" width="9.00390625" style="67" customWidth="1"/>
    <col min="8" max="8" width="3.375" style="67" customWidth="1"/>
    <col min="9" max="9" width="3.375" style="79" customWidth="1"/>
    <col min="10" max="10" width="13.00390625" style="66" bestFit="1" customWidth="1"/>
    <col min="11" max="16384" width="9.00390625" style="67" customWidth="1"/>
  </cols>
  <sheetData>
    <row r="5" spans="1:10" ht="14.25">
      <c r="A5" s="167" t="s">
        <v>418</v>
      </c>
      <c r="B5" s="167"/>
      <c r="C5" s="167"/>
      <c r="D5" s="167"/>
      <c r="E5" s="66"/>
      <c r="F5" s="66"/>
      <c r="G5" s="66"/>
      <c r="I5" s="68"/>
      <c r="J5" s="166" t="s">
        <v>304</v>
      </c>
    </row>
    <row r="6" spans="4:10" ht="6.75" customHeight="1">
      <c r="D6" s="66"/>
      <c r="E6" s="66"/>
      <c r="F6" s="66"/>
      <c r="G6" s="66"/>
      <c r="I6" s="69"/>
      <c r="J6" s="166"/>
    </row>
    <row r="7" spans="4:10" ht="6.75" customHeight="1">
      <c r="D7" s="66"/>
      <c r="E7" s="66"/>
      <c r="F7" s="72"/>
      <c r="G7" s="164" t="s">
        <v>305</v>
      </c>
      <c r="H7" s="73"/>
      <c r="I7" s="74"/>
      <c r="J7" s="166" t="s">
        <v>306</v>
      </c>
    </row>
    <row r="8" spans="4:10" ht="6.75" customHeight="1">
      <c r="D8" s="66"/>
      <c r="E8" s="66"/>
      <c r="F8" s="75"/>
      <c r="G8" s="165"/>
      <c r="I8" s="77"/>
      <c r="J8" s="166"/>
    </row>
    <row r="9" spans="4:10" ht="6.75" customHeight="1">
      <c r="D9" s="66"/>
      <c r="E9" s="66"/>
      <c r="F9" s="78"/>
      <c r="G9" s="66"/>
      <c r="I9" s="74"/>
      <c r="J9" s="166" t="s">
        <v>307</v>
      </c>
    </row>
    <row r="10" spans="4:10" ht="6.75" customHeight="1">
      <c r="D10" s="66"/>
      <c r="E10" s="66"/>
      <c r="F10" s="78"/>
      <c r="G10" s="66"/>
      <c r="J10" s="166"/>
    </row>
    <row r="11" spans="4:10" ht="6.75" customHeight="1">
      <c r="D11" s="66"/>
      <c r="E11" s="66"/>
      <c r="F11" s="78"/>
      <c r="G11" s="66"/>
      <c r="I11" s="68"/>
      <c r="J11" s="166" t="s">
        <v>308</v>
      </c>
    </row>
    <row r="12" spans="4:10" ht="6.75" customHeight="1">
      <c r="D12" s="66"/>
      <c r="E12" s="66"/>
      <c r="F12" s="78"/>
      <c r="G12" s="66"/>
      <c r="I12" s="69"/>
      <c r="J12" s="166"/>
    </row>
    <row r="13" spans="4:10" ht="6.75" customHeight="1">
      <c r="D13" s="66"/>
      <c r="E13" s="66"/>
      <c r="F13" s="76"/>
      <c r="G13" s="164" t="s">
        <v>309</v>
      </c>
      <c r="H13" s="73"/>
      <c r="I13" s="74"/>
      <c r="J13" s="166" t="s">
        <v>345</v>
      </c>
    </row>
    <row r="14" spans="4:10" ht="6.75" customHeight="1">
      <c r="D14" s="66"/>
      <c r="E14" s="66"/>
      <c r="F14" s="78"/>
      <c r="G14" s="165"/>
      <c r="I14" s="77"/>
      <c r="J14" s="166"/>
    </row>
    <row r="15" spans="4:10" ht="6.75" customHeight="1">
      <c r="D15" s="66"/>
      <c r="E15" s="66"/>
      <c r="F15" s="77"/>
      <c r="I15" s="74"/>
      <c r="J15" s="166" t="s">
        <v>310</v>
      </c>
    </row>
    <row r="16" spans="4:10" ht="6.75" customHeight="1">
      <c r="D16" s="66"/>
      <c r="E16" s="66"/>
      <c r="F16" s="78"/>
      <c r="G16" s="66"/>
      <c r="J16" s="166"/>
    </row>
    <row r="17" spans="4:7" ht="6.75" customHeight="1">
      <c r="D17" s="66"/>
      <c r="E17" s="66"/>
      <c r="F17" s="78"/>
      <c r="G17" s="66"/>
    </row>
    <row r="18" spans="4:10" ht="6.75" customHeight="1">
      <c r="D18" s="66"/>
      <c r="E18" s="66"/>
      <c r="F18" s="76"/>
      <c r="G18" s="172" t="s">
        <v>346</v>
      </c>
      <c r="H18" s="74"/>
      <c r="I18" s="68"/>
      <c r="J18" s="174" t="s">
        <v>347</v>
      </c>
    </row>
    <row r="19" spans="4:10" ht="6.75" customHeight="1">
      <c r="D19" s="66"/>
      <c r="E19" s="66"/>
      <c r="F19" s="78"/>
      <c r="G19" s="173"/>
      <c r="H19" s="79"/>
      <c r="J19" s="174"/>
    </row>
    <row r="20" spans="4:7" ht="6.75" customHeight="1">
      <c r="D20" s="66"/>
      <c r="E20" s="66"/>
      <c r="F20" s="78"/>
      <c r="G20" s="66"/>
    </row>
    <row r="21" spans="4:10" ht="6.75" customHeight="1">
      <c r="D21" s="66"/>
      <c r="E21" s="66"/>
      <c r="F21" s="78"/>
      <c r="G21" s="66"/>
      <c r="I21" s="68"/>
      <c r="J21" s="166" t="s">
        <v>348</v>
      </c>
    </row>
    <row r="22" spans="4:10" ht="6.75" customHeight="1">
      <c r="D22" s="66"/>
      <c r="E22" s="66"/>
      <c r="F22" s="78"/>
      <c r="G22" s="66"/>
      <c r="I22" s="69"/>
      <c r="J22" s="166"/>
    </row>
    <row r="23" spans="4:10" ht="6.75" customHeight="1">
      <c r="D23" s="66"/>
      <c r="E23" s="66"/>
      <c r="F23" s="78"/>
      <c r="G23" s="66"/>
      <c r="I23" s="74"/>
      <c r="J23" s="166" t="s">
        <v>350</v>
      </c>
    </row>
    <row r="24" spans="4:10" ht="6.75" customHeight="1">
      <c r="D24" s="66"/>
      <c r="E24" s="66"/>
      <c r="F24" s="77"/>
      <c r="I24" s="77"/>
      <c r="J24" s="166"/>
    </row>
    <row r="25" spans="4:10" ht="6.75" customHeight="1">
      <c r="D25" s="66"/>
      <c r="E25" s="66"/>
      <c r="F25" s="76"/>
      <c r="G25" s="164" t="s">
        <v>311</v>
      </c>
      <c r="H25" s="73"/>
      <c r="I25" s="74"/>
      <c r="J25" s="166" t="s">
        <v>349</v>
      </c>
    </row>
    <row r="26" spans="4:10" ht="6.75" customHeight="1">
      <c r="D26" s="66"/>
      <c r="E26" s="66"/>
      <c r="F26" s="78"/>
      <c r="G26" s="165"/>
      <c r="I26" s="77"/>
      <c r="J26" s="166"/>
    </row>
    <row r="27" spans="4:10" ht="6.75" customHeight="1">
      <c r="D27" s="66"/>
      <c r="E27" s="66"/>
      <c r="F27" s="78"/>
      <c r="G27" s="66"/>
      <c r="I27" s="74"/>
      <c r="J27" s="166" t="s">
        <v>351</v>
      </c>
    </row>
    <row r="28" spans="4:10" ht="6.75" customHeight="1">
      <c r="D28" s="66"/>
      <c r="E28" s="66"/>
      <c r="F28" s="78"/>
      <c r="G28" s="66"/>
      <c r="I28" s="69"/>
      <c r="J28" s="166"/>
    </row>
    <row r="29" spans="4:10" ht="6.75" customHeight="1">
      <c r="D29" s="66"/>
      <c r="E29" s="66"/>
      <c r="F29" s="78"/>
      <c r="G29" s="66"/>
      <c r="I29" s="74"/>
      <c r="J29" s="166" t="s">
        <v>352</v>
      </c>
    </row>
    <row r="30" spans="4:10" ht="6.75" customHeight="1">
      <c r="D30" s="66"/>
      <c r="E30" s="66"/>
      <c r="F30" s="78"/>
      <c r="G30" s="66"/>
      <c r="J30" s="166"/>
    </row>
    <row r="31" spans="4:10" ht="6.75" customHeight="1">
      <c r="D31" s="66"/>
      <c r="E31" s="66"/>
      <c r="F31" s="78"/>
      <c r="G31" s="66"/>
      <c r="J31" s="90"/>
    </row>
    <row r="32" spans="3:10" ht="6.75" customHeight="1">
      <c r="C32" s="73"/>
      <c r="D32" s="164" t="s">
        <v>312</v>
      </c>
      <c r="E32" s="72"/>
      <c r="F32" s="78"/>
      <c r="G32" s="66"/>
      <c r="I32" s="68"/>
      <c r="J32" s="166" t="s">
        <v>313</v>
      </c>
    </row>
    <row r="33" spans="3:10" ht="6.75" customHeight="1">
      <c r="C33" s="69"/>
      <c r="D33" s="165"/>
      <c r="E33" s="66"/>
      <c r="F33" s="78"/>
      <c r="G33" s="66"/>
      <c r="I33" s="69"/>
      <c r="J33" s="166"/>
    </row>
    <row r="34" spans="3:10" ht="6.75" customHeight="1">
      <c r="C34" s="77"/>
      <c r="D34" s="66"/>
      <c r="E34" s="66"/>
      <c r="F34" s="78"/>
      <c r="G34" s="66"/>
      <c r="I34" s="74"/>
      <c r="J34" s="166" t="s">
        <v>354</v>
      </c>
    </row>
    <row r="35" spans="3:10" ht="6.75" customHeight="1">
      <c r="C35" s="77"/>
      <c r="D35" s="66"/>
      <c r="E35" s="66"/>
      <c r="F35" s="78"/>
      <c r="G35" s="66"/>
      <c r="I35" s="77"/>
      <c r="J35" s="166"/>
    </row>
    <row r="36" spans="3:10" ht="6.75" customHeight="1">
      <c r="C36" s="77"/>
      <c r="D36" s="66"/>
      <c r="E36" s="66"/>
      <c r="F36" s="78"/>
      <c r="G36" s="66"/>
      <c r="I36" s="74"/>
      <c r="J36" s="166" t="s">
        <v>355</v>
      </c>
    </row>
    <row r="37" spans="3:10" ht="6.75" customHeight="1">
      <c r="C37" s="77"/>
      <c r="D37" s="66"/>
      <c r="E37" s="66"/>
      <c r="F37" s="78"/>
      <c r="G37" s="66"/>
      <c r="I37" s="77"/>
      <c r="J37" s="166"/>
    </row>
    <row r="38" spans="3:10" ht="6.75" customHeight="1">
      <c r="C38" s="77"/>
      <c r="D38" s="66"/>
      <c r="E38" s="66"/>
      <c r="F38" s="78"/>
      <c r="G38" s="66"/>
      <c r="I38" s="74"/>
      <c r="J38" s="166" t="s">
        <v>314</v>
      </c>
    </row>
    <row r="39" spans="3:10" ht="6.75" customHeight="1">
      <c r="C39" s="77"/>
      <c r="D39" s="66"/>
      <c r="E39" s="66"/>
      <c r="F39" s="78"/>
      <c r="G39" s="66"/>
      <c r="I39" s="77"/>
      <c r="J39" s="166"/>
    </row>
    <row r="40" spans="3:10" ht="6.75" customHeight="1">
      <c r="C40" s="77"/>
      <c r="D40" s="66"/>
      <c r="E40" s="66"/>
      <c r="F40" s="76"/>
      <c r="G40" s="164" t="s">
        <v>353</v>
      </c>
      <c r="H40" s="80"/>
      <c r="I40" s="74"/>
      <c r="J40" s="166" t="s">
        <v>315</v>
      </c>
    </row>
    <row r="41" spans="3:10" ht="6.75" customHeight="1">
      <c r="C41" s="77"/>
      <c r="D41" s="66"/>
      <c r="E41" s="66"/>
      <c r="F41" s="78"/>
      <c r="G41" s="165"/>
      <c r="I41" s="69"/>
      <c r="J41" s="166"/>
    </row>
    <row r="42" spans="3:10" ht="6.75" customHeight="1">
      <c r="C42" s="77"/>
      <c r="D42" s="66"/>
      <c r="E42" s="66"/>
      <c r="F42" s="77"/>
      <c r="H42" s="79"/>
      <c r="I42" s="74"/>
      <c r="J42" s="166" t="s">
        <v>316</v>
      </c>
    </row>
    <row r="43" spans="3:10" ht="6.75" customHeight="1">
      <c r="C43" s="77"/>
      <c r="D43" s="66"/>
      <c r="E43" s="66"/>
      <c r="F43" s="77"/>
      <c r="H43" s="79"/>
      <c r="I43" s="77"/>
      <c r="J43" s="166"/>
    </row>
    <row r="44" spans="3:10" ht="6.75" customHeight="1">
      <c r="C44" s="77"/>
      <c r="D44" s="66"/>
      <c r="E44" s="66"/>
      <c r="F44" s="78"/>
      <c r="G44" s="66"/>
      <c r="I44" s="74"/>
      <c r="J44" s="166" t="s">
        <v>318</v>
      </c>
    </row>
    <row r="45" spans="3:10" ht="6.75" customHeight="1">
      <c r="C45" s="77"/>
      <c r="D45" s="66"/>
      <c r="E45" s="66"/>
      <c r="F45" s="78"/>
      <c r="G45" s="66"/>
      <c r="I45" s="77"/>
      <c r="J45" s="166"/>
    </row>
    <row r="46" spans="3:10" ht="6.75" customHeight="1">
      <c r="C46" s="77"/>
      <c r="D46" s="66"/>
      <c r="E46" s="66"/>
      <c r="F46" s="78"/>
      <c r="G46" s="66"/>
      <c r="I46" s="74"/>
      <c r="J46" s="166" t="s">
        <v>319</v>
      </c>
    </row>
    <row r="47" spans="1:10" ht="6.75" customHeight="1">
      <c r="A47" s="164" t="s">
        <v>317</v>
      </c>
      <c r="B47" s="73"/>
      <c r="C47" s="77"/>
      <c r="D47" s="66"/>
      <c r="E47" s="66"/>
      <c r="F47" s="78"/>
      <c r="G47" s="66"/>
      <c r="I47" s="77"/>
      <c r="J47" s="166"/>
    </row>
    <row r="48" spans="1:10" ht="6.75" customHeight="1">
      <c r="A48" s="165"/>
      <c r="C48" s="77"/>
      <c r="D48" s="66"/>
      <c r="E48" s="66"/>
      <c r="F48" s="78"/>
      <c r="G48" s="66"/>
      <c r="I48" s="74"/>
      <c r="J48" s="166" t="s">
        <v>320</v>
      </c>
    </row>
    <row r="49" spans="3:10" ht="6.75" customHeight="1">
      <c r="C49" s="77"/>
      <c r="D49" s="66"/>
      <c r="E49" s="66"/>
      <c r="F49" s="78"/>
      <c r="G49" s="66"/>
      <c r="H49" s="79"/>
      <c r="J49" s="166"/>
    </row>
    <row r="50" spans="3:8" ht="6.75" customHeight="1">
      <c r="C50" s="77"/>
      <c r="D50" s="66"/>
      <c r="E50" s="66"/>
      <c r="F50" s="78"/>
      <c r="G50" s="66"/>
      <c r="H50" s="79"/>
    </row>
    <row r="51" spans="3:10" ht="6.75" customHeight="1">
      <c r="C51" s="77"/>
      <c r="D51" s="66"/>
      <c r="E51" s="66"/>
      <c r="F51" s="78"/>
      <c r="G51" s="66"/>
      <c r="H51" s="79"/>
      <c r="I51" s="68"/>
      <c r="J51" s="166" t="s">
        <v>321</v>
      </c>
    </row>
    <row r="52" spans="3:10" ht="6.75" customHeight="1">
      <c r="C52" s="77"/>
      <c r="D52" s="66"/>
      <c r="E52" s="66"/>
      <c r="F52" s="78"/>
      <c r="G52" s="66"/>
      <c r="I52" s="69"/>
      <c r="J52" s="166"/>
    </row>
    <row r="53" spans="3:10" ht="6.75" customHeight="1">
      <c r="C53" s="77"/>
      <c r="D53" s="66"/>
      <c r="E53" s="66"/>
      <c r="F53" s="78"/>
      <c r="G53" s="66"/>
      <c r="I53" s="74"/>
      <c r="J53" s="166" t="s">
        <v>322</v>
      </c>
    </row>
    <row r="54" spans="3:10" ht="6.75" customHeight="1">
      <c r="C54" s="77"/>
      <c r="D54" s="66"/>
      <c r="E54" s="66"/>
      <c r="F54" s="78"/>
      <c r="G54" s="66"/>
      <c r="I54" s="69"/>
      <c r="J54" s="166"/>
    </row>
    <row r="55" spans="3:10" ht="6.75" customHeight="1">
      <c r="C55" s="77"/>
      <c r="D55" s="66"/>
      <c r="E55" s="66"/>
      <c r="F55" s="76"/>
      <c r="G55" s="164" t="s">
        <v>323</v>
      </c>
      <c r="H55" s="73"/>
      <c r="I55" s="74"/>
      <c r="J55" s="166" t="s">
        <v>324</v>
      </c>
    </row>
    <row r="56" spans="3:10" ht="6.75" customHeight="1">
      <c r="C56" s="77"/>
      <c r="D56" s="66"/>
      <c r="E56" s="66"/>
      <c r="F56" s="75"/>
      <c r="G56" s="165"/>
      <c r="I56" s="77"/>
      <c r="J56" s="166"/>
    </row>
    <row r="57" spans="3:10" ht="6.75" customHeight="1">
      <c r="C57" s="77"/>
      <c r="D57" s="66"/>
      <c r="E57" s="66"/>
      <c r="F57" s="77"/>
      <c r="I57" s="74"/>
      <c r="J57" s="166" t="s">
        <v>325</v>
      </c>
    </row>
    <row r="58" spans="3:10" ht="6.75" customHeight="1">
      <c r="C58" s="77"/>
      <c r="D58" s="66"/>
      <c r="E58" s="66"/>
      <c r="F58" s="78"/>
      <c r="G58" s="66"/>
      <c r="I58" s="77"/>
      <c r="J58" s="166"/>
    </row>
    <row r="59" spans="3:10" ht="6.75" customHeight="1">
      <c r="C59" s="77"/>
      <c r="D59" s="66"/>
      <c r="E59" s="66"/>
      <c r="F59" s="78"/>
      <c r="G59" s="66"/>
      <c r="I59" s="74"/>
      <c r="J59" s="166" t="s">
        <v>356</v>
      </c>
    </row>
    <row r="60" spans="3:10" ht="6.75" customHeight="1">
      <c r="C60" s="77"/>
      <c r="D60" s="66"/>
      <c r="E60" s="66"/>
      <c r="F60" s="78"/>
      <c r="G60" s="66"/>
      <c r="J60" s="166"/>
    </row>
    <row r="61" spans="3:10" ht="6.75" customHeight="1">
      <c r="C61" s="77"/>
      <c r="D61" s="66"/>
      <c r="E61" s="66"/>
      <c r="F61" s="78"/>
      <c r="G61" s="66"/>
      <c r="I61" s="68"/>
      <c r="J61" s="166" t="s">
        <v>326</v>
      </c>
    </row>
    <row r="62" spans="3:10" ht="6.75" customHeight="1">
      <c r="C62" s="77"/>
      <c r="D62" s="66"/>
      <c r="E62" s="66"/>
      <c r="F62" s="78"/>
      <c r="G62" s="66"/>
      <c r="I62" s="69"/>
      <c r="J62" s="166"/>
    </row>
    <row r="63" spans="3:10" ht="6.75" customHeight="1">
      <c r="C63" s="77"/>
      <c r="D63" s="66"/>
      <c r="E63" s="66"/>
      <c r="F63" s="91"/>
      <c r="G63" s="92"/>
      <c r="H63" s="95"/>
      <c r="I63" s="74"/>
      <c r="J63" s="166" t="s">
        <v>327</v>
      </c>
    </row>
    <row r="64" spans="3:10" ht="6.75" customHeight="1">
      <c r="C64" s="77"/>
      <c r="D64" s="66"/>
      <c r="E64" s="66"/>
      <c r="F64" s="76"/>
      <c r="G64" s="164" t="s">
        <v>358</v>
      </c>
      <c r="H64" s="73"/>
      <c r="I64" s="77"/>
      <c r="J64" s="166"/>
    </row>
    <row r="65" spans="3:10" ht="6.75" customHeight="1">
      <c r="C65" s="77"/>
      <c r="D65" s="66"/>
      <c r="E65" s="66"/>
      <c r="F65" s="75"/>
      <c r="G65" s="165"/>
      <c r="I65" s="74"/>
      <c r="J65" s="166" t="s">
        <v>328</v>
      </c>
    </row>
    <row r="66" spans="3:10" ht="6.75" customHeight="1">
      <c r="C66" s="77"/>
      <c r="D66" s="66"/>
      <c r="E66" s="66"/>
      <c r="F66" s="78"/>
      <c r="G66" s="66"/>
      <c r="I66" s="69"/>
      <c r="J66" s="166"/>
    </row>
    <row r="67" spans="3:10" ht="6.75" customHeight="1">
      <c r="C67" s="77"/>
      <c r="D67" s="66"/>
      <c r="E67" s="66"/>
      <c r="F67" s="78"/>
      <c r="G67" s="66"/>
      <c r="I67" s="74"/>
      <c r="J67" s="166" t="s">
        <v>357</v>
      </c>
    </row>
    <row r="68" spans="3:10" ht="6.75" customHeight="1">
      <c r="C68" s="77"/>
      <c r="D68" s="66"/>
      <c r="E68" s="66"/>
      <c r="F68" s="78"/>
      <c r="G68" s="66"/>
      <c r="J68" s="166"/>
    </row>
    <row r="69" spans="3:10" ht="6.75" customHeight="1">
      <c r="C69" s="77"/>
      <c r="D69" s="66"/>
      <c r="E69" s="66"/>
      <c r="F69" s="78"/>
      <c r="G69" s="66"/>
      <c r="I69" s="68"/>
      <c r="J69" s="166" t="s">
        <v>360</v>
      </c>
    </row>
    <row r="70" spans="3:10" ht="6.75" customHeight="1">
      <c r="C70" s="77"/>
      <c r="D70" s="66"/>
      <c r="E70" s="66"/>
      <c r="F70" s="77"/>
      <c r="I70" s="69"/>
      <c r="J70" s="166"/>
    </row>
    <row r="71" spans="3:10" ht="6.75" customHeight="1">
      <c r="C71" s="77"/>
      <c r="D71" s="66"/>
      <c r="E71" s="66"/>
      <c r="F71" s="76"/>
      <c r="G71" s="164" t="s">
        <v>359</v>
      </c>
      <c r="H71" s="73"/>
      <c r="I71" s="74"/>
      <c r="J71" s="166" t="s">
        <v>361</v>
      </c>
    </row>
    <row r="72" spans="3:10" ht="6.75" customHeight="1">
      <c r="C72" s="77"/>
      <c r="D72" s="66"/>
      <c r="E72" s="66"/>
      <c r="F72" s="66"/>
      <c r="G72" s="165"/>
      <c r="I72" s="69"/>
      <c r="J72" s="166"/>
    </row>
    <row r="73" spans="3:10" ht="6.75" customHeight="1">
      <c r="C73" s="77"/>
      <c r="D73" s="66"/>
      <c r="E73" s="66"/>
      <c r="F73" s="66"/>
      <c r="G73" s="82"/>
      <c r="I73" s="74"/>
      <c r="J73" s="166" t="s">
        <v>362</v>
      </c>
    </row>
    <row r="74" spans="3:10" ht="6.75" customHeight="1">
      <c r="C74" s="77"/>
      <c r="D74" s="66"/>
      <c r="E74" s="66"/>
      <c r="F74" s="66"/>
      <c r="G74" s="66"/>
      <c r="J74" s="166"/>
    </row>
    <row r="75" spans="3:10" ht="6.75" customHeight="1">
      <c r="C75" s="80"/>
      <c r="D75" s="164" t="s">
        <v>329</v>
      </c>
      <c r="E75" s="81"/>
      <c r="F75" s="81"/>
      <c r="G75" s="96"/>
      <c r="H75" s="68"/>
      <c r="I75" s="68"/>
      <c r="J75" s="166" t="s">
        <v>363</v>
      </c>
    </row>
    <row r="76" spans="4:10" ht="6.75" customHeight="1">
      <c r="D76" s="165"/>
      <c r="E76" s="82"/>
      <c r="F76" s="66"/>
      <c r="G76" s="92"/>
      <c r="J76" s="166"/>
    </row>
    <row r="77" spans="4:7" ht="6.75" customHeight="1">
      <c r="D77" s="66"/>
      <c r="E77" s="66"/>
      <c r="F77" s="66"/>
      <c r="G77" s="66"/>
    </row>
    <row r="78" spans="1:10" ht="6.75" customHeight="1">
      <c r="A78" s="164" t="s">
        <v>330</v>
      </c>
      <c r="B78" s="83"/>
      <c r="C78" s="68"/>
      <c r="D78" s="81"/>
      <c r="E78" s="81"/>
      <c r="F78" s="72"/>
      <c r="G78" s="164" t="s">
        <v>331</v>
      </c>
      <c r="H78" s="68"/>
      <c r="I78" s="68"/>
      <c r="J78" s="166" t="s">
        <v>332</v>
      </c>
    </row>
    <row r="79" spans="1:10" ht="6.75" customHeight="1">
      <c r="A79" s="165"/>
      <c r="B79" s="84"/>
      <c r="D79" s="66"/>
      <c r="E79" s="66"/>
      <c r="F79" s="66"/>
      <c r="G79" s="165"/>
      <c r="J79" s="166"/>
    </row>
    <row r="80" spans="4:10" ht="6.75" customHeight="1">
      <c r="D80" s="66"/>
      <c r="E80" s="66"/>
      <c r="F80" s="66"/>
      <c r="G80" s="66"/>
      <c r="I80" s="68"/>
      <c r="J80" s="166" t="s">
        <v>333</v>
      </c>
    </row>
    <row r="81" spans="4:10" ht="6.75" customHeight="1">
      <c r="D81" s="66"/>
      <c r="E81" s="66"/>
      <c r="F81" s="66"/>
      <c r="G81" s="66"/>
      <c r="I81" s="69"/>
      <c r="J81" s="166"/>
    </row>
    <row r="82" spans="4:10" ht="6.75" customHeight="1">
      <c r="D82" s="66"/>
      <c r="E82" s="66"/>
      <c r="F82" s="66"/>
      <c r="G82" s="66"/>
      <c r="I82" s="74"/>
      <c r="J82" s="166" t="s">
        <v>334</v>
      </c>
    </row>
    <row r="83" spans="4:10" ht="6.75" customHeight="1">
      <c r="D83" s="66"/>
      <c r="E83" s="66"/>
      <c r="F83" s="66"/>
      <c r="G83" s="66"/>
      <c r="I83" s="77"/>
      <c r="J83" s="166"/>
    </row>
    <row r="84" spans="4:10" ht="6.75" customHeight="1">
      <c r="D84" s="66"/>
      <c r="E84" s="66"/>
      <c r="F84" s="66"/>
      <c r="G84" s="66"/>
      <c r="I84" s="74"/>
      <c r="J84" s="166" t="s">
        <v>335</v>
      </c>
    </row>
    <row r="85" spans="4:10" ht="6.75" customHeight="1">
      <c r="D85" s="66"/>
      <c r="E85" s="66"/>
      <c r="F85" s="66"/>
      <c r="G85" s="66"/>
      <c r="I85" s="77"/>
      <c r="J85" s="166"/>
    </row>
    <row r="86" spans="4:10" ht="6.75" customHeight="1">
      <c r="D86" s="66"/>
      <c r="E86" s="66"/>
      <c r="F86" s="66"/>
      <c r="G86" s="66"/>
      <c r="I86" s="74"/>
      <c r="J86" s="166" t="s">
        <v>364</v>
      </c>
    </row>
    <row r="87" spans="3:10" ht="6.75" customHeight="1">
      <c r="C87" s="79"/>
      <c r="D87" s="66"/>
      <c r="E87" s="66"/>
      <c r="F87" s="66"/>
      <c r="G87" s="66"/>
      <c r="I87" s="77"/>
      <c r="J87" s="166"/>
    </row>
    <row r="88" spans="1:10" ht="6.75" customHeight="1">
      <c r="A88" s="164" t="s">
        <v>336</v>
      </c>
      <c r="B88" s="83"/>
      <c r="C88" s="68"/>
      <c r="D88" s="164" t="s">
        <v>337</v>
      </c>
      <c r="E88" s="85"/>
      <c r="F88" s="72"/>
      <c r="G88" s="164" t="s">
        <v>331</v>
      </c>
      <c r="H88" s="73"/>
      <c r="I88" s="74"/>
      <c r="J88" s="166" t="s">
        <v>338</v>
      </c>
    </row>
    <row r="89" spans="1:10" ht="6.75" customHeight="1">
      <c r="A89" s="165"/>
      <c r="B89" s="84"/>
      <c r="C89" s="79"/>
      <c r="D89" s="165"/>
      <c r="E89" s="66"/>
      <c r="F89" s="66"/>
      <c r="G89" s="165"/>
      <c r="I89" s="77"/>
      <c r="J89" s="166"/>
    </row>
    <row r="90" spans="4:10" ht="6.75" customHeight="1">
      <c r="D90" s="66"/>
      <c r="E90" s="66"/>
      <c r="F90" s="66"/>
      <c r="G90" s="66"/>
      <c r="I90" s="74"/>
      <c r="J90" s="166" t="s">
        <v>365</v>
      </c>
    </row>
    <row r="91" spans="4:10" ht="6.75" customHeight="1">
      <c r="D91" s="66"/>
      <c r="E91" s="66"/>
      <c r="F91" s="66"/>
      <c r="G91" s="66"/>
      <c r="I91" s="77"/>
      <c r="J91" s="166"/>
    </row>
    <row r="92" spans="4:10" ht="6.75" customHeight="1">
      <c r="D92" s="66"/>
      <c r="E92" s="66"/>
      <c r="F92" s="66"/>
      <c r="G92" s="66"/>
      <c r="I92" s="74"/>
      <c r="J92" s="166" t="s">
        <v>231</v>
      </c>
    </row>
    <row r="93" spans="4:10" ht="6.75" customHeight="1">
      <c r="D93" s="66"/>
      <c r="E93" s="66"/>
      <c r="F93" s="66"/>
      <c r="G93" s="66"/>
      <c r="I93" s="77"/>
      <c r="J93" s="166"/>
    </row>
    <row r="94" spans="4:10" ht="6.75" customHeight="1">
      <c r="D94" s="66"/>
      <c r="E94" s="66"/>
      <c r="F94" s="66"/>
      <c r="G94" s="66"/>
      <c r="I94" s="74"/>
      <c r="J94" s="166" t="s">
        <v>232</v>
      </c>
    </row>
    <row r="95" spans="4:10" ht="6.75" customHeight="1">
      <c r="D95" s="66"/>
      <c r="E95" s="66"/>
      <c r="F95" s="66"/>
      <c r="G95" s="66"/>
      <c r="I95" s="77"/>
      <c r="J95" s="166"/>
    </row>
    <row r="96" spans="4:10" ht="6.75" customHeight="1">
      <c r="D96" s="66"/>
      <c r="E96" s="66"/>
      <c r="F96" s="66"/>
      <c r="G96" s="66"/>
      <c r="I96" s="74"/>
      <c r="J96" s="166" t="s">
        <v>256</v>
      </c>
    </row>
    <row r="97" spans="4:10" ht="6.75" customHeight="1">
      <c r="D97" s="66"/>
      <c r="E97" s="66"/>
      <c r="F97" s="66"/>
      <c r="G97" s="66"/>
      <c r="I97" s="77"/>
      <c r="J97" s="166"/>
    </row>
    <row r="98" spans="4:10" ht="6.75" customHeight="1">
      <c r="D98" s="66"/>
      <c r="E98" s="66"/>
      <c r="F98" s="66"/>
      <c r="G98" s="66"/>
      <c r="I98" s="74"/>
      <c r="J98" s="166" t="s">
        <v>339</v>
      </c>
    </row>
    <row r="99" spans="3:10" ht="6.75" customHeight="1">
      <c r="C99" s="79"/>
      <c r="D99" s="66"/>
      <c r="E99" s="66"/>
      <c r="F99" s="66"/>
      <c r="G99" s="66"/>
      <c r="J99" s="166"/>
    </row>
    <row r="100" spans="1:10" ht="6.75" customHeight="1">
      <c r="A100" s="164" t="s">
        <v>340</v>
      </c>
      <c r="B100" s="86"/>
      <c r="C100" s="68"/>
      <c r="D100" s="81"/>
      <c r="E100" s="81"/>
      <c r="F100" s="72"/>
      <c r="G100" s="164" t="s">
        <v>331</v>
      </c>
      <c r="H100" s="68"/>
      <c r="I100" s="68"/>
      <c r="J100" s="166" t="s">
        <v>341</v>
      </c>
    </row>
    <row r="101" spans="1:10" ht="6.75" customHeight="1">
      <c r="A101" s="165"/>
      <c r="B101" s="84"/>
      <c r="C101" s="79"/>
      <c r="D101" s="66"/>
      <c r="E101" s="66"/>
      <c r="F101" s="66"/>
      <c r="G101" s="165"/>
      <c r="J101" s="166"/>
    </row>
    <row r="102" spans="3:7" ht="6.75" customHeight="1">
      <c r="C102" s="79"/>
      <c r="D102" s="66"/>
      <c r="E102" s="66"/>
      <c r="F102" s="66"/>
      <c r="G102" s="66"/>
    </row>
    <row r="103" spans="1:10" ht="6.75" customHeight="1">
      <c r="A103" s="168" t="s">
        <v>342</v>
      </c>
      <c r="B103" s="83"/>
      <c r="C103" s="68"/>
      <c r="D103" s="68"/>
      <c r="E103" s="68"/>
      <c r="F103" s="87"/>
      <c r="G103" s="86"/>
      <c r="H103" s="68"/>
      <c r="I103" s="68"/>
      <c r="J103" s="166" t="s">
        <v>332</v>
      </c>
    </row>
    <row r="104" spans="1:10" ht="6.75" customHeight="1">
      <c r="A104" s="169"/>
      <c r="B104" s="84"/>
      <c r="C104" s="79"/>
      <c r="F104" s="88"/>
      <c r="G104" s="84"/>
      <c r="J104" s="166"/>
    </row>
    <row r="105" spans="3:7" ht="6.75" customHeight="1">
      <c r="C105" s="79"/>
      <c r="G105" s="79"/>
    </row>
    <row r="106" spans="1:10" ht="6.75" customHeight="1">
      <c r="A106" s="164" t="s">
        <v>343</v>
      </c>
      <c r="B106" s="83"/>
      <c r="C106" s="68"/>
      <c r="D106" s="68"/>
      <c r="E106" s="68"/>
      <c r="F106" s="87"/>
      <c r="G106" s="86"/>
      <c r="H106" s="68"/>
      <c r="I106" s="68"/>
      <c r="J106" s="166" t="s">
        <v>332</v>
      </c>
    </row>
    <row r="107" spans="1:10" ht="6.75" customHeight="1">
      <c r="A107" s="165"/>
      <c r="B107" s="84"/>
      <c r="C107" s="79"/>
      <c r="F107" s="88"/>
      <c r="G107" s="84"/>
      <c r="J107" s="166"/>
    </row>
    <row r="108" spans="3:7" ht="6.75" customHeight="1">
      <c r="C108" s="79"/>
      <c r="F108" s="88"/>
      <c r="G108" s="89"/>
    </row>
    <row r="109" spans="1:10" ht="10.5">
      <c r="A109" s="170" t="s">
        <v>344</v>
      </c>
      <c r="B109" s="83"/>
      <c r="C109" s="68"/>
      <c r="D109" s="68"/>
      <c r="E109" s="68"/>
      <c r="F109" s="87"/>
      <c r="G109" s="86"/>
      <c r="H109" s="68"/>
      <c r="I109" s="68"/>
      <c r="J109" s="166" t="s">
        <v>332</v>
      </c>
    </row>
    <row r="110" spans="1:10" ht="10.5">
      <c r="A110" s="171"/>
      <c r="B110" s="84"/>
      <c r="C110" s="79"/>
      <c r="F110" s="88"/>
      <c r="G110" s="84"/>
      <c r="J110" s="166"/>
    </row>
    <row r="111" ht="6.75" customHeight="1">
      <c r="J111" s="166"/>
    </row>
    <row r="112" ht="6.75" customHeight="1">
      <c r="J112" s="166"/>
    </row>
    <row r="113" ht="6.75" customHeight="1">
      <c r="J113" s="166"/>
    </row>
    <row r="114" ht="6.75" customHeight="1">
      <c r="J114" s="166"/>
    </row>
    <row r="115" ht="6.75" customHeight="1">
      <c r="J115" s="166"/>
    </row>
    <row r="116" ht="6.75" customHeight="1">
      <c r="J116" s="166"/>
    </row>
    <row r="117" ht="6.75" customHeight="1">
      <c r="J117" s="166"/>
    </row>
    <row r="118" ht="6.75" customHeight="1">
      <c r="J118" s="166"/>
    </row>
    <row r="119" ht="6.75" customHeight="1">
      <c r="J119" s="166"/>
    </row>
    <row r="120" ht="6.75" customHeight="1">
      <c r="J120" s="166"/>
    </row>
    <row r="121" ht="6.75" customHeight="1">
      <c r="J121" s="166"/>
    </row>
    <row r="122" ht="6.75" customHeight="1">
      <c r="J122" s="166"/>
    </row>
    <row r="123" ht="6.75" customHeight="1">
      <c r="J123" s="166"/>
    </row>
    <row r="124" ht="6.75" customHeight="1">
      <c r="J124" s="166"/>
    </row>
    <row r="125" ht="6.75" customHeight="1">
      <c r="J125" s="166"/>
    </row>
    <row r="126" ht="6.75" customHeight="1">
      <c r="J126" s="166"/>
    </row>
    <row r="127" ht="6.75" customHeight="1">
      <c r="J127" s="166"/>
    </row>
    <row r="128" ht="6.75" customHeight="1">
      <c r="J128" s="166"/>
    </row>
    <row r="129" ht="6.75" customHeight="1">
      <c r="J129" s="166"/>
    </row>
    <row r="130" ht="6.75" customHeight="1">
      <c r="J130" s="166"/>
    </row>
    <row r="131" ht="6.75" customHeight="1">
      <c r="J131" s="166"/>
    </row>
    <row r="132" ht="6.75" customHeight="1">
      <c r="J132" s="166"/>
    </row>
    <row r="133" ht="6.75" customHeight="1">
      <c r="J133" s="166"/>
    </row>
    <row r="134" ht="6.75" customHeight="1">
      <c r="J134" s="166"/>
    </row>
    <row r="135" ht="6.75" customHeight="1">
      <c r="J135" s="166"/>
    </row>
    <row r="136" ht="6.75" customHeight="1">
      <c r="J136" s="166"/>
    </row>
    <row r="137" ht="6.75" customHeight="1">
      <c r="J137" s="166"/>
    </row>
    <row r="138" ht="6.75" customHeight="1">
      <c r="J138" s="166"/>
    </row>
    <row r="139" ht="6.75" customHeight="1">
      <c r="J139" s="166"/>
    </row>
    <row r="140" ht="6.75" customHeight="1">
      <c r="J140" s="166"/>
    </row>
    <row r="141" ht="6.75" customHeight="1">
      <c r="J141" s="166"/>
    </row>
    <row r="142" ht="6.75" customHeight="1">
      <c r="J142" s="166"/>
    </row>
    <row r="143" ht="6.75" customHeight="1">
      <c r="J143" s="166"/>
    </row>
    <row r="144" ht="6.75" customHeight="1">
      <c r="J144" s="166"/>
    </row>
    <row r="145" ht="6.75" customHeight="1">
      <c r="J145" s="166"/>
    </row>
    <row r="146" ht="6.75" customHeight="1">
      <c r="J146" s="166"/>
    </row>
    <row r="147" ht="6.75" customHeight="1">
      <c r="J147" s="166"/>
    </row>
    <row r="148" ht="6.75" customHeight="1">
      <c r="J148" s="166"/>
    </row>
    <row r="149" ht="6.75" customHeight="1">
      <c r="J149" s="166"/>
    </row>
    <row r="150" ht="6.75" customHeight="1">
      <c r="J150" s="166"/>
    </row>
    <row r="151" ht="6.75" customHeight="1">
      <c r="J151" s="166"/>
    </row>
    <row r="152" ht="6.75" customHeight="1">
      <c r="J152" s="166"/>
    </row>
    <row r="153" ht="6.75" customHeight="1">
      <c r="J153" s="166"/>
    </row>
    <row r="154" ht="6.75" customHeight="1">
      <c r="J154" s="166"/>
    </row>
    <row r="155" ht="6.75" customHeight="1">
      <c r="J155" s="166"/>
    </row>
    <row r="156" ht="6.75" customHeight="1">
      <c r="J156" s="166"/>
    </row>
    <row r="157" ht="6.75" customHeight="1">
      <c r="J157" s="166"/>
    </row>
    <row r="158" ht="6.75" customHeight="1">
      <c r="J158" s="166"/>
    </row>
    <row r="159" ht="6.75" customHeight="1">
      <c r="J159" s="166"/>
    </row>
    <row r="160" ht="6.75" customHeight="1">
      <c r="J160" s="166"/>
    </row>
    <row r="161" ht="6.75" customHeight="1">
      <c r="J161" s="166"/>
    </row>
    <row r="162" ht="6.75" customHeight="1">
      <c r="J162" s="166"/>
    </row>
    <row r="163" ht="6.75" customHeight="1">
      <c r="J163" s="166"/>
    </row>
    <row r="164" ht="6.75" customHeight="1">
      <c r="J164" s="166"/>
    </row>
    <row r="165" ht="6.75" customHeight="1">
      <c r="J165" s="166"/>
    </row>
    <row r="166" ht="6.75" customHeight="1">
      <c r="J166" s="166"/>
    </row>
    <row r="167" ht="6.75" customHeight="1">
      <c r="J167" s="166"/>
    </row>
    <row r="168" ht="6.75" customHeight="1">
      <c r="J168" s="166"/>
    </row>
    <row r="169" ht="6.75" customHeight="1">
      <c r="J169" s="166"/>
    </row>
    <row r="170" ht="6.75" customHeight="1">
      <c r="J170" s="166"/>
    </row>
    <row r="171" ht="6.75" customHeight="1">
      <c r="J171" s="166"/>
    </row>
    <row r="172" ht="6.75" customHeight="1">
      <c r="J172" s="166"/>
    </row>
    <row r="173" ht="6.75" customHeight="1">
      <c r="J173" s="166"/>
    </row>
    <row r="174" ht="6.75" customHeight="1">
      <c r="J174" s="166"/>
    </row>
    <row r="175" ht="6.75" customHeight="1">
      <c r="J175" s="166"/>
    </row>
    <row r="176" ht="6.75" customHeight="1">
      <c r="J176" s="166"/>
    </row>
    <row r="177" ht="6.75" customHeight="1">
      <c r="J177" s="166"/>
    </row>
    <row r="178" ht="6.75" customHeight="1">
      <c r="J178" s="166"/>
    </row>
    <row r="179" ht="6.75" customHeight="1">
      <c r="J179" s="166"/>
    </row>
    <row r="180" ht="6.75" customHeight="1">
      <c r="J180" s="166"/>
    </row>
    <row r="181" ht="6.75" customHeight="1">
      <c r="J181" s="166"/>
    </row>
    <row r="182" ht="6.75" customHeight="1">
      <c r="J182" s="166"/>
    </row>
    <row r="183" ht="6.75" customHeight="1">
      <c r="J183" s="166"/>
    </row>
    <row r="184" ht="6.75" customHeight="1">
      <c r="J184" s="166"/>
    </row>
    <row r="185" ht="6.75" customHeight="1">
      <c r="J185" s="166"/>
    </row>
    <row r="186" ht="6.75" customHeight="1">
      <c r="J186" s="166"/>
    </row>
    <row r="187" ht="6.75" customHeight="1">
      <c r="J187" s="166"/>
    </row>
    <row r="188" ht="6.75" customHeight="1">
      <c r="J188" s="166"/>
    </row>
    <row r="189" ht="6.75" customHeight="1">
      <c r="J189" s="166"/>
    </row>
    <row r="190" ht="6.75" customHeight="1">
      <c r="J190" s="166"/>
    </row>
    <row r="191" ht="6.75" customHeight="1">
      <c r="J191" s="166"/>
    </row>
    <row r="192" ht="6.75" customHeight="1">
      <c r="J192" s="166"/>
    </row>
    <row r="193" ht="6.75" customHeight="1">
      <c r="J193" s="166"/>
    </row>
    <row r="194" ht="6.75" customHeight="1">
      <c r="J194" s="166"/>
    </row>
    <row r="195" ht="6.75" customHeight="1">
      <c r="J195" s="166"/>
    </row>
    <row r="196" ht="6.75" customHeight="1">
      <c r="J196" s="166"/>
    </row>
    <row r="197" ht="6.75" customHeight="1">
      <c r="J197" s="166"/>
    </row>
    <row r="198" ht="6.75" customHeight="1">
      <c r="J198" s="166"/>
    </row>
    <row r="199" ht="6.75" customHeight="1">
      <c r="J199" s="166"/>
    </row>
    <row r="200" ht="6.75" customHeight="1">
      <c r="J200" s="166"/>
    </row>
    <row r="201" ht="6.75" customHeight="1">
      <c r="J201" s="166"/>
    </row>
    <row r="202" ht="6.75" customHeight="1">
      <c r="J202" s="166"/>
    </row>
    <row r="203" ht="6.75" customHeight="1">
      <c r="J203" s="166"/>
    </row>
    <row r="204" ht="6.75" customHeight="1">
      <c r="J204" s="166"/>
    </row>
    <row r="205" ht="6.75" customHeight="1">
      <c r="J205" s="166"/>
    </row>
    <row r="206" ht="6.75" customHeight="1">
      <c r="J206" s="166"/>
    </row>
    <row r="207" ht="6.75" customHeight="1">
      <c r="J207" s="166"/>
    </row>
    <row r="208" ht="6.75" customHeight="1">
      <c r="J208" s="166"/>
    </row>
    <row r="209" ht="6.75" customHeight="1">
      <c r="J209" s="166"/>
    </row>
    <row r="210" ht="6.75" customHeight="1">
      <c r="J210" s="166"/>
    </row>
    <row r="211" ht="6.75" customHeight="1">
      <c r="J211" s="166"/>
    </row>
    <row r="212" ht="6.75" customHeight="1">
      <c r="J212" s="166"/>
    </row>
  </sheetData>
  <mergeCells count="122">
    <mergeCell ref="G71:G72"/>
    <mergeCell ref="G55:G56"/>
    <mergeCell ref="J65:J66"/>
    <mergeCell ref="J67:J68"/>
    <mergeCell ref="G64:G65"/>
    <mergeCell ref="J61:J62"/>
    <mergeCell ref="J63:J64"/>
    <mergeCell ref="J69:J70"/>
    <mergeCell ref="G13:G14"/>
    <mergeCell ref="G18:G19"/>
    <mergeCell ref="J18:J19"/>
    <mergeCell ref="G25:G26"/>
    <mergeCell ref="A5:D5"/>
    <mergeCell ref="A103:A104"/>
    <mergeCell ref="A106:A107"/>
    <mergeCell ref="A109:A110"/>
    <mergeCell ref="D32:D33"/>
    <mergeCell ref="D75:D76"/>
    <mergeCell ref="A78:A79"/>
    <mergeCell ref="A47:A48"/>
    <mergeCell ref="D88:D89"/>
    <mergeCell ref="A88:A89"/>
    <mergeCell ref="A100:A101"/>
    <mergeCell ref="J5:J6"/>
    <mergeCell ref="J7:J8"/>
    <mergeCell ref="J9:J10"/>
    <mergeCell ref="J11:J12"/>
    <mergeCell ref="J13:J14"/>
    <mergeCell ref="J15:J16"/>
    <mergeCell ref="J21:J22"/>
    <mergeCell ref="J23:J24"/>
    <mergeCell ref="J25:J26"/>
    <mergeCell ref="J32:J33"/>
    <mergeCell ref="J34:J35"/>
    <mergeCell ref="J27:J28"/>
    <mergeCell ref="J29:J30"/>
    <mergeCell ref="J36:J37"/>
    <mergeCell ref="J38:J39"/>
    <mergeCell ref="J40:J41"/>
    <mergeCell ref="J42:J43"/>
    <mergeCell ref="J44:J45"/>
    <mergeCell ref="J46:J47"/>
    <mergeCell ref="J48:J49"/>
    <mergeCell ref="J51:J52"/>
    <mergeCell ref="J53:J54"/>
    <mergeCell ref="J55:J56"/>
    <mergeCell ref="J57:J58"/>
    <mergeCell ref="J59:J60"/>
    <mergeCell ref="J75:J76"/>
    <mergeCell ref="J78:J79"/>
    <mergeCell ref="J71:J72"/>
    <mergeCell ref="J73:J74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J98:J99"/>
    <mergeCell ref="J100:J101"/>
    <mergeCell ref="J103:J104"/>
    <mergeCell ref="J106:J107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207:J208"/>
    <mergeCell ref="J209:J210"/>
    <mergeCell ref="J195:J196"/>
    <mergeCell ref="J197:J198"/>
    <mergeCell ref="J199:J200"/>
    <mergeCell ref="J201:J202"/>
    <mergeCell ref="J193:J194"/>
    <mergeCell ref="J179:J180"/>
    <mergeCell ref="J181:J182"/>
    <mergeCell ref="G88:G89"/>
    <mergeCell ref="J183:J184"/>
    <mergeCell ref="J185:J186"/>
    <mergeCell ref="J171:J172"/>
    <mergeCell ref="J173:J174"/>
    <mergeCell ref="J175:J176"/>
    <mergeCell ref="J177:J178"/>
    <mergeCell ref="G100:G101"/>
    <mergeCell ref="J211:J212"/>
    <mergeCell ref="G7:G8"/>
    <mergeCell ref="G40:G41"/>
    <mergeCell ref="G78:G79"/>
    <mergeCell ref="J203:J204"/>
    <mergeCell ref="J205:J206"/>
    <mergeCell ref="J187:J188"/>
    <mergeCell ref="J189:J190"/>
    <mergeCell ref="J191:J19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00390625" defaultRowHeight="16.5" customHeight="1"/>
  <cols>
    <col min="1" max="1" width="22.875" style="0" bestFit="1" customWidth="1"/>
    <col min="2" max="16384" width="10.625" style="0" customWidth="1"/>
  </cols>
  <sheetData>
    <row r="1" spans="1:3" ht="16.5" customHeight="1">
      <c r="A1" t="s">
        <v>366</v>
      </c>
      <c r="C1" t="s">
        <v>380</v>
      </c>
    </row>
    <row r="2" ht="16.5" customHeight="1">
      <c r="C2" t="s">
        <v>510</v>
      </c>
    </row>
    <row r="3" ht="16.5" customHeight="1">
      <c r="A3" t="s">
        <v>367</v>
      </c>
    </row>
    <row r="4" spans="1:3" ht="16.5" customHeight="1">
      <c r="A4" s="2"/>
      <c r="B4" s="1" t="s">
        <v>181</v>
      </c>
      <c r="C4" s="1" t="s">
        <v>385</v>
      </c>
    </row>
    <row r="5" spans="1:3" ht="16.5" customHeight="1">
      <c r="A5" s="2" t="s">
        <v>368</v>
      </c>
      <c r="B5" s="10">
        <v>2248870</v>
      </c>
      <c r="C5" s="97">
        <f>B5/B$17</f>
        <v>0.4548050535018373</v>
      </c>
    </row>
    <row r="6" spans="1:3" ht="16.5" customHeight="1">
      <c r="A6" s="2" t="s">
        <v>369</v>
      </c>
      <c r="B6" s="10">
        <v>490580</v>
      </c>
      <c r="C6" s="97">
        <f aca="true" t="shared" si="0" ref="C6:C16">B6/B$17</f>
        <v>0.09921349973405816</v>
      </c>
    </row>
    <row r="7" spans="1:3" ht="16.5" customHeight="1">
      <c r="A7" s="2" t="s">
        <v>370</v>
      </c>
      <c r="B7" s="10">
        <v>715270</v>
      </c>
      <c r="C7" s="97">
        <f t="shared" si="0"/>
        <v>0.1446541643662191</v>
      </c>
    </row>
    <row r="8" spans="1:3" ht="16.5" customHeight="1">
      <c r="A8" s="2" t="s">
        <v>371</v>
      </c>
      <c r="B8" s="10">
        <v>348700</v>
      </c>
      <c r="C8" s="97">
        <f t="shared" si="0"/>
        <v>0.07052009327177235</v>
      </c>
    </row>
    <row r="9" spans="1:3" ht="16.5" customHeight="1">
      <c r="A9" s="2" t="s">
        <v>372</v>
      </c>
      <c r="B9" s="10">
        <v>94230</v>
      </c>
      <c r="C9" s="97">
        <f t="shared" si="0"/>
        <v>0.01905680639231175</v>
      </c>
    </row>
    <row r="10" spans="1:3" ht="16.5" customHeight="1">
      <c r="A10" s="2" t="s">
        <v>373</v>
      </c>
      <c r="B10" s="10">
        <v>59530</v>
      </c>
      <c r="C10" s="97">
        <f t="shared" si="0"/>
        <v>0.012039177380179546</v>
      </c>
    </row>
    <row r="11" spans="1:3" ht="16.5" customHeight="1">
      <c r="A11" s="2" t="s">
        <v>374</v>
      </c>
      <c r="B11" s="10">
        <v>181710</v>
      </c>
      <c r="C11" s="97">
        <f t="shared" si="0"/>
        <v>0.036748512040188565</v>
      </c>
    </row>
    <row r="12" spans="1:3" ht="16.5" customHeight="1">
      <c r="A12" s="2" t="s">
        <v>375</v>
      </c>
      <c r="B12" s="10">
        <v>3290</v>
      </c>
      <c r="C12" s="97">
        <f t="shared" si="0"/>
        <v>0.0006653602146949556</v>
      </c>
    </row>
    <row r="13" spans="1:3" ht="16.5" customHeight="1">
      <c r="A13" s="2" t="s">
        <v>376</v>
      </c>
      <c r="B13" s="10">
        <v>60100</v>
      </c>
      <c r="C13" s="97">
        <f t="shared" si="0"/>
        <v>0.012154452554154052</v>
      </c>
    </row>
    <row r="14" spans="1:3" ht="16.5" customHeight="1">
      <c r="A14" s="2" t="s">
        <v>377</v>
      </c>
      <c r="B14" s="10">
        <v>177110</v>
      </c>
      <c r="C14" s="97">
        <f t="shared" si="0"/>
        <v>0.035818221162499574</v>
      </c>
    </row>
    <row r="15" spans="1:3" ht="16.5" customHeight="1">
      <c r="A15" s="2" t="s">
        <v>378</v>
      </c>
      <c r="B15" s="10">
        <v>33500</v>
      </c>
      <c r="C15" s="97">
        <f t="shared" si="0"/>
        <v>0.006774944435343773</v>
      </c>
    </row>
    <row r="16" spans="1:3" ht="16.5" customHeight="1">
      <c r="A16" s="2" t="s">
        <v>379</v>
      </c>
      <c r="B16" s="10">
        <v>531800</v>
      </c>
      <c r="C16" s="97">
        <f t="shared" si="0"/>
        <v>0.10754971494674084</v>
      </c>
    </row>
    <row r="17" spans="1:3" ht="16.5" customHeight="1">
      <c r="A17" s="1" t="s">
        <v>36</v>
      </c>
      <c r="B17" s="21">
        <f>SUM(B5:B16)</f>
        <v>4944690</v>
      </c>
      <c r="C17" s="131">
        <f>SUM(C5:C16)</f>
        <v>1</v>
      </c>
    </row>
    <row r="19" ht="16.5" customHeight="1">
      <c r="A19" t="s">
        <v>381</v>
      </c>
    </row>
    <row r="20" spans="1:3" ht="16.5" customHeight="1">
      <c r="A20" s="2"/>
      <c r="B20" s="1" t="s">
        <v>181</v>
      </c>
      <c r="C20" s="1" t="s">
        <v>385</v>
      </c>
    </row>
    <row r="21" spans="1:3" ht="16.5" customHeight="1">
      <c r="A21" s="2" t="s">
        <v>382</v>
      </c>
      <c r="B21" s="10">
        <v>671830</v>
      </c>
      <c r="C21" s="97">
        <f>B21/B$34</f>
        <v>0.13873819549275881</v>
      </c>
    </row>
    <row r="22" spans="1:3" ht="16.5" customHeight="1">
      <c r="A22" s="2" t="s">
        <v>383</v>
      </c>
      <c r="B22" s="10">
        <v>632160</v>
      </c>
      <c r="C22" s="97">
        <f aca="true" t="shared" si="1" ref="C22:C33">B22/B$34</f>
        <v>0.13054602751098104</v>
      </c>
    </row>
    <row r="23" spans="1:3" ht="16.5" customHeight="1">
      <c r="A23" s="2" t="s">
        <v>384</v>
      </c>
      <c r="B23" s="10">
        <v>781470</v>
      </c>
      <c r="C23" s="97">
        <f t="shared" si="1"/>
        <v>0.16137972051222216</v>
      </c>
    </row>
    <row r="24" spans="1:3" ht="16.5" customHeight="1">
      <c r="A24" s="2" t="s">
        <v>386</v>
      </c>
      <c r="B24" s="10">
        <v>762420</v>
      </c>
      <c r="C24" s="97">
        <f t="shared" si="1"/>
        <v>0.15744574521469593</v>
      </c>
    </row>
    <row r="25" spans="1:3" ht="16.5" customHeight="1">
      <c r="A25" s="2" t="s">
        <v>387</v>
      </c>
      <c r="B25" s="10">
        <v>854850</v>
      </c>
      <c r="C25" s="97">
        <f t="shared" si="1"/>
        <v>0.17653326945355946</v>
      </c>
    </row>
    <row r="26" spans="1:3" ht="16.5" customHeight="1">
      <c r="A26" s="2" t="s">
        <v>388</v>
      </c>
      <c r="B26" s="10">
        <v>432400</v>
      </c>
      <c r="C26" s="97">
        <f t="shared" si="1"/>
        <v>0.0892940114777085</v>
      </c>
    </row>
    <row r="27" spans="1:3" ht="16.5" customHeight="1">
      <c r="A27" s="2" t="s">
        <v>389</v>
      </c>
      <c r="B27" s="12">
        <v>289440</v>
      </c>
      <c r="C27" s="97">
        <f t="shared" si="1"/>
        <v>0.05977164357564281</v>
      </c>
    </row>
    <row r="28" spans="1:3" ht="16.5" customHeight="1">
      <c r="A28" s="2" t="s">
        <v>390</v>
      </c>
      <c r="B28" s="10">
        <v>201680</v>
      </c>
      <c r="C28" s="97">
        <f t="shared" si="1"/>
        <v>0.04164851118136968</v>
      </c>
    </row>
    <row r="29" spans="1:3" ht="16.5" customHeight="1">
      <c r="A29" s="2" t="s">
        <v>391</v>
      </c>
      <c r="B29" s="10">
        <v>99140</v>
      </c>
      <c r="C29" s="97">
        <f t="shared" si="1"/>
        <v>0.020473192178307172</v>
      </c>
    </row>
    <row r="30" spans="1:3" ht="16.5" customHeight="1">
      <c r="A30" s="2" t="s">
        <v>392</v>
      </c>
      <c r="B30" s="10">
        <v>85910</v>
      </c>
      <c r="C30" s="97">
        <f t="shared" si="1"/>
        <v>0.017741092798450365</v>
      </c>
    </row>
    <row r="31" spans="1:3" ht="16.5" customHeight="1">
      <c r="A31" s="2" t="s">
        <v>393</v>
      </c>
      <c r="B31" s="10">
        <v>19220</v>
      </c>
      <c r="C31" s="97">
        <f t="shared" si="1"/>
        <v>0.003969081638764009</v>
      </c>
    </row>
    <row r="32" spans="1:3" ht="16.5" customHeight="1">
      <c r="A32" s="2" t="s">
        <v>394</v>
      </c>
      <c r="B32" s="10">
        <v>6700</v>
      </c>
      <c r="C32" s="97">
        <f t="shared" si="1"/>
        <v>0.0013836028605472871</v>
      </c>
    </row>
    <row r="33" spans="1:3" ht="16.5" customHeight="1">
      <c r="A33" s="2" t="s">
        <v>395</v>
      </c>
      <c r="B33" s="10">
        <v>5210</v>
      </c>
      <c r="C33" s="97">
        <f t="shared" si="1"/>
        <v>0.0010759061049927412</v>
      </c>
    </row>
    <row r="34" spans="1:3" ht="16.5" customHeight="1">
      <c r="A34" s="1" t="s">
        <v>36</v>
      </c>
      <c r="B34" s="21">
        <f>SUM(B21:B33)</f>
        <v>4842430</v>
      </c>
      <c r="C34" s="131">
        <f>SUM(C21:C33)</f>
        <v>0.9999999999999999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4.75390625" style="99" bestFit="1" customWidth="1"/>
    <col min="2" max="16384" width="10.625" style="99" customWidth="1"/>
  </cols>
  <sheetData>
    <row r="1" spans="1:4" ht="18" customHeight="1">
      <c r="A1" s="99" t="s">
        <v>396</v>
      </c>
      <c r="B1" s="99" t="s">
        <v>501</v>
      </c>
      <c r="D1" s="99" t="s">
        <v>509</v>
      </c>
    </row>
    <row r="3" spans="1:13" ht="18" customHeight="1">
      <c r="A3" s="5"/>
      <c r="B3" s="27" t="s">
        <v>44</v>
      </c>
      <c r="C3" s="24"/>
      <c r="D3" s="23" t="s">
        <v>45</v>
      </c>
      <c r="E3" s="24"/>
      <c r="F3" s="23" t="s">
        <v>46</v>
      </c>
      <c r="G3" s="24"/>
      <c r="H3" s="23" t="s">
        <v>47</v>
      </c>
      <c r="I3" s="24"/>
      <c r="J3" s="23" t="s">
        <v>145</v>
      </c>
      <c r="K3" s="24"/>
      <c r="L3" s="23" t="s">
        <v>406</v>
      </c>
      <c r="M3" s="24"/>
    </row>
    <row r="4" spans="1:13" ht="18" customHeight="1">
      <c r="A4" s="4"/>
      <c r="B4" s="18" t="s">
        <v>367</v>
      </c>
      <c r="C4" s="1" t="s">
        <v>381</v>
      </c>
      <c r="D4" s="1" t="s">
        <v>367</v>
      </c>
      <c r="E4" s="1" t="s">
        <v>381</v>
      </c>
      <c r="F4" s="1" t="s">
        <v>367</v>
      </c>
      <c r="G4" s="1" t="s">
        <v>381</v>
      </c>
      <c r="H4" s="1" t="s">
        <v>367</v>
      </c>
      <c r="I4" s="1" t="s">
        <v>381</v>
      </c>
      <c r="J4" s="1" t="s">
        <v>367</v>
      </c>
      <c r="K4" s="1" t="s">
        <v>381</v>
      </c>
      <c r="L4" s="1" t="s">
        <v>367</v>
      </c>
      <c r="M4" s="1" t="s">
        <v>381</v>
      </c>
    </row>
    <row r="5" spans="1:13" ht="18" customHeight="1">
      <c r="A5" s="4" t="s">
        <v>397</v>
      </c>
      <c r="B5" s="10">
        <v>469534</v>
      </c>
      <c r="C5" s="10">
        <v>461897</v>
      </c>
      <c r="D5" s="10">
        <v>442641</v>
      </c>
      <c r="E5" s="10">
        <v>417762</v>
      </c>
      <c r="F5" s="10">
        <v>409396</v>
      </c>
      <c r="G5" s="10">
        <v>366979</v>
      </c>
      <c r="H5" s="10">
        <v>355319</v>
      </c>
      <c r="I5" s="10">
        <v>328048</v>
      </c>
      <c r="J5" s="10">
        <v>360191</v>
      </c>
      <c r="K5" s="10">
        <v>322189</v>
      </c>
      <c r="L5" s="10">
        <v>385743</v>
      </c>
      <c r="M5" s="10">
        <v>351544</v>
      </c>
    </row>
    <row r="6" spans="1:13" ht="18" customHeight="1">
      <c r="A6" s="2" t="s">
        <v>398</v>
      </c>
      <c r="B6" s="71">
        <v>62763</v>
      </c>
      <c r="C6" s="102">
        <v>61514</v>
      </c>
      <c r="D6" s="10">
        <v>97339</v>
      </c>
      <c r="E6" s="10">
        <v>97114</v>
      </c>
      <c r="F6" s="10">
        <v>98909</v>
      </c>
      <c r="G6" s="10">
        <v>98554</v>
      </c>
      <c r="H6" s="10">
        <v>83760</v>
      </c>
      <c r="I6" s="10">
        <v>82358</v>
      </c>
      <c r="J6" s="10">
        <v>80160</v>
      </c>
      <c r="K6" s="10">
        <v>79091</v>
      </c>
      <c r="L6" s="10">
        <v>80944</v>
      </c>
      <c r="M6" s="10">
        <v>79874</v>
      </c>
    </row>
    <row r="7" spans="1:13" ht="18" customHeight="1">
      <c r="A7" s="25" t="s">
        <v>399</v>
      </c>
      <c r="B7" s="98">
        <v>217735</v>
      </c>
      <c r="C7" s="98">
        <v>213081</v>
      </c>
      <c r="D7" s="10">
        <v>376381</v>
      </c>
      <c r="E7" s="10">
        <v>367476</v>
      </c>
      <c r="F7" s="8">
        <v>480953</v>
      </c>
      <c r="G7" s="10">
        <v>480115</v>
      </c>
      <c r="H7" s="10">
        <v>582073</v>
      </c>
      <c r="I7" s="10">
        <v>581707</v>
      </c>
      <c r="J7" s="10">
        <v>604099</v>
      </c>
      <c r="K7" s="10">
        <v>600869</v>
      </c>
      <c r="L7" s="10">
        <v>614951</v>
      </c>
      <c r="M7" s="10">
        <v>611744</v>
      </c>
    </row>
    <row r="8" spans="1:13" ht="18" customHeight="1">
      <c r="A8" s="25" t="s">
        <v>400</v>
      </c>
      <c r="B8" s="98"/>
      <c r="C8" s="98"/>
      <c r="D8" s="10"/>
      <c r="E8" s="10"/>
      <c r="F8" s="10"/>
      <c r="G8" s="10"/>
      <c r="H8" s="10">
        <v>303354</v>
      </c>
      <c r="I8" s="10">
        <v>293061</v>
      </c>
      <c r="J8" s="10">
        <v>365538</v>
      </c>
      <c r="K8" s="10">
        <v>359106</v>
      </c>
      <c r="L8" s="10">
        <v>386260</v>
      </c>
      <c r="M8" s="10">
        <v>382443</v>
      </c>
    </row>
    <row r="9" spans="1:13" ht="18" customHeight="1">
      <c r="A9" s="25" t="s">
        <v>401</v>
      </c>
      <c r="B9" s="98">
        <v>23844</v>
      </c>
      <c r="C9" s="98">
        <v>23214</v>
      </c>
      <c r="D9" s="10">
        <v>448</v>
      </c>
      <c r="E9" s="10">
        <v>85</v>
      </c>
      <c r="F9" s="10">
        <v>109879</v>
      </c>
      <c r="G9" s="10">
        <v>102090</v>
      </c>
      <c r="H9" s="10">
        <v>42298</v>
      </c>
      <c r="I9" s="10">
        <v>38633</v>
      </c>
      <c r="J9" s="10">
        <v>40309</v>
      </c>
      <c r="K9" s="10">
        <v>39892</v>
      </c>
      <c r="L9" s="10">
        <v>10984</v>
      </c>
      <c r="M9" s="10">
        <v>10554</v>
      </c>
    </row>
    <row r="10" spans="1:13" ht="18" customHeight="1">
      <c r="A10" s="25" t="s">
        <v>402</v>
      </c>
      <c r="B10" s="98"/>
      <c r="C10" s="98"/>
      <c r="D10" s="10"/>
      <c r="E10" s="10"/>
      <c r="F10" s="10"/>
      <c r="G10" s="10"/>
      <c r="H10" s="10">
        <v>35731</v>
      </c>
      <c r="I10" s="10">
        <v>35407</v>
      </c>
      <c r="J10" s="10">
        <v>53324</v>
      </c>
      <c r="K10" s="10">
        <v>52594</v>
      </c>
      <c r="L10" s="10">
        <v>7816</v>
      </c>
      <c r="M10" s="10">
        <v>7713</v>
      </c>
    </row>
    <row r="11" spans="1:13" ht="18" customHeight="1">
      <c r="A11" s="25" t="s">
        <v>403</v>
      </c>
      <c r="B11" s="98"/>
      <c r="C11" s="98"/>
      <c r="D11" s="10"/>
      <c r="E11" s="10"/>
      <c r="F11" s="10">
        <v>422190</v>
      </c>
      <c r="G11" s="10">
        <v>409594</v>
      </c>
      <c r="H11" s="10">
        <v>175732</v>
      </c>
      <c r="I11" s="10">
        <v>172859</v>
      </c>
      <c r="J11" s="10">
        <v>143165</v>
      </c>
      <c r="K11" s="10">
        <v>140939</v>
      </c>
      <c r="L11" s="10">
        <v>104208</v>
      </c>
      <c r="M11" s="10">
        <v>101925</v>
      </c>
    </row>
    <row r="12" spans="1:13" ht="18" customHeight="1">
      <c r="A12" s="25" t="s">
        <v>404</v>
      </c>
      <c r="B12" s="98"/>
      <c r="C12" s="98"/>
      <c r="D12" s="10"/>
      <c r="E12" s="10"/>
      <c r="F12" s="10">
        <v>86917</v>
      </c>
      <c r="G12" s="10">
        <v>86561</v>
      </c>
      <c r="H12" s="10">
        <v>738313</v>
      </c>
      <c r="I12" s="10">
        <v>729045</v>
      </c>
      <c r="J12" s="10">
        <v>554696</v>
      </c>
      <c r="K12" s="10">
        <v>547468</v>
      </c>
      <c r="L12" s="10">
        <v>493351</v>
      </c>
      <c r="M12" s="10">
        <v>485292</v>
      </c>
    </row>
    <row r="13" spans="1:13" ht="18" customHeight="1">
      <c r="A13" s="25" t="s">
        <v>405</v>
      </c>
      <c r="B13" s="98">
        <v>158275</v>
      </c>
      <c r="C13" s="98">
        <v>151817</v>
      </c>
      <c r="D13" s="10">
        <v>141207</v>
      </c>
      <c r="E13" s="10">
        <v>137575</v>
      </c>
      <c r="F13" s="10"/>
      <c r="G13" s="10"/>
      <c r="H13" s="10"/>
      <c r="I13" s="10"/>
      <c r="J13" s="10"/>
      <c r="K13" s="10"/>
      <c r="L13" s="10"/>
      <c r="M13" s="10"/>
    </row>
    <row r="14" spans="2:3" ht="18" customHeight="1">
      <c r="B14" s="100"/>
      <c r="C14" s="101"/>
    </row>
    <row r="15" spans="2:3" ht="18" customHeight="1">
      <c r="B15" s="100"/>
      <c r="C15" s="101"/>
    </row>
    <row r="16" spans="1:4" ht="18" customHeight="1">
      <c r="A16" s="70" t="s">
        <v>407</v>
      </c>
      <c r="B16" s="99" t="s">
        <v>501</v>
      </c>
      <c r="C16" s="101"/>
      <c r="D16" s="99" t="s">
        <v>508</v>
      </c>
    </row>
    <row r="17" spans="1:3" ht="18" customHeight="1">
      <c r="A17" s="70"/>
      <c r="B17" s="100"/>
      <c r="C17" s="101"/>
    </row>
    <row r="18" spans="1:7" ht="18" customHeight="1">
      <c r="A18" s="2"/>
      <c r="B18" s="103" t="s">
        <v>44</v>
      </c>
      <c r="C18" s="104" t="s">
        <v>45</v>
      </c>
      <c r="D18" s="1" t="s">
        <v>178</v>
      </c>
      <c r="E18" s="1" t="s">
        <v>168</v>
      </c>
      <c r="F18" s="1" t="s">
        <v>169</v>
      </c>
      <c r="G18" s="1" t="s">
        <v>170</v>
      </c>
    </row>
    <row r="19" spans="1:7" ht="18" customHeight="1">
      <c r="A19" s="2" t="s">
        <v>408</v>
      </c>
      <c r="B19" s="98">
        <v>1463086</v>
      </c>
      <c r="C19" s="125">
        <v>2149415</v>
      </c>
      <c r="D19" s="21">
        <v>2790442</v>
      </c>
      <c r="E19" s="21">
        <v>2964904</v>
      </c>
      <c r="F19" s="21">
        <v>2796452</v>
      </c>
      <c r="G19" s="21">
        <v>2581774</v>
      </c>
    </row>
    <row r="20" spans="1:7" ht="18" customHeight="1">
      <c r="A20" s="38" t="s">
        <v>409</v>
      </c>
      <c r="B20" s="10">
        <v>329491</v>
      </c>
      <c r="C20" s="21">
        <v>413170</v>
      </c>
      <c r="D20" s="21">
        <v>530326</v>
      </c>
      <c r="E20" s="21">
        <v>549210</v>
      </c>
      <c r="F20" s="21">
        <v>538449</v>
      </c>
      <c r="G20" s="21">
        <v>558419</v>
      </c>
    </row>
    <row r="21" spans="1:7" ht="18" customHeight="1">
      <c r="A21" s="25" t="s">
        <v>410</v>
      </c>
      <c r="B21" s="10">
        <v>1539336</v>
      </c>
      <c r="C21" s="21">
        <v>2273574</v>
      </c>
      <c r="D21" s="21">
        <v>2947204</v>
      </c>
      <c r="E21" s="21">
        <v>3129046</v>
      </c>
      <c r="F21" s="21">
        <v>2948825</v>
      </c>
      <c r="G21" s="21">
        <v>2746263</v>
      </c>
    </row>
    <row r="22" spans="1:7" ht="18" customHeight="1">
      <c r="A22" s="25" t="s">
        <v>411</v>
      </c>
      <c r="B22" s="105">
        <v>0.225</v>
      </c>
      <c r="C22" s="2">
        <v>0.199</v>
      </c>
      <c r="D22" s="2">
        <v>0.185</v>
      </c>
      <c r="E22" s="2">
        <v>0.184</v>
      </c>
      <c r="F22" s="2">
        <v>0.187</v>
      </c>
      <c r="G22" s="2">
        <v>0.198</v>
      </c>
    </row>
    <row r="23" spans="1:7" ht="18" customHeight="1">
      <c r="A23" s="25" t="s">
        <v>412</v>
      </c>
      <c r="B23" s="106">
        <v>4.4</v>
      </c>
      <c r="C23" s="126">
        <v>2.5</v>
      </c>
      <c r="D23" s="2">
        <v>3.6</v>
      </c>
      <c r="E23" s="2">
        <v>3.1</v>
      </c>
      <c r="F23" s="2">
        <v>2.4</v>
      </c>
      <c r="G23" s="2">
        <v>3.5</v>
      </c>
    </row>
    <row r="24" spans="1:7" ht="18" customHeight="1">
      <c r="A24" s="25" t="s">
        <v>413</v>
      </c>
      <c r="B24" s="107">
        <v>9.9</v>
      </c>
      <c r="C24" s="123">
        <v>9.5</v>
      </c>
      <c r="D24" s="2">
        <v>14.5</v>
      </c>
      <c r="E24" s="2">
        <v>13.6</v>
      </c>
      <c r="F24" s="2">
        <v>13.5</v>
      </c>
      <c r="G24" s="2">
        <v>14.2</v>
      </c>
    </row>
    <row r="25" spans="1:7" ht="18" customHeight="1">
      <c r="A25" s="25" t="s">
        <v>414</v>
      </c>
      <c r="B25" s="124">
        <v>2115084</v>
      </c>
      <c r="C25" s="125">
        <v>3383612</v>
      </c>
      <c r="D25" s="21">
        <v>5150892</v>
      </c>
      <c r="E25" s="21">
        <v>5220024</v>
      </c>
      <c r="F25" s="21">
        <v>5178828</v>
      </c>
      <c r="G25" s="21">
        <v>5234064</v>
      </c>
    </row>
    <row r="26" spans="1:7" ht="18" customHeight="1">
      <c r="A26" s="25" t="s">
        <v>415</v>
      </c>
      <c r="B26" s="124">
        <v>333838</v>
      </c>
      <c r="C26" s="125">
        <v>357483</v>
      </c>
      <c r="D26" s="21">
        <v>278360</v>
      </c>
      <c r="E26" s="21">
        <v>319584</v>
      </c>
      <c r="F26" s="21">
        <v>327209</v>
      </c>
      <c r="G26" s="21">
        <v>322538</v>
      </c>
    </row>
    <row r="27" spans="1:7" ht="18" customHeight="1">
      <c r="A27" s="25" t="s">
        <v>416</v>
      </c>
      <c r="B27" s="124">
        <v>66169</v>
      </c>
      <c r="C27" s="125">
        <v>71130</v>
      </c>
      <c r="D27" s="21">
        <v>115628</v>
      </c>
      <c r="E27" s="21">
        <v>119112</v>
      </c>
      <c r="F27" s="21">
        <v>119377</v>
      </c>
      <c r="G27" s="21">
        <v>145697</v>
      </c>
    </row>
    <row r="28" spans="1:7" ht="18" customHeight="1">
      <c r="A28" s="25" t="s">
        <v>417</v>
      </c>
      <c r="B28" s="124">
        <v>493539</v>
      </c>
      <c r="C28" s="125">
        <v>289855</v>
      </c>
      <c r="D28" s="21">
        <v>490938</v>
      </c>
      <c r="E28" s="21">
        <v>254796</v>
      </c>
      <c r="F28" s="21">
        <v>366854</v>
      </c>
      <c r="G28" s="21">
        <v>262967</v>
      </c>
    </row>
    <row r="29" spans="2:3" ht="18" customHeight="1">
      <c r="B29" s="100"/>
      <c r="C29" s="101"/>
    </row>
    <row r="30" spans="2:3" ht="18" customHeight="1">
      <c r="B30" s="94"/>
      <c r="C30" s="101"/>
    </row>
    <row r="31" spans="2:3" ht="18" customHeight="1">
      <c r="B31" s="100"/>
      <c r="C31" s="101"/>
    </row>
    <row r="32" spans="2:3" ht="18" customHeight="1">
      <c r="B32" s="100"/>
      <c r="C32" s="101"/>
    </row>
    <row r="33" spans="2:3" ht="18" customHeight="1">
      <c r="B33" s="100"/>
      <c r="C33" s="101"/>
    </row>
    <row r="34" spans="2:3" ht="18" customHeight="1">
      <c r="B34" s="100"/>
      <c r="C34" s="101"/>
    </row>
    <row r="35" spans="2:3" ht="18" customHeight="1">
      <c r="B35" s="100"/>
      <c r="C35" s="101"/>
    </row>
    <row r="36" spans="2:3" ht="18" customHeight="1">
      <c r="B36" s="100"/>
      <c r="C36" s="101"/>
    </row>
    <row r="37" spans="1:2" ht="18" customHeight="1">
      <c r="A37" s="49"/>
      <c r="B37" s="93"/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0.625" style="6" customWidth="1"/>
    <col min="2" max="24" width="7.625" style="6" customWidth="1"/>
    <col min="25" max="16384" width="10.625" style="6" customWidth="1"/>
  </cols>
  <sheetData>
    <row r="1" spans="1:3" ht="19.5" customHeight="1">
      <c r="A1" s="6" t="s">
        <v>27</v>
      </c>
      <c r="C1" s="11" t="s">
        <v>451</v>
      </c>
    </row>
    <row r="3" spans="1:21" ht="19.5" customHeight="1">
      <c r="A3" s="7"/>
      <c r="B3" s="163" t="s">
        <v>39</v>
      </c>
      <c r="C3" s="163"/>
      <c r="D3" s="163" t="s">
        <v>40</v>
      </c>
      <c r="E3" s="163"/>
      <c r="F3" s="163" t="s">
        <v>41</v>
      </c>
      <c r="G3" s="163"/>
      <c r="H3" s="163" t="s">
        <v>42</v>
      </c>
      <c r="I3" s="163"/>
      <c r="J3" s="163" t="s">
        <v>43</v>
      </c>
      <c r="K3" s="163"/>
      <c r="L3" s="163" t="s">
        <v>44</v>
      </c>
      <c r="M3" s="163"/>
      <c r="N3" s="163" t="s">
        <v>45</v>
      </c>
      <c r="O3" s="163"/>
      <c r="P3" s="163" t="s">
        <v>46</v>
      </c>
      <c r="Q3" s="163"/>
      <c r="R3" s="163" t="s">
        <v>47</v>
      </c>
      <c r="S3" s="163"/>
      <c r="T3" s="163" t="s">
        <v>48</v>
      </c>
      <c r="U3" s="163"/>
    </row>
    <row r="4" spans="1:21" ht="19.5" customHeight="1">
      <c r="A4" s="9"/>
      <c r="B4" s="8" t="s">
        <v>37</v>
      </c>
      <c r="C4" s="8" t="s">
        <v>38</v>
      </c>
      <c r="D4" s="8" t="s">
        <v>37</v>
      </c>
      <c r="E4" s="8" t="s">
        <v>38</v>
      </c>
      <c r="F4" s="8" t="s">
        <v>37</v>
      </c>
      <c r="G4" s="8" t="s">
        <v>38</v>
      </c>
      <c r="H4" s="8" t="s">
        <v>37</v>
      </c>
      <c r="I4" s="8" t="s">
        <v>38</v>
      </c>
      <c r="J4" s="8" t="s">
        <v>37</v>
      </c>
      <c r="K4" s="8" t="s">
        <v>38</v>
      </c>
      <c r="L4" s="8" t="s">
        <v>37</v>
      </c>
      <c r="M4" s="8" t="s">
        <v>38</v>
      </c>
      <c r="N4" s="8" t="s">
        <v>37</v>
      </c>
      <c r="O4" s="8" t="s">
        <v>38</v>
      </c>
      <c r="P4" s="8" t="s">
        <v>37</v>
      </c>
      <c r="Q4" s="8" t="s">
        <v>38</v>
      </c>
      <c r="R4" s="8" t="s">
        <v>37</v>
      </c>
      <c r="S4" s="8" t="s">
        <v>38</v>
      </c>
      <c r="T4" s="8" t="s">
        <v>37</v>
      </c>
      <c r="U4" s="8" t="s">
        <v>38</v>
      </c>
    </row>
    <row r="5" spans="1:21" ht="19.5" customHeight="1">
      <c r="A5" s="144" t="s">
        <v>28</v>
      </c>
      <c r="B5" s="10">
        <v>274</v>
      </c>
      <c r="C5" s="10">
        <v>1445</v>
      </c>
      <c r="D5" s="10">
        <v>246</v>
      </c>
      <c r="E5" s="10">
        <v>1168</v>
      </c>
      <c r="F5" s="10">
        <v>219</v>
      </c>
      <c r="G5" s="10">
        <v>829</v>
      </c>
      <c r="H5" s="10">
        <v>188</v>
      </c>
      <c r="I5" s="10">
        <v>673</v>
      </c>
      <c r="J5" s="10">
        <v>92</v>
      </c>
      <c r="K5" s="10">
        <v>325</v>
      </c>
      <c r="L5" s="10">
        <v>82</v>
      </c>
      <c r="M5" s="10">
        <v>254</v>
      </c>
      <c r="N5" s="10">
        <v>73</v>
      </c>
      <c r="O5" s="10">
        <v>215</v>
      </c>
      <c r="P5" s="10">
        <v>69</v>
      </c>
      <c r="Q5" s="10">
        <v>184</v>
      </c>
      <c r="R5" s="10">
        <v>63</v>
      </c>
      <c r="S5" s="10">
        <v>151</v>
      </c>
      <c r="T5" s="10">
        <v>59</v>
      </c>
      <c r="U5" s="10">
        <v>138</v>
      </c>
    </row>
    <row r="6" spans="1:21" ht="19.5" customHeight="1">
      <c r="A6" s="144" t="s">
        <v>29</v>
      </c>
      <c r="B6" s="10">
        <v>327</v>
      </c>
      <c r="C6" s="10">
        <v>1866</v>
      </c>
      <c r="D6" s="10">
        <v>313</v>
      </c>
      <c r="E6" s="10">
        <v>1636</v>
      </c>
      <c r="F6" s="10">
        <v>279</v>
      </c>
      <c r="G6" s="10">
        <v>1397</v>
      </c>
      <c r="H6" s="10">
        <v>259</v>
      </c>
      <c r="I6" s="10">
        <v>1226</v>
      </c>
      <c r="J6" s="10">
        <v>245</v>
      </c>
      <c r="K6" s="10">
        <v>1095</v>
      </c>
      <c r="L6" s="10">
        <v>223</v>
      </c>
      <c r="M6" s="10">
        <v>988</v>
      </c>
      <c r="N6" s="10">
        <v>207</v>
      </c>
      <c r="O6" s="10">
        <v>935</v>
      </c>
      <c r="P6" s="10">
        <v>197</v>
      </c>
      <c r="Q6" s="10">
        <v>916</v>
      </c>
      <c r="R6" s="10">
        <v>186</v>
      </c>
      <c r="S6" s="10">
        <v>833</v>
      </c>
      <c r="T6" s="10">
        <v>183</v>
      </c>
      <c r="U6" s="10">
        <v>790</v>
      </c>
    </row>
    <row r="7" spans="1:21" ht="19.5" customHeight="1">
      <c r="A7" s="144" t="s">
        <v>30</v>
      </c>
      <c r="B7" s="10">
        <v>137</v>
      </c>
      <c r="C7" s="10">
        <v>787</v>
      </c>
      <c r="D7" s="10">
        <v>141</v>
      </c>
      <c r="E7" s="10">
        <v>715</v>
      </c>
      <c r="F7" s="10">
        <v>140</v>
      </c>
      <c r="G7" s="10">
        <v>625</v>
      </c>
      <c r="H7" s="10">
        <v>128</v>
      </c>
      <c r="I7" s="10">
        <v>534</v>
      </c>
      <c r="J7" s="10">
        <v>112</v>
      </c>
      <c r="K7" s="10">
        <v>484</v>
      </c>
      <c r="L7" s="10">
        <v>109</v>
      </c>
      <c r="M7" s="10">
        <v>454</v>
      </c>
      <c r="N7" s="10">
        <v>104</v>
      </c>
      <c r="O7" s="10">
        <v>441</v>
      </c>
      <c r="P7" s="10">
        <v>99</v>
      </c>
      <c r="Q7" s="10">
        <v>433</v>
      </c>
      <c r="R7" s="10">
        <v>95</v>
      </c>
      <c r="S7" s="10">
        <v>414</v>
      </c>
      <c r="T7" s="10">
        <v>95</v>
      </c>
      <c r="U7" s="10">
        <v>387</v>
      </c>
    </row>
    <row r="8" spans="1:21" ht="19.5" customHeight="1">
      <c r="A8" s="144" t="s">
        <v>31</v>
      </c>
      <c r="B8" s="10">
        <v>374</v>
      </c>
      <c r="C8" s="10">
        <v>2090</v>
      </c>
      <c r="D8" s="10">
        <v>375</v>
      </c>
      <c r="E8" s="10">
        <v>1939</v>
      </c>
      <c r="F8" s="10">
        <v>373</v>
      </c>
      <c r="G8" s="10">
        <v>1752</v>
      </c>
      <c r="H8" s="10">
        <v>361</v>
      </c>
      <c r="I8" s="10">
        <v>1617</v>
      </c>
      <c r="J8" s="10">
        <v>347</v>
      </c>
      <c r="K8" s="10">
        <v>1611</v>
      </c>
      <c r="L8" s="10">
        <v>335</v>
      </c>
      <c r="M8" s="10">
        <v>1526</v>
      </c>
      <c r="N8" s="10">
        <v>324</v>
      </c>
      <c r="O8" s="10">
        <v>1451</v>
      </c>
      <c r="P8" s="10">
        <v>313</v>
      </c>
      <c r="Q8" s="10">
        <v>1387</v>
      </c>
      <c r="R8" s="10">
        <v>326</v>
      </c>
      <c r="S8" s="10">
        <v>1394</v>
      </c>
      <c r="T8" s="10">
        <v>332</v>
      </c>
      <c r="U8" s="10">
        <v>1369</v>
      </c>
    </row>
    <row r="9" spans="1:21" ht="19.5" customHeight="1">
      <c r="A9" s="144" t="s">
        <v>32</v>
      </c>
      <c r="B9" s="10">
        <v>220</v>
      </c>
      <c r="C9" s="10">
        <v>1300</v>
      </c>
      <c r="D9" s="10">
        <v>226</v>
      </c>
      <c r="E9" s="10">
        <v>1188</v>
      </c>
      <c r="F9" s="10">
        <v>206</v>
      </c>
      <c r="G9" s="10">
        <v>1038</v>
      </c>
      <c r="H9" s="10">
        <v>197</v>
      </c>
      <c r="I9" s="10">
        <v>923</v>
      </c>
      <c r="J9" s="10">
        <v>184</v>
      </c>
      <c r="K9" s="10">
        <v>911</v>
      </c>
      <c r="L9" s="10">
        <v>191</v>
      </c>
      <c r="M9" s="10">
        <v>940</v>
      </c>
      <c r="N9" s="10">
        <v>194</v>
      </c>
      <c r="O9" s="10">
        <v>912</v>
      </c>
      <c r="P9" s="10">
        <v>199</v>
      </c>
      <c r="Q9" s="10">
        <v>914</v>
      </c>
      <c r="R9" s="10">
        <v>192</v>
      </c>
      <c r="S9" s="10">
        <v>838</v>
      </c>
      <c r="T9" s="10">
        <v>191</v>
      </c>
      <c r="U9" s="10">
        <v>770</v>
      </c>
    </row>
    <row r="10" spans="1:21" ht="19.5" customHeight="1">
      <c r="A10" s="144" t="s">
        <v>33</v>
      </c>
      <c r="B10" s="10">
        <v>180</v>
      </c>
      <c r="C10" s="10">
        <v>1087</v>
      </c>
      <c r="D10" s="10">
        <v>181</v>
      </c>
      <c r="E10" s="10">
        <v>1044</v>
      </c>
      <c r="F10" s="10">
        <v>191</v>
      </c>
      <c r="G10" s="10">
        <v>963</v>
      </c>
      <c r="H10" s="10">
        <v>187</v>
      </c>
      <c r="I10" s="10">
        <v>921</v>
      </c>
      <c r="J10" s="10">
        <v>195</v>
      </c>
      <c r="K10" s="10">
        <v>894</v>
      </c>
      <c r="L10" s="10">
        <v>189</v>
      </c>
      <c r="M10" s="10">
        <v>881</v>
      </c>
      <c r="N10" s="10">
        <v>185</v>
      </c>
      <c r="O10" s="10">
        <v>847</v>
      </c>
      <c r="P10" s="10">
        <v>226</v>
      </c>
      <c r="Q10" s="10">
        <v>839</v>
      </c>
      <c r="R10" s="10">
        <v>221</v>
      </c>
      <c r="S10" s="10">
        <v>811</v>
      </c>
      <c r="T10" s="10">
        <v>174</v>
      </c>
      <c r="U10" s="10">
        <v>747</v>
      </c>
    </row>
    <row r="11" spans="1:21" ht="19.5" customHeight="1">
      <c r="A11" s="144" t="s">
        <v>34</v>
      </c>
      <c r="B11" s="10">
        <v>215</v>
      </c>
      <c r="C11" s="10">
        <v>1415</v>
      </c>
      <c r="D11" s="10">
        <v>200</v>
      </c>
      <c r="E11" s="10">
        <v>1216</v>
      </c>
      <c r="F11" s="10">
        <v>187</v>
      </c>
      <c r="G11" s="10">
        <v>1055</v>
      </c>
      <c r="H11" s="10">
        <v>184</v>
      </c>
      <c r="I11" s="10">
        <v>943</v>
      </c>
      <c r="J11" s="10">
        <v>166</v>
      </c>
      <c r="K11" s="10">
        <v>863</v>
      </c>
      <c r="L11" s="10">
        <v>162</v>
      </c>
      <c r="M11" s="10">
        <v>821</v>
      </c>
      <c r="N11" s="10">
        <v>158</v>
      </c>
      <c r="O11" s="10">
        <v>806</v>
      </c>
      <c r="P11" s="10">
        <v>155</v>
      </c>
      <c r="Q11" s="10">
        <v>774</v>
      </c>
      <c r="R11" s="10">
        <v>140</v>
      </c>
      <c r="S11" s="10">
        <v>679</v>
      </c>
      <c r="T11" s="10">
        <v>126</v>
      </c>
      <c r="U11" s="10">
        <v>619</v>
      </c>
    </row>
    <row r="12" spans="1:21" ht="19.5" customHeight="1">
      <c r="A12" s="144" t="s">
        <v>35</v>
      </c>
      <c r="B12" s="10">
        <v>206</v>
      </c>
      <c r="C12" s="10">
        <v>1325</v>
      </c>
      <c r="D12" s="10">
        <v>196</v>
      </c>
      <c r="E12" s="10">
        <v>1133</v>
      </c>
      <c r="F12" s="10">
        <v>200</v>
      </c>
      <c r="G12" s="10">
        <v>1049</v>
      </c>
      <c r="H12" s="10">
        <v>198</v>
      </c>
      <c r="I12" s="10">
        <v>996</v>
      </c>
      <c r="J12" s="10">
        <v>198</v>
      </c>
      <c r="K12" s="10">
        <v>1007</v>
      </c>
      <c r="L12" s="10">
        <v>202</v>
      </c>
      <c r="M12" s="10">
        <v>1044</v>
      </c>
      <c r="N12" s="10">
        <v>205</v>
      </c>
      <c r="O12" s="10">
        <v>1058</v>
      </c>
      <c r="P12" s="10">
        <v>199</v>
      </c>
      <c r="Q12" s="10">
        <v>995</v>
      </c>
      <c r="R12" s="10">
        <v>203</v>
      </c>
      <c r="S12" s="10">
        <v>968</v>
      </c>
      <c r="T12" s="10">
        <v>255</v>
      </c>
      <c r="U12" s="10">
        <v>990</v>
      </c>
    </row>
    <row r="13" spans="1:21" ht="19.5" customHeight="1">
      <c r="A13" s="8" t="s">
        <v>36</v>
      </c>
      <c r="B13" s="10">
        <f>SUM(B5:B12)</f>
        <v>1933</v>
      </c>
      <c r="C13" s="10">
        <f aca="true" t="shared" si="0" ref="C13:U13">SUM(C5:C12)</f>
        <v>11315</v>
      </c>
      <c r="D13" s="10">
        <f t="shared" si="0"/>
        <v>1878</v>
      </c>
      <c r="E13" s="10">
        <f t="shared" si="0"/>
        <v>10039</v>
      </c>
      <c r="F13" s="10">
        <f t="shared" si="0"/>
        <v>1795</v>
      </c>
      <c r="G13" s="10">
        <f t="shared" si="0"/>
        <v>8708</v>
      </c>
      <c r="H13" s="10">
        <f t="shared" si="0"/>
        <v>1702</v>
      </c>
      <c r="I13" s="10">
        <f t="shared" si="0"/>
        <v>7833</v>
      </c>
      <c r="J13" s="10">
        <f t="shared" si="0"/>
        <v>1539</v>
      </c>
      <c r="K13" s="10">
        <f t="shared" si="0"/>
        <v>7190</v>
      </c>
      <c r="L13" s="10">
        <f t="shared" si="0"/>
        <v>1493</v>
      </c>
      <c r="M13" s="10">
        <f t="shared" si="0"/>
        <v>6908</v>
      </c>
      <c r="N13" s="10">
        <f t="shared" si="0"/>
        <v>1450</v>
      </c>
      <c r="O13" s="10">
        <f t="shared" si="0"/>
        <v>6665</v>
      </c>
      <c r="P13" s="10">
        <f t="shared" si="0"/>
        <v>1457</v>
      </c>
      <c r="Q13" s="10">
        <f t="shared" si="0"/>
        <v>6442</v>
      </c>
      <c r="R13" s="10">
        <f t="shared" si="0"/>
        <v>1426</v>
      </c>
      <c r="S13" s="10">
        <f t="shared" si="0"/>
        <v>6088</v>
      </c>
      <c r="T13" s="10">
        <f t="shared" si="0"/>
        <v>1415</v>
      </c>
      <c r="U13" s="10">
        <f t="shared" si="0"/>
        <v>5810</v>
      </c>
    </row>
    <row r="16" spans="1:3" ht="19.5" customHeight="1">
      <c r="A16" s="11" t="s">
        <v>49</v>
      </c>
      <c r="C16" s="11" t="s">
        <v>452</v>
      </c>
    </row>
    <row r="18" spans="1:4" ht="19.5" customHeight="1">
      <c r="A18" s="10"/>
      <c r="B18" s="14" t="s">
        <v>67</v>
      </c>
      <c r="C18" s="14" t="s">
        <v>68</v>
      </c>
      <c r="D18" s="14" t="s">
        <v>36</v>
      </c>
    </row>
    <row r="19" spans="1:4" ht="19.5" customHeight="1">
      <c r="A19" s="13" t="s">
        <v>50</v>
      </c>
      <c r="B19" s="10">
        <v>5414</v>
      </c>
      <c r="C19" s="10">
        <v>4922</v>
      </c>
      <c r="D19" s="10">
        <f>SUM(B19:C19)</f>
        <v>10336</v>
      </c>
    </row>
    <row r="20" spans="1:4" ht="19.5" customHeight="1">
      <c r="A20" s="12" t="s">
        <v>51</v>
      </c>
      <c r="B20" s="10">
        <v>4859</v>
      </c>
      <c r="C20" s="10">
        <v>4753</v>
      </c>
      <c r="D20" s="10">
        <f aca="true" t="shared" si="1" ref="D20:D35">SUM(B20:C20)</f>
        <v>9612</v>
      </c>
    </row>
    <row r="21" spans="1:4" ht="19.5" customHeight="1">
      <c r="A21" s="12" t="s">
        <v>52</v>
      </c>
      <c r="B21" s="10">
        <v>5041</v>
      </c>
      <c r="C21" s="10">
        <v>4939</v>
      </c>
      <c r="D21" s="10">
        <f t="shared" si="1"/>
        <v>9980</v>
      </c>
    </row>
    <row r="22" spans="1:4" ht="19.5" customHeight="1">
      <c r="A22" s="12" t="s">
        <v>53</v>
      </c>
      <c r="B22" s="10">
        <v>5595</v>
      </c>
      <c r="C22" s="10">
        <v>5227</v>
      </c>
      <c r="D22" s="10">
        <f t="shared" si="1"/>
        <v>10822</v>
      </c>
    </row>
    <row r="23" spans="1:4" ht="19.5" customHeight="1">
      <c r="A23" s="12" t="s">
        <v>54</v>
      </c>
      <c r="B23" s="10">
        <v>5252</v>
      </c>
      <c r="C23" s="10">
        <v>5173</v>
      </c>
      <c r="D23" s="10">
        <f t="shared" si="1"/>
        <v>10425</v>
      </c>
    </row>
    <row r="24" spans="1:4" ht="19.5" customHeight="1">
      <c r="A24" s="12" t="s">
        <v>55</v>
      </c>
      <c r="B24" s="10">
        <v>5677</v>
      </c>
      <c r="C24" s="10">
        <v>5822</v>
      </c>
      <c r="D24" s="10">
        <f t="shared" si="1"/>
        <v>11499</v>
      </c>
    </row>
    <row r="25" spans="1:4" ht="19.5" customHeight="1">
      <c r="A25" s="12" t="s">
        <v>56</v>
      </c>
      <c r="B25" s="10">
        <v>5705</v>
      </c>
      <c r="C25" s="10">
        <v>5758</v>
      </c>
      <c r="D25" s="10">
        <f t="shared" si="1"/>
        <v>11463</v>
      </c>
    </row>
    <row r="26" spans="1:4" ht="19.5" customHeight="1">
      <c r="A26" s="12" t="s">
        <v>57</v>
      </c>
      <c r="B26" s="10">
        <v>8004</v>
      </c>
      <c r="C26" s="10">
        <v>6466</v>
      </c>
      <c r="D26" s="10">
        <f t="shared" si="1"/>
        <v>14470</v>
      </c>
    </row>
    <row r="27" spans="1:4" ht="19.5" customHeight="1">
      <c r="A27" s="12" t="s">
        <v>58</v>
      </c>
      <c r="B27" s="10">
        <v>5347</v>
      </c>
      <c r="C27" s="10">
        <v>5768</v>
      </c>
      <c r="D27" s="10">
        <f t="shared" si="1"/>
        <v>11115</v>
      </c>
    </row>
    <row r="28" spans="1:4" ht="19.5" customHeight="1">
      <c r="A28" s="12" t="s">
        <v>59</v>
      </c>
      <c r="B28" s="10">
        <v>4675</v>
      </c>
      <c r="C28" s="10">
        <v>5047</v>
      </c>
      <c r="D28" s="10">
        <f t="shared" si="1"/>
        <v>9722</v>
      </c>
    </row>
    <row r="29" spans="1:4" ht="19.5" customHeight="1">
      <c r="A29" s="12" t="s">
        <v>60</v>
      </c>
      <c r="B29" s="10">
        <v>3952</v>
      </c>
      <c r="C29" s="10">
        <v>4254</v>
      </c>
      <c r="D29" s="10">
        <f t="shared" si="1"/>
        <v>8206</v>
      </c>
    </row>
    <row r="30" spans="1:4" ht="19.5" customHeight="1">
      <c r="A30" s="12" t="s">
        <v>61</v>
      </c>
      <c r="B30" s="10">
        <v>3599</v>
      </c>
      <c r="C30" s="10">
        <v>3787</v>
      </c>
      <c r="D30" s="10">
        <f t="shared" si="1"/>
        <v>7386</v>
      </c>
    </row>
    <row r="31" spans="1:4" ht="19.5" customHeight="1">
      <c r="A31" s="12" t="s">
        <v>62</v>
      </c>
      <c r="B31" s="10">
        <v>3370</v>
      </c>
      <c r="C31" s="10">
        <v>3530</v>
      </c>
      <c r="D31" s="10">
        <f t="shared" si="1"/>
        <v>6900</v>
      </c>
    </row>
    <row r="32" spans="1:4" ht="19.5" customHeight="1">
      <c r="A32" s="12" t="s">
        <v>63</v>
      </c>
      <c r="B32" s="10">
        <v>3283</v>
      </c>
      <c r="C32" s="10">
        <v>3428</v>
      </c>
      <c r="D32" s="10">
        <f t="shared" si="1"/>
        <v>6711</v>
      </c>
    </row>
    <row r="33" spans="1:4" ht="19.5" customHeight="1">
      <c r="A33" s="12" t="s">
        <v>64</v>
      </c>
      <c r="B33" s="10">
        <v>3216</v>
      </c>
      <c r="C33" s="10">
        <v>3354</v>
      </c>
      <c r="D33" s="10">
        <f t="shared" si="1"/>
        <v>6570</v>
      </c>
    </row>
    <row r="34" spans="1:4" ht="19.5" customHeight="1">
      <c r="A34" s="12" t="s">
        <v>65</v>
      </c>
      <c r="B34" s="10">
        <v>3049</v>
      </c>
      <c r="C34" s="10">
        <v>3260</v>
      </c>
      <c r="D34" s="10">
        <f t="shared" si="1"/>
        <v>6309</v>
      </c>
    </row>
    <row r="35" spans="1:4" ht="19.5" customHeight="1">
      <c r="A35" s="12" t="s">
        <v>66</v>
      </c>
      <c r="B35" s="10">
        <v>2802</v>
      </c>
      <c r="C35" s="10">
        <v>3062</v>
      </c>
      <c r="D35" s="10">
        <f t="shared" si="1"/>
        <v>5864</v>
      </c>
    </row>
  </sheetData>
  <mergeCells count="10">
    <mergeCell ref="R3:S3"/>
    <mergeCell ref="T3:U3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A1" sqref="A1"/>
    </sheetView>
  </sheetViews>
  <sheetFormatPr defaultColWidth="9.00390625" defaultRowHeight="16.5" customHeight="1"/>
  <cols>
    <col min="1" max="16384" width="10.625" style="0" customWidth="1"/>
  </cols>
  <sheetData>
    <row r="1" spans="1:3" ht="16.5" customHeight="1">
      <c r="A1" t="s">
        <v>69</v>
      </c>
      <c r="C1" s="15" t="s">
        <v>453</v>
      </c>
    </row>
    <row r="3" spans="1:4" ht="16.5" customHeight="1">
      <c r="A3" s="1" t="s">
        <v>90</v>
      </c>
      <c r="B3" s="1" t="s">
        <v>67</v>
      </c>
      <c r="C3" s="1" t="s">
        <v>68</v>
      </c>
      <c r="D3" s="1" t="s">
        <v>36</v>
      </c>
    </row>
    <row r="4" spans="1:4" ht="16.5" customHeight="1">
      <c r="A4" s="2" t="s">
        <v>70</v>
      </c>
      <c r="B4" s="2">
        <v>110</v>
      </c>
      <c r="C4" s="2">
        <v>110</v>
      </c>
      <c r="D4" s="2">
        <f>SUM(B4:C4)</f>
        <v>220</v>
      </c>
    </row>
    <row r="5" spans="1:4" ht="16.5" customHeight="1">
      <c r="A5" s="2" t="s">
        <v>71</v>
      </c>
      <c r="B5" s="2">
        <v>143</v>
      </c>
      <c r="C5" s="2">
        <v>151</v>
      </c>
      <c r="D5" s="2">
        <f aca="true" t="shared" si="0" ref="D5:D23">SUM(B5:C5)</f>
        <v>294</v>
      </c>
    </row>
    <row r="6" spans="1:4" ht="16.5" customHeight="1">
      <c r="A6" s="2" t="s">
        <v>72</v>
      </c>
      <c r="B6" s="2">
        <v>178</v>
      </c>
      <c r="C6" s="2">
        <v>182</v>
      </c>
      <c r="D6" s="2">
        <f t="shared" si="0"/>
        <v>360</v>
      </c>
    </row>
    <row r="7" spans="1:4" ht="16.5" customHeight="1">
      <c r="A7" s="2" t="s">
        <v>73</v>
      </c>
      <c r="B7" s="2">
        <v>184</v>
      </c>
      <c r="C7" s="2">
        <v>170</v>
      </c>
      <c r="D7" s="2">
        <f t="shared" si="0"/>
        <v>354</v>
      </c>
    </row>
    <row r="8" spans="1:4" ht="16.5" customHeight="1">
      <c r="A8" s="2" t="s">
        <v>74</v>
      </c>
      <c r="B8" s="2">
        <v>147</v>
      </c>
      <c r="C8" s="2">
        <v>109</v>
      </c>
      <c r="D8" s="2">
        <f t="shared" si="0"/>
        <v>256</v>
      </c>
    </row>
    <row r="9" spans="1:4" ht="16.5" customHeight="1">
      <c r="A9" s="2" t="s">
        <v>75</v>
      </c>
      <c r="B9" s="2">
        <v>121</v>
      </c>
      <c r="C9" s="2">
        <v>128</v>
      </c>
      <c r="D9" s="2">
        <f t="shared" si="0"/>
        <v>249</v>
      </c>
    </row>
    <row r="10" spans="1:4" ht="16.5" customHeight="1">
      <c r="A10" s="2" t="s">
        <v>76</v>
      </c>
      <c r="B10" s="2">
        <v>102</v>
      </c>
      <c r="C10" s="2">
        <v>99</v>
      </c>
      <c r="D10" s="2">
        <f t="shared" si="0"/>
        <v>201</v>
      </c>
    </row>
    <row r="11" spans="1:4" ht="16.5" customHeight="1">
      <c r="A11" s="2" t="s">
        <v>77</v>
      </c>
      <c r="B11" s="2">
        <v>115</v>
      </c>
      <c r="C11" s="2">
        <v>143</v>
      </c>
      <c r="D11" s="2">
        <f t="shared" si="0"/>
        <v>258</v>
      </c>
    </row>
    <row r="12" spans="1:4" ht="16.5" customHeight="1">
      <c r="A12" s="2" t="s">
        <v>78</v>
      </c>
      <c r="B12" s="2">
        <v>214</v>
      </c>
      <c r="C12" s="2">
        <v>196</v>
      </c>
      <c r="D12" s="2">
        <f t="shared" si="0"/>
        <v>410</v>
      </c>
    </row>
    <row r="13" spans="1:4" ht="16.5" customHeight="1">
      <c r="A13" s="2" t="s">
        <v>79</v>
      </c>
      <c r="B13" s="2">
        <v>248</v>
      </c>
      <c r="C13" s="2">
        <v>223</v>
      </c>
      <c r="D13" s="2">
        <f t="shared" si="0"/>
        <v>471</v>
      </c>
    </row>
    <row r="14" spans="1:4" ht="16.5" customHeight="1">
      <c r="A14" s="2" t="s">
        <v>80</v>
      </c>
      <c r="B14" s="2">
        <v>244</v>
      </c>
      <c r="C14" s="2">
        <v>179</v>
      </c>
      <c r="D14" s="2">
        <f t="shared" si="0"/>
        <v>423</v>
      </c>
    </row>
    <row r="15" spans="1:4" ht="16.5" customHeight="1">
      <c r="A15" s="2" t="s">
        <v>81</v>
      </c>
      <c r="B15" s="2">
        <v>156</v>
      </c>
      <c r="C15" s="2">
        <v>171</v>
      </c>
      <c r="D15" s="2">
        <f t="shared" si="0"/>
        <v>327</v>
      </c>
    </row>
    <row r="16" spans="1:4" ht="16.5" customHeight="1">
      <c r="A16" s="2" t="s">
        <v>82</v>
      </c>
      <c r="B16" s="2">
        <v>157</v>
      </c>
      <c r="C16" s="2">
        <v>202</v>
      </c>
      <c r="D16" s="2">
        <f t="shared" si="0"/>
        <v>359</v>
      </c>
    </row>
    <row r="17" spans="1:4" ht="16.5" customHeight="1">
      <c r="A17" s="2" t="s">
        <v>83</v>
      </c>
      <c r="B17" s="2">
        <v>195</v>
      </c>
      <c r="C17" s="2">
        <v>240</v>
      </c>
      <c r="D17" s="2">
        <f t="shared" si="0"/>
        <v>435</v>
      </c>
    </row>
    <row r="18" spans="1:4" ht="16.5" customHeight="1">
      <c r="A18" s="2" t="s">
        <v>84</v>
      </c>
      <c r="B18" s="2">
        <v>216</v>
      </c>
      <c r="C18" s="2">
        <v>292</v>
      </c>
      <c r="D18" s="2">
        <f t="shared" si="0"/>
        <v>508</v>
      </c>
    </row>
    <row r="19" spans="1:4" ht="16.5" customHeight="1">
      <c r="A19" s="2" t="s">
        <v>85</v>
      </c>
      <c r="B19" s="2">
        <v>130</v>
      </c>
      <c r="C19" s="2">
        <v>205</v>
      </c>
      <c r="D19" s="2">
        <f t="shared" si="0"/>
        <v>335</v>
      </c>
    </row>
    <row r="20" spans="1:4" ht="16.5" customHeight="1">
      <c r="A20" s="2" t="s">
        <v>86</v>
      </c>
      <c r="B20" s="2">
        <v>78</v>
      </c>
      <c r="C20" s="2">
        <v>139</v>
      </c>
      <c r="D20" s="2">
        <f t="shared" si="0"/>
        <v>217</v>
      </c>
    </row>
    <row r="21" spans="1:4" ht="16.5" customHeight="1">
      <c r="A21" s="2" t="s">
        <v>87</v>
      </c>
      <c r="B21" s="2">
        <v>50</v>
      </c>
      <c r="C21" s="2">
        <v>80</v>
      </c>
      <c r="D21" s="2">
        <f t="shared" si="0"/>
        <v>130</v>
      </c>
    </row>
    <row r="22" spans="1:4" ht="16.5" customHeight="1">
      <c r="A22" s="2" t="s">
        <v>88</v>
      </c>
      <c r="B22" s="2">
        <v>12</v>
      </c>
      <c r="C22" s="2">
        <v>39</v>
      </c>
      <c r="D22" s="2">
        <f t="shared" si="0"/>
        <v>51</v>
      </c>
    </row>
    <row r="23" spans="1:4" ht="16.5" customHeight="1">
      <c r="A23" s="2" t="s">
        <v>89</v>
      </c>
      <c r="B23" s="2">
        <v>2</v>
      </c>
      <c r="C23" s="2">
        <v>4</v>
      </c>
      <c r="D23" s="2">
        <f t="shared" si="0"/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8" width="10.625" style="0" customWidth="1"/>
    <col min="9" max="9" width="13.00390625" style="0" bestFit="1" customWidth="1"/>
    <col min="10" max="16384" width="10.625" style="0" customWidth="1"/>
  </cols>
  <sheetData>
    <row r="1" spans="1:5" ht="18" customHeight="1">
      <c r="A1" t="s">
        <v>91</v>
      </c>
      <c r="C1" t="s">
        <v>467</v>
      </c>
      <c r="E1" t="s">
        <v>454</v>
      </c>
    </row>
    <row r="3" spans="1:15" ht="18" customHeight="1">
      <c r="A3" s="5"/>
      <c r="B3" s="5"/>
      <c r="C3" s="16"/>
      <c r="D3" s="17" t="s">
        <v>106</v>
      </c>
      <c r="E3" s="17"/>
      <c r="F3" s="18"/>
      <c r="G3" s="19" t="s">
        <v>97</v>
      </c>
      <c r="H3" s="16" t="s">
        <v>107</v>
      </c>
      <c r="I3" s="17"/>
      <c r="J3" s="18"/>
      <c r="K3" s="16" t="s">
        <v>108</v>
      </c>
      <c r="L3" s="17"/>
      <c r="M3" s="18"/>
      <c r="N3" s="16" t="s">
        <v>109</v>
      </c>
      <c r="O3" s="18"/>
    </row>
    <row r="4" spans="1:15" ht="18" customHeight="1">
      <c r="A4" s="4" t="s">
        <v>12</v>
      </c>
      <c r="B4" s="20" t="s">
        <v>92</v>
      </c>
      <c r="C4" s="1" t="s">
        <v>93</v>
      </c>
      <c r="D4" s="1" t="s">
        <v>94</v>
      </c>
      <c r="E4" s="1" t="s">
        <v>95</v>
      </c>
      <c r="F4" s="16" t="s">
        <v>96</v>
      </c>
      <c r="G4" s="20" t="s">
        <v>98</v>
      </c>
      <c r="H4" s="18" t="s">
        <v>93</v>
      </c>
      <c r="I4" s="1" t="s">
        <v>99</v>
      </c>
      <c r="J4" s="1" t="s">
        <v>100</v>
      </c>
      <c r="K4" s="1" t="s">
        <v>101</v>
      </c>
      <c r="L4" s="1" t="s">
        <v>102</v>
      </c>
      <c r="M4" s="1" t="s">
        <v>103</v>
      </c>
      <c r="N4" s="1" t="s">
        <v>104</v>
      </c>
      <c r="O4" s="1" t="s">
        <v>105</v>
      </c>
    </row>
    <row r="5" spans="1:15" ht="18" customHeight="1">
      <c r="A5" s="1">
        <v>60</v>
      </c>
      <c r="B5" s="21">
        <v>3909</v>
      </c>
      <c r="C5" s="21">
        <v>108</v>
      </c>
      <c r="D5" s="21">
        <v>736</v>
      </c>
      <c r="E5" s="21">
        <v>0</v>
      </c>
      <c r="F5" s="21">
        <v>871</v>
      </c>
      <c r="G5" s="21">
        <v>43</v>
      </c>
      <c r="H5" s="21">
        <v>13</v>
      </c>
      <c r="I5" s="21">
        <v>1872</v>
      </c>
      <c r="J5" s="21">
        <v>112</v>
      </c>
      <c r="K5" s="21">
        <v>49</v>
      </c>
      <c r="L5" s="21">
        <v>44</v>
      </c>
      <c r="M5" s="21">
        <v>2</v>
      </c>
      <c r="N5" s="21">
        <v>31</v>
      </c>
      <c r="O5" s="21">
        <v>28</v>
      </c>
    </row>
    <row r="6" spans="1:15" ht="18" customHeight="1">
      <c r="A6" s="1">
        <v>62</v>
      </c>
      <c r="B6" s="21">
        <v>3970</v>
      </c>
      <c r="C6" s="21">
        <v>114</v>
      </c>
      <c r="D6" s="21">
        <v>636</v>
      </c>
      <c r="E6" s="21">
        <v>0</v>
      </c>
      <c r="F6" s="21">
        <v>1079</v>
      </c>
      <c r="G6" s="21">
        <v>40</v>
      </c>
      <c r="H6" s="21">
        <v>15</v>
      </c>
      <c r="I6" s="21">
        <v>1814</v>
      </c>
      <c r="J6" s="21">
        <v>96</v>
      </c>
      <c r="K6" s="21">
        <v>63</v>
      </c>
      <c r="L6" s="21">
        <v>45</v>
      </c>
      <c r="M6" s="21">
        <v>2</v>
      </c>
      <c r="N6" s="21">
        <v>29</v>
      </c>
      <c r="O6" s="21">
        <v>37</v>
      </c>
    </row>
    <row r="7" spans="1:15" ht="18" customHeight="1">
      <c r="A7" s="1">
        <v>7</v>
      </c>
      <c r="B7" s="21">
        <v>4541</v>
      </c>
      <c r="C7" s="21">
        <v>183</v>
      </c>
      <c r="D7" s="21">
        <v>492</v>
      </c>
      <c r="E7" s="21">
        <v>1</v>
      </c>
      <c r="F7" s="21">
        <v>1237</v>
      </c>
      <c r="G7" s="21">
        <v>30</v>
      </c>
      <c r="H7" s="21">
        <v>214</v>
      </c>
      <c r="I7" s="21">
        <v>1704</v>
      </c>
      <c r="J7" s="21">
        <v>407</v>
      </c>
      <c r="K7" s="21">
        <v>79</v>
      </c>
      <c r="L7" s="21">
        <v>75</v>
      </c>
      <c r="M7" s="21">
        <v>6</v>
      </c>
      <c r="N7" s="21">
        <v>44</v>
      </c>
      <c r="O7" s="21">
        <v>69</v>
      </c>
    </row>
    <row r="8" spans="1:15" ht="18" customHeight="1">
      <c r="A8" s="1">
        <v>8</v>
      </c>
      <c r="B8" s="21">
        <v>4697</v>
      </c>
      <c r="C8" s="21">
        <v>198</v>
      </c>
      <c r="D8" s="21">
        <v>503</v>
      </c>
      <c r="E8" s="21">
        <v>1</v>
      </c>
      <c r="F8" s="21">
        <v>1218</v>
      </c>
      <c r="G8" s="21">
        <v>46</v>
      </c>
      <c r="H8" s="21">
        <v>292</v>
      </c>
      <c r="I8" s="21">
        <v>1708</v>
      </c>
      <c r="J8" s="21">
        <v>438</v>
      </c>
      <c r="K8" s="21">
        <v>81</v>
      </c>
      <c r="L8" s="21">
        <v>83</v>
      </c>
      <c r="M8" s="21">
        <v>8</v>
      </c>
      <c r="N8" s="21">
        <v>46</v>
      </c>
      <c r="O8" s="21">
        <v>75</v>
      </c>
    </row>
    <row r="9" spans="1:15" ht="18" customHeight="1">
      <c r="A9" s="1">
        <v>9</v>
      </c>
      <c r="B9" s="21">
        <v>4747</v>
      </c>
      <c r="C9" s="21">
        <v>204</v>
      </c>
      <c r="D9" s="21">
        <v>486</v>
      </c>
      <c r="E9" s="21">
        <v>1</v>
      </c>
      <c r="F9" s="21">
        <v>1146</v>
      </c>
      <c r="G9" s="21">
        <v>46</v>
      </c>
      <c r="H9" s="21">
        <v>356</v>
      </c>
      <c r="I9" s="21">
        <v>1702</v>
      </c>
      <c r="J9" s="21">
        <v>502</v>
      </c>
      <c r="K9" s="21">
        <v>84</v>
      </c>
      <c r="L9" s="21">
        <v>85</v>
      </c>
      <c r="M9" s="21">
        <v>9</v>
      </c>
      <c r="N9" s="21">
        <v>46</v>
      </c>
      <c r="O9" s="21">
        <v>80</v>
      </c>
    </row>
    <row r="10" spans="1:15" ht="18" customHeight="1">
      <c r="A10" s="1">
        <v>10</v>
      </c>
      <c r="B10" s="21">
        <v>4755</v>
      </c>
      <c r="C10" s="21">
        <v>208</v>
      </c>
      <c r="D10" s="21">
        <v>466</v>
      </c>
      <c r="E10" s="21">
        <v>1</v>
      </c>
      <c r="F10" s="21">
        <v>1163</v>
      </c>
      <c r="G10" s="21">
        <v>44</v>
      </c>
      <c r="H10" s="21">
        <v>411</v>
      </c>
      <c r="I10" s="21">
        <v>1628</v>
      </c>
      <c r="J10" s="21">
        <v>529</v>
      </c>
      <c r="K10" s="21">
        <v>84</v>
      </c>
      <c r="L10" s="21">
        <v>91</v>
      </c>
      <c r="M10" s="21">
        <v>10</v>
      </c>
      <c r="N10" s="21">
        <v>322</v>
      </c>
      <c r="O10" s="21">
        <v>496</v>
      </c>
    </row>
    <row r="11" spans="1:15" ht="18" customHeight="1">
      <c r="A11" s="1">
        <v>11</v>
      </c>
      <c r="B11" s="21">
        <v>4739</v>
      </c>
      <c r="C11" s="21">
        <v>211</v>
      </c>
      <c r="D11" s="21">
        <v>449</v>
      </c>
      <c r="E11" s="21">
        <v>1</v>
      </c>
      <c r="F11" s="21">
        <v>1088</v>
      </c>
      <c r="G11" s="21">
        <v>43</v>
      </c>
      <c r="H11" s="21">
        <v>458</v>
      </c>
      <c r="I11" s="21">
        <v>1591</v>
      </c>
      <c r="J11" s="21">
        <v>591</v>
      </c>
      <c r="K11" s="21">
        <v>86</v>
      </c>
      <c r="L11" s="21">
        <v>94</v>
      </c>
      <c r="M11" s="21">
        <v>14</v>
      </c>
      <c r="N11" s="21">
        <v>44</v>
      </c>
      <c r="O11" s="21">
        <v>69</v>
      </c>
    </row>
    <row r="12" spans="1:15" ht="18" customHeight="1">
      <c r="A12" s="1">
        <v>12</v>
      </c>
      <c r="B12" s="21">
        <v>4776</v>
      </c>
      <c r="C12" s="21">
        <v>203</v>
      </c>
      <c r="D12" s="21">
        <v>429</v>
      </c>
      <c r="E12" s="21">
        <v>1</v>
      </c>
      <c r="F12" s="21">
        <v>1104</v>
      </c>
      <c r="G12" s="21">
        <v>40</v>
      </c>
      <c r="H12" s="21">
        <v>487</v>
      </c>
      <c r="I12" s="21">
        <v>1559</v>
      </c>
      <c r="J12" s="21">
        <v>645</v>
      </c>
      <c r="K12" s="21">
        <v>85</v>
      </c>
      <c r="L12" s="21">
        <v>99</v>
      </c>
      <c r="M12" s="21">
        <v>16</v>
      </c>
      <c r="N12" s="21">
        <v>41</v>
      </c>
      <c r="O12" s="21">
        <v>67</v>
      </c>
    </row>
    <row r="13" spans="1:15" ht="18" customHeight="1">
      <c r="A13" s="1">
        <v>13</v>
      </c>
      <c r="B13" s="21">
        <v>4780</v>
      </c>
      <c r="C13" s="21">
        <v>199</v>
      </c>
      <c r="D13" s="21">
        <v>420</v>
      </c>
      <c r="E13" s="21">
        <v>2</v>
      </c>
      <c r="F13" s="21">
        <v>1074</v>
      </c>
      <c r="G13" s="21">
        <v>40</v>
      </c>
      <c r="H13" s="21">
        <v>525</v>
      </c>
      <c r="I13" s="21">
        <v>1493</v>
      </c>
      <c r="J13" s="21">
        <v>714</v>
      </c>
      <c r="K13" s="21">
        <v>86</v>
      </c>
      <c r="L13" s="21">
        <v>103</v>
      </c>
      <c r="M13" s="21">
        <v>16</v>
      </c>
      <c r="N13" s="21">
        <v>42</v>
      </c>
      <c r="O13" s="21">
        <v>66</v>
      </c>
    </row>
    <row r="14" spans="1:15" ht="18" customHeight="1">
      <c r="A14" s="1">
        <v>14</v>
      </c>
      <c r="B14" s="21">
        <v>4708</v>
      </c>
      <c r="C14" s="21">
        <v>184</v>
      </c>
      <c r="D14" s="21">
        <v>391</v>
      </c>
      <c r="E14" s="21">
        <v>1</v>
      </c>
      <c r="F14" s="21">
        <v>1045</v>
      </c>
      <c r="G14" s="21">
        <v>38</v>
      </c>
      <c r="H14" s="21">
        <v>546</v>
      </c>
      <c r="I14" s="21">
        <v>1420</v>
      </c>
      <c r="J14" s="21">
        <v>763</v>
      </c>
      <c r="K14" s="21">
        <v>86</v>
      </c>
      <c r="L14" s="21">
        <v>107</v>
      </c>
      <c r="M14" s="21">
        <v>17</v>
      </c>
      <c r="N14" s="21">
        <v>41</v>
      </c>
      <c r="O14" s="21">
        <v>69</v>
      </c>
    </row>
    <row r="15" spans="1:15" ht="18" customHeight="1">
      <c r="A15" s="1">
        <v>15</v>
      </c>
      <c r="B15" s="21">
        <f>SUM(C15:O15)</f>
        <v>4706</v>
      </c>
      <c r="C15" s="21">
        <v>171</v>
      </c>
      <c r="D15" s="21">
        <v>374</v>
      </c>
      <c r="E15" s="21">
        <v>1</v>
      </c>
      <c r="F15" s="21">
        <v>1054</v>
      </c>
      <c r="G15" s="21">
        <v>38</v>
      </c>
      <c r="H15" s="21">
        <v>552</v>
      </c>
      <c r="I15" s="21">
        <v>1420</v>
      </c>
      <c r="J15" s="21">
        <v>779</v>
      </c>
      <c r="K15" s="21">
        <v>86</v>
      </c>
      <c r="L15" s="21">
        <v>111</v>
      </c>
      <c r="M15" s="21">
        <v>23</v>
      </c>
      <c r="N15" s="21">
        <v>45</v>
      </c>
      <c r="O15" s="21">
        <v>52</v>
      </c>
    </row>
    <row r="17" spans="1:5" ht="18" customHeight="1">
      <c r="A17" t="s">
        <v>110</v>
      </c>
      <c r="C17" t="s">
        <v>447</v>
      </c>
      <c r="E17" t="s">
        <v>466</v>
      </c>
    </row>
    <row r="19" spans="1:12" ht="18" customHeight="1">
      <c r="A19" s="29"/>
      <c r="B19" s="30"/>
      <c r="C19" s="23"/>
      <c r="D19" s="27" t="s">
        <v>111</v>
      </c>
      <c r="E19" s="24"/>
      <c r="F19" s="5"/>
      <c r="G19" s="5"/>
      <c r="H19" s="150"/>
      <c r="I19" s="151" t="s">
        <v>455</v>
      </c>
      <c r="J19" s="152"/>
      <c r="K19" s="135"/>
      <c r="L19" s="70"/>
    </row>
    <row r="20" spans="1:12" ht="18" customHeight="1">
      <c r="A20" s="31"/>
      <c r="B20" s="32"/>
      <c r="C20" s="1" t="s">
        <v>461</v>
      </c>
      <c r="D20" s="1" t="s">
        <v>462</v>
      </c>
      <c r="E20" s="1" t="s">
        <v>463</v>
      </c>
      <c r="F20" s="28" t="s">
        <v>112</v>
      </c>
      <c r="G20" s="28" t="s">
        <v>113</v>
      </c>
      <c r="H20" s="28" t="s">
        <v>442</v>
      </c>
      <c r="I20" s="28" t="s">
        <v>443</v>
      </c>
      <c r="J20" s="28" t="s">
        <v>441</v>
      </c>
      <c r="K20" s="136"/>
      <c r="L20" s="137"/>
    </row>
    <row r="21" spans="1:12" ht="18" customHeight="1">
      <c r="A21" s="23"/>
      <c r="B21" s="24" t="s">
        <v>457</v>
      </c>
      <c r="C21" s="21">
        <v>26195</v>
      </c>
      <c r="D21" s="21">
        <v>0</v>
      </c>
      <c r="E21" s="21">
        <v>26195</v>
      </c>
      <c r="F21" s="130">
        <f aca="true" t="shared" si="0" ref="F21:F26">E21/C21</f>
        <v>1</v>
      </c>
      <c r="G21" s="21">
        <v>1</v>
      </c>
      <c r="H21" s="145">
        <v>1</v>
      </c>
      <c r="I21" s="146">
        <v>26195</v>
      </c>
      <c r="J21" s="147">
        <f aca="true" t="shared" si="1" ref="J21:J26">I21/C21</f>
        <v>1</v>
      </c>
      <c r="K21" s="135"/>
      <c r="L21" s="70"/>
    </row>
    <row r="22" spans="1:12" ht="18" customHeight="1">
      <c r="A22" s="23"/>
      <c r="B22" s="24" t="s">
        <v>458</v>
      </c>
      <c r="C22" s="21">
        <v>62834</v>
      </c>
      <c r="D22" s="21">
        <v>15752</v>
      </c>
      <c r="E22" s="21">
        <v>47082</v>
      </c>
      <c r="F22" s="129">
        <f t="shared" si="0"/>
        <v>0.7493076996530541</v>
      </c>
      <c r="G22" s="21">
        <v>4</v>
      </c>
      <c r="H22" s="145">
        <v>4</v>
      </c>
      <c r="I22" s="146">
        <v>28400</v>
      </c>
      <c r="J22" s="147">
        <f t="shared" si="1"/>
        <v>0.45198459432791166</v>
      </c>
      <c r="K22" s="135"/>
      <c r="L22" s="70"/>
    </row>
    <row r="23" spans="1:12" ht="18" customHeight="1">
      <c r="A23" s="22"/>
      <c r="B23" s="44" t="s">
        <v>459</v>
      </c>
      <c r="C23" s="21">
        <v>45963</v>
      </c>
      <c r="D23" s="21">
        <v>19946</v>
      </c>
      <c r="E23" s="21">
        <f>C23-D23</f>
        <v>26017</v>
      </c>
      <c r="F23" s="129">
        <f t="shared" si="0"/>
        <v>0.5660422513761069</v>
      </c>
      <c r="G23" s="21">
        <v>9</v>
      </c>
      <c r="H23" s="25">
        <v>8</v>
      </c>
      <c r="I23" s="146">
        <v>14000</v>
      </c>
      <c r="J23" s="147">
        <f t="shared" si="1"/>
        <v>0.30459282466331616</v>
      </c>
      <c r="K23" s="135"/>
      <c r="L23" s="70"/>
    </row>
    <row r="24" spans="1:12" ht="18" customHeight="1">
      <c r="A24" s="45" t="s">
        <v>456</v>
      </c>
      <c r="B24" s="44" t="s">
        <v>460</v>
      </c>
      <c r="C24" s="21">
        <v>20836</v>
      </c>
      <c r="D24" s="21">
        <v>5742</v>
      </c>
      <c r="E24" s="21">
        <f>C24-D24</f>
        <v>15094</v>
      </c>
      <c r="F24" s="129">
        <f t="shared" si="0"/>
        <v>0.7244192743328854</v>
      </c>
      <c r="G24" s="21">
        <v>16</v>
      </c>
      <c r="H24" s="25">
        <v>14</v>
      </c>
      <c r="I24" s="146">
        <v>12800</v>
      </c>
      <c r="J24" s="147">
        <f t="shared" si="1"/>
        <v>0.6143213668650412</v>
      </c>
      <c r="K24" s="135"/>
      <c r="L24" s="70"/>
    </row>
    <row r="25" spans="1:12" ht="18" customHeight="1">
      <c r="A25" s="22"/>
      <c r="B25" s="44" t="s">
        <v>9</v>
      </c>
      <c r="C25" s="21">
        <v>114713</v>
      </c>
      <c r="D25" s="21">
        <v>23664</v>
      </c>
      <c r="E25" s="21">
        <f>C25-D25</f>
        <v>91049</v>
      </c>
      <c r="F25" s="129">
        <f t="shared" si="0"/>
        <v>0.793711262019126</v>
      </c>
      <c r="G25" s="21">
        <v>237</v>
      </c>
      <c r="H25" s="145">
        <v>202</v>
      </c>
      <c r="I25" s="148">
        <v>59700</v>
      </c>
      <c r="J25" s="147">
        <f t="shared" si="1"/>
        <v>0.5204292451596593</v>
      </c>
      <c r="K25" s="135"/>
      <c r="L25" s="70"/>
    </row>
    <row r="26" spans="1:12" ht="18" customHeight="1">
      <c r="A26" s="4"/>
      <c r="B26" s="44" t="s">
        <v>36</v>
      </c>
      <c r="C26" s="21">
        <f>SUM(C23:C25)</f>
        <v>181512</v>
      </c>
      <c r="D26" s="21">
        <f>SUM(D23:D25)</f>
        <v>49352</v>
      </c>
      <c r="E26" s="21">
        <f>SUM(E23:E25)</f>
        <v>132160</v>
      </c>
      <c r="F26" s="129">
        <f t="shared" si="0"/>
        <v>0.7281061307241394</v>
      </c>
      <c r="G26" s="21">
        <f>SUM(G23:G25)</f>
        <v>262</v>
      </c>
      <c r="H26" s="25">
        <f>SUM(H23:H25)</f>
        <v>224</v>
      </c>
      <c r="I26" s="149">
        <f>SUM(I23:I25)</f>
        <v>86500</v>
      </c>
      <c r="J26" s="147">
        <f t="shared" si="1"/>
        <v>0.47655251443430735</v>
      </c>
      <c r="K26" s="135"/>
      <c r="L26" s="70"/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"/>
    </sheetView>
  </sheetViews>
  <sheetFormatPr defaultColWidth="9.00390625" defaultRowHeight="16.5" customHeight="1"/>
  <cols>
    <col min="1" max="1" width="10.625" style="26" customWidth="1"/>
    <col min="2" max="2" width="10.625" style="0" customWidth="1"/>
    <col min="3" max="3" width="12.50390625" style="0" customWidth="1"/>
    <col min="4" max="5" width="10.625" style="0" customWidth="1"/>
    <col min="6" max="6" width="14.375" style="0" customWidth="1"/>
    <col min="7" max="16384" width="10.625" style="0" customWidth="1"/>
  </cols>
  <sheetData>
    <row r="1" spans="1:4" ht="16.5" customHeight="1">
      <c r="A1" s="34" t="s">
        <v>114</v>
      </c>
      <c r="D1" t="s">
        <v>464</v>
      </c>
    </row>
    <row r="3" spans="1:13" ht="16.5" customHeight="1">
      <c r="A3" s="19"/>
      <c r="B3" s="23" t="s">
        <v>121</v>
      </c>
      <c r="C3" s="27"/>
      <c r="D3" s="27"/>
      <c r="E3" s="24"/>
      <c r="F3" s="23" t="s">
        <v>122</v>
      </c>
      <c r="G3" s="27"/>
      <c r="H3" s="24"/>
      <c r="I3" s="23" t="s">
        <v>123</v>
      </c>
      <c r="J3" s="27"/>
      <c r="K3" s="27"/>
      <c r="L3" s="24"/>
      <c r="M3" s="5" t="s">
        <v>120</v>
      </c>
    </row>
    <row r="4" spans="1:13" ht="16.5" customHeight="1">
      <c r="A4" s="20"/>
      <c r="B4" s="1" t="s">
        <v>92</v>
      </c>
      <c r="C4" s="1" t="s">
        <v>115</v>
      </c>
      <c r="D4" s="1" t="s">
        <v>116</v>
      </c>
      <c r="E4" s="1" t="s">
        <v>117</v>
      </c>
      <c r="F4" s="1" t="s">
        <v>36</v>
      </c>
      <c r="G4" s="1" t="s">
        <v>67</v>
      </c>
      <c r="H4" s="1" t="s">
        <v>68</v>
      </c>
      <c r="I4" s="1" t="s">
        <v>8</v>
      </c>
      <c r="J4" s="1" t="s">
        <v>3</v>
      </c>
      <c r="K4" s="1" t="s">
        <v>5</v>
      </c>
      <c r="L4" s="16" t="s">
        <v>118</v>
      </c>
      <c r="M4" s="33" t="s">
        <v>119</v>
      </c>
    </row>
    <row r="5" spans="1:13" ht="16.5" customHeight="1">
      <c r="A5" s="1" t="s">
        <v>39</v>
      </c>
      <c r="B5" s="21">
        <v>1106</v>
      </c>
      <c r="C5" s="21">
        <v>206</v>
      </c>
      <c r="D5" s="21">
        <v>595</v>
      </c>
      <c r="E5" s="21">
        <v>305</v>
      </c>
      <c r="F5" s="21">
        <v>7677</v>
      </c>
      <c r="G5" s="21">
        <v>3707</v>
      </c>
      <c r="H5" s="21">
        <v>3970</v>
      </c>
      <c r="I5" s="35">
        <v>1105.9</v>
      </c>
      <c r="J5" s="35">
        <v>931.3</v>
      </c>
      <c r="K5" s="35">
        <v>147.2</v>
      </c>
      <c r="L5" s="35">
        <v>27.3</v>
      </c>
      <c r="M5" s="35">
        <v>1</v>
      </c>
    </row>
    <row r="6" spans="1:13" ht="16.5" customHeight="1">
      <c r="A6" s="1">
        <v>40</v>
      </c>
      <c r="B6" s="21">
        <v>1109</v>
      </c>
      <c r="C6" s="21">
        <v>66</v>
      </c>
      <c r="D6" s="21">
        <v>638</v>
      </c>
      <c r="E6" s="21">
        <v>405</v>
      </c>
      <c r="F6" s="21">
        <v>6867</v>
      </c>
      <c r="G6" s="21">
        <v>3281</v>
      </c>
      <c r="H6" s="21">
        <v>3586</v>
      </c>
      <c r="I6" s="35">
        <v>1135</v>
      </c>
      <c r="J6" s="35">
        <v>949</v>
      </c>
      <c r="K6" s="35">
        <v>130</v>
      </c>
      <c r="L6" s="35">
        <v>56</v>
      </c>
      <c r="M6" s="35">
        <v>1</v>
      </c>
    </row>
    <row r="7" spans="1:13" ht="16.5" customHeight="1">
      <c r="A7" s="1">
        <v>45</v>
      </c>
      <c r="B7" s="21">
        <v>1100</v>
      </c>
      <c r="C7" s="21">
        <v>35</v>
      </c>
      <c r="D7" s="21">
        <v>523</v>
      </c>
      <c r="E7" s="21">
        <v>542</v>
      </c>
      <c r="F7" s="21">
        <v>6206</v>
      </c>
      <c r="G7" s="21">
        <v>2954</v>
      </c>
      <c r="H7" s="21">
        <v>3252</v>
      </c>
      <c r="I7" s="35">
        <v>1184</v>
      </c>
      <c r="J7" s="35">
        <v>985</v>
      </c>
      <c r="K7" s="35">
        <v>127</v>
      </c>
      <c r="L7" s="35">
        <v>72</v>
      </c>
      <c r="M7" s="35">
        <v>1.1</v>
      </c>
    </row>
    <row r="8" spans="1:13" ht="16.5" customHeight="1">
      <c r="A8" s="1">
        <v>50</v>
      </c>
      <c r="B8" s="21">
        <v>1033</v>
      </c>
      <c r="C8" s="21">
        <v>14</v>
      </c>
      <c r="D8" s="21">
        <v>299</v>
      </c>
      <c r="E8" s="21">
        <v>720</v>
      </c>
      <c r="F8" s="21">
        <v>5406</v>
      </c>
      <c r="G8" s="21">
        <v>2644</v>
      </c>
      <c r="H8" s="21">
        <v>2762</v>
      </c>
      <c r="I8" s="35">
        <v>1220.39</v>
      </c>
      <c r="J8" s="35">
        <v>986.59</v>
      </c>
      <c r="K8" s="35">
        <v>120.2</v>
      </c>
      <c r="L8" s="35">
        <v>113.6</v>
      </c>
      <c r="M8" s="35">
        <v>1.2</v>
      </c>
    </row>
    <row r="9" spans="1:13" ht="16.5" customHeight="1">
      <c r="A9" s="1">
        <v>55</v>
      </c>
      <c r="B9" s="21">
        <v>983</v>
      </c>
      <c r="C9" s="21">
        <v>9</v>
      </c>
      <c r="D9" s="21">
        <v>215</v>
      </c>
      <c r="E9" s="21">
        <v>759</v>
      </c>
      <c r="F9" s="21">
        <v>5011</v>
      </c>
      <c r="G9" s="21">
        <v>2449</v>
      </c>
      <c r="H9" s="21">
        <v>2562</v>
      </c>
      <c r="I9" s="35">
        <v>1242.15</v>
      </c>
      <c r="J9" s="35">
        <v>1024.4</v>
      </c>
      <c r="K9" s="35">
        <v>110.31</v>
      </c>
      <c r="L9" s="35">
        <v>107.44</v>
      </c>
      <c r="M9" s="35">
        <v>1.3</v>
      </c>
    </row>
    <row r="10" spans="1:13" ht="16.5" customHeight="1">
      <c r="A10" s="1">
        <v>60</v>
      </c>
      <c r="B10" s="21">
        <v>894</v>
      </c>
      <c r="C10" s="21">
        <v>16</v>
      </c>
      <c r="D10" s="21">
        <v>146</v>
      </c>
      <c r="E10" s="21">
        <v>732</v>
      </c>
      <c r="F10" s="21">
        <v>4673</v>
      </c>
      <c r="G10" s="21">
        <v>2291</v>
      </c>
      <c r="H10" s="21">
        <v>2382</v>
      </c>
      <c r="I10" s="35">
        <v>1288.37</v>
      </c>
      <c r="J10" s="35">
        <v>1023.1</v>
      </c>
      <c r="K10" s="35">
        <v>80.01</v>
      </c>
      <c r="L10" s="35">
        <v>125.26</v>
      </c>
      <c r="M10" s="35">
        <v>1.4</v>
      </c>
    </row>
    <row r="11" spans="1:13" ht="16.5" customHeight="1">
      <c r="A11" s="1" t="s">
        <v>45</v>
      </c>
      <c r="B11" s="21">
        <f>SUM(C11:E11)</f>
        <v>803</v>
      </c>
      <c r="C11" s="21">
        <v>13</v>
      </c>
      <c r="D11" s="21">
        <v>36</v>
      </c>
      <c r="E11" s="21">
        <v>754</v>
      </c>
      <c r="F11" s="21">
        <f>SUM(G11:H11)</f>
        <v>4236</v>
      </c>
      <c r="G11" s="21">
        <v>2044</v>
      </c>
      <c r="H11" s="21">
        <v>2192</v>
      </c>
      <c r="I11" s="35">
        <f>SUM(J11:L11)</f>
        <v>1213</v>
      </c>
      <c r="J11" s="35">
        <v>1026</v>
      </c>
      <c r="K11" s="35">
        <v>93</v>
      </c>
      <c r="L11" s="35">
        <v>94</v>
      </c>
      <c r="M11" s="35">
        <v>1.5</v>
      </c>
    </row>
    <row r="12" spans="1:13" ht="16.5" customHeight="1">
      <c r="A12" s="1">
        <v>7</v>
      </c>
      <c r="B12" s="21">
        <f>SUM(C12:E12)</f>
        <v>764</v>
      </c>
      <c r="C12" s="21">
        <v>18</v>
      </c>
      <c r="D12" s="21">
        <v>76</v>
      </c>
      <c r="E12" s="21">
        <v>670</v>
      </c>
      <c r="F12" s="21">
        <f>SUM(G12:H12)</f>
        <v>4057</v>
      </c>
      <c r="G12" s="21">
        <v>1961</v>
      </c>
      <c r="H12" s="21">
        <v>2096</v>
      </c>
      <c r="I12" s="35">
        <f>SUM(J12:L12)</f>
        <v>1082</v>
      </c>
      <c r="J12" s="35">
        <v>936</v>
      </c>
      <c r="K12" s="35">
        <v>65</v>
      </c>
      <c r="L12" s="35">
        <v>81</v>
      </c>
      <c r="M12" s="35">
        <v>1.4</v>
      </c>
    </row>
    <row r="13" spans="1:13" ht="16.5" customHeight="1">
      <c r="A13" s="19"/>
      <c r="B13" s="119" t="s">
        <v>427</v>
      </c>
      <c r="C13" s="113"/>
      <c r="D13" s="113"/>
      <c r="E13" s="113"/>
      <c r="F13" s="113"/>
      <c r="G13" s="113"/>
      <c r="H13" s="113"/>
      <c r="I13" s="118"/>
      <c r="J13" s="118"/>
      <c r="K13" s="118"/>
      <c r="L13" s="118"/>
      <c r="M13" s="122"/>
    </row>
    <row r="14" spans="1:13" ht="16.5" customHeight="1">
      <c r="A14" s="20">
        <v>12</v>
      </c>
      <c r="B14" s="116">
        <v>701</v>
      </c>
      <c r="C14" s="116">
        <v>16</v>
      </c>
      <c r="D14" s="116">
        <v>52</v>
      </c>
      <c r="E14" s="116">
        <v>536</v>
      </c>
      <c r="F14" s="116">
        <f>SUM(G14:H14)</f>
        <v>3645</v>
      </c>
      <c r="G14" s="116">
        <v>1750</v>
      </c>
      <c r="H14" s="116">
        <v>1895</v>
      </c>
      <c r="I14" s="117">
        <f>SUM(J14:L14)</f>
        <v>1011</v>
      </c>
      <c r="J14" s="117">
        <v>886</v>
      </c>
      <c r="K14" s="117">
        <v>66</v>
      </c>
      <c r="L14" s="117">
        <v>59</v>
      </c>
      <c r="M14" s="117">
        <v>1.4</v>
      </c>
    </row>
    <row r="15" ht="16.5" customHeight="1">
      <c r="A15" s="34" t="s">
        <v>428</v>
      </c>
    </row>
    <row r="18" spans="1:3" ht="16.5" customHeight="1">
      <c r="A18" s="34" t="s">
        <v>124</v>
      </c>
      <c r="C18" t="s">
        <v>465</v>
      </c>
    </row>
    <row r="20" spans="1:8" ht="16.5" customHeight="1">
      <c r="A20" s="42" t="s">
        <v>136</v>
      </c>
      <c r="B20" s="30"/>
      <c r="C20" s="23" t="s">
        <v>8</v>
      </c>
      <c r="D20" s="24"/>
      <c r="E20" s="23" t="s">
        <v>126</v>
      </c>
      <c r="F20" s="27"/>
      <c r="G20" s="24"/>
      <c r="H20" s="5" t="s">
        <v>127</v>
      </c>
    </row>
    <row r="21" spans="1:8" ht="16.5" customHeight="1">
      <c r="A21" s="43"/>
      <c r="B21" s="32"/>
      <c r="C21" s="1" t="s">
        <v>470</v>
      </c>
      <c r="D21" s="1" t="s">
        <v>125</v>
      </c>
      <c r="E21" s="1" t="s">
        <v>469</v>
      </c>
      <c r="F21" s="1" t="s">
        <v>471</v>
      </c>
      <c r="G21" s="1" t="s">
        <v>472</v>
      </c>
      <c r="H21" s="28" t="s">
        <v>128</v>
      </c>
    </row>
    <row r="22" spans="1:8" ht="16.5" customHeight="1">
      <c r="A22" s="36" t="s">
        <v>92</v>
      </c>
      <c r="B22" s="37"/>
      <c r="C22" s="10">
        <f>C23+C26+C29</f>
        <v>52253</v>
      </c>
      <c r="D22" s="131">
        <f>C22/C22</f>
        <v>1</v>
      </c>
      <c r="E22" s="21">
        <f>F22+G22</f>
        <v>46831</v>
      </c>
      <c r="F22" s="10">
        <f>F23+F26+F29</f>
        <v>5306</v>
      </c>
      <c r="G22" s="10">
        <f>G23+G26+G29</f>
        <v>41525</v>
      </c>
      <c r="H22" s="97">
        <f>F22/C22</f>
        <v>0.10154440893345837</v>
      </c>
    </row>
    <row r="23" spans="1:8" ht="16.5" customHeight="1">
      <c r="A23" s="36" t="s">
        <v>129</v>
      </c>
      <c r="B23" s="37"/>
      <c r="C23" s="10">
        <v>38554</v>
      </c>
      <c r="D23" s="97">
        <f>C23/C$22</f>
        <v>0.7378332344554379</v>
      </c>
      <c r="E23" s="21">
        <f aca="true" t="shared" si="0" ref="E23:E29">F23+G23</f>
        <v>34348</v>
      </c>
      <c r="F23" s="10">
        <v>1800</v>
      </c>
      <c r="G23" s="10">
        <v>32548</v>
      </c>
      <c r="H23" s="97">
        <f aca="true" t="shared" si="1" ref="H23:H29">F23/C23</f>
        <v>0.04668776261866473</v>
      </c>
    </row>
    <row r="24" spans="1:8" ht="16.5" customHeight="1">
      <c r="A24" s="39"/>
      <c r="B24" s="38" t="s">
        <v>130</v>
      </c>
      <c r="C24" s="10">
        <v>47</v>
      </c>
      <c r="D24" s="97">
        <f aca="true" t="shared" si="2" ref="D24:D29">C24/C$22</f>
        <v>0.0008994698868964461</v>
      </c>
      <c r="E24" s="21">
        <f t="shared" si="0"/>
        <v>45</v>
      </c>
      <c r="F24" s="10">
        <v>16</v>
      </c>
      <c r="G24" s="10">
        <v>29</v>
      </c>
      <c r="H24" s="97">
        <f t="shared" si="1"/>
        <v>0.3404255319148936</v>
      </c>
    </row>
    <row r="25" spans="1:8" ht="16.5" customHeight="1">
      <c r="A25" s="40" t="s">
        <v>133</v>
      </c>
      <c r="B25" s="38" t="s">
        <v>131</v>
      </c>
      <c r="C25" s="10">
        <v>2510</v>
      </c>
      <c r="D25" s="97">
        <f t="shared" si="2"/>
        <v>0.04803551949170382</v>
      </c>
      <c r="E25" s="21">
        <f t="shared" si="0"/>
        <v>2450</v>
      </c>
      <c r="F25" s="10">
        <v>236</v>
      </c>
      <c r="G25" s="10">
        <v>2214</v>
      </c>
      <c r="H25" s="97">
        <f t="shared" si="1"/>
        <v>0.09402390438247012</v>
      </c>
    </row>
    <row r="26" spans="1:8" ht="16.5" customHeight="1">
      <c r="A26" s="41"/>
      <c r="B26" s="38" t="s">
        <v>132</v>
      </c>
      <c r="C26" s="10">
        <f>C24+C25</f>
        <v>2557</v>
      </c>
      <c r="D26" s="97">
        <f t="shared" si="2"/>
        <v>0.048934989378600274</v>
      </c>
      <c r="E26" s="21">
        <f t="shared" si="0"/>
        <v>2495</v>
      </c>
      <c r="F26" s="10">
        <f>F24+F25</f>
        <v>252</v>
      </c>
      <c r="G26" s="10">
        <f>G24+G25</f>
        <v>2243</v>
      </c>
      <c r="H26" s="97">
        <f t="shared" si="1"/>
        <v>0.09855299178725069</v>
      </c>
    </row>
    <row r="27" spans="1:8" ht="16.5" customHeight="1">
      <c r="A27" s="39" t="s">
        <v>419</v>
      </c>
      <c r="B27" s="38" t="s">
        <v>134</v>
      </c>
      <c r="C27" s="10">
        <v>11140</v>
      </c>
      <c r="D27" s="97">
        <f t="shared" si="2"/>
        <v>0.21319350085162575</v>
      </c>
      <c r="E27" s="21">
        <f t="shared" si="0"/>
        <v>9987</v>
      </c>
      <c r="F27" s="10">
        <v>3254</v>
      </c>
      <c r="G27" s="10">
        <v>6733</v>
      </c>
      <c r="H27" s="97">
        <f t="shared" si="1"/>
        <v>0.2921005385996409</v>
      </c>
    </row>
    <row r="28" spans="1:8" ht="16.5" customHeight="1">
      <c r="A28" s="40"/>
      <c r="B28" s="38" t="s">
        <v>135</v>
      </c>
      <c r="C28" s="10">
        <v>2</v>
      </c>
      <c r="D28" s="97">
        <f t="shared" si="2"/>
        <v>3.827531433601899E-05</v>
      </c>
      <c r="E28" s="21">
        <f t="shared" si="0"/>
        <v>1</v>
      </c>
      <c r="F28" s="10">
        <v>0</v>
      </c>
      <c r="G28" s="10">
        <v>1</v>
      </c>
      <c r="H28" s="97">
        <f t="shared" si="1"/>
        <v>0</v>
      </c>
    </row>
    <row r="29" spans="1:8" ht="16.5" customHeight="1">
      <c r="A29" s="41"/>
      <c r="B29" s="38" t="s">
        <v>132</v>
      </c>
      <c r="C29" s="10">
        <f>C27+C28</f>
        <v>11142</v>
      </c>
      <c r="D29" s="97">
        <f t="shared" si="2"/>
        <v>0.21323177616596176</v>
      </c>
      <c r="E29" s="21">
        <f t="shared" si="0"/>
        <v>9988</v>
      </c>
      <c r="F29" s="10">
        <f>F27+F28</f>
        <v>3254</v>
      </c>
      <c r="G29" s="10">
        <f>G27+G28</f>
        <v>6734</v>
      </c>
      <c r="H29" s="97">
        <f t="shared" si="1"/>
        <v>0.29204810626458444</v>
      </c>
    </row>
    <row r="30" spans="1:2" ht="16.5" customHeight="1">
      <c r="A30" s="34"/>
      <c r="B30" s="34"/>
    </row>
    <row r="31" spans="1:2" ht="16.5" customHeight="1">
      <c r="A31" s="34"/>
      <c r="B31" s="34"/>
    </row>
    <row r="32" spans="1:2" ht="16.5" customHeight="1">
      <c r="A32" s="34"/>
      <c r="B32" s="34"/>
    </row>
    <row r="33" spans="1:2" ht="16.5" customHeight="1">
      <c r="A33" s="34"/>
      <c r="B33" s="34"/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A1" sqref="A1"/>
    </sheetView>
  </sheetViews>
  <sheetFormatPr defaultColWidth="9.00390625" defaultRowHeight="16.5" customHeight="1"/>
  <cols>
    <col min="1" max="1" width="15.125" style="0" bestFit="1" customWidth="1"/>
    <col min="2" max="16384" width="10.625" style="0" customWidth="1"/>
  </cols>
  <sheetData>
    <row r="1" spans="1:14" ht="16.5" customHeight="1">
      <c r="A1" t="s">
        <v>137</v>
      </c>
      <c r="C1" t="s">
        <v>473</v>
      </c>
      <c r="N1" t="s">
        <v>474</v>
      </c>
    </row>
    <row r="3" spans="1:15" ht="16.5" customHeight="1">
      <c r="A3" s="5"/>
      <c r="B3" s="27" t="s">
        <v>42</v>
      </c>
      <c r="C3" s="24"/>
      <c r="D3" s="23" t="s">
        <v>140</v>
      </c>
      <c r="E3" s="24"/>
      <c r="F3" s="23" t="s">
        <v>141</v>
      </c>
      <c r="G3" s="24"/>
      <c r="H3" s="23" t="s">
        <v>142</v>
      </c>
      <c r="I3" s="24"/>
      <c r="J3" s="23" t="s">
        <v>143</v>
      </c>
      <c r="K3" s="24"/>
      <c r="L3" s="23" t="s">
        <v>144</v>
      </c>
      <c r="M3" s="24"/>
      <c r="N3" s="23" t="s">
        <v>145</v>
      </c>
      <c r="O3" s="24"/>
    </row>
    <row r="4" spans="1:15" ht="16.5" customHeight="1">
      <c r="A4" s="4"/>
      <c r="B4" s="18" t="s">
        <v>138</v>
      </c>
      <c r="C4" s="1" t="s">
        <v>139</v>
      </c>
      <c r="D4" s="1" t="s">
        <v>138</v>
      </c>
      <c r="E4" s="1" t="s">
        <v>139</v>
      </c>
      <c r="F4" s="1" t="s">
        <v>138</v>
      </c>
      <c r="G4" s="1" t="s">
        <v>139</v>
      </c>
      <c r="H4" s="1" t="s">
        <v>138</v>
      </c>
      <c r="I4" s="1" t="s">
        <v>139</v>
      </c>
      <c r="J4" s="1" t="s">
        <v>138</v>
      </c>
      <c r="K4" s="1" t="s">
        <v>139</v>
      </c>
      <c r="L4" s="1" t="s">
        <v>138</v>
      </c>
      <c r="M4" s="1" t="s">
        <v>139</v>
      </c>
      <c r="N4" s="1" t="s">
        <v>138</v>
      </c>
      <c r="O4" s="1" t="s">
        <v>139</v>
      </c>
    </row>
    <row r="5" spans="1:15" ht="16.5" customHeight="1">
      <c r="A5" s="153" t="s">
        <v>92</v>
      </c>
      <c r="B5" s="21">
        <f>SUM(B6:B16)</f>
        <v>356</v>
      </c>
      <c r="C5" s="21">
        <f aca="true" t="shared" si="0" ref="C5:O5">SUM(C6:C16)</f>
        <v>2072</v>
      </c>
      <c r="D5" s="21">
        <f t="shared" si="0"/>
        <v>328</v>
      </c>
      <c r="E5" s="21">
        <f t="shared" si="0"/>
        <v>2068</v>
      </c>
      <c r="F5" s="21">
        <f t="shared" si="0"/>
        <v>319</v>
      </c>
      <c r="G5" s="21">
        <f t="shared" si="0"/>
        <v>2022</v>
      </c>
      <c r="H5" s="21">
        <f t="shared" si="0"/>
        <v>352</v>
      </c>
      <c r="I5" s="21">
        <f t="shared" si="0"/>
        <v>2364</v>
      </c>
      <c r="J5" s="21">
        <f t="shared" si="0"/>
        <v>336</v>
      </c>
      <c r="K5" s="21">
        <f t="shared" si="0"/>
        <v>2276</v>
      </c>
      <c r="L5" s="21">
        <f t="shared" si="0"/>
        <v>322</v>
      </c>
      <c r="M5" s="21">
        <f t="shared" si="0"/>
        <v>2323</v>
      </c>
      <c r="N5" s="21">
        <f t="shared" si="0"/>
        <v>279</v>
      </c>
      <c r="O5" s="21">
        <f t="shared" si="0"/>
        <v>1911</v>
      </c>
    </row>
    <row r="6" spans="1:15" ht="16.5" customHeight="1">
      <c r="A6" s="154" t="s">
        <v>146</v>
      </c>
      <c r="B6" s="21">
        <v>6</v>
      </c>
      <c r="C6" s="21">
        <v>40</v>
      </c>
      <c r="D6" s="21">
        <v>5</v>
      </c>
      <c r="E6" s="21">
        <v>29</v>
      </c>
      <c r="F6" s="21">
        <v>4</v>
      </c>
      <c r="G6" s="21">
        <v>29</v>
      </c>
      <c r="H6" s="21">
        <v>9</v>
      </c>
      <c r="I6" s="21">
        <v>42</v>
      </c>
      <c r="J6" s="21">
        <v>8</v>
      </c>
      <c r="K6" s="21">
        <v>38</v>
      </c>
      <c r="L6" s="21">
        <v>3</v>
      </c>
      <c r="M6" s="21">
        <v>16</v>
      </c>
      <c r="N6" s="21">
        <v>2</v>
      </c>
      <c r="O6" s="21">
        <v>10</v>
      </c>
    </row>
    <row r="7" spans="1:15" ht="16.5" customHeight="1">
      <c r="A7" s="154" t="s">
        <v>147</v>
      </c>
      <c r="B7" s="21">
        <v>3</v>
      </c>
      <c r="C7" s="21">
        <v>245</v>
      </c>
      <c r="D7" s="21">
        <v>2</v>
      </c>
      <c r="E7" s="21">
        <v>112</v>
      </c>
      <c r="F7" s="21">
        <v>3</v>
      </c>
      <c r="G7" s="21">
        <v>49</v>
      </c>
      <c r="H7" s="21">
        <v>3</v>
      </c>
      <c r="I7" s="21">
        <v>24</v>
      </c>
      <c r="J7" s="21">
        <v>3</v>
      </c>
      <c r="K7" s="21">
        <v>21</v>
      </c>
      <c r="L7" s="21">
        <v>1</v>
      </c>
      <c r="M7" s="21">
        <v>7</v>
      </c>
      <c r="N7" s="120" t="s">
        <v>424</v>
      </c>
      <c r="O7" s="120" t="s">
        <v>424</v>
      </c>
    </row>
    <row r="8" spans="1:15" ht="16.5" customHeight="1">
      <c r="A8" s="154" t="s">
        <v>148</v>
      </c>
      <c r="B8" s="21">
        <v>87</v>
      </c>
      <c r="C8" s="21">
        <v>532</v>
      </c>
      <c r="D8" s="21">
        <v>75</v>
      </c>
      <c r="E8" s="21">
        <v>575</v>
      </c>
      <c r="F8" s="21">
        <v>62</v>
      </c>
      <c r="G8" s="21">
        <v>522</v>
      </c>
      <c r="H8" s="21">
        <v>76</v>
      </c>
      <c r="I8" s="21">
        <v>595</v>
      </c>
      <c r="J8" s="21">
        <v>74</v>
      </c>
      <c r="K8" s="21">
        <v>521</v>
      </c>
      <c r="L8" s="21">
        <v>75</v>
      </c>
      <c r="M8" s="21">
        <v>623</v>
      </c>
      <c r="N8" s="21">
        <v>62</v>
      </c>
      <c r="O8" s="21">
        <v>468</v>
      </c>
    </row>
    <row r="9" spans="1:15" ht="16.5" customHeight="1">
      <c r="A9" s="154" t="s">
        <v>149</v>
      </c>
      <c r="B9" s="21">
        <v>25</v>
      </c>
      <c r="C9" s="21">
        <v>232</v>
      </c>
      <c r="D9" s="21">
        <v>29</v>
      </c>
      <c r="E9" s="21">
        <v>351</v>
      </c>
      <c r="F9" s="21">
        <v>25</v>
      </c>
      <c r="G9" s="21">
        <v>281</v>
      </c>
      <c r="H9" s="21">
        <v>36</v>
      </c>
      <c r="I9" s="21">
        <v>565</v>
      </c>
      <c r="J9" s="21">
        <v>37</v>
      </c>
      <c r="K9" s="21">
        <v>530</v>
      </c>
      <c r="L9" s="21">
        <v>35</v>
      </c>
      <c r="M9" s="21">
        <v>506</v>
      </c>
      <c r="N9" s="21">
        <v>25</v>
      </c>
      <c r="O9" s="21">
        <v>300</v>
      </c>
    </row>
    <row r="10" spans="1:15" ht="16.5" customHeight="1">
      <c r="A10" s="154" t="s">
        <v>423</v>
      </c>
      <c r="B10" s="21">
        <v>9</v>
      </c>
      <c r="C10" s="21">
        <v>83</v>
      </c>
      <c r="D10" s="21">
        <v>6</v>
      </c>
      <c r="E10" s="21">
        <v>44</v>
      </c>
      <c r="F10" s="21">
        <v>5</v>
      </c>
      <c r="G10" s="21">
        <v>37</v>
      </c>
      <c r="H10" s="21">
        <v>3</v>
      </c>
      <c r="I10" s="21">
        <v>14</v>
      </c>
      <c r="J10" s="21">
        <v>3</v>
      </c>
      <c r="K10" s="21">
        <v>16</v>
      </c>
      <c r="L10" s="21">
        <v>2</v>
      </c>
      <c r="M10" s="21">
        <v>20</v>
      </c>
      <c r="N10" s="21">
        <v>3</v>
      </c>
      <c r="O10" s="21">
        <v>33</v>
      </c>
    </row>
    <row r="11" spans="1:15" ht="16.5" customHeight="1">
      <c r="A11" s="154" t="s">
        <v>150</v>
      </c>
      <c r="B11" s="21">
        <v>10</v>
      </c>
      <c r="C11" s="21">
        <v>84</v>
      </c>
      <c r="D11" s="21">
        <v>10</v>
      </c>
      <c r="E11" s="21">
        <v>60</v>
      </c>
      <c r="F11" s="21">
        <v>10</v>
      </c>
      <c r="G11" s="21">
        <v>71</v>
      </c>
      <c r="H11" s="21">
        <v>10</v>
      </c>
      <c r="I11" s="21">
        <v>59</v>
      </c>
      <c r="J11" s="21">
        <v>12</v>
      </c>
      <c r="K11" s="21">
        <v>58</v>
      </c>
      <c r="L11" s="21">
        <v>11</v>
      </c>
      <c r="M11" s="21">
        <v>90</v>
      </c>
      <c r="N11" s="21">
        <v>13</v>
      </c>
      <c r="O11" s="21">
        <v>115</v>
      </c>
    </row>
    <row r="12" spans="1:15" ht="16.5" customHeight="1">
      <c r="A12" s="154" t="s">
        <v>151</v>
      </c>
      <c r="B12" s="21">
        <v>105</v>
      </c>
      <c r="C12" s="21">
        <v>223</v>
      </c>
      <c r="D12" s="21">
        <v>103</v>
      </c>
      <c r="E12" s="21">
        <v>253</v>
      </c>
      <c r="F12" s="21">
        <v>107</v>
      </c>
      <c r="G12" s="21">
        <v>275</v>
      </c>
      <c r="H12" s="21">
        <v>101</v>
      </c>
      <c r="I12" s="21">
        <v>295</v>
      </c>
      <c r="J12" s="21">
        <v>86</v>
      </c>
      <c r="K12" s="21">
        <v>297</v>
      </c>
      <c r="L12" s="21">
        <v>81</v>
      </c>
      <c r="M12" s="21">
        <v>302</v>
      </c>
      <c r="N12" s="21">
        <v>70</v>
      </c>
      <c r="O12" s="21">
        <v>311</v>
      </c>
    </row>
    <row r="13" spans="1:15" ht="16.5" customHeight="1">
      <c r="A13" s="154" t="s">
        <v>152</v>
      </c>
      <c r="B13" s="120" t="s">
        <v>422</v>
      </c>
      <c r="C13" s="120" t="s">
        <v>422</v>
      </c>
      <c r="D13" s="120" t="s">
        <v>422</v>
      </c>
      <c r="E13" s="120" t="s">
        <v>422</v>
      </c>
      <c r="F13" s="120" t="s">
        <v>422</v>
      </c>
      <c r="G13" s="120" t="s">
        <v>422</v>
      </c>
      <c r="H13" s="120" t="s">
        <v>422</v>
      </c>
      <c r="I13" s="120" t="s">
        <v>422</v>
      </c>
      <c r="J13" s="120" t="s">
        <v>424</v>
      </c>
      <c r="K13" s="120" t="s">
        <v>424</v>
      </c>
      <c r="L13" s="121">
        <v>1</v>
      </c>
      <c r="M13" s="121">
        <v>2</v>
      </c>
      <c r="N13" s="120" t="s">
        <v>424</v>
      </c>
      <c r="O13" s="120" t="s">
        <v>424</v>
      </c>
    </row>
    <row r="14" spans="1:15" ht="16.5" customHeight="1">
      <c r="A14" s="154" t="s">
        <v>153</v>
      </c>
      <c r="B14" s="120" t="s">
        <v>422</v>
      </c>
      <c r="C14" s="120" t="s">
        <v>422</v>
      </c>
      <c r="D14" s="120" t="s">
        <v>422</v>
      </c>
      <c r="E14" s="120" t="s">
        <v>422</v>
      </c>
      <c r="F14" s="120" t="s">
        <v>422</v>
      </c>
      <c r="G14" s="120" t="s">
        <v>422</v>
      </c>
      <c r="H14" s="120" t="s">
        <v>422</v>
      </c>
      <c r="I14" s="120" t="s">
        <v>422</v>
      </c>
      <c r="J14" s="120" t="s">
        <v>424</v>
      </c>
      <c r="K14" s="120" t="s">
        <v>424</v>
      </c>
      <c r="L14" s="120" t="s">
        <v>424</v>
      </c>
      <c r="M14" s="120" t="s">
        <v>424</v>
      </c>
      <c r="N14" s="120" t="s">
        <v>424</v>
      </c>
      <c r="O14" s="120" t="s">
        <v>424</v>
      </c>
    </row>
    <row r="15" spans="1:15" ht="16.5" customHeight="1">
      <c r="A15" s="154" t="s">
        <v>154</v>
      </c>
      <c r="B15" s="21">
        <v>102</v>
      </c>
      <c r="C15" s="21">
        <v>504</v>
      </c>
      <c r="D15" s="21">
        <v>88</v>
      </c>
      <c r="E15" s="21">
        <v>492</v>
      </c>
      <c r="F15" s="21">
        <v>93</v>
      </c>
      <c r="G15" s="21">
        <v>607</v>
      </c>
      <c r="H15" s="21">
        <v>103</v>
      </c>
      <c r="I15" s="21">
        <v>622</v>
      </c>
      <c r="J15" s="21">
        <v>102</v>
      </c>
      <c r="K15" s="21">
        <v>655</v>
      </c>
      <c r="L15" s="21">
        <v>102</v>
      </c>
      <c r="M15" s="21">
        <v>618</v>
      </c>
      <c r="N15" s="21">
        <v>93</v>
      </c>
      <c r="O15" s="21">
        <v>563</v>
      </c>
    </row>
    <row r="16" spans="1:15" ht="16.5" customHeight="1">
      <c r="A16" s="154" t="s">
        <v>155</v>
      </c>
      <c r="B16" s="21">
        <v>9</v>
      </c>
      <c r="C16" s="21">
        <v>129</v>
      </c>
      <c r="D16" s="21">
        <v>10</v>
      </c>
      <c r="E16" s="21">
        <v>152</v>
      </c>
      <c r="F16" s="21">
        <v>10</v>
      </c>
      <c r="G16" s="21">
        <v>151</v>
      </c>
      <c r="H16" s="21">
        <v>11</v>
      </c>
      <c r="I16" s="21">
        <v>148</v>
      </c>
      <c r="J16" s="21">
        <v>11</v>
      </c>
      <c r="K16" s="21">
        <v>140</v>
      </c>
      <c r="L16" s="21">
        <v>11</v>
      </c>
      <c r="M16" s="21">
        <v>139</v>
      </c>
      <c r="N16" s="21">
        <v>11</v>
      </c>
      <c r="O16" s="21">
        <v>111</v>
      </c>
    </row>
    <row r="19" spans="1:8" ht="16.5" customHeight="1">
      <c r="A19" t="s">
        <v>156</v>
      </c>
      <c r="C19" t="s">
        <v>475</v>
      </c>
      <c r="H19" t="s">
        <v>476</v>
      </c>
    </row>
    <row r="21" spans="1:9" ht="16.5" customHeight="1">
      <c r="A21" s="2"/>
      <c r="B21" s="1" t="s">
        <v>43</v>
      </c>
      <c r="C21" s="1" t="s">
        <v>166</v>
      </c>
      <c r="D21" s="1" t="s">
        <v>45</v>
      </c>
      <c r="E21" s="1" t="s">
        <v>167</v>
      </c>
      <c r="F21" s="1" t="s">
        <v>168</v>
      </c>
      <c r="G21" s="1" t="s">
        <v>169</v>
      </c>
      <c r="H21" s="1" t="s">
        <v>170</v>
      </c>
      <c r="I21" s="1" t="s">
        <v>171</v>
      </c>
    </row>
    <row r="22" spans="1:9" ht="16.5" customHeight="1">
      <c r="A22" s="2" t="s">
        <v>157</v>
      </c>
      <c r="B22" s="21">
        <v>10900</v>
      </c>
      <c r="C22" s="21">
        <v>11200</v>
      </c>
      <c r="D22" s="21">
        <v>11200</v>
      </c>
      <c r="E22" s="21">
        <v>9700</v>
      </c>
      <c r="F22" s="21">
        <v>11900</v>
      </c>
      <c r="G22" s="21">
        <v>12900</v>
      </c>
      <c r="H22" s="21">
        <v>15400</v>
      </c>
      <c r="I22" s="21">
        <v>8900</v>
      </c>
    </row>
    <row r="23" spans="1:9" ht="16.5" customHeight="1">
      <c r="A23" s="2" t="s">
        <v>158</v>
      </c>
      <c r="B23" s="21">
        <v>1400</v>
      </c>
      <c r="C23" s="21">
        <v>400</v>
      </c>
      <c r="D23" s="21">
        <v>400</v>
      </c>
      <c r="E23" s="21">
        <v>400</v>
      </c>
      <c r="F23" s="21">
        <v>900</v>
      </c>
      <c r="G23" s="21">
        <v>1000</v>
      </c>
      <c r="H23" s="21">
        <v>900</v>
      </c>
      <c r="I23" s="21">
        <v>400</v>
      </c>
    </row>
    <row r="24" spans="1:9" ht="16.5" customHeight="1">
      <c r="A24" s="2" t="s">
        <v>159</v>
      </c>
      <c r="B24" s="21">
        <v>29900</v>
      </c>
      <c r="C24" s="21">
        <v>43400</v>
      </c>
      <c r="D24" s="21">
        <v>17800</v>
      </c>
      <c r="E24" s="21">
        <v>16200</v>
      </c>
      <c r="F24" s="21">
        <v>12400</v>
      </c>
      <c r="G24" s="21">
        <v>12600</v>
      </c>
      <c r="H24" s="21">
        <v>16300</v>
      </c>
      <c r="I24" s="21">
        <v>9900</v>
      </c>
    </row>
    <row r="25" spans="1:9" ht="16.5" customHeight="1">
      <c r="A25" s="2" t="s">
        <v>160</v>
      </c>
      <c r="B25" s="21">
        <v>248000</v>
      </c>
      <c r="C25" s="21">
        <v>307300</v>
      </c>
      <c r="D25" s="21">
        <v>242000</v>
      </c>
      <c r="E25" s="21">
        <v>247400</v>
      </c>
      <c r="F25" s="21">
        <v>128000</v>
      </c>
      <c r="G25" s="21">
        <v>144300</v>
      </c>
      <c r="H25" s="21">
        <v>118000</v>
      </c>
      <c r="I25" s="21">
        <v>99000</v>
      </c>
    </row>
    <row r="26" spans="1:9" ht="16.5" customHeight="1">
      <c r="A26" s="2" t="s">
        <v>161</v>
      </c>
      <c r="B26" s="21">
        <v>930</v>
      </c>
      <c r="C26" s="21">
        <v>10700</v>
      </c>
      <c r="D26" s="21">
        <v>6300</v>
      </c>
      <c r="E26" s="21">
        <v>5500</v>
      </c>
      <c r="F26" s="21">
        <v>5500</v>
      </c>
      <c r="G26" s="21">
        <v>5400</v>
      </c>
      <c r="H26" s="21">
        <v>6000</v>
      </c>
      <c r="I26" s="21">
        <v>5800</v>
      </c>
    </row>
    <row r="27" spans="1:9" ht="16.5" customHeight="1">
      <c r="A27" s="2" t="s">
        <v>162</v>
      </c>
      <c r="B27" s="21">
        <v>52700</v>
      </c>
      <c r="C27" s="21">
        <v>80200</v>
      </c>
      <c r="D27" s="21">
        <v>85400</v>
      </c>
      <c r="E27" s="21">
        <v>86000</v>
      </c>
      <c r="F27" s="21">
        <v>42300</v>
      </c>
      <c r="G27" s="21">
        <v>34400</v>
      </c>
      <c r="H27" s="21">
        <v>37600</v>
      </c>
      <c r="I27" s="21">
        <v>35200</v>
      </c>
    </row>
    <row r="28" spans="1:9" ht="16.5" customHeight="1">
      <c r="A28" s="2" t="s">
        <v>163</v>
      </c>
      <c r="B28" s="21">
        <v>7600</v>
      </c>
      <c r="C28" s="21">
        <v>12000</v>
      </c>
      <c r="D28" s="21">
        <v>27700</v>
      </c>
      <c r="E28" s="21">
        <v>27800</v>
      </c>
      <c r="F28" s="21">
        <v>18100</v>
      </c>
      <c r="G28" s="21">
        <v>16900</v>
      </c>
      <c r="H28" s="21">
        <v>20000</v>
      </c>
      <c r="I28" s="21">
        <v>19500</v>
      </c>
    </row>
    <row r="29" spans="1:9" ht="16.5" customHeight="1">
      <c r="A29" s="2" t="s">
        <v>164</v>
      </c>
      <c r="B29" s="21">
        <v>11700</v>
      </c>
      <c r="C29" s="21">
        <v>5900</v>
      </c>
      <c r="D29" s="21">
        <v>10800</v>
      </c>
      <c r="E29" s="21">
        <v>15000</v>
      </c>
      <c r="F29" s="21">
        <v>11300</v>
      </c>
      <c r="G29" s="21">
        <v>18000</v>
      </c>
      <c r="H29" s="21">
        <v>13900</v>
      </c>
      <c r="I29" s="21">
        <v>10600</v>
      </c>
    </row>
    <row r="30" spans="1:9" ht="16.5" customHeight="1">
      <c r="A30" s="2" t="s">
        <v>165</v>
      </c>
      <c r="B30" s="21">
        <v>59700</v>
      </c>
      <c r="C30" s="21">
        <v>139400</v>
      </c>
      <c r="D30" s="21">
        <v>144000</v>
      </c>
      <c r="E30" s="21">
        <v>134200</v>
      </c>
      <c r="F30" s="21">
        <v>86100</v>
      </c>
      <c r="G30" s="21">
        <v>70100</v>
      </c>
      <c r="H30" s="21">
        <v>70500</v>
      </c>
      <c r="I30" s="21">
        <v>52000</v>
      </c>
    </row>
    <row r="31" spans="1:9" ht="16.5" customHeight="1">
      <c r="A31" s="2" t="s">
        <v>477</v>
      </c>
      <c r="B31" s="120" t="s">
        <v>478</v>
      </c>
      <c r="C31" s="120" t="s">
        <v>478</v>
      </c>
      <c r="D31" s="120" t="s">
        <v>478</v>
      </c>
      <c r="E31" s="21">
        <v>84100</v>
      </c>
      <c r="F31" s="21">
        <v>90400</v>
      </c>
      <c r="G31" s="21">
        <v>72600</v>
      </c>
      <c r="H31" s="21">
        <v>59700</v>
      </c>
      <c r="I31" s="21">
        <v>58100</v>
      </c>
    </row>
    <row r="32" spans="1:9" ht="16.5" customHeight="1">
      <c r="A32" s="2" t="s">
        <v>36</v>
      </c>
      <c r="B32" s="21">
        <f>SUM(B22:B30)</f>
        <v>422830</v>
      </c>
      <c r="C32" s="21">
        <f>SUM(C22:C30)</f>
        <v>610500</v>
      </c>
      <c r="D32" s="21">
        <f>SUM(D22:D30)</f>
        <v>545600</v>
      </c>
      <c r="E32" s="21">
        <f>SUM(E22:E31)</f>
        <v>626300</v>
      </c>
      <c r="F32" s="21">
        <f>SUM(F22:F31)</f>
        <v>406900</v>
      </c>
      <c r="G32" s="21">
        <f>SUM(G22:G31)</f>
        <v>388200</v>
      </c>
      <c r="H32" s="21">
        <f>SUM(H22:H31)</f>
        <v>358300</v>
      </c>
      <c r="I32" s="21">
        <f>SUM(I22:I31)</f>
        <v>299400</v>
      </c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1" sqref="A1"/>
    </sheetView>
  </sheetViews>
  <sheetFormatPr defaultColWidth="9.00390625" defaultRowHeight="16.5" customHeight="1"/>
  <cols>
    <col min="1" max="16384" width="10.625" style="0" customWidth="1"/>
  </cols>
  <sheetData>
    <row r="1" spans="1:5" ht="16.5" customHeight="1">
      <c r="A1" t="s">
        <v>172</v>
      </c>
      <c r="C1" t="s">
        <v>479</v>
      </c>
      <c r="E1" t="s">
        <v>480</v>
      </c>
    </row>
    <row r="3" spans="1:6" ht="16.5" customHeight="1">
      <c r="A3" s="2"/>
      <c r="B3" s="1" t="s">
        <v>176</v>
      </c>
      <c r="C3" s="1" t="s">
        <v>173</v>
      </c>
      <c r="D3" s="1" t="s">
        <v>175</v>
      </c>
      <c r="E3" s="1" t="s">
        <v>174</v>
      </c>
      <c r="F3" s="44" t="s">
        <v>36</v>
      </c>
    </row>
    <row r="4" spans="1:6" ht="16.5" customHeight="1">
      <c r="A4" s="2" t="s">
        <v>44</v>
      </c>
      <c r="B4" s="2">
        <v>10</v>
      </c>
      <c r="C4" s="2">
        <v>67</v>
      </c>
      <c r="D4" s="2">
        <v>89</v>
      </c>
      <c r="E4" s="2">
        <v>95</v>
      </c>
      <c r="F4" s="2">
        <f>SUM(B4:E4)</f>
        <v>261</v>
      </c>
    </row>
    <row r="5" spans="1:6" ht="16.5" customHeight="1">
      <c r="A5" s="2" t="s">
        <v>45</v>
      </c>
      <c r="B5" s="2">
        <v>7</v>
      </c>
      <c r="C5" s="2">
        <v>57</v>
      </c>
      <c r="D5" s="2">
        <v>96</v>
      </c>
      <c r="E5" s="2">
        <v>83</v>
      </c>
      <c r="F5" s="2">
        <f aca="true" t="shared" si="0" ref="F5:F10">SUM(B5:E5)</f>
        <v>243</v>
      </c>
    </row>
    <row r="6" spans="1:6" ht="16.5" customHeight="1">
      <c r="A6" s="2" t="s">
        <v>167</v>
      </c>
      <c r="B6" s="2">
        <v>14</v>
      </c>
      <c r="C6" s="2">
        <v>57</v>
      </c>
      <c r="D6" s="2">
        <v>71</v>
      </c>
      <c r="E6" s="2">
        <v>56</v>
      </c>
      <c r="F6" s="2">
        <f t="shared" si="0"/>
        <v>198</v>
      </c>
    </row>
    <row r="7" spans="1:6" ht="16.5" customHeight="1">
      <c r="A7" s="2" t="s">
        <v>168</v>
      </c>
      <c r="B7" s="2">
        <v>19</v>
      </c>
      <c r="C7" s="2">
        <v>35</v>
      </c>
      <c r="D7" s="2">
        <v>51</v>
      </c>
      <c r="E7" s="2">
        <v>62</v>
      </c>
      <c r="F7" s="2">
        <f t="shared" si="0"/>
        <v>167</v>
      </c>
    </row>
    <row r="8" spans="1:6" ht="16.5" customHeight="1">
      <c r="A8" s="2" t="s">
        <v>169</v>
      </c>
      <c r="B8" s="2">
        <v>15</v>
      </c>
      <c r="C8" s="2">
        <v>49</v>
      </c>
      <c r="D8" s="2">
        <v>36</v>
      </c>
      <c r="E8" s="2">
        <v>49</v>
      </c>
      <c r="F8" s="2">
        <f t="shared" si="0"/>
        <v>149</v>
      </c>
    </row>
    <row r="9" spans="1:6" ht="16.5" customHeight="1">
      <c r="A9" s="2" t="s">
        <v>170</v>
      </c>
      <c r="B9" s="2">
        <v>15</v>
      </c>
      <c r="C9" s="2">
        <v>33</v>
      </c>
      <c r="D9" s="2">
        <v>50</v>
      </c>
      <c r="E9" s="2">
        <v>38</v>
      </c>
      <c r="F9" s="2">
        <f t="shared" si="0"/>
        <v>136</v>
      </c>
    </row>
    <row r="10" spans="1:6" ht="16.5" customHeight="1">
      <c r="A10" s="2" t="s">
        <v>171</v>
      </c>
      <c r="B10" s="2">
        <v>22</v>
      </c>
      <c r="C10" s="2">
        <v>43</v>
      </c>
      <c r="D10" s="2">
        <v>33</v>
      </c>
      <c r="E10" s="2">
        <v>52</v>
      </c>
      <c r="F10" s="2">
        <f t="shared" si="0"/>
        <v>150</v>
      </c>
    </row>
    <row r="13" spans="1:4" ht="16.5" customHeight="1">
      <c r="A13" t="s">
        <v>179</v>
      </c>
      <c r="D13" t="s">
        <v>481</v>
      </c>
    </row>
    <row r="15" spans="1:9" ht="16.5" customHeight="1">
      <c r="A15" s="5"/>
      <c r="B15" s="23" t="s">
        <v>182</v>
      </c>
      <c r="C15" s="27"/>
      <c r="D15" s="27"/>
      <c r="E15" s="24"/>
      <c r="F15" s="46"/>
      <c r="G15" s="99"/>
      <c r="H15" s="99"/>
      <c r="I15" s="99"/>
    </row>
    <row r="16" spans="1:9" ht="16.5" customHeight="1">
      <c r="A16" s="22"/>
      <c r="B16" s="23" t="s">
        <v>183</v>
      </c>
      <c r="C16" s="24"/>
      <c r="D16" s="23" t="s">
        <v>425</v>
      </c>
      <c r="E16" s="24"/>
      <c r="F16" s="46"/>
      <c r="G16" s="99"/>
      <c r="H16" s="99"/>
      <c r="I16" s="99"/>
    </row>
    <row r="17" spans="1:9" ht="16.5" customHeight="1">
      <c r="A17" s="4"/>
      <c r="B17" s="1" t="s">
        <v>180</v>
      </c>
      <c r="C17" s="1" t="s">
        <v>482</v>
      </c>
      <c r="D17" s="1" t="s">
        <v>180</v>
      </c>
      <c r="E17" s="1" t="s">
        <v>482</v>
      </c>
      <c r="F17" s="50"/>
      <c r="G17" s="49"/>
      <c r="H17" s="49"/>
      <c r="I17" s="49"/>
    </row>
    <row r="18" spans="1:9" ht="16.5" customHeight="1">
      <c r="A18" s="2" t="s">
        <v>141</v>
      </c>
      <c r="B18" s="21">
        <v>888</v>
      </c>
      <c r="C18" s="21">
        <v>251136</v>
      </c>
      <c r="D18" s="21">
        <v>66</v>
      </c>
      <c r="E18" s="21">
        <v>37626</v>
      </c>
      <c r="F18" s="155"/>
      <c r="G18" s="93"/>
      <c r="H18" s="93"/>
      <c r="I18" s="93"/>
    </row>
    <row r="19" spans="1:9" ht="16.5" customHeight="1">
      <c r="A19" s="2" t="s">
        <v>166</v>
      </c>
      <c r="B19" s="21">
        <v>1195</v>
      </c>
      <c r="C19" s="21">
        <v>370319</v>
      </c>
      <c r="D19" s="21">
        <v>72</v>
      </c>
      <c r="E19" s="21">
        <v>42307</v>
      </c>
      <c r="F19" s="155"/>
      <c r="G19" s="93"/>
      <c r="H19" s="93"/>
      <c r="I19" s="93"/>
    </row>
    <row r="20" spans="1:9" ht="16.5" customHeight="1">
      <c r="A20" s="2" t="s">
        <v>45</v>
      </c>
      <c r="B20" s="21">
        <v>1390</v>
      </c>
      <c r="C20" s="21">
        <v>503671</v>
      </c>
      <c r="D20" s="21">
        <v>148</v>
      </c>
      <c r="E20" s="21">
        <v>106607</v>
      </c>
      <c r="F20" s="155"/>
      <c r="G20" s="93"/>
      <c r="H20" s="93"/>
      <c r="I20" s="93"/>
    </row>
    <row r="21" spans="1:9" ht="16.5" customHeight="1">
      <c r="A21" s="2" t="s">
        <v>178</v>
      </c>
      <c r="B21" s="21">
        <v>1604</v>
      </c>
      <c r="C21" s="21">
        <v>763810</v>
      </c>
      <c r="D21" s="21">
        <v>140</v>
      </c>
      <c r="E21" s="21">
        <v>118507</v>
      </c>
      <c r="F21" s="155"/>
      <c r="G21" s="93"/>
      <c r="H21" s="93"/>
      <c r="I21" s="93"/>
    </row>
    <row r="22" spans="1:9" ht="16.5" customHeight="1">
      <c r="A22" s="2" t="s">
        <v>168</v>
      </c>
      <c r="B22" s="21">
        <v>1626</v>
      </c>
      <c r="C22" s="21">
        <v>888447</v>
      </c>
      <c r="D22" s="21">
        <v>134</v>
      </c>
      <c r="E22" s="21">
        <v>114842</v>
      </c>
      <c r="F22" s="155"/>
      <c r="G22" s="93"/>
      <c r="H22" s="93"/>
      <c r="I22" s="93"/>
    </row>
    <row r="23" spans="1:9" ht="16.5" customHeight="1">
      <c r="A23" s="2" t="s">
        <v>169</v>
      </c>
      <c r="B23" s="21">
        <v>1642</v>
      </c>
      <c r="C23" s="21">
        <v>916250</v>
      </c>
      <c r="D23" s="21">
        <v>122</v>
      </c>
      <c r="E23" s="21">
        <v>106127</v>
      </c>
      <c r="F23" s="155"/>
      <c r="G23" s="93"/>
      <c r="H23" s="93"/>
      <c r="I23" s="93"/>
    </row>
    <row r="24" spans="1:9" ht="16.5" customHeight="1">
      <c r="A24" s="2" t="s">
        <v>170</v>
      </c>
      <c r="B24" s="21">
        <v>1639</v>
      </c>
      <c r="C24" s="21">
        <v>936973</v>
      </c>
      <c r="D24" s="21">
        <v>121</v>
      </c>
      <c r="E24" s="21">
        <v>104073</v>
      </c>
      <c r="F24" s="155"/>
      <c r="G24" s="93"/>
      <c r="H24" s="93"/>
      <c r="I24" s="93"/>
    </row>
    <row r="25" spans="1:9" ht="16.5" customHeight="1">
      <c r="A25" s="2" t="s">
        <v>171</v>
      </c>
      <c r="B25" s="21">
        <v>1649</v>
      </c>
      <c r="C25" s="21">
        <v>952515</v>
      </c>
      <c r="D25" s="21">
        <v>127</v>
      </c>
      <c r="E25" s="21">
        <v>107747</v>
      </c>
      <c r="F25" s="155"/>
      <c r="G25" s="93"/>
      <c r="H25" s="93"/>
      <c r="I25" s="9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6384" width="10.625" style="0" customWidth="1"/>
  </cols>
  <sheetData>
    <row r="1" spans="1:22" ht="18" customHeight="1">
      <c r="A1" t="s">
        <v>184</v>
      </c>
      <c r="D1" t="s">
        <v>481</v>
      </c>
      <c r="V1" t="s">
        <v>484</v>
      </c>
    </row>
    <row r="3" spans="1:23" ht="18" customHeight="1">
      <c r="A3" s="5"/>
      <c r="B3" s="29" t="s">
        <v>197</v>
      </c>
      <c r="C3" s="4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5"/>
      <c r="U3" s="5"/>
      <c r="V3" s="5"/>
      <c r="W3" s="5"/>
    </row>
    <row r="4" spans="1:23" ht="18" customHeight="1">
      <c r="A4" s="46"/>
      <c r="B4" s="29"/>
      <c r="C4" s="30"/>
      <c r="D4" s="48"/>
      <c r="E4" s="48"/>
      <c r="F4" s="27"/>
      <c r="G4" s="27"/>
      <c r="H4" s="27"/>
      <c r="I4" s="27" t="s">
        <v>185</v>
      </c>
      <c r="J4" s="27"/>
      <c r="K4" s="27"/>
      <c r="L4" s="27"/>
      <c r="M4" s="24"/>
      <c r="N4" s="29" t="s">
        <v>191</v>
      </c>
      <c r="O4" s="30"/>
      <c r="P4" s="29"/>
      <c r="Q4" s="30"/>
      <c r="R4" s="29"/>
      <c r="S4" s="30"/>
      <c r="T4" s="46" t="s">
        <v>437</v>
      </c>
      <c r="U4" s="46"/>
      <c r="V4" s="46"/>
      <c r="W4" s="22"/>
    </row>
    <row r="5" spans="1:23" ht="18" customHeight="1">
      <c r="A5" s="46"/>
      <c r="B5" s="50" t="s">
        <v>92</v>
      </c>
      <c r="C5" s="49"/>
      <c r="D5" s="29" t="s">
        <v>185</v>
      </c>
      <c r="E5" s="30"/>
      <c r="F5" s="27"/>
      <c r="G5" s="27"/>
      <c r="H5" s="27" t="s">
        <v>189</v>
      </c>
      <c r="I5" s="27"/>
      <c r="J5" s="27"/>
      <c r="K5" s="24"/>
      <c r="L5" s="29" t="s">
        <v>190</v>
      </c>
      <c r="M5" s="30"/>
      <c r="N5" s="46"/>
      <c r="O5" s="47"/>
      <c r="P5" s="46" t="s">
        <v>193</v>
      </c>
      <c r="Q5" s="47"/>
      <c r="R5" s="46" t="s">
        <v>194</v>
      </c>
      <c r="S5" s="47"/>
      <c r="T5" s="46" t="s">
        <v>192</v>
      </c>
      <c r="U5" s="46" t="s">
        <v>435</v>
      </c>
      <c r="V5" s="128" t="s">
        <v>433</v>
      </c>
      <c r="W5" s="22" t="s">
        <v>196</v>
      </c>
    </row>
    <row r="6" spans="1:23" ht="18" customHeight="1">
      <c r="A6" s="46"/>
      <c r="B6" s="31"/>
      <c r="C6" s="51"/>
      <c r="D6" s="31" t="s">
        <v>92</v>
      </c>
      <c r="E6" s="32"/>
      <c r="F6" s="27" t="s">
        <v>186</v>
      </c>
      <c r="G6" s="24"/>
      <c r="H6" s="23" t="s">
        <v>187</v>
      </c>
      <c r="I6" s="24"/>
      <c r="J6" s="23" t="s">
        <v>188</v>
      </c>
      <c r="K6" s="24"/>
      <c r="L6" s="31"/>
      <c r="M6" s="32"/>
      <c r="N6" s="31" t="s">
        <v>192</v>
      </c>
      <c r="O6" s="32"/>
      <c r="P6" s="31"/>
      <c r="Q6" s="32"/>
      <c r="R6" s="31"/>
      <c r="S6" s="32"/>
      <c r="T6" s="46" t="s">
        <v>195</v>
      </c>
      <c r="U6" s="46" t="s">
        <v>436</v>
      </c>
      <c r="V6" s="46" t="s">
        <v>434</v>
      </c>
      <c r="W6" s="22"/>
    </row>
    <row r="7" spans="1:23" ht="18" customHeight="1">
      <c r="A7" s="4"/>
      <c r="B7" s="45" t="s">
        <v>180</v>
      </c>
      <c r="C7" s="45" t="s">
        <v>181</v>
      </c>
      <c r="D7" s="45" t="s">
        <v>180</v>
      </c>
      <c r="E7" s="45" t="s">
        <v>181</v>
      </c>
      <c r="F7" s="45" t="s">
        <v>180</v>
      </c>
      <c r="G7" s="45" t="s">
        <v>181</v>
      </c>
      <c r="H7" s="45" t="s">
        <v>180</v>
      </c>
      <c r="I7" s="45" t="s">
        <v>181</v>
      </c>
      <c r="J7" s="45" t="s">
        <v>180</v>
      </c>
      <c r="K7" s="45" t="s">
        <v>181</v>
      </c>
      <c r="L7" s="45" t="s">
        <v>180</v>
      </c>
      <c r="M7" s="45" t="s">
        <v>181</v>
      </c>
      <c r="N7" s="19" t="s">
        <v>180</v>
      </c>
      <c r="O7" s="19" t="s">
        <v>181</v>
      </c>
      <c r="P7" s="19" t="s">
        <v>180</v>
      </c>
      <c r="Q7" s="19" t="s">
        <v>181</v>
      </c>
      <c r="R7" s="19" t="s">
        <v>180</v>
      </c>
      <c r="S7" s="19" t="s">
        <v>181</v>
      </c>
      <c r="T7" s="46"/>
      <c r="U7" s="46"/>
      <c r="V7" s="46"/>
      <c r="W7" s="22"/>
    </row>
    <row r="8" spans="1:23" ht="18" customHeight="1">
      <c r="A8" s="2" t="s">
        <v>198</v>
      </c>
      <c r="B8" s="21">
        <v>33859</v>
      </c>
      <c r="C8" s="21">
        <v>443461</v>
      </c>
      <c r="D8" s="21">
        <v>33770</v>
      </c>
      <c r="E8" s="21">
        <v>442298</v>
      </c>
      <c r="F8" s="21">
        <v>29865</v>
      </c>
      <c r="G8" s="21">
        <v>406355</v>
      </c>
      <c r="H8" s="21">
        <v>3881</v>
      </c>
      <c r="I8" s="21">
        <v>35850</v>
      </c>
      <c r="J8" s="21">
        <v>24</v>
      </c>
      <c r="K8" s="21">
        <v>93</v>
      </c>
      <c r="L8" s="21">
        <v>89</v>
      </c>
      <c r="M8" s="21">
        <v>1163</v>
      </c>
      <c r="N8" s="21">
        <v>506</v>
      </c>
      <c r="O8" s="21">
        <v>22130</v>
      </c>
      <c r="P8" s="21">
        <v>29</v>
      </c>
      <c r="Q8" s="21">
        <v>2320</v>
      </c>
      <c r="R8" s="21">
        <v>66</v>
      </c>
      <c r="S8" s="21">
        <v>2640</v>
      </c>
      <c r="T8" s="120" t="s">
        <v>478</v>
      </c>
      <c r="U8" s="120" t="s">
        <v>478</v>
      </c>
      <c r="V8" s="120" t="s">
        <v>478</v>
      </c>
      <c r="W8" s="21"/>
    </row>
    <row r="9" spans="1:23" ht="18" customHeight="1">
      <c r="A9" s="2" t="s">
        <v>483</v>
      </c>
      <c r="B9" s="21">
        <v>31294</v>
      </c>
      <c r="C9" s="21">
        <v>556577</v>
      </c>
      <c r="D9" s="21">
        <v>31196</v>
      </c>
      <c r="E9" s="21">
        <v>555345</v>
      </c>
      <c r="F9" s="21">
        <v>27500</v>
      </c>
      <c r="G9" s="21">
        <v>510032</v>
      </c>
      <c r="H9" s="21">
        <v>3651</v>
      </c>
      <c r="I9" s="21">
        <v>45116</v>
      </c>
      <c r="J9" s="21">
        <v>45</v>
      </c>
      <c r="K9" s="21">
        <v>197</v>
      </c>
      <c r="L9" s="21">
        <v>98</v>
      </c>
      <c r="M9" s="21">
        <v>1232</v>
      </c>
      <c r="N9" s="21">
        <v>405</v>
      </c>
      <c r="O9" s="21">
        <v>30003</v>
      </c>
      <c r="P9" s="21">
        <v>20</v>
      </c>
      <c r="Q9" s="21">
        <v>2000</v>
      </c>
      <c r="R9" s="21">
        <v>58</v>
      </c>
      <c r="S9" s="21">
        <v>2900</v>
      </c>
      <c r="T9" s="21">
        <v>112093</v>
      </c>
      <c r="U9" s="21">
        <v>3058</v>
      </c>
      <c r="V9" s="120" t="s">
        <v>478</v>
      </c>
      <c r="W9" s="21"/>
    </row>
    <row r="10" spans="1:23" ht="18" customHeight="1">
      <c r="A10" s="2" t="s">
        <v>199</v>
      </c>
      <c r="B10" s="21">
        <f aca="true" t="shared" si="0" ref="B10:C15">D10+L10</f>
        <v>27619</v>
      </c>
      <c r="C10" s="21">
        <f t="shared" si="0"/>
        <v>604309</v>
      </c>
      <c r="D10" s="21">
        <f aca="true" t="shared" si="1" ref="D10:E15">F10+H10+J10</f>
        <v>27462</v>
      </c>
      <c r="E10" s="21">
        <f t="shared" si="1"/>
        <v>603281</v>
      </c>
      <c r="F10" s="21">
        <v>24022</v>
      </c>
      <c r="G10" s="21">
        <v>557926</v>
      </c>
      <c r="H10" s="21">
        <v>3159</v>
      </c>
      <c r="I10" s="21">
        <v>44625</v>
      </c>
      <c r="J10" s="21">
        <v>281</v>
      </c>
      <c r="K10" s="21">
        <v>730</v>
      </c>
      <c r="L10" s="21">
        <v>157</v>
      </c>
      <c r="M10" s="21">
        <v>1028</v>
      </c>
      <c r="N10" s="21">
        <v>325</v>
      </c>
      <c r="O10" s="21">
        <v>25144</v>
      </c>
      <c r="P10" s="21">
        <v>11</v>
      </c>
      <c r="Q10" s="21">
        <v>2200</v>
      </c>
      <c r="R10" s="21">
        <v>45</v>
      </c>
      <c r="S10" s="21">
        <v>2250</v>
      </c>
      <c r="T10" s="21">
        <v>102146</v>
      </c>
      <c r="U10" s="21">
        <v>2486</v>
      </c>
      <c r="V10" s="120" t="s">
        <v>478</v>
      </c>
      <c r="W10" s="21"/>
    </row>
    <row r="11" spans="1:23" ht="18" customHeight="1">
      <c r="A11" s="2" t="s">
        <v>200</v>
      </c>
      <c r="B11" s="21">
        <f t="shared" si="0"/>
        <v>22553</v>
      </c>
      <c r="C11" s="21">
        <f t="shared" si="0"/>
        <v>572126</v>
      </c>
      <c r="D11" s="21">
        <f t="shared" si="1"/>
        <v>22375</v>
      </c>
      <c r="E11" s="21">
        <f t="shared" si="1"/>
        <v>570003</v>
      </c>
      <c r="F11" s="21">
        <v>19066</v>
      </c>
      <c r="G11" s="21">
        <v>534262</v>
      </c>
      <c r="H11" s="21">
        <v>2755</v>
      </c>
      <c r="I11" s="21">
        <v>33001</v>
      </c>
      <c r="J11" s="21">
        <v>554</v>
      </c>
      <c r="K11" s="21">
        <v>2740</v>
      </c>
      <c r="L11" s="21">
        <v>178</v>
      </c>
      <c r="M11" s="21">
        <v>2123</v>
      </c>
      <c r="N11" s="21">
        <v>294</v>
      </c>
      <c r="O11" s="21">
        <v>25118</v>
      </c>
      <c r="P11" s="21">
        <v>6</v>
      </c>
      <c r="Q11" s="21">
        <v>1800</v>
      </c>
      <c r="R11" s="21">
        <v>33</v>
      </c>
      <c r="S11" s="21">
        <v>2145</v>
      </c>
      <c r="T11" s="21">
        <v>64213</v>
      </c>
      <c r="U11" s="21">
        <v>4301</v>
      </c>
      <c r="V11" s="120" t="s">
        <v>478</v>
      </c>
      <c r="W11" s="21"/>
    </row>
    <row r="12" spans="1:23" ht="18" customHeight="1">
      <c r="A12" s="2" t="s">
        <v>201</v>
      </c>
      <c r="B12" s="21">
        <f t="shared" si="0"/>
        <v>23024</v>
      </c>
      <c r="C12" s="21">
        <f t="shared" si="0"/>
        <v>536842</v>
      </c>
      <c r="D12" s="21">
        <f t="shared" si="1"/>
        <v>22833</v>
      </c>
      <c r="E12" s="21">
        <f t="shared" si="1"/>
        <v>535125</v>
      </c>
      <c r="F12" s="21">
        <v>16781</v>
      </c>
      <c r="G12" s="21">
        <v>450198</v>
      </c>
      <c r="H12" s="21">
        <v>2151</v>
      </c>
      <c r="I12" s="21">
        <v>37437</v>
      </c>
      <c r="J12" s="21">
        <v>3901</v>
      </c>
      <c r="K12" s="21">
        <v>47490</v>
      </c>
      <c r="L12" s="21">
        <v>191</v>
      </c>
      <c r="M12" s="21">
        <v>1717</v>
      </c>
      <c r="N12" s="21">
        <v>240</v>
      </c>
      <c r="O12" s="21">
        <v>17510</v>
      </c>
      <c r="P12" s="21">
        <v>4</v>
      </c>
      <c r="Q12" s="21">
        <v>1400</v>
      </c>
      <c r="R12" s="21">
        <v>35</v>
      </c>
      <c r="S12" s="21">
        <v>3500</v>
      </c>
      <c r="T12" s="21">
        <v>80538</v>
      </c>
      <c r="U12" s="21">
        <v>3308</v>
      </c>
      <c r="V12" s="21">
        <v>16973</v>
      </c>
      <c r="W12" s="21"/>
    </row>
    <row r="13" spans="1:23" ht="18" customHeight="1">
      <c r="A13" s="2" t="s">
        <v>202</v>
      </c>
      <c r="B13" s="21">
        <f t="shared" si="0"/>
        <v>25800</v>
      </c>
      <c r="C13" s="21">
        <f t="shared" si="0"/>
        <v>570862</v>
      </c>
      <c r="D13" s="21">
        <f t="shared" si="1"/>
        <v>25595</v>
      </c>
      <c r="E13" s="21">
        <f t="shared" si="1"/>
        <v>568975</v>
      </c>
      <c r="F13" s="21">
        <v>19364</v>
      </c>
      <c r="G13" s="21">
        <v>502624</v>
      </c>
      <c r="H13" s="21">
        <v>2241</v>
      </c>
      <c r="I13" s="21">
        <v>20169</v>
      </c>
      <c r="J13" s="21">
        <v>3990</v>
      </c>
      <c r="K13" s="21">
        <v>46182</v>
      </c>
      <c r="L13" s="21">
        <v>205</v>
      </c>
      <c r="M13" s="21">
        <v>1887</v>
      </c>
      <c r="N13" s="21">
        <v>210</v>
      </c>
      <c r="O13" s="21">
        <v>15810</v>
      </c>
      <c r="P13" s="21">
        <v>5</v>
      </c>
      <c r="Q13" s="21">
        <v>1750</v>
      </c>
      <c r="R13" s="21">
        <v>43</v>
      </c>
      <c r="S13" s="21">
        <v>4300</v>
      </c>
      <c r="T13" s="21">
        <v>65533</v>
      </c>
      <c r="U13" s="21">
        <v>3653</v>
      </c>
      <c r="V13" s="21">
        <v>18093</v>
      </c>
      <c r="W13" s="21"/>
    </row>
    <row r="14" spans="1:23" ht="18" customHeight="1">
      <c r="A14" s="2" t="s">
        <v>203</v>
      </c>
      <c r="B14" s="21">
        <f t="shared" si="0"/>
        <v>28569</v>
      </c>
      <c r="C14" s="21">
        <f t="shared" si="0"/>
        <v>639422</v>
      </c>
      <c r="D14" s="21">
        <f t="shared" si="1"/>
        <v>28343</v>
      </c>
      <c r="E14" s="21">
        <f t="shared" si="1"/>
        <v>637435</v>
      </c>
      <c r="F14" s="21">
        <v>21734</v>
      </c>
      <c r="G14" s="21">
        <v>548006</v>
      </c>
      <c r="H14" s="21">
        <v>2359</v>
      </c>
      <c r="I14" s="21">
        <v>39042</v>
      </c>
      <c r="J14" s="21">
        <v>4250</v>
      </c>
      <c r="K14" s="21">
        <v>50387</v>
      </c>
      <c r="L14" s="21">
        <v>226</v>
      </c>
      <c r="M14" s="21">
        <v>1987</v>
      </c>
      <c r="N14" s="21">
        <v>265</v>
      </c>
      <c r="O14" s="21">
        <v>18209</v>
      </c>
      <c r="P14" s="21">
        <v>7</v>
      </c>
      <c r="Q14" s="21">
        <v>2450</v>
      </c>
      <c r="R14" s="21">
        <v>50</v>
      </c>
      <c r="S14" s="21">
        <v>5000</v>
      </c>
      <c r="T14" s="21">
        <v>100589</v>
      </c>
      <c r="U14" s="21">
        <v>3396</v>
      </c>
      <c r="V14" s="21">
        <v>20359</v>
      </c>
      <c r="W14" s="21"/>
    </row>
    <row r="15" spans="1:23" ht="18" customHeight="1">
      <c r="A15" s="2" t="s">
        <v>204</v>
      </c>
      <c r="B15" s="21">
        <f t="shared" si="0"/>
        <v>29402</v>
      </c>
      <c r="C15" s="21">
        <f t="shared" si="0"/>
        <v>661601</v>
      </c>
      <c r="D15" s="21">
        <f t="shared" si="1"/>
        <v>29223</v>
      </c>
      <c r="E15" s="21">
        <f t="shared" si="1"/>
        <v>659877</v>
      </c>
      <c r="F15" s="21">
        <v>22288</v>
      </c>
      <c r="G15" s="21">
        <v>565173</v>
      </c>
      <c r="H15" s="21">
        <v>2412</v>
      </c>
      <c r="I15" s="21">
        <v>41700</v>
      </c>
      <c r="J15" s="21">
        <v>4523</v>
      </c>
      <c r="K15" s="21">
        <v>53004</v>
      </c>
      <c r="L15" s="21">
        <v>179</v>
      </c>
      <c r="M15" s="21">
        <v>1724</v>
      </c>
      <c r="N15" s="21">
        <v>809</v>
      </c>
      <c r="O15" s="21">
        <v>29439</v>
      </c>
      <c r="P15" s="21">
        <v>7</v>
      </c>
      <c r="Q15" s="21">
        <v>2450</v>
      </c>
      <c r="R15" s="21">
        <v>37</v>
      </c>
      <c r="S15" s="21">
        <v>3700</v>
      </c>
      <c r="T15" s="21">
        <v>94460</v>
      </c>
      <c r="U15" s="21">
        <v>6780</v>
      </c>
      <c r="V15" s="21">
        <v>25943</v>
      </c>
      <c r="W15" s="21"/>
    </row>
    <row r="18" spans="1:4" ht="18" customHeight="1">
      <c r="A18" t="s">
        <v>485</v>
      </c>
      <c r="D18" t="s">
        <v>486</v>
      </c>
    </row>
    <row r="20" spans="1:9" ht="18" customHeight="1">
      <c r="A20" s="5"/>
      <c r="B20" s="52"/>
      <c r="C20" s="53" t="s">
        <v>210</v>
      </c>
      <c r="D20" s="54" t="s">
        <v>489</v>
      </c>
      <c r="E20" s="23"/>
      <c r="F20" s="27" t="s">
        <v>207</v>
      </c>
      <c r="G20" s="24" t="s">
        <v>490</v>
      </c>
      <c r="H20" s="55" t="s">
        <v>211</v>
      </c>
      <c r="I20" s="24"/>
    </row>
    <row r="21" spans="1:9" ht="18" customHeight="1">
      <c r="A21" s="4"/>
      <c r="B21" s="1" t="s">
        <v>205</v>
      </c>
      <c r="C21" s="1" t="s">
        <v>206</v>
      </c>
      <c r="D21" s="1" t="s">
        <v>36</v>
      </c>
      <c r="E21" s="1" t="s">
        <v>207</v>
      </c>
      <c r="F21" s="1" t="s">
        <v>208</v>
      </c>
      <c r="G21" s="1" t="s">
        <v>36</v>
      </c>
      <c r="H21" s="1" t="s">
        <v>488</v>
      </c>
      <c r="I21" s="44" t="s">
        <v>487</v>
      </c>
    </row>
    <row r="22" spans="1:9" ht="18" customHeight="1">
      <c r="A22" s="2" t="s">
        <v>43</v>
      </c>
      <c r="B22" s="141">
        <v>458.17</v>
      </c>
      <c r="C22" s="141">
        <v>20.13</v>
      </c>
      <c r="D22" s="141">
        <v>478.3</v>
      </c>
      <c r="E22" s="141">
        <v>1479</v>
      </c>
      <c r="F22" s="141">
        <v>56</v>
      </c>
      <c r="G22" s="141">
        <f aca="true" t="shared" si="2" ref="G22:G29">SUM(E22:F22)</f>
        <v>1535</v>
      </c>
      <c r="H22" s="120" t="s">
        <v>438</v>
      </c>
      <c r="I22" s="134" t="s">
        <v>439</v>
      </c>
    </row>
    <row r="23" spans="1:9" ht="18" customHeight="1">
      <c r="A23" s="2" t="s">
        <v>44</v>
      </c>
      <c r="B23" s="141">
        <v>606.64</v>
      </c>
      <c r="C23" s="141">
        <v>206.48</v>
      </c>
      <c r="D23" s="141">
        <v>813.12</v>
      </c>
      <c r="E23" s="141">
        <v>1233</v>
      </c>
      <c r="F23" s="141">
        <v>246</v>
      </c>
      <c r="G23" s="141">
        <f t="shared" si="2"/>
        <v>1479</v>
      </c>
      <c r="H23" s="120" t="s">
        <v>439</v>
      </c>
      <c r="I23" s="134" t="s">
        <v>439</v>
      </c>
    </row>
    <row r="24" spans="1:9" ht="18" customHeight="1">
      <c r="A24" s="2" t="s">
        <v>45</v>
      </c>
      <c r="B24" s="141">
        <v>479.1</v>
      </c>
      <c r="C24" s="141">
        <v>190.84</v>
      </c>
      <c r="D24" s="141">
        <f aca="true" t="shared" si="3" ref="D24:D29">SUM(B24:C24)</f>
        <v>669.94</v>
      </c>
      <c r="E24" s="141">
        <v>1368</v>
      </c>
      <c r="F24" s="141">
        <v>574</v>
      </c>
      <c r="G24" s="141">
        <f t="shared" si="2"/>
        <v>1942</v>
      </c>
      <c r="H24" s="120" t="s">
        <v>439</v>
      </c>
      <c r="I24" s="134" t="s">
        <v>439</v>
      </c>
    </row>
    <row r="25" spans="1:9" ht="18" customHeight="1">
      <c r="A25" s="2" t="s">
        <v>167</v>
      </c>
      <c r="B25" s="156">
        <v>586.74</v>
      </c>
      <c r="C25" s="156">
        <v>193.57</v>
      </c>
      <c r="D25" s="156">
        <f t="shared" si="3"/>
        <v>780.31</v>
      </c>
      <c r="E25" s="141">
        <v>1457</v>
      </c>
      <c r="F25" s="141">
        <v>1166</v>
      </c>
      <c r="G25" s="141">
        <f t="shared" si="2"/>
        <v>2623</v>
      </c>
      <c r="H25" s="120" t="s">
        <v>439</v>
      </c>
      <c r="I25" s="134" t="s">
        <v>439</v>
      </c>
    </row>
    <row r="26" spans="1:9" ht="18" customHeight="1">
      <c r="A26" s="2" t="s">
        <v>168</v>
      </c>
      <c r="B26" s="156">
        <v>805.16</v>
      </c>
      <c r="C26" s="156">
        <v>180.97</v>
      </c>
      <c r="D26" s="156">
        <f t="shared" si="3"/>
        <v>986.13</v>
      </c>
      <c r="E26" s="141">
        <v>990</v>
      </c>
      <c r="F26" s="141">
        <v>1433</v>
      </c>
      <c r="G26" s="141">
        <f t="shared" si="2"/>
        <v>2423</v>
      </c>
      <c r="H26" s="120" t="s">
        <v>439</v>
      </c>
      <c r="I26" s="134" t="s">
        <v>439</v>
      </c>
    </row>
    <row r="27" spans="1:9" ht="18" customHeight="1">
      <c r="A27" s="2" t="s">
        <v>169</v>
      </c>
      <c r="B27" s="156">
        <v>899.06</v>
      </c>
      <c r="C27" s="156">
        <v>195.98</v>
      </c>
      <c r="D27" s="156">
        <f t="shared" si="3"/>
        <v>1095.04</v>
      </c>
      <c r="E27" s="141">
        <v>876</v>
      </c>
      <c r="F27" s="141">
        <v>1600</v>
      </c>
      <c r="G27" s="141">
        <f t="shared" si="2"/>
        <v>2476</v>
      </c>
      <c r="H27" s="21">
        <v>526</v>
      </c>
      <c r="I27" s="2">
        <v>57.5</v>
      </c>
    </row>
    <row r="28" spans="1:9" ht="18" customHeight="1">
      <c r="A28" s="2" t="s">
        <v>170</v>
      </c>
      <c r="B28" s="156">
        <v>902.45</v>
      </c>
      <c r="C28" s="156">
        <v>208.86</v>
      </c>
      <c r="D28" s="156">
        <f t="shared" si="3"/>
        <v>1111.31</v>
      </c>
      <c r="E28" s="141">
        <v>742</v>
      </c>
      <c r="F28" s="141">
        <v>1521</v>
      </c>
      <c r="G28" s="141">
        <f t="shared" si="2"/>
        <v>2263</v>
      </c>
      <c r="H28" s="21">
        <v>702</v>
      </c>
      <c r="I28" s="2">
        <v>61.8</v>
      </c>
    </row>
    <row r="29" spans="1:9" ht="18" customHeight="1">
      <c r="A29" s="2" t="s">
        <v>171</v>
      </c>
      <c r="B29" s="156">
        <v>962.8</v>
      </c>
      <c r="C29" s="156">
        <v>213.4</v>
      </c>
      <c r="D29" s="156">
        <f t="shared" si="3"/>
        <v>1176.2</v>
      </c>
      <c r="E29" s="141">
        <v>594</v>
      </c>
      <c r="F29" s="141">
        <v>1321</v>
      </c>
      <c r="G29" s="141">
        <f t="shared" si="2"/>
        <v>1915</v>
      </c>
      <c r="H29" s="21">
        <v>835</v>
      </c>
      <c r="I29" s="2">
        <v>67.9</v>
      </c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00390625" defaultRowHeight="16.5" customHeight="1"/>
  <cols>
    <col min="1" max="1" width="10.625" style="0" customWidth="1"/>
    <col min="2" max="2" width="15.50390625" style="0" bestFit="1" customWidth="1"/>
    <col min="3" max="3" width="12.00390625" style="0" customWidth="1"/>
    <col min="4" max="4" width="10.625" style="0" customWidth="1"/>
    <col min="5" max="5" width="10.50390625" style="0" bestFit="1" customWidth="1"/>
    <col min="6" max="6" width="9.875" style="0" customWidth="1"/>
    <col min="7" max="7" width="12.625" style="0" customWidth="1"/>
    <col min="8" max="8" width="10.625" style="0" customWidth="1"/>
    <col min="9" max="16384" width="12.625" style="0" customWidth="1"/>
  </cols>
  <sheetData>
    <row r="1" spans="1:3" ht="16.5" customHeight="1">
      <c r="A1" t="s">
        <v>440</v>
      </c>
      <c r="C1" t="s">
        <v>486</v>
      </c>
    </row>
    <row r="3" spans="1:6" ht="16.5" customHeight="1">
      <c r="A3" s="5"/>
      <c r="B3" s="157" t="s">
        <v>492</v>
      </c>
      <c r="C3" s="157" t="s">
        <v>212</v>
      </c>
      <c r="D3" s="157" t="s">
        <v>213</v>
      </c>
      <c r="E3" s="157" t="s">
        <v>496</v>
      </c>
      <c r="F3" s="157" t="s">
        <v>209</v>
      </c>
    </row>
    <row r="4" spans="1:6" ht="16.5" customHeight="1">
      <c r="A4" s="4"/>
      <c r="B4" s="33" t="s">
        <v>491</v>
      </c>
      <c r="C4" s="33" t="s">
        <v>493</v>
      </c>
      <c r="D4" s="33" t="s">
        <v>494</v>
      </c>
      <c r="E4" s="33" t="s">
        <v>495</v>
      </c>
      <c r="F4" s="33" t="s">
        <v>497</v>
      </c>
    </row>
    <row r="5" spans="1:6" ht="16.5" customHeight="1">
      <c r="A5" s="2" t="s">
        <v>177</v>
      </c>
      <c r="B5" s="21">
        <v>6524</v>
      </c>
      <c r="C5" s="21">
        <v>6224</v>
      </c>
      <c r="D5" s="21">
        <v>588700</v>
      </c>
      <c r="E5" s="138">
        <v>259</v>
      </c>
      <c r="F5" s="140">
        <v>95.4</v>
      </c>
    </row>
    <row r="6" spans="1:6" ht="16.5" customHeight="1">
      <c r="A6" s="2" t="s">
        <v>166</v>
      </c>
      <c r="B6" s="21">
        <v>6493</v>
      </c>
      <c r="C6" s="21">
        <v>6166</v>
      </c>
      <c r="D6" s="21">
        <v>624700</v>
      </c>
      <c r="E6" s="120">
        <v>278</v>
      </c>
      <c r="F6" s="140">
        <v>95</v>
      </c>
    </row>
    <row r="7" spans="1:6" ht="16.5" customHeight="1">
      <c r="A7" s="2" t="s">
        <v>214</v>
      </c>
      <c r="B7" s="21">
        <v>6186</v>
      </c>
      <c r="C7" s="21">
        <v>6089</v>
      </c>
      <c r="D7" s="21">
        <v>647000</v>
      </c>
      <c r="E7" s="120">
        <v>291</v>
      </c>
      <c r="F7" s="140">
        <v>98.4</v>
      </c>
    </row>
    <row r="8" spans="1:6" ht="16.5" customHeight="1">
      <c r="A8" s="2" t="s">
        <v>167</v>
      </c>
      <c r="B8" s="21">
        <v>6106</v>
      </c>
      <c r="C8" s="21">
        <v>5911</v>
      </c>
      <c r="D8" s="21">
        <v>639100</v>
      </c>
      <c r="E8" s="120">
        <v>296</v>
      </c>
      <c r="F8" s="140">
        <v>96.8</v>
      </c>
    </row>
    <row r="9" spans="1:6" ht="16.5" customHeight="1">
      <c r="A9" s="2" t="s">
        <v>168</v>
      </c>
      <c r="B9" s="21">
        <v>5937</v>
      </c>
      <c r="C9" s="21">
        <v>5788</v>
      </c>
      <c r="D9" s="21">
        <v>668800</v>
      </c>
      <c r="E9" s="120">
        <v>316</v>
      </c>
      <c r="F9" s="140">
        <v>97.4</v>
      </c>
    </row>
    <row r="10" spans="1:6" ht="16.5" customHeight="1">
      <c r="A10" s="2" t="s">
        <v>169</v>
      </c>
      <c r="B10" s="21">
        <v>5829</v>
      </c>
      <c r="C10" s="21">
        <v>5654</v>
      </c>
      <c r="D10" s="21">
        <v>635700</v>
      </c>
      <c r="E10" s="120">
        <v>308</v>
      </c>
      <c r="F10" s="140">
        <v>97</v>
      </c>
    </row>
    <row r="11" spans="1:6" ht="16.5" customHeight="1">
      <c r="A11" s="2" t="s">
        <v>170</v>
      </c>
      <c r="B11" s="21">
        <v>5757</v>
      </c>
      <c r="C11" s="21">
        <v>5605</v>
      </c>
      <c r="D11" s="21">
        <v>565000</v>
      </c>
      <c r="E11" s="120">
        <v>276</v>
      </c>
      <c r="F11" s="140">
        <v>97.3</v>
      </c>
    </row>
    <row r="12" spans="1:6" ht="16.5" customHeight="1">
      <c r="A12" s="2" t="s">
        <v>171</v>
      </c>
      <c r="B12" s="21">
        <v>5645</v>
      </c>
      <c r="C12" s="21">
        <v>5504</v>
      </c>
      <c r="D12" s="21">
        <v>523000</v>
      </c>
      <c r="E12" s="120">
        <v>260</v>
      </c>
      <c r="F12" s="140">
        <v>97.5</v>
      </c>
    </row>
    <row r="15" spans="1:3" ht="16.5" customHeight="1">
      <c r="A15" t="s">
        <v>215</v>
      </c>
      <c r="C15" t="s">
        <v>498</v>
      </c>
    </row>
    <row r="17" spans="1:3" ht="16.5" customHeight="1">
      <c r="A17" s="2"/>
      <c r="B17" s="1" t="s">
        <v>499</v>
      </c>
      <c r="C17" s="1" t="s">
        <v>500</v>
      </c>
    </row>
    <row r="18" spans="1:3" ht="16.5" customHeight="1">
      <c r="A18" s="2" t="s">
        <v>141</v>
      </c>
      <c r="B18" s="2">
        <v>1</v>
      </c>
      <c r="C18" s="2">
        <v>33</v>
      </c>
    </row>
    <row r="19" spans="1:3" ht="16.5" customHeight="1">
      <c r="A19" s="2" t="s">
        <v>166</v>
      </c>
      <c r="B19" s="2">
        <v>0</v>
      </c>
      <c r="C19" s="2">
        <v>54</v>
      </c>
    </row>
    <row r="20" spans="1:3" ht="16.5" customHeight="1">
      <c r="A20" s="2" t="s">
        <v>45</v>
      </c>
      <c r="B20" s="2">
        <v>0</v>
      </c>
      <c r="C20" s="2">
        <v>34</v>
      </c>
    </row>
    <row r="21" spans="1:3" ht="16.5" customHeight="1">
      <c r="A21" s="2" t="s">
        <v>167</v>
      </c>
      <c r="B21" s="2">
        <v>4</v>
      </c>
      <c r="C21" s="2">
        <v>38</v>
      </c>
    </row>
    <row r="22" spans="1:3" ht="16.5" customHeight="1">
      <c r="A22" s="2" t="s">
        <v>168</v>
      </c>
      <c r="B22" s="2">
        <v>3</v>
      </c>
      <c r="C22" s="2">
        <v>71</v>
      </c>
    </row>
    <row r="23" spans="1:3" ht="16.5" customHeight="1">
      <c r="A23" s="2" t="s">
        <v>169</v>
      </c>
      <c r="B23" s="2">
        <v>0</v>
      </c>
      <c r="C23" s="2">
        <v>80</v>
      </c>
    </row>
    <row r="24" spans="1:3" ht="16.5" customHeight="1">
      <c r="A24" s="2" t="s">
        <v>170</v>
      </c>
      <c r="B24" s="2">
        <v>2</v>
      </c>
      <c r="C24" s="2">
        <v>103</v>
      </c>
    </row>
    <row r="25" spans="1:3" ht="16.5" customHeight="1">
      <c r="A25" s="2" t="s">
        <v>171</v>
      </c>
      <c r="B25" s="2">
        <v>2</v>
      </c>
      <c r="C25" s="2">
        <v>64</v>
      </c>
    </row>
    <row r="28" spans="1:3" ht="16.5" customHeight="1">
      <c r="A28" t="s">
        <v>216</v>
      </c>
      <c r="C28" t="s">
        <v>501</v>
      </c>
    </row>
    <row r="30" spans="1:8" ht="16.5" customHeight="1">
      <c r="A30" s="56"/>
      <c r="B30" s="56"/>
      <c r="C30" s="56"/>
      <c r="D30" s="56" t="s">
        <v>222</v>
      </c>
      <c r="E30" s="59" t="s">
        <v>426</v>
      </c>
      <c r="F30" s="60"/>
      <c r="G30" s="24"/>
      <c r="H30" s="5" t="s">
        <v>219</v>
      </c>
    </row>
    <row r="31" spans="1:8" ht="16.5" customHeight="1">
      <c r="A31" s="57"/>
      <c r="B31" s="57" t="s">
        <v>217</v>
      </c>
      <c r="C31" s="57" t="s">
        <v>218</v>
      </c>
      <c r="D31" s="57" t="s">
        <v>223</v>
      </c>
      <c r="E31" s="58" t="s">
        <v>219</v>
      </c>
      <c r="F31" s="58" t="s">
        <v>220</v>
      </c>
      <c r="G31" s="58" t="s">
        <v>221</v>
      </c>
      <c r="H31" s="4" t="s">
        <v>224</v>
      </c>
    </row>
    <row r="32" spans="1:8" ht="16.5" customHeight="1">
      <c r="A32" s="2" t="s">
        <v>225</v>
      </c>
      <c r="B32" s="2">
        <v>384</v>
      </c>
      <c r="C32" s="2">
        <v>2</v>
      </c>
      <c r="D32" s="2">
        <v>42</v>
      </c>
      <c r="E32" s="2">
        <v>257</v>
      </c>
      <c r="F32" s="2">
        <v>174</v>
      </c>
      <c r="G32" s="2">
        <v>39</v>
      </c>
      <c r="H32" s="2">
        <v>257</v>
      </c>
    </row>
    <row r="33" spans="1:8" ht="16.5" customHeight="1">
      <c r="A33" s="2" t="s">
        <v>46</v>
      </c>
      <c r="B33" s="2">
        <v>293</v>
      </c>
      <c r="C33" s="2">
        <v>2</v>
      </c>
      <c r="D33" s="2">
        <v>40</v>
      </c>
      <c r="E33" s="2">
        <v>259</v>
      </c>
      <c r="F33" s="2">
        <v>136</v>
      </c>
      <c r="G33" s="2">
        <v>39</v>
      </c>
      <c r="H33" s="2">
        <v>259</v>
      </c>
    </row>
    <row r="34" spans="1:8" ht="16.5" customHeight="1">
      <c r="A34" s="2" t="s">
        <v>168</v>
      </c>
      <c r="B34" s="2">
        <v>265</v>
      </c>
      <c r="C34" s="2">
        <v>2</v>
      </c>
      <c r="D34" s="2">
        <v>32</v>
      </c>
      <c r="E34" s="2">
        <v>319</v>
      </c>
      <c r="F34" s="2">
        <v>151</v>
      </c>
      <c r="G34" s="2">
        <v>30</v>
      </c>
      <c r="H34" s="2">
        <v>319</v>
      </c>
    </row>
    <row r="35" spans="1:8" ht="16.5" customHeight="1">
      <c r="A35" s="2" t="s">
        <v>171</v>
      </c>
      <c r="B35" s="2">
        <v>250</v>
      </c>
      <c r="C35" s="2">
        <v>2</v>
      </c>
      <c r="D35" s="2">
        <v>28</v>
      </c>
      <c r="E35" s="2">
        <v>326</v>
      </c>
      <c r="F35" s="2">
        <v>153</v>
      </c>
      <c r="G35" s="2">
        <v>30</v>
      </c>
      <c r="H35" s="2">
        <v>326</v>
      </c>
    </row>
  </sheetData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vill.asahi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vill.asahi</cp:lastModifiedBy>
  <cp:lastPrinted>2004-07-20T06:31:33Z</cp:lastPrinted>
  <dcterms:created xsi:type="dcterms:W3CDTF">2004-07-07T07:37:31Z</dcterms:created>
  <dcterms:modified xsi:type="dcterms:W3CDTF">2006-03-15T06:00:56Z</dcterms:modified>
  <cp:category/>
  <cp:version/>
  <cp:contentType/>
  <cp:contentStatus/>
</cp:coreProperties>
</file>