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345" tabRatio="869" activeTab="0"/>
  </bookViews>
  <sheets>
    <sheet name="　目　次　" sheetId="1" r:id="rId1"/>
    <sheet name="1" sheetId="2" r:id="rId2"/>
    <sheet name="2の1" sheetId="3" r:id="rId3"/>
    <sheet name="2の2" sheetId="4" r:id="rId4"/>
    <sheet name="3の1" sheetId="5" r:id="rId5"/>
    <sheet name="3の2" sheetId="6" r:id="rId6"/>
    <sheet name="3の3" sheetId="7" r:id="rId7"/>
    <sheet name="4の1" sheetId="8" r:id="rId8"/>
    <sheet name="4の2" sheetId="9" r:id="rId9"/>
    <sheet name="4の3" sheetId="10" r:id="rId10"/>
    <sheet name="4の4" sheetId="11" r:id="rId11"/>
    <sheet name="5の1" sheetId="12" r:id="rId12"/>
    <sheet name="5の2" sheetId="13" r:id="rId13"/>
    <sheet name="6" sheetId="14" r:id="rId14"/>
    <sheet name="7の1" sheetId="15" r:id="rId15"/>
    <sheet name="7の2" sheetId="16" r:id="rId16"/>
    <sheet name="8の1" sheetId="17" r:id="rId17"/>
    <sheet name="8の2" sheetId="18" r:id="rId18"/>
    <sheet name="9の1" sheetId="19" r:id="rId19"/>
    <sheet name="9の2" sheetId="20" r:id="rId20"/>
    <sheet name="9の3" sheetId="21" r:id="rId21"/>
    <sheet name="9の4" sheetId="22" r:id="rId22"/>
    <sheet name="10の1" sheetId="23" r:id="rId23"/>
    <sheet name="10の2" sheetId="24" r:id="rId24"/>
    <sheet name="10の3" sheetId="25" r:id="rId25"/>
    <sheet name="10の4" sheetId="26" r:id="rId26"/>
  </sheets>
  <definedNames/>
  <calcPr fullCalcOnLoad="1"/>
</workbook>
</file>

<file path=xl/sharedStrings.xml><?xml version="1.0" encoding="utf-8"?>
<sst xmlns="http://schemas.openxmlformats.org/spreadsheetml/2006/main" count="5325" uniqueCount="170">
  <si>
    <t>生活・その他型</t>
  </si>
  <si>
    <t>加工組立型</t>
  </si>
  <si>
    <t>基礎素材型</t>
  </si>
  <si>
    <t>32 その他</t>
  </si>
  <si>
    <t>31 精　密</t>
  </si>
  <si>
    <t>30 輸　送</t>
  </si>
  <si>
    <t>29 電　子</t>
  </si>
  <si>
    <t>28 情　報</t>
  </si>
  <si>
    <t>27 電　機</t>
  </si>
  <si>
    <t>26 機　械</t>
  </si>
  <si>
    <t>25 金　属</t>
  </si>
  <si>
    <t>24 非　鉄</t>
  </si>
  <si>
    <t>23 鉄　鋼</t>
  </si>
  <si>
    <t>22 土　石</t>
  </si>
  <si>
    <t>-</t>
  </si>
  <si>
    <t>21 皮　革</t>
  </si>
  <si>
    <t>20 ゴ　ム</t>
  </si>
  <si>
    <t>18 石　油</t>
  </si>
  <si>
    <t>17 化　学</t>
  </si>
  <si>
    <t>16 印　刷</t>
  </si>
  <si>
    <t>15 　紙</t>
  </si>
  <si>
    <t>14 家　具</t>
  </si>
  <si>
    <t>13 木　材</t>
  </si>
  <si>
    <t>12 衣　服</t>
  </si>
  <si>
    <t>11 繊　維</t>
  </si>
  <si>
    <t>10 飲　料</t>
  </si>
  <si>
    <t>総　　数</t>
  </si>
  <si>
    <t>平成16年</t>
  </si>
  <si>
    <t>構成比</t>
  </si>
  <si>
    <t>実数</t>
  </si>
  <si>
    <t>産業中分類</t>
  </si>
  <si>
    <t>（従業者30人以上の事業所）</t>
  </si>
  <si>
    <t>付表3の1　産業中分類別製造品出荷額等</t>
  </si>
  <si>
    <t>対前年増減率</t>
  </si>
  <si>
    <t>総数との差率</t>
  </si>
  <si>
    <t>19 ﾌﾟﾗｽﾁｯｸ</t>
  </si>
  <si>
    <t>原材料率</t>
  </si>
  <si>
    <t>分配率</t>
  </si>
  <si>
    <t>現金給与率</t>
  </si>
  <si>
    <t>委託生産費</t>
  </si>
  <si>
    <t>電力使用額</t>
  </si>
  <si>
    <t>燃料使用額</t>
  </si>
  <si>
    <t>原材料使用額</t>
  </si>
  <si>
    <t>総　　数</t>
  </si>
  <si>
    <t>在庫率</t>
  </si>
  <si>
    <t>在庫投資額</t>
  </si>
  <si>
    <t>年末在庫</t>
  </si>
  <si>
    <t>年初在庫</t>
  </si>
  <si>
    <t>27 電　機</t>
  </si>
  <si>
    <t>対前年増減数</t>
  </si>
  <si>
    <t>-</t>
  </si>
  <si>
    <t>男女構成比</t>
  </si>
  <si>
    <t>総数</t>
  </si>
  <si>
    <t>09 食　料</t>
  </si>
  <si>
    <t>付表7の1　産業中分類別有形固定資産年末現在高</t>
  </si>
  <si>
    <t>付表7の2　産業中分類別有形固定資産投資総額</t>
  </si>
  <si>
    <t>付表8の1　産業中分類別リ-ス契約額</t>
  </si>
  <si>
    <t>付表8の2　産業中分類別リ-ス支払額</t>
  </si>
  <si>
    <t>x</t>
  </si>
  <si>
    <t>付表5の1　産業中分類別原材料使用額等</t>
  </si>
  <si>
    <t>付表4の2　産業中分類別従業者1人当たりの現金給与総額</t>
  </si>
  <si>
    <t>付表1　産業中分類別事業所数</t>
  </si>
  <si>
    <t>付表2の1　産業中分類別従業者数</t>
  </si>
  <si>
    <t>付表2の2　産業中分類別男女別従業者数</t>
  </si>
  <si>
    <t>付表3の2　産業中分類別１事業所当たり製造品出荷額等</t>
  </si>
  <si>
    <t>付表3の3　産業中分類別従業者1人当たり製造品出荷額等</t>
  </si>
  <si>
    <t>付表4の1　産業中分類別現金給与総額</t>
  </si>
  <si>
    <t>付表5の2　原材料使用額等</t>
  </si>
  <si>
    <t>合計</t>
  </si>
  <si>
    <t>付表9の1　産業中分類別付加価値額</t>
  </si>
  <si>
    <t>付表9の2　産業中分類別１事業所当たり付加価値額</t>
  </si>
  <si>
    <t>付表9の4　産業中分類別付加価値率</t>
  </si>
  <si>
    <t>付表10の1　産業中分類別工業用地</t>
  </si>
  <si>
    <t>付表10の3　産業中分類別工業用水（淡水）1日当たり使用量</t>
  </si>
  <si>
    <t>付表10の2　産業中分類別１事業所当たり工業用地</t>
  </si>
  <si>
    <t>付表10の4　産業中分類別１事業所当たり工業用水（淡水）1日当たり使用量</t>
  </si>
  <si>
    <t>%</t>
  </si>
  <si>
    <t>人</t>
  </si>
  <si>
    <t>%</t>
  </si>
  <si>
    <t>万円</t>
  </si>
  <si>
    <t>%</t>
  </si>
  <si>
    <t>㎡</t>
  </si>
  <si>
    <t>付表9の3　産業中分類別付加価値生産性</t>
  </si>
  <si>
    <t>09 食　料</t>
  </si>
  <si>
    <t>付表4の4　産業中分類別現金給与率、分配率及び原材料率</t>
  </si>
  <si>
    <t>付表4の3　産業中分類別常用労働者のうち雇用者1人当たり現金給与額</t>
  </si>
  <si>
    <t>付表6　産業中分類別在庫額</t>
  </si>
  <si>
    <t>-</t>
  </si>
  <si>
    <t>17年</t>
  </si>
  <si>
    <t>18年</t>
  </si>
  <si>
    <t>19年</t>
  </si>
  <si>
    <t>19年</t>
  </si>
  <si>
    <t>x</t>
  </si>
  <si>
    <t>15 　紙</t>
  </si>
  <si>
    <t>x</t>
  </si>
  <si>
    <t>17年</t>
  </si>
  <si>
    <t>18年</t>
  </si>
  <si>
    <t>(参考値)</t>
  </si>
  <si>
    <t>%</t>
  </si>
  <si>
    <t>男</t>
  </si>
  <si>
    <t>女</t>
  </si>
  <si>
    <t>※増減数・増減率は、平成19年調査において把握した脱漏事業所を除いた数値を用いて計算している。</t>
  </si>
  <si>
    <t>万円</t>
  </si>
  <si>
    <t>%</t>
  </si>
  <si>
    <t>%</t>
  </si>
  <si>
    <t>㎡</t>
  </si>
  <si>
    <t>※参考値は、平成19年調査において把握した脱漏事業所を除いた数値であり、増減数・増減率は</t>
  </si>
  <si>
    <t>　参考値を用いて計算している。</t>
  </si>
  <si>
    <t>　　　◆表タイトルをクリックすると、該当するページに移動します。</t>
  </si>
  <si>
    <t>(事業所数)</t>
  </si>
  <si>
    <t>産業中分類別事業所数</t>
  </si>
  <si>
    <t>(従業者数)</t>
  </si>
  <si>
    <t>付表２の１</t>
  </si>
  <si>
    <t>産業中分類別従業者数</t>
  </si>
  <si>
    <t>付表２の２</t>
  </si>
  <si>
    <t>産業中分類別男女別従業者数</t>
  </si>
  <si>
    <t>(製造品出荷額等)</t>
  </si>
  <si>
    <t>付表３の１　</t>
  </si>
  <si>
    <t>産業中分類別製造品出荷額等</t>
  </si>
  <si>
    <t>付表３の２　</t>
  </si>
  <si>
    <t>付表３の３　</t>
  </si>
  <si>
    <t>産業中分類別１事業所当たり製造品出荷額等</t>
  </si>
  <si>
    <t>産業中分類別従業者１人当たり製造品出荷額</t>
  </si>
  <si>
    <t>(現金給与総額)</t>
  </si>
  <si>
    <t>付表４の１</t>
  </si>
  <si>
    <t>産業中分類別現金給与総額</t>
  </si>
  <si>
    <t>付表４の２</t>
  </si>
  <si>
    <t>付表４の３</t>
  </si>
  <si>
    <t>産業中分類別従業者１人当たり現金給与総額</t>
  </si>
  <si>
    <t>(原材料使用額等)</t>
  </si>
  <si>
    <t>付表５の１</t>
  </si>
  <si>
    <t>産業中分類別原材料使用額</t>
  </si>
  <si>
    <t>付表５の２</t>
  </si>
  <si>
    <t>(付加価値額)</t>
  </si>
  <si>
    <t>産業中分類別付加価値額</t>
  </si>
  <si>
    <t>産業中分類別１事業所当たり付加価値額</t>
  </si>
  <si>
    <t>付表１</t>
  </si>
  <si>
    <t xml:space="preserve">  Ⅱ付表　：　従業者３０人以上の事業所</t>
  </si>
  <si>
    <t>産業中分類別常用労働者のうち雇用者１人当たり現金給与総額</t>
  </si>
  <si>
    <t>付表４の４</t>
  </si>
  <si>
    <t>産業中分類別現金給与率、分配率及び原材料率</t>
  </si>
  <si>
    <t>原材料使用額等</t>
  </si>
  <si>
    <t>(在庫額)</t>
  </si>
  <si>
    <t>付表６</t>
  </si>
  <si>
    <t>産業中分類別在庫額</t>
  </si>
  <si>
    <t>(固定資産)</t>
  </si>
  <si>
    <t>付表７の１</t>
  </si>
  <si>
    <t>産業中分類別有形固定資産年末現在高</t>
  </si>
  <si>
    <t>付表７の２</t>
  </si>
  <si>
    <t>産業中分類別有形固定資産投資総額</t>
  </si>
  <si>
    <t>(リース)</t>
  </si>
  <si>
    <t>付表８の１</t>
  </si>
  <si>
    <t>産業中分類別リース契約額</t>
  </si>
  <si>
    <t>付表８の２</t>
  </si>
  <si>
    <t>産業中分類別リース支払額</t>
  </si>
  <si>
    <t>付表９の１</t>
  </si>
  <si>
    <t>付表９の２</t>
  </si>
  <si>
    <t>付表９の３</t>
  </si>
  <si>
    <t>産業中分類別付加価値生産性</t>
  </si>
  <si>
    <t>付表９の４</t>
  </si>
  <si>
    <t>産業中分類別付加価値率</t>
  </si>
  <si>
    <t>(工業用地・工業用水)</t>
  </si>
  <si>
    <t>付表１０の１</t>
  </si>
  <si>
    <t>産業中分類別工業用地</t>
  </si>
  <si>
    <t>付表１０の２</t>
  </si>
  <si>
    <t>産業中分類別１事業所当たり工業用地</t>
  </si>
  <si>
    <t>付表１０の３</t>
  </si>
  <si>
    <t>産業中分類別工業用水(淡水)１日当たり使用量</t>
  </si>
  <si>
    <t>付表１０の４</t>
  </si>
  <si>
    <t>産業中分類別１事業所当たり工業用水(淡水)１日当たり使用量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</si>
</sst>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_-* #,##0_-;\-* #,##0_-;_-* &quot;-&quot;_-;_-@_-"/>
    <numFmt numFmtId="179" formatCode="0.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 ;[Red]\-#,##0\ "/>
    <numFmt numFmtId="185" formatCode="#,##0.0_ "/>
    <numFmt numFmtId="186" formatCode="0.0_);[Red]\(0.0\)"/>
    <numFmt numFmtId="187" formatCode="0.E+00"/>
    <numFmt numFmtId="188" formatCode="_ * #,##0.0_ ;_ * \-#,##0.0_ ;_ * &quot;-&quot;?_ ;_ @_ "/>
    <numFmt numFmtId="189" formatCode="#,##0.0"/>
    <numFmt numFmtId="190" formatCode="#,##0_);[Red]\(#,##0\)"/>
    <numFmt numFmtId="191" formatCode="#,##0.0;&quot;△ &quot;#,##0.0"/>
  </numFmts>
  <fonts count="18">
    <font>
      <sz val="10"/>
      <name val="ＭＳ 明朝"/>
      <family val="1"/>
    </font>
    <font>
      <sz val="6"/>
      <name val="ＭＳ 明朝"/>
      <family val="1"/>
    </font>
    <font>
      <sz val="9"/>
      <name val="ＭＳ 明朝"/>
      <family val="1"/>
    </font>
    <font>
      <sz val="9"/>
      <name val="ＭＳ ゴシック"/>
      <family val="3"/>
    </font>
    <font>
      <sz val="6"/>
      <name val="ＭＳ Ｐゴシック"/>
      <family val="3"/>
    </font>
    <font>
      <sz val="10"/>
      <name val="ＭＳ ゴシック"/>
      <family val="3"/>
    </font>
    <font>
      <u val="single"/>
      <sz val="10"/>
      <color indexed="12"/>
      <name val="ＭＳ 明朝"/>
      <family val="1"/>
    </font>
    <font>
      <u val="single"/>
      <sz val="10"/>
      <color indexed="36"/>
      <name val="ＭＳ 明朝"/>
      <family val="1"/>
    </font>
    <font>
      <sz val="7"/>
      <name val="ＭＳ 明朝"/>
      <family val="1"/>
    </font>
    <font>
      <sz val="9"/>
      <color indexed="59"/>
      <name val="ＭＳ 明朝"/>
      <family val="1"/>
    </font>
    <font>
      <sz val="9"/>
      <color indexed="8"/>
      <name val="ＭＳ ゴシック"/>
      <family val="3"/>
    </font>
    <font>
      <sz val="8"/>
      <name val="ＭＳ 明朝"/>
      <family val="1"/>
    </font>
    <font>
      <b/>
      <sz val="14"/>
      <name val="ＭＳ Ｐゴシック"/>
      <family val="3"/>
    </font>
    <font>
      <sz val="12"/>
      <name val="ＭＳ Ｐゴシック"/>
      <family val="3"/>
    </font>
    <font>
      <sz val="11"/>
      <name val="ＭＳ Ｐゴシック"/>
      <family val="3"/>
    </font>
    <font>
      <b/>
      <sz val="12"/>
      <name val="ＭＳ Ｐゴシック"/>
      <family val="3"/>
    </font>
    <font>
      <sz val="12"/>
      <name val="ＭＳ ゴシック"/>
      <family val="3"/>
    </font>
    <font>
      <u val="single"/>
      <sz val="12"/>
      <color indexed="12"/>
      <name val="ＭＳ ゴシック"/>
      <family val="3"/>
    </font>
  </fonts>
  <fills count="2">
    <fill>
      <patternFill/>
    </fill>
    <fill>
      <patternFill patternType="gray125"/>
    </fill>
  </fills>
  <borders count="36">
    <border>
      <left/>
      <right/>
      <top/>
      <bottom/>
      <diagonal/>
    </border>
    <border>
      <left>
        <color indexed="63"/>
      </left>
      <right style="thin"/>
      <top>
        <color indexed="63"/>
      </top>
      <bottom style="thin"/>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thin"/>
      <right style="hair"/>
      <top>
        <color indexed="63"/>
      </top>
      <bottom style="thin"/>
    </border>
    <border>
      <left>
        <color indexed="63"/>
      </left>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style="hair"/>
      <bottom style="hair"/>
    </border>
    <border>
      <left style="hair"/>
      <right style="hair"/>
      <top style="hair"/>
      <bottom style="hair"/>
    </border>
    <border>
      <left style="hair"/>
      <right style="thin"/>
      <top style="thin"/>
      <bottom style="hair"/>
    </border>
    <border>
      <left style="hair"/>
      <right style="hair"/>
      <top style="thin"/>
      <bottom style="hair"/>
    </border>
    <border>
      <left style="hair"/>
      <right style="hair"/>
      <top>
        <color indexed="63"/>
      </top>
      <bottom style="thin"/>
    </border>
    <border>
      <left style="hair"/>
      <right style="hair"/>
      <top>
        <color indexed="63"/>
      </top>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hair"/>
    </border>
    <border>
      <left>
        <color indexed="63"/>
      </left>
      <right>
        <color indexed="63"/>
      </right>
      <top style="thin"/>
      <bottom>
        <color indexed="63"/>
      </bottom>
    </border>
    <border>
      <left>
        <color indexed="63"/>
      </left>
      <right style="hair"/>
      <top style="thin"/>
      <bottom style="hair"/>
    </border>
    <border>
      <left style="hair"/>
      <right>
        <color indexed="63"/>
      </right>
      <top style="thin"/>
      <bottom style="hair"/>
    </border>
    <border>
      <left style="hair"/>
      <right style="hair"/>
      <top style="hair"/>
      <bottom>
        <color indexed="63"/>
      </bottom>
    </border>
    <border>
      <left style="hair"/>
      <right>
        <color indexed="63"/>
      </right>
      <top>
        <color indexed="63"/>
      </top>
      <bottom style="hair"/>
    </border>
    <border>
      <left style="hair"/>
      <right style="thin"/>
      <top style="hair"/>
      <bottom>
        <color indexed="63"/>
      </bottom>
    </border>
    <border>
      <left style="hair"/>
      <right style="thin"/>
      <top>
        <color indexed="63"/>
      </top>
      <bottom style="hair"/>
    </border>
    <border>
      <left style="hair"/>
      <right style="hair"/>
      <top>
        <color indexed="63"/>
      </top>
      <bottom style="hair"/>
    </border>
    <border>
      <left style="thin"/>
      <right style="hair"/>
      <top style="thin"/>
      <bottom>
        <color indexed="63"/>
      </bottom>
    </border>
    <border>
      <left style="thin"/>
      <right style="hair"/>
      <top>
        <color indexed="63"/>
      </top>
      <bottom style="hair"/>
    </border>
    <border>
      <left>
        <color indexed="63"/>
      </left>
      <right>
        <color indexed="63"/>
      </right>
      <top style="thin"/>
      <bottom style="hair"/>
    </border>
    <border>
      <left style="thin"/>
      <right style="hair"/>
      <top style="thin"/>
      <bottom style="hair"/>
    </border>
    <border>
      <left style="thin"/>
      <right style="hair"/>
      <top style="hair"/>
      <bottom style="hair"/>
    </border>
    <border>
      <left>
        <color indexed="63"/>
      </left>
      <right>
        <color indexed="63"/>
      </right>
      <top>
        <color indexed="63"/>
      </top>
      <bottom style="hair"/>
    </border>
    <border>
      <left>
        <color indexed="63"/>
      </left>
      <right style="thin"/>
      <top style="thin"/>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29">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176" fontId="3" fillId="0" borderId="6" xfId="0" applyNumberFormat="1" applyFont="1" applyBorder="1" applyAlignment="1">
      <alignment vertical="center"/>
    </xf>
    <xf numFmtId="176" fontId="3" fillId="0" borderId="0" xfId="0" applyNumberFormat="1" applyFont="1" applyBorder="1" applyAlignment="1">
      <alignment vertical="center"/>
    </xf>
    <xf numFmtId="176" fontId="3" fillId="0" borderId="7" xfId="0" applyNumberFormat="1"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0" applyNumberFormat="1" applyFont="1" applyBorder="1" applyAlignment="1" quotePrefix="1">
      <alignment vertical="center"/>
    </xf>
    <xf numFmtId="0" fontId="2" fillId="0" borderId="8" xfId="0" applyNumberFormat="1" applyFont="1" applyFill="1" applyBorder="1" applyAlignment="1" quotePrefix="1">
      <alignment vertical="center"/>
    </xf>
    <xf numFmtId="176" fontId="3" fillId="0" borderId="6"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9" xfId="0" applyNumberFormat="1" applyFont="1" applyBorder="1" applyAlignment="1">
      <alignment horizontal="right" vertical="center"/>
    </xf>
    <xf numFmtId="176" fontId="3" fillId="0" borderId="7" xfId="0" applyNumberFormat="1" applyFont="1" applyBorder="1" applyAlignment="1">
      <alignment horizontal="right" vertical="center"/>
    </xf>
    <xf numFmtId="3" fontId="2" fillId="0" borderId="7" xfId="0" applyNumberFormat="1" applyFont="1" applyBorder="1" applyAlignment="1" quotePrefix="1">
      <alignment horizontal="right"/>
    </xf>
    <xf numFmtId="3" fontId="2" fillId="0" borderId="9" xfId="0" applyNumberFormat="1" applyFont="1" applyBorder="1" applyAlignment="1" quotePrefix="1">
      <alignment horizontal="right"/>
    </xf>
    <xf numFmtId="3" fontId="2" fillId="0" borderId="7" xfId="0" applyNumberFormat="1" applyFont="1" applyBorder="1" applyAlignment="1">
      <alignment horizontal="right"/>
    </xf>
    <xf numFmtId="3" fontId="2" fillId="0" borderId="0" xfId="0" applyNumberFormat="1" applyFont="1" applyBorder="1" applyAlignment="1" quotePrefix="1">
      <alignment horizontal="right"/>
    </xf>
    <xf numFmtId="0" fontId="3" fillId="0" borderId="8" xfId="0" applyNumberFormat="1" applyFont="1" applyBorder="1" applyAlignment="1">
      <alignment horizontal="center" vertical="center"/>
    </xf>
    <xf numFmtId="0" fontId="2" fillId="0" borderId="0" xfId="0" applyNumberFormat="1" applyFont="1" applyBorder="1" applyAlignment="1">
      <alignment horizontal="center"/>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Alignment="1">
      <alignment horizontal="right"/>
    </xf>
    <xf numFmtId="0" fontId="5" fillId="0" borderId="0" xfId="0" applyFont="1" applyAlignment="1">
      <alignment vertical="center"/>
    </xf>
    <xf numFmtId="0" fontId="2" fillId="0" borderId="8" xfId="0" applyNumberFormat="1" applyFont="1" applyFill="1" applyBorder="1" applyAlignment="1">
      <alignment horizontal="center" vertical="center"/>
    </xf>
    <xf numFmtId="3" fontId="2" fillId="0" borderId="9" xfId="0" applyNumberFormat="1" applyFont="1" applyBorder="1" applyAlignment="1">
      <alignment horizontal="right"/>
    </xf>
    <xf numFmtId="3" fontId="2" fillId="0" borderId="0" xfId="0" applyNumberFormat="1" applyFont="1" applyBorder="1" applyAlignment="1">
      <alignment horizontal="right"/>
    </xf>
    <xf numFmtId="0" fontId="2" fillId="0" borderId="8" xfId="0" applyFont="1" applyFill="1" applyBorder="1" applyAlignment="1">
      <alignment vertical="center"/>
    </xf>
    <xf numFmtId="0" fontId="2" fillId="0" borderId="5" xfId="0" applyFont="1" applyFill="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2" fillId="0" borderId="0" xfId="0" applyFont="1" applyFill="1" applyAlignment="1">
      <alignment vertical="center"/>
    </xf>
    <xf numFmtId="0" fontId="3" fillId="0" borderId="8" xfId="0" applyNumberFormat="1" applyFont="1" applyFill="1" applyBorder="1" applyAlignment="1">
      <alignment horizontal="center" vertical="center"/>
    </xf>
    <xf numFmtId="0" fontId="5" fillId="0" borderId="0" xfId="0" applyFont="1" applyFill="1" applyAlignment="1">
      <alignment vertical="center"/>
    </xf>
    <xf numFmtId="176" fontId="2" fillId="0" borderId="0" xfId="0" applyNumberFormat="1" applyFont="1" applyBorder="1" applyAlignment="1">
      <alignment vertical="center"/>
    </xf>
    <xf numFmtId="0" fontId="2" fillId="0" borderId="6" xfId="0" applyNumberFormat="1" applyFont="1" applyBorder="1" applyAlignment="1">
      <alignment horizontal="right"/>
    </xf>
    <xf numFmtId="0" fontId="2" fillId="0" borderId="0" xfId="0" applyNumberFormat="1" applyFont="1" applyBorder="1" applyAlignment="1">
      <alignment horizontal="right"/>
    </xf>
    <xf numFmtId="0" fontId="2" fillId="0" borderId="7" xfId="0" applyNumberFormat="1" applyFont="1" applyBorder="1" applyAlignment="1">
      <alignment horizontal="right"/>
    </xf>
    <xf numFmtId="0" fontId="2" fillId="0" borderId="9" xfId="0" applyNumberFormat="1" applyFont="1" applyBorder="1" applyAlignment="1">
      <alignment horizontal="right"/>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3" fillId="0" borderId="0" xfId="0" applyFont="1" applyAlignment="1">
      <alignment vertical="center"/>
    </xf>
    <xf numFmtId="3" fontId="3" fillId="0" borderId="7" xfId="0" applyNumberFormat="1" applyFont="1" applyBorder="1" applyAlignment="1" quotePrefix="1">
      <alignment vertical="center"/>
    </xf>
    <xf numFmtId="3" fontId="3" fillId="0" borderId="0" xfId="0" applyNumberFormat="1" applyFont="1" applyBorder="1" applyAlignment="1" quotePrefix="1">
      <alignment vertical="center"/>
    </xf>
    <xf numFmtId="0" fontId="0" fillId="0" borderId="5" xfId="0" applyBorder="1" applyAlignment="1">
      <alignment vertical="center"/>
    </xf>
    <xf numFmtId="0" fontId="2" fillId="0" borderId="8" xfId="0" applyFont="1" applyBorder="1" applyAlignment="1">
      <alignment horizontal="center"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14" xfId="0" applyFont="1" applyFill="1" applyBorder="1" applyAlignment="1">
      <alignment vertical="center"/>
    </xf>
    <xf numFmtId="0" fontId="2" fillId="0" borderId="4" xfId="0" applyFont="1" applyFill="1" applyBorder="1" applyAlignment="1">
      <alignment vertical="center"/>
    </xf>
    <xf numFmtId="0" fontId="3" fillId="0" borderId="8" xfId="0" applyFont="1" applyBorder="1" applyAlignment="1">
      <alignment horizontal="center"/>
    </xf>
    <xf numFmtId="0" fontId="2" fillId="0" borderId="11" xfId="0" applyFont="1" applyBorder="1" applyAlignment="1">
      <alignment horizontal="center" vertical="center"/>
    </xf>
    <xf numFmtId="0" fontId="2" fillId="0" borderId="11" xfId="0" applyNumberFormat="1" applyFont="1" applyFill="1" applyBorder="1" applyAlignment="1">
      <alignment horizontal="center"/>
    </xf>
    <xf numFmtId="0" fontId="2" fillId="0" borderId="13" xfId="0" applyFont="1" applyFill="1" applyBorder="1" applyAlignment="1">
      <alignment horizontal="centerContinuous"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0" xfId="0" applyNumberFormat="1" applyFont="1" applyBorder="1" applyAlignment="1">
      <alignment horizontal="right"/>
    </xf>
    <xf numFmtId="0" fontId="0" fillId="0" borderId="7" xfId="0" applyNumberFormat="1" applyFont="1" applyBorder="1" applyAlignment="1">
      <alignment horizontal="right"/>
    </xf>
    <xf numFmtId="176" fontId="2" fillId="0" borderId="9"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6" xfId="0" applyNumberFormat="1" applyFont="1" applyBorder="1" applyAlignment="1">
      <alignment horizontal="right" vertical="center"/>
    </xf>
    <xf numFmtId="0" fontId="2" fillId="0" borderId="0" xfId="0" applyFont="1" applyBorder="1" applyAlignment="1">
      <alignment horizontal="centerContinuous" vertical="center"/>
    </xf>
    <xf numFmtId="0" fontId="2" fillId="0" borderId="9" xfId="0" applyFont="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0" fontId="2" fillId="0" borderId="6" xfId="0" applyFont="1" applyBorder="1" applyAlignment="1">
      <alignment horizontal="right"/>
    </xf>
    <xf numFmtId="3" fontId="3" fillId="0" borderId="0" xfId="0" applyNumberFormat="1" applyFont="1" applyBorder="1" applyAlignment="1" quotePrefix="1">
      <alignment horizontal="right"/>
    </xf>
    <xf numFmtId="3" fontId="3" fillId="0" borderId="7" xfId="0" applyNumberFormat="1" applyFont="1" applyBorder="1" applyAlignment="1" quotePrefix="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2" xfId="0" applyFont="1" applyBorder="1" applyAlignment="1">
      <alignment horizontal="right"/>
    </xf>
    <xf numFmtId="0" fontId="0" fillId="0" borderId="4" xfId="0" applyFont="1" applyBorder="1" applyAlignment="1">
      <alignment horizontal="right"/>
    </xf>
    <xf numFmtId="0" fontId="0" fillId="0" borderId="1" xfId="0" applyFont="1" applyBorder="1" applyAlignment="1">
      <alignment horizontal="right"/>
    </xf>
    <xf numFmtId="0" fontId="3" fillId="0" borderId="5" xfId="0" applyFont="1" applyFill="1" applyBorder="1" applyAlignment="1">
      <alignment horizontal="center" vertical="center"/>
    </xf>
    <xf numFmtId="176" fontId="2" fillId="0" borderId="0" xfId="0" applyNumberFormat="1" applyFont="1" applyBorder="1" applyAlignment="1">
      <alignment horizontal="right"/>
    </xf>
    <xf numFmtId="0" fontId="2" fillId="0" borderId="9" xfId="0" applyNumberFormat="1" applyFont="1" applyBorder="1" applyAlignment="1" quotePrefix="1">
      <alignment horizontal="right" vertical="center"/>
    </xf>
    <xf numFmtId="0" fontId="2" fillId="0" borderId="0" xfId="0" applyNumberFormat="1" applyFont="1" applyBorder="1" applyAlignment="1" quotePrefix="1">
      <alignment horizontal="righ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Fill="1" applyAlignment="1">
      <alignment horizontal="right" vertical="center"/>
    </xf>
    <xf numFmtId="0" fontId="2" fillId="0" borderId="7" xfId="0" applyFont="1" applyFill="1" applyBorder="1" applyAlignment="1">
      <alignment horizontal="right" vertical="center"/>
    </xf>
    <xf numFmtId="3" fontId="2" fillId="0" borderId="9" xfId="0" applyNumberFormat="1" applyFont="1" applyBorder="1" applyAlignment="1">
      <alignment horizontal="right" vertical="center"/>
    </xf>
    <xf numFmtId="3" fontId="2" fillId="0" borderId="0" xfId="0" applyNumberFormat="1" applyFont="1" applyBorder="1" applyAlignment="1">
      <alignment horizontal="right" vertical="center"/>
    </xf>
    <xf numFmtId="0" fontId="2" fillId="0" borderId="3" xfId="0" applyFont="1" applyBorder="1" applyAlignment="1">
      <alignment horizontal="right"/>
    </xf>
    <xf numFmtId="0" fontId="2" fillId="0" borderId="4" xfId="0" applyFont="1" applyBorder="1" applyAlignment="1">
      <alignment horizontal="right"/>
    </xf>
    <xf numFmtId="0" fontId="2" fillId="0" borderId="0" xfId="0" applyFont="1" applyFill="1" applyAlignment="1">
      <alignment horizontal="right"/>
    </xf>
    <xf numFmtId="0" fontId="2" fillId="0" borderId="12" xfId="0" applyFont="1" applyFill="1" applyBorder="1" applyAlignment="1">
      <alignment horizontal="centerContinuous" vertical="center"/>
    </xf>
    <xf numFmtId="0" fontId="2" fillId="0" borderId="0" xfId="0" applyFont="1" applyFill="1" applyAlignment="1">
      <alignment vertical="center"/>
    </xf>
    <xf numFmtId="0" fontId="2" fillId="0" borderId="8" xfId="0" applyNumberFormat="1" applyFont="1" applyFill="1" applyBorder="1" applyAlignment="1" quotePrefix="1">
      <alignment vertical="center"/>
    </xf>
    <xf numFmtId="3" fontId="2" fillId="0" borderId="9" xfId="0" applyNumberFormat="1" applyFont="1" applyFill="1" applyBorder="1" applyAlignment="1" quotePrefix="1">
      <alignment horizontal="right"/>
    </xf>
    <xf numFmtId="176" fontId="3" fillId="0" borderId="9"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3" fontId="2" fillId="0" borderId="0" xfId="0" applyNumberFormat="1" applyFont="1" applyAlignment="1">
      <alignment vertical="center"/>
    </xf>
    <xf numFmtId="176" fontId="2" fillId="0" borderId="6" xfId="0" applyNumberFormat="1" applyFont="1" applyFill="1" applyBorder="1" applyAlignment="1">
      <alignment horizontal="right"/>
    </xf>
    <xf numFmtId="176" fontId="2" fillId="0" borderId="9" xfId="0" applyNumberFormat="1" applyFont="1" applyFill="1" applyBorder="1" applyAlignment="1">
      <alignment horizontal="right"/>
    </xf>
    <xf numFmtId="176" fontId="2" fillId="0" borderId="0" xfId="0" applyNumberFormat="1" applyFont="1" applyFill="1" applyBorder="1" applyAlignment="1">
      <alignment horizontal="right"/>
    </xf>
    <xf numFmtId="176" fontId="2" fillId="0" borderId="9"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7" xfId="0" applyNumberFormat="1" applyFont="1" applyFill="1" applyBorder="1" applyAlignment="1">
      <alignment horizontal="right"/>
    </xf>
    <xf numFmtId="3" fontId="2" fillId="0" borderId="9" xfId="0" applyNumberFormat="1" applyFont="1" applyFill="1" applyBorder="1" applyAlignment="1">
      <alignment horizontal="right" vertical="center"/>
    </xf>
    <xf numFmtId="0" fontId="2" fillId="0" borderId="9" xfId="0" applyNumberFormat="1" applyFont="1" applyBorder="1" applyAlignment="1">
      <alignment horizontal="right" vertical="center"/>
    </xf>
    <xf numFmtId="0"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3" fontId="2" fillId="0" borderId="9" xfId="0" applyNumberFormat="1" applyFont="1" applyBorder="1" applyAlignment="1" quotePrefix="1">
      <alignment horizontal="right" vertical="center"/>
    </xf>
    <xf numFmtId="3" fontId="2" fillId="0" borderId="0" xfId="0" applyNumberFormat="1" applyFont="1" applyBorder="1" applyAlignment="1" quotePrefix="1">
      <alignment horizontal="right" vertical="center"/>
    </xf>
    <xf numFmtId="3" fontId="2" fillId="0" borderId="7" xfId="0" applyNumberFormat="1" applyFont="1" applyBorder="1" applyAlignment="1" quotePrefix="1">
      <alignment horizontal="right" vertical="center"/>
    </xf>
    <xf numFmtId="0" fontId="2" fillId="0" borderId="7" xfId="0" applyNumberFormat="1" applyFont="1" applyBorder="1" applyAlignment="1">
      <alignment horizontal="right" vertical="center"/>
    </xf>
    <xf numFmtId="3" fontId="2" fillId="0" borderId="7" xfId="0" applyNumberFormat="1" applyFont="1" applyBorder="1" applyAlignment="1">
      <alignment horizontal="right" vertical="center"/>
    </xf>
    <xf numFmtId="0" fontId="2" fillId="0" borderId="9"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3" fontId="2" fillId="0" borderId="9" xfId="0" applyNumberFormat="1" applyFont="1" applyFill="1" applyBorder="1" applyAlignment="1" quotePrefix="1">
      <alignment horizontal="right" vertical="center"/>
    </xf>
    <xf numFmtId="3" fontId="3" fillId="0" borderId="9" xfId="0" applyNumberFormat="1" applyFont="1" applyFill="1" applyBorder="1" applyAlignment="1">
      <alignment horizontal="right"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0" fillId="0" borderId="9" xfId="0" applyBorder="1" applyAlignment="1">
      <alignment horizontal="right" vertical="center"/>
    </xf>
    <xf numFmtId="0" fontId="0" fillId="0" borderId="0" xfId="0" applyBorder="1" applyAlignment="1">
      <alignment horizontal="right" vertical="center"/>
    </xf>
    <xf numFmtId="0" fontId="0" fillId="0" borderId="7" xfId="0" applyBorder="1" applyAlignment="1">
      <alignment horizontal="right" vertical="center"/>
    </xf>
    <xf numFmtId="3" fontId="3" fillId="0" borderId="9" xfId="0" applyNumberFormat="1" applyFont="1" applyBorder="1" applyAlignment="1" quotePrefix="1">
      <alignment horizontal="right" vertical="center"/>
    </xf>
    <xf numFmtId="3" fontId="3" fillId="0" borderId="0" xfId="0" applyNumberFormat="1" applyFont="1" applyBorder="1" applyAlignment="1" quotePrefix="1">
      <alignment horizontal="right" vertical="center"/>
    </xf>
    <xf numFmtId="3" fontId="3" fillId="0" borderId="7" xfId="0" applyNumberFormat="1" applyFont="1" applyBorder="1" applyAlignment="1" quotePrefix="1">
      <alignment horizontal="right" vertical="center"/>
    </xf>
    <xf numFmtId="0" fontId="2" fillId="0" borderId="7" xfId="0" applyNumberFormat="1" applyFont="1" applyBorder="1" applyAlignment="1" quotePrefix="1">
      <alignment horizontal="right" vertical="center"/>
    </xf>
    <xf numFmtId="3" fontId="2" fillId="0" borderId="15" xfId="0" applyNumberFormat="1" applyFont="1" applyFill="1" applyBorder="1" applyAlignment="1">
      <alignment horizontal="right" vertical="center"/>
    </xf>
    <xf numFmtId="3" fontId="3" fillId="0" borderId="9" xfId="0" applyNumberFormat="1" applyFont="1" applyFill="1" applyBorder="1" applyAlignment="1" quotePrefix="1">
      <alignment horizontal="right"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1" xfId="0" applyFont="1" applyBorder="1" applyAlignment="1">
      <alignment horizontal="right" vertical="center"/>
    </xf>
    <xf numFmtId="3" fontId="3" fillId="0" borderId="7" xfId="0" applyNumberFormat="1" applyFont="1" applyFill="1" applyBorder="1" applyAlignment="1" quotePrefix="1">
      <alignment horizontal="right" vertical="center"/>
    </xf>
    <xf numFmtId="3" fontId="2" fillId="0" borderId="0" xfId="0" applyNumberFormat="1" applyFont="1" applyBorder="1" applyAlignment="1" quotePrefix="1">
      <alignment vertical="center"/>
    </xf>
    <xf numFmtId="3" fontId="2" fillId="0" borderId="7" xfId="0" applyNumberFormat="1" applyFont="1" applyBorder="1" applyAlignment="1" quotePrefix="1">
      <alignment vertical="center"/>
    </xf>
    <xf numFmtId="0" fontId="2" fillId="0" borderId="13" xfId="0" applyFont="1" applyBorder="1" applyAlignment="1">
      <alignment horizontal="center" vertical="center"/>
    </xf>
    <xf numFmtId="0" fontId="8" fillId="0" borderId="8" xfId="0" applyFont="1" applyBorder="1" applyAlignment="1">
      <alignment horizontal="right" vertical="top"/>
    </xf>
    <xf numFmtId="0" fontId="8" fillId="0" borderId="16" xfId="0" applyNumberFormat="1" applyFont="1" applyFill="1" applyBorder="1" applyAlignment="1">
      <alignment horizontal="right" vertical="top"/>
    </xf>
    <xf numFmtId="0" fontId="8" fillId="0" borderId="17" xfId="0" applyFont="1" applyBorder="1" applyAlignment="1">
      <alignment horizontal="right" vertical="top"/>
    </xf>
    <xf numFmtId="0" fontId="8" fillId="0" borderId="16" xfId="0" applyFont="1" applyBorder="1" applyAlignment="1">
      <alignment horizontal="right" vertical="top"/>
    </xf>
    <xf numFmtId="0" fontId="8" fillId="0" borderId="18" xfId="0" applyFont="1" applyBorder="1" applyAlignment="1">
      <alignment horizontal="right" vertical="top"/>
    </xf>
    <xf numFmtId="0" fontId="8" fillId="0" borderId="19" xfId="0" applyFont="1" applyBorder="1" applyAlignment="1">
      <alignment horizontal="right" vertical="top"/>
    </xf>
    <xf numFmtId="0" fontId="8" fillId="0" borderId="0" xfId="0" applyFont="1" applyAlignment="1">
      <alignment horizontal="right" vertical="top"/>
    </xf>
    <xf numFmtId="0" fontId="8" fillId="0" borderId="9" xfId="0" applyFont="1" applyBorder="1" applyAlignment="1">
      <alignment horizontal="right" vertical="top"/>
    </xf>
    <xf numFmtId="0" fontId="8" fillId="0" borderId="0" xfId="0" applyFont="1" applyBorder="1" applyAlignment="1">
      <alignment horizontal="right" vertical="top"/>
    </xf>
    <xf numFmtId="0" fontId="8" fillId="0" borderId="9" xfId="0" applyNumberFormat="1" applyFont="1" applyFill="1" applyBorder="1" applyAlignment="1">
      <alignment horizontal="right" vertical="top"/>
    </xf>
    <xf numFmtId="0" fontId="8" fillId="0" borderId="0" xfId="0" applyNumberFormat="1" applyFont="1" applyFill="1" applyBorder="1" applyAlignment="1">
      <alignment horizontal="right" vertical="top"/>
    </xf>
    <xf numFmtId="0" fontId="8" fillId="0" borderId="0" xfId="0" applyFont="1" applyFill="1" applyBorder="1" applyAlignment="1">
      <alignment horizontal="right" vertical="top"/>
    </xf>
    <xf numFmtId="0" fontId="8" fillId="0" borderId="0" xfId="0" applyFont="1" applyFill="1" applyAlignment="1">
      <alignment horizontal="right" vertical="top"/>
    </xf>
    <xf numFmtId="3" fontId="8" fillId="0" borderId="9" xfId="0" applyNumberFormat="1" applyFont="1" applyBorder="1" applyAlignment="1">
      <alignment horizontal="right" vertical="top"/>
    </xf>
    <xf numFmtId="3" fontId="8" fillId="0" borderId="7" xfId="0" applyNumberFormat="1" applyFont="1" applyBorder="1" applyAlignment="1">
      <alignment horizontal="right" vertical="top"/>
    </xf>
    <xf numFmtId="3" fontId="8" fillId="0" borderId="15" xfId="0" applyNumberFormat="1" applyFont="1" applyBorder="1" applyAlignment="1">
      <alignment horizontal="right" vertical="top"/>
    </xf>
    <xf numFmtId="0" fontId="8" fillId="0" borderId="0" xfId="0" applyNumberFormat="1" applyFont="1" applyBorder="1" applyAlignment="1" quotePrefix="1">
      <alignment horizontal="right" vertical="top"/>
    </xf>
    <xf numFmtId="0" fontId="2" fillId="0" borderId="8" xfId="0" applyNumberFormat="1" applyFont="1" applyFill="1" applyBorder="1" applyAlignment="1">
      <alignment vertical="center"/>
    </xf>
    <xf numFmtId="3" fontId="3" fillId="0" borderId="7" xfId="0" applyNumberFormat="1" applyFont="1" applyBorder="1" applyAlignment="1">
      <alignment horizontal="right" vertical="center"/>
    </xf>
    <xf numFmtId="0" fontId="8" fillId="0" borderId="18" xfId="0" applyNumberFormat="1" applyFont="1" applyFill="1" applyBorder="1" applyAlignment="1">
      <alignment horizontal="right" vertical="top"/>
    </xf>
    <xf numFmtId="0" fontId="2" fillId="0" borderId="7" xfId="0" applyFont="1" applyFill="1" applyBorder="1" applyAlignment="1">
      <alignment vertical="center"/>
    </xf>
    <xf numFmtId="0" fontId="8" fillId="0" borderId="17" xfId="0" applyFont="1" applyFill="1" applyBorder="1" applyAlignment="1">
      <alignment horizontal="right" vertical="top"/>
    </xf>
    <xf numFmtId="0" fontId="8" fillId="0" borderId="16" xfId="0" applyFont="1" applyFill="1" applyBorder="1" applyAlignment="1">
      <alignment horizontal="right" vertical="top"/>
    </xf>
    <xf numFmtId="0" fontId="8" fillId="0" borderId="18" xfId="0" applyFont="1" applyFill="1" applyBorder="1" applyAlignment="1">
      <alignment horizontal="right" vertical="top"/>
    </xf>
    <xf numFmtId="0" fontId="8" fillId="0" borderId="19" xfId="0" applyFont="1" applyFill="1" applyBorder="1" applyAlignment="1">
      <alignment horizontal="right" vertical="top"/>
    </xf>
    <xf numFmtId="38" fontId="2" fillId="0" borderId="0" xfId="17" applyFont="1" applyFill="1" applyAlignment="1">
      <alignment vertical="center"/>
    </xf>
    <xf numFmtId="185" fontId="2" fillId="0" borderId="4" xfId="0" applyNumberFormat="1" applyFont="1" applyFill="1" applyBorder="1" applyAlignment="1">
      <alignment vertical="center"/>
    </xf>
    <xf numFmtId="185" fontId="2" fillId="0" borderId="1" xfId="0" applyNumberFormat="1" applyFont="1" applyFill="1" applyBorder="1" applyAlignment="1">
      <alignment horizontal="right" vertical="center"/>
    </xf>
    <xf numFmtId="0" fontId="2" fillId="0" borderId="20" xfId="0" applyNumberFormat="1" applyFont="1" applyBorder="1" applyAlignment="1">
      <alignment horizontal="center"/>
    </xf>
    <xf numFmtId="0" fontId="0" fillId="0" borderId="0" xfId="0" applyBorder="1" applyAlignment="1">
      <alignment vertical="center"/>
    </xf>
    <xf numFmtId="0" fontId="3" fillId="0" borderId="6" xfId="0" applyFont="1" applyBorder="1" applyAlignment="1">
      <alignment vertical="center"/>
    </xf>
    <xf numFmtId="0" fontId="0" fillId="0" borderId="21" xfId="0" applyBorder="1" applyAlignment="1">
      <alignment vertical="center"/>
    </xf>
    <xf numFmtId="3" fontId="0" fillId="0" borderId="0" xfId="0" applyNumberFormat="1" applyAlignment="1">
      <alignment vertical="center"/>
    </xf>
    <xf numFmtId="0" fontId="8" fillId="0" borderId="16" xfId="0" applyNumberFormat="1" applyFont="1" applyBorder="1" applyAlignment="1" quotePrefix="1">
      <alignment horizontal="right" vertical="top"/>
    </xf>
    <xf numFmtId="41" fontId="2" fillId="0" borderId="9" xfId="0" applyNumberFormat="1" applyFont="1" applyBorder="1" applyAlignment="1">
      <alignment horizontal="right" vertical="center"/>
    </xf>
    <xf numFmtId="41" fontId="2" fillId="0" borderId="0" xfId="0" applyNumberFormat="1" applyFont="1" applyFill="1" applyBorder="1" applyAlignment="1">
      <alignment horizontal="right" vertical="center"/>
    </xf>
    <xf numFmtId="41" fontId="2" fillId="0" borderId="0" xfId="0" applyNumberFormat="1" applyFont="1" applyFill="1" applyAlignment="1">
      <alignment horizontal="right" vertical="center"/>
    </xf>
    <xf numFmtId="188" fontId="2" fillId="0" borderId="9"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0" xfId="0" applyNumberFormat="1" applyFont="1" applyBorder="1" applyAlignment="1">
      <alignment horizontal="right" vertical="center"/>
    </xf>
    <xf numFmtId="41" fontId="2" fillId="0" borderId="9" xfId="0" applyNumberFormat="1" applyFont="1" applyFill="1" applyBorder="1" applyAlignment="1">
      <alignment horizontal="right" vertical="center"/>
    </xf>
    <xf numFmtId="41" fontId="9" fillId="0" borderId="7" xfId="17" applyNumberFormat="1" applyFont="1" applyFill="1" applyBorder="1" applyAlignment="1">
      <alignment vertical="center"/>
    </xf>
    <xf numFmtId="41" fontId="2" fillId="0" borderId="3" xfId="0" applyNumberFormat="1" applyFont="1" applyFill="1" applyBorder="1" applyAlignment="1">
      <alignment horizontal="right" vertical="center"/>
    </xf>
    <xf numFmtId="41" fontId="2" fillId="0" borderId="2" xfId="0" applyNumberFormat="1" applyFont="1" applyFill="1" applyBorder="1" applyAlignment="1">
      <alignment horizontal="right" vertical="center"/>
    </xf>
    <xf numFmtId="41" fontId="9" fillId="0" borderId="4" xfId="17" applyNumberFormat="1" applyFont="1" applyFill="1" applyBorder="1" applyAlignment="1">
      <alignment horizontal="right" vertical="center"/>
    </xf>
    <xf numFmtId="188" fontId="2" fillId="0" borderId="7" xfId="0" applyNumberFormat="1" applyFont="1" applyFill="1" applyBorder="1" applyAlignment="1">
      <alignment vertical="center"/>
    </xf>
    <xf numFmtId="188" fontId="2" fillId="0" borderId="9" xfId="0" applyNumberFormat="1" applyFont="1" applyFill="1" applyBorder="1" applyAlignment="1">
      <alignment horizontal="right" vertical="center"/>
    </xf>
    <xf numFmtId="188" fontId="2" fillId="0" borderId="6" xfId="0" applyNumberFormat="1" applyFont="1" applyFill="1" applyBorder="1" applyAlignment="1">
      <alignment vertical="center"/>
    </xf>
    <xf numFmtId="188" fontId="2" fillId="0" borderId="7" xfId="0" applyNumberFormat="1" applyFont="1" applyBorder="1" applyAlignment="1">
      <alignment vertical="center"/>
    </xf>
    <xf numFmtId="3" fontId="2" fillId="0" borderId="6" xfId="0" applyNumberFormat="1" applyFont="1" applyBorder="1" applyAlignment="1">
      <alignment horizontal="right" vertical="center"/>
    </xf>
    <xf numFmtId="41" fontId="0" fillId="0" borderId="9" xfId="0" applyNumberFormat="1" applyBorder="1" applyAlignment="1">
      <alignment horizontal="right" vertical="center"/>
    </xf>
    <xf numFmtId="41" fontId="0" fillId="0" borderId="0" xfId="0" applyNumberFormat="1" applyBorder="1" applyAlignment="1">
      <alignment horizontal="right" vertical="center"/>
    </xf>
    <xf numFmtId="3" fontId="2" fillId="0" borderId="6" xfId="0" applyNumberFormat="1" applyFont="1" applyBorder="1" applyAlignment="1">
      <alignment horizontal="right"/>
    </xf>
    <xf numFmtId="0" fontId="2" fillId="0" borderId="5" xfId="0" applyNumberFormat="1" applyFont="1" applyFill="1" applyBorder="1" applyAlignment="1">
      <alignment horizontal="center" vertical="center"/>
    </xf>
    <xf numFmtId="0" fontId="2" fillId="0" borderId="8" xfId="0" applyFont="1" applyFill="1" applyBorder="1" applyAlignment="1">
      <alignment vertical="center"/>
    </xf>
    <xf numFmtId="3" fontId="2" fillId="0" borderId="0" xfId="0" applyNumberFormat="1" applyFont="1" applyFill="1" applyBorder="1" applyAlignment="1" quotePrefix="1">
      <alignment horizontal="right" vertical="center"/>
    </xf>
    <xf numFmtId="0" fontId="0" fillId="0" borderId="0" xfId="0" applyFill="1" applyAlignment="1">
      <alignment vertical="center"/>
    </xf>
    <xf numFmtId="3" fontId="2" fillId="0" borderId="0"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2" fillId="0" borderId="0" xfId="0" applyNumberFormat="1" applyFont="1" applyFill="1" applyBorder="1" applyAlignment="1">
      <alignment horizontal="right"/>
    </xf>
    <xf numFmtId="3" fontId="2" fillId="0" borderId="7" xfId="0" applyNumberFormat="1" applyFont="1" applyFill="1" applyBorder="1" applyAlignment="1">
      <alignment horizontal="right"/>
    </xf>
    <xf numFmtId="0" fontId="0" fillId="0" borderId="9" xfId="0" applyFont="1" applyBorder="1" applyAlignment="1">
      <alignment horizontal="right"/>
    </xf>
    <xf numFmtId="0" fontId="0" fillId="0" borderId="7" xfId="0" applyFont="1" applyBorder="1" applyAlignment="1">
      <alignment horizontal="right"/>
    </xf>
    <xf numFmtId="0" fontId="2" fillId="0" borderId="5" xfId="0" applyNumberFormat="1" applyFont="1" applyBorder="1" applyAlignment="1" quotePrefix="1">
      <alignment vertical="center"/>
    </xf>
    <xf numFmtId="0" fontId="2" fillId="0" borderId="2" xfId="0" applyNumberFormat="1" applyFont="1" applyBorder="1" applyAlignment="1">
      <alignment horizontal="right"/>
    </xf>
    <xf numFmtId="176" fontId="2" fillId="0" borderId="2" xfId="0" applyNumberFormat="1" applyFont="1" applyBorder="1" applyAlignment="1">
      <alignment horizontal="right"/>
    </xf>
    <xf numFmtId="176" fontId="2" fillId="0" borderId="1" xfId="0" applyNumberFormat="1" applyFont="1" applyBorder="1" applyAlignment="1">
      <alignment horizontal="right"/>
    </xf>
    <xf numFmtId="0" fontId="2" fillId="0" borderId="7" xfId="0" applyNumberFormat="1" applyFont="1" applyFill="1" applyBorder="1" applyAlignment="1">
      <alignment horizontal="right"/>
    </xf>
    <xf numFmtId="0" fontId="0" fillId="0" borderId="3" xfId="0" applyFont="1" applyBorder="1" applyAlignment="1">
      <alignment horizontal="right" vertical="center"/>
    </xf>
    <xf numFmtId="0" fontId="0" fillId="0" borderId="2" xfId="0" applyFont="1" applyBorder="1" applyAlignment="1">
      <alignment horizontal="right" vertical="center"/>
    </xf>
    <xf numFmtId="3" fontId="5" fillId="0" borderId="7" xfId="0" applyNumberFormat="1" applyFont="1" applyBorder="1" applyAlignment="1">
      <alignment vertical="center"/>
    </xf>
    <xf numFmtId="0" fontId="0" fillId="0" borderId="2" xfId="0" applyFont="1" applyFill="1" applyBorder="1" applyAlignment="1">
      <alignment horizontal="right" vertical="center"/>
    </xf>
    <xf numFmtId="3" fontId="2" fillId="0" borderId="4" xfId="0" applyNumberFormat="1" applyFont="1" applyFill="1" applyBorder="1" applyAlignment="1" quotePrefix="1">
      <alignment horizontal="right" vertical="center"/>
    </xf>
    <xf numFmtId="0" fontId="0" fillId="0" borderId="4" xfId="0" applyFont="1" applyFill="1" applyBorder="1" applyAlignment="1">
      <alignment vertical="center"/>
    </xf>
    <xf numFmtId="3" fontId="3" fillId="0" borderId="7" xfId="0" applyNumberFormat="1" applyFont="1" applyFill="1" applyBorder="1" applyAlignment="1">
      <alignment vertical="center"/>
    </xf>
    <xf numFmtId="0" fontId="0" fillId="0" borderId="4" xfId="0" applyFont="1" applyBorder="1" applyAlignment="1">
      <alignment horizontal="right" vertical="center"/>
    </xf>
    <xf numFmtId="0" fontId="0" fillId="0" borderId="3"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1" xfId="0" applyFont="1" applyBorder="1" applyAlignment="1">
      <alignment horizontal="right" vertical="center"/>
    </xf>
    <xf numFmtId="0" fontId="0" fillId="0" borderId="1" xfId="0" applyFont="1" applyBorder="1" applyAlignment="1">
      <alignment vertical="center"/>
    </xf>
    <xf numFmtId="0" fontId="0" fillId="0" borderId="3" xfId="0" applyFont="1" applyBorder="1" applyAlignment="1">
      <alignment horizontal="right"/>
    </xf>
    <xf numFmtId="0" fontId="0" fillId="0" borderId="2" xfId="0" applyFont="1" applyBorder="1" applyAlignment="1">
      <alignment horizontal="right"/>
    </xf>
    <xf numFmtId="0" fontId="0" fillId="0" borderId="4" xfId="0" applyFont="1" applyBorder="1" applyAlignment="1">
      <alignment horizontal="right"/>
    </xf>
    <xf numFmtId="0" fontId="0" fillId="0" borderId="1" xfId="0" applyFont="1" applyBorder="1" applyAlignment="1">
      <alignment horizontal="right"/>
    </xf>
    <xf numFmtId="189" fontId="2" fillId="0" borderId="7" xfId="0" applyNumberFormat="1" applyFont="1" applyBorder="1" applyAlignment="1">
      <alignment horizontal="right" vertical="center"/>
    </xf>
    <xf numFmtId="189" fontId="2" fillId="0" borderId="0" xfId="0" applyNumberFormat="1" applyFont="1" applyBorder="1" applyAlignment="1">
      <alignment horizontal="right" vertical="center"/>
    </xf>
    <xf numFmtId="189" fontId="2" fillId="0" borderId="6" xfId="0" applyNumberFormat="1" applyFont="1" applyBorder="1" applyAlignment="1">
      <alignment horizontal="right" vertical="center"/>
    </xf>
    <xf numFmtId="190" fontId="0" fillId="0" borderId="0" xfId="0" applyNumberFormat="1" applyAlignment="1">
      <alignment vertical="center"/>
    </xf>
    <xf numFmtId="3" fontId="2" fillId="0" borderId="3" xfId="0" applyNumberFormat="1" applyFont="1" applyBorder="1" applyAlignment="1">
      <alignment horizontal="right" vertical="center"/>
    </xf>
    <xf numFmtId="3" fontId="2" fillId="0" borderId="2" xfId="0" applyNumberFormat="1" applyFont="1" applyBorder="1" applyAlignment="1">
      <alignment horizontal="right" vertical="center"/>
    </xf>
    <xf numFmtId="3" fontId="2" fillId="0" borderId="4" xfId="0" applyNumberFormat="1" applyFont="1" applyBorder="1" applyAlignment="1">
      <alignment horizontal="right" vertical="center"/>
    </xf>
    <xf numFmtId="189" fontId="3" fillId="0" borderId="0" xfId="0" applyNumberFormat="1" applyFont="1" applyBorder="1" applyAlignment="1">
      <alignment horizontal="right" vertical="center"/>
    </xf>
    <xf numFmtId="189" fontId="2" fillId="0" borderId="0" xfId="0" applyNumberFormat="1" applyFont="1" applyBorder="1" applyAlignment="1">
      <alignment horizontal="right"/>
    </xf>
    <xf numFmtId="189" fontId="2" fillId="0" borderId="2" xfId="0" applyNumberFormat="1" applyFont="1" applyBorder="1" applyAlignment="1">
      <alignment horizontal="right" vertical="center"/>
    </xf>
    <xf numFmtId="189" fontId="2" fillId="0" borderId="4" xfId="0" applyNumberFormat="1" applyFont="1" applyBorder="1" applyAlignment="1">
      <alignment horizontal="right" vertical="center"/>
    </xf>
    <xf numFmtId="189" fontId="2" fillId="0" borderId="1" xfId="0" applyNumberFormat="1" applyFont="1" applyBorder="1" applyAlignment="1">
      <alignment horizontal="right" vertical="center"/>
    </xf>
    <xf numFmtId="3" fontId="0" fillId="0" borderId="9" xfId="0" applyNumberFormat="1" applyBorder="1" applyAlignment="1">
      <alignment horizontal="right" vertical="center"/>
    </xf>
    <xf numFmtId="0" fontId="2"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89" fontId="2" fillId="0" borderId="7" xfId="0" applyNumberFormat="1" applyFont="1" applyBorder="1" applyAlignment="1">
      <alignment vertical="center"/>
    </xf>
    <xf numFmtId="189" fontId="2" fillId="0" borderId="0" xfId="0" applyNumberFormat="1" applyFont="1" applyBorder="1" applyAlignment="1">
      <alignment vertical="center"/>
    </xf>
    <xf numFmtId="189" fontId="2" fillId="0" borderId="6" xfId="0" applyNumberFormat="1" applyFont="1" applyBorder="1" applyAlignment="1">
      <alignment vertical="center"/>
    </xf>
    <xf numFmtId="0" fontId="2" fillId="0" borderId="6" xfId="0" applyNumberFormat="1" applyFont="1" applyFill="1" applyBorder="1" applyAlignment="1">
      <alignment horizontal="right" vertical="center"/>
    </xf>
    <xf numFmtId="3" fontId="2" fillId="0" borderId="7" xfId="0" applyNumberFormat="1" applyFont="1" applyBorder="1" applyAlignment="1">
      <alignment vertical="center"/>
    </xf>
    <xf numFmtId="3" fontId="2" fillId="0" borderId="9" xfId="0" applyNumberFormat="1" applyFont="1" applyFill="1" applyBorder="1" applyAlignment="1" quotePrefix="1">
      <alignment vertical="center"/>
    </xf>
    <xf numFmtId="3" fontId="2" fillId="0" borderId="0" xfId="0" applyNumberFormat="1" applyFont="1" applyFill="1" applyBorder="1" applyAlignment="1" quotePrefix="1">
      <alignment vertical="center"/>
    </xf>
    <xf numFmtId="0" fontId="2" fillId="0" borderId="9"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9" xfId="0" applyNumberFormat="1" applyFont="1" applyFill="1" applyBorder="1" applyAlignment="1">
      <alignment horizontal="right" vertical="center"/>
    </xf>
    <xf numFmtId="3" fontId="3" fillId="0" borderId="0" xfId="0" applyNumberFormat="1" applyFont="1" applyFill="1" applyBorder="1" applyAlignment="1" quotePrefix="1">
      <alignment horizontal="right" vertical="center"/>
    </xf>
    <xf numFmtId="3" fontId="10" fillId="0" borderId="7" xfId="17" applyNumberFormat="1" applyFont="1" applyFill="1" applyBorder="1" applyAlignment="1">
      <alignment vertical="center"/>
    </xf>
    <xf numFmtId="189" fontId="3" fillId="0" borderId="9" xfId="0" applyNumberFormat="1" applyFont="1" applyFill="1" applyBorder="1" applyAlignment="1">
      <alignment horizontal="right" vertical="center"/>
    </xf>
    <xf numFmtId="189" fontId="3" fillId="0" borderId="0" xfId="0" applyNumberFormat="1" applyFont="1" applyFill="1" applyBorder="1" applyAlignment="1">
      <alignment horizontal="right" vertical="center"/>
    </xf>
    <xf numFmtId="189" fontId="2" fillId="0" borderId="9" xfId="0" applyNumberFormat="1" applyFont="1" applyFill="1" applyBorder="1" applyAlignment="1">
      <alignment horizontal="right" vertical="center"/>
    </xf>
    <xf numFmtId="189" fontId="2" fillId="0" borderId="0" xfId="0" applyNumberFormat="1" applyFont="1" applyFill="1" applyBorder="1" applyAlignment="1">
      <alignment horizontal="right" vertical="center"/>
    </xf>
    <xf numFmtId="189" fontId="3" fillId="0" borderId="6" xfId="0" applyNumberFormat="1" applyFont="1" applyFill="1" applyBorder="1" applyAlignment="1">
      <alignment horizontal="right" vertical="center"/>
    </xf>
    <xf numFmtId="0" fontId="2" fillId="0" borderId="6" xfId="0" applyNumberFormat="1" applyFont="1" applyBorder="1" applyAlignment="1">
      <alignment horizontal="right" vertical="center"/>
    </xf>
    <xf numFmtId="0" fontId="0" fillId="0" borderId="3" xfId="0" applyNumberFormat="1" applyFont="1" applyBorder="1" applyAlignment="1">
      <alignment horizontal="right" vertical="center"/>
    </xf>
    <xf numFmtId="0" fontId="0" fillId="0" borderId="2" xfId="0" applyNumberFormat="1" applyFont="1" applyBorder="1" applyAlignment="1">
      <alignment horizontal="right" vertical="center"/>
    </xf>
    <xf numFmtId="0" fontId="0" fillId="0" borderId="4" xfId="0" applyNumberFormat="1" applyFont="1" applyBorder="1" applyAlignment="1">
      <alignment horizontal="right" vertical="center"/>
    </xf>
    <xf numFmtId="0" fontId="0" fillId="0" borderId="1" xfId="0" applyNumberFormat="1" applyFont="1" applyBorder="1" applyAlignment="1">
      <alignment horizontal="right" vertical="center"/>
    </xf>
    <xf numFmtId="3" fontId="3" fillId="0" borderId="7" xfId="0" applyNumberFormat="1" applyFont="1" applyBorder="1" applyAlignment="1">
      <alignment vertical="center"/>
    </xf>
    <xf numFmtId="3" fontId="2" fillId="0" borderId="7" xfId="0" applyNumberFormat="1" applyFont="1" applyBorder="1" applyAlignment="1">
      <alignment vertical="center"/>
    </xf>
    <xf numFmtId="189" fontId="3" fillId="0" borderId="9" xfId="0" applyNumberFormat="1" applyFont="1" applyBorder="1" applyAlignment="1">
      <alignment horizontal="right" vertical="center"/>
    </xf>
    <xf numFmtId="189" fontId="2" fillId="0" borderId="9" xfId="0" applyNumberFormat="1" applyFont="1" applyBorder="1" applyAlignment="1">
      <alignment horizontal="right" vertical="center"/>
    </xf>
    <xf numFmtId="38" fontId="2" fillId="0" borderId="0" xfId="0" applyNumberFormat="1" applyFont="1" applyFill="1" applyBorder="1" applyAlignment="1">
      <alignment horizontal="right" vertical="center"/>
    </xf>
    <xf numFmtId="38" fontId="2" fillId="0" borderId="0" xfId="0" applyNumberFormat="1" applyFont="1" applyFill="1" applyBorder="1" applyAlignment="1">
      <alignment horizontal="right"/>
    </xf>
    <xf numFmtId="0" fontId="2" fillId="0" borderId="7" xfId="0" applyNumberFormat="1" applyFont="1" applyFill="1" applyBorder="1" applyAlignment="1">
      <alignment horizontal="right" vertical="center"/>
    </xf>
    <xf numFmtId="38" fontId="2" fillId="0" borderId="9" xfId="0" applyNumberFormat="1" applyFont="1" applyFill="1" applyBorder="1" applyAlignment="1">
      <alignment horizontal="right" vertical="center"/>
    </xf>
    <xf numFmtId="38" fontId="2" fillId="0" borderId="7" xfId="0" applyNumberFormat="1" applyFont="1" applyFill="1" applyBorder="1" applyAlignment="1">
      <alignment horizontal="right" vertical="center"/>
    </xf>
    <xf numFmtId="3" fontId="2" fillId="0" borderId="0" xfId="0" applyNumberFormat="1" applyFont="1" applyFill="1" applyAlignment="1">
      <alignment horizontal="right" vertical="center"/>
    </xf>
    <xf numFmtId="3" fontId="3" fillId="0" borderId="0" xfId="0" applyNumberFormat="1" applyFont="1" applyBorder="1" applyAlignment="1">
      <alignment vertical="center"/>
    </xf>
    <xf numFmtId="3" fontId="2" fillId="0" borderId="0" xfId="0" applyNumberFormat="1" applyFont="1" applyBorder="1" applyAlignment="1">
      <alignment vertical="center"/>
    </xf>
    <xf numFmtId="3" fontId="2" fillId="0" borderId="0" xfId="0" applyNumberFormat="1" applyFont="1" applyFill="1" applyBorder="1" applyAlignment="1">
      <alignment vertical="center"/>
    </xf>
    <xf numFmtId="0" fontId="8" fillId="0" borderId="9" xfId="0" applyFont="1" applyFill="1" applyBorder="1" applyAlignment="1">
      <alignment horizontal="right" vertical="top"/>
    </xf>
    <xf numFmtId="0" fontId="8" fillId="0" borderId="7" xfId="0" applyFont="1" applyFill="1" applyBorder="1" applyAlignment="1">
      <alignment horizontal="right" vertical="top"/>
    </xf>
    <xf numFmtId="0" fontId="2" fillId="0" borderId="22" xfId="0" applyFont="1" applyBorder="1" applyAlignment="1">
      <alignment horizontal="centerContinuous" vertical="center"/>
    </xf>
    <xf numFmtId="3" fontId="2" fillId="0" borderId="9" xfId="0" applyNumberFormat="1" applyFont="1" applyFill="1" applyBorder="1" applyAlignment="1">
      <alignment horizontal="right"/>
    </xf>
    <xf numFmtId="0" fontId="0" fillId="0" borderId="3" xfId="0" applyFont="1" applyFill="1" applyBorder="1" applyAlignment="1">
      <alignment horizontal="right" vertical="center"/>
    </xf>
    <xf numFmtId="0" fontId="0" fillId="0" borderId="23" xfId="0" applyBorder="1" applyAlignment="1">
      <alignment horizontal="centerContinuous" vertical="center"/>
    </xf>
    <xf numFmtId="3" fontId="2" fillId="0" borderId="6" xfId="0" applyNumberFormat="1" applyFont="1" applyBorder="1" applyAlignment="1" quotePrefix="1">
      <alignment horizontal="right" vertical="center"/>
    </xf>
    <xf numFmtId="190" fontId="2" fillId="0" borderId="9" xfId="0" applyNumberFormat="1" applyFont="1" applyFill="1" applyBorder="1" applyAlignment="1">
      <alignment horizontal="right" vertical="center"/>
    </xf>
    <xf numFmtId="190" fontId="2" fillId="0" borderId="0" xfId="0" applyNumberFormat="1" applyFont="1" applyFill="1" applyBorder="1" applyAlignment="1">
      <alignment horizontal="right" vertical="center"/>
    </xf>
    <xf numFmtId="190" fontId="2" fillId="0" borderId="9" xfId="0" applyNumberFormat="1" applyFont="1" applyBorder="1" applyAlignment="1">
      <alignment horizontal="right"/>
    </xf>
    <xf numFmtId="3" fontId="2" fillId="0" borderId="15" xfId="0" applyNumberFormat="1" applyFont="1" applyBorder="1" applyAlignment="1">
      <alignment horizontal="right"/>
    </xf>
    <xf numFmtId="189" fontId="2" fillId="0" borderId="6" xfId="0" applyNumberFormat="1" applyFont="1" applyBorder="1" applyAlignment="1" quotePrefix="1">
      <alignment horizontal="right" vertical="center"/>
    </xf>
    <xf numFmtId="189" fontId="2" fillId="0" borderId="6" xfId="0" applyNumberFormat="1" applyFont="1" applyBorder="1" applyAlignment="1">
      <alignment vertical="center"/>
    </xf>
    <xf numFmtId="3" fontId="3" fillId="0" borderId="9" xfId="0" applyNumberFormat="1" applyFont="1" applyBorder="1" applyAlignment="1" quotePrefix="1">
      <alignment horizontal="right"/>
    </xf>
    <xf numFmtId="3" fontId="2" fillId="0" borderId="6" xfId="0" applyNumberFormat="1" applyFont="1" applyBorder="1" applyAlignment="1" quotePrefix="1">
      <alignment horizontal="right"/>
    </xf>
    <xf numFmtId="0" fontId="0" fillId="0" borderId="9" xfId="0" applyNumberFormat="1" applyFont="1" applyBorder="1" applyAlignment="1">
      <alignment horizontal="right"/>
    </xf>
    <xf numFmtId="0" fontId="0" fillId="0" borderId="6" xfId="0" applyNumberFormat="1" applyFont="1" applyBorder="1" applyAlignment="1">
      <alignment horizontal="right"/>
    </xf>
    <xf numFmtId="176" fontId="2" fillId="0" borderId="3" xfId="0" applyNumberFormat="1" applyFont="1" applyBorder="1" applyAlignment="1">
      <alignment horizontal="right"/>
    </xf>
    <xf numFmtId="179" fontId="0" fillId="0" borderId="2" xfId="0" applyNumberFormat="1" applyFont="1" applyBorder="1" applyAlignment="1">
      <alignment horizontal="right"/>
    </xf>
    <xf numFmtId="176" fontId="2" fillId="0" borderId="9" xfId="0" applyNumberFormat="1" applyFont="1" applyBorder="1" applyAlignment="1">
      <alignment horizontal="right"/>
    </xf>
    <xf numFmtId="0" fontId="8" fillId="0" borderId="18" xfId="0" applyNumberFormat="1" applyFont="1" applyBorder="1" applyAlignment="1" quotePrefix="1">
      <alignment horizontal="right" vertical="top"/>
    </xf>
    <xf numFmtId="3" fontId="3" fillId="0" borderId="9" xfId="0" applyNumberFormat="1" applyFont="1" applyFill="1" applyBorder="1" applyAlignment="1">
      <alignment vertical="center"/>
    </xf>
    <xf numFmtId="3" fontId="3" fillId="0" borderId="7" xfId="0" applyNumberFormat="1" applyFont="1" applyFill="1" applyBorder="1" applyAlignment="1">
      <alignment vertical="center"/>
    </xf>
    <xf numFmtId="189" fontId="3" fillId="0" borderId="0" xfId="0" applyNumberFormat="1" applyFont="1" applyFill="1" applyBorder="1" applyAlignment="1">
      <alignment vertical="center"/>
    </xf>
    <xf numFmtId="189" fontId="3" fillId="0" borderId="6" xfId="0" applyNumberFormat="1" applyFont="1" applyFill="1" applyBorder="1" applyAlignment="1">
      <alignment vertical="center"/>
    </xf>
    <xf numFmtId="41" fontId="2" fillId="0" borderId="9" xfId="0" applyNumberFormat="1" applyFont="1" applyFill="1" applyBorder="1" applyAlignment="1">
      <alignment vertical="center"/>
    </xf>
    <xf numFmtId="41" fontId="3" fillId="0" borderId="7" xfId="0" applyNumberFormat="1" applyFont="1" applyFill="1" applyBorder="1" applyAlignment="1">
      <alignment vertical="center"/>
    </xf>
    <xf numFmtId="188" fontId="3" fillId="0" borderId="7" xfId="0" applyNumberFormat="1" applyFont="1" applyFill="1" applyBorder="1" applyAlignment="1">
      <alignment vertical="center"/>
    </xf>
    <xf numFmtId="188" fontId="2" fillId="0" borderId="9" xfId="0" applyNumberFormat="1" applyFont="1" applyFill="1" applyBorder="1" applyAlignment="1">
      <alignment vertical="center"/>
    </xf>
    <xf numFmtId="188" fontId="2" fillId="0" borderId="0" xfId="0" applyNumberFormat="1" applyFont="1" applyFill="1" applyBorder="1" applyAlignment="1">
      <alignment vertical="center"/>
    </xf>
    <xf numFmtId="188" fontId="2" fillId="0" borderId="6" xfId="0" applyNumberFormat="1" applyFont="1" applyFill="1" applyBorder="1" applyAlignment="1">
      <alignment vertical="center"/>
    </xf>
    <xf numFmtId="3" fontId="2" fillId="0" borderId="7" xfId="0" applyNumberFormat="1" applyFont="1" applyFill="1" applyBorder="1" applyAlignment="1" quotePrefix="1">
      <alignment horizontal="right" vertical="center"/>
    </xf>
    <xf numFmtId="189" fontId="2" fillId="0" borderId="9" xfId="0" applyNumberFormat="1" applyFont="1" applyFill="1" applyBorder="1" applyAlignment="1">
      <alignment vertical="center"/>
    </xf>
    <xf numFmtId="189" fontId="2" fillId="0" borderId="0" xfId="0" applyNumberFormat="1" applyFont="1" applyFill="1" applyBorder="1" applyAlignment="1">
      <alignment vertical="center"/>
    </xf>
    <xf numFmtId="189" fontId="2" fillId="0" borderId="6" xfId="0" applyNumberFormat="1" applyFont="1" applyFill="1" applyBorder="1" applyAlignment="1">
      <alignment vertical="center"/>
    </xf>
    <xf numFmtId="189" fontId="2" fillId="0" borderId="6" xfId="0" applyNumberFormat="1" applyFont="1" applyFill="1" applyBorder="1" applyAlignment="1">
      <alignment horizontal="right" vertical="center"/>
    </xf>
    <xf numFmtId="189" fontId="2" fillId="0" borderId="7" xfId="0" applyNumberFormat="1" applyFont="1" applyFill="1" applyBorder="1" applyAlignment="1">
      <alignment vertical="center"/>
    </xf>
    <xf numFmtId="191" fontId="2" fillId="0" borderId="7" xfId="0" applyNumberFormat="1" applyFont="1" applyFill="1" applyBorder="1" applyAlignment="1">
      <alignment horizontal="right" vertical="center"/>
    </xf>
    <xf numFmtId="189" fontId="2" fillId="0" borderId="7" xfId="0" applyNumberFormat="1" applyFont="1" applyFill="1" applyBorder="1" applyAlignment="1">
      <alignment horizontal="right" vertical="center"/>
    </xf>
    <xf numFmtId="3" fontId="2" fillId="0" borderId="9" xfId="0" applyNumberFormat="1" applyFont="1" applyFill="1" applyBorder="1" applyAlignment="1">
      <alignment vertical="center"/>
    </xf>
    <xf numFmtId="41" fontId="2" fillId="0" borderId="7" xfId="0" applyNumberFormat="1" applyFont="1" applyFill="1" applyBorder="1" applyAlignment="1">
      <alignment vertical="center"/>
    </xf>
    <xf numFmtId="0" fontId="3" fillId="0" borderId="8" xfId="0" applyFont="1" applyFill="1" applyBorder="1" applyAlignment="1">
      <alignment horizontal="center" vertical="center"/>
    </xf>
    <xf numFmtId="189" fontId="3" fillId="0" borderId="7" xfId="0" applyNumberFormat="1" applyFont="1" applyFill="1" applyBorder="1" applyAlignment="1">
      <alignment vertical="center"/>
    </xf>
    <xf numFmtId="189" fontId="3" fillId="0" borderId="9" xfId="0" applyNumberFormat="1" applyFont="1" applyFill="1" applyBorder="1" applyAlignment="1">
      <alignment vertical="center"/>
    </xf>
    <xf numFmtId="0" fontId="3" fillId="0" borderId="7" xfId="0" applyNumberFormat="1" applyFont="1" applyFill="1" applyBorder="1" applyAlignment="1">
      <alignment horizontal="right" vertical="center"/>
    </xf>
    <xf numFmtId="3" fontId="2" fillId="0" borderId="3" xfId="0" applyNumberFormat="1" applyFont="1" applyFill="1" applyBorder="1" applyAlignment="1">
      <alignment vertical="center"/>
    </xf>
    <xf numFmtId="3" fontId="2" fillId="0" borderId="2" xfId="0" applyNumberFormat="1" applyFont="1" applyFill="1" applyBorder="1" applyAlignment="1">
      <alignment vertical="center"/>
    </xf>
    <xf numFmtId="41" fontId="2" fillId="0" borderId="3" xfId="0" applyNumberFormat="1" applyFont="1" applyFill="1" applyBorder="1" applyAlignment="1">
      <alignment vertical="center"/>
    </xf>
    <xf numFmtId="41" fontId="2" fillId="0" borderId="4" xfId="0" applyNumberFormat="1" applyFont="1" applyFill="1" applyBorder="1" applyAlignment="1">
      <alignment vertical="center"/>
    </xf>
    <xf numFmtId="188" fontId="2" fillId="0" borderId="3" xfId="0" applyNumberFormat="1" applyFont="1" applyFill="1" applyBorder="1" applyAlignment="1">
      <alignment vertical="center"/>
    </xf>
    <xf numFmtId="188" fontId="2" fillId="0" borderId="4" xfId="0" applyNumberFormat="1" applyFont="1" applyFill="1" applyBorder="1" applyAlignment="1">
      <alignment vertical="center"/>
    </xf>
    <xf numFmtId="188" fontId="2" fillId="0" borderId="2" xfId="0" applyNumberFormat="1" applyFont="1" applyFill="1" applyBorder="1" applyAlignment="1">
      <alignment vertical="center"/>
    </xf>
    <xf numFmtId="188" fontId="2" fillId="0" borderId="1" xfId="0" applyNumberFormat="1" applyFont="1" applyFill="1" applyBorder="1" applyAlignment="1">
      <alignment vertical="center"/>
    </xf>
    <xf numFmtId="41" fontId="2" fillId="0" borderId="0" xfId="0" applyNumberFormat="1" applyFont="1" applyFill="1" applyAlignment="1">
      <alignment vertical="center"/>
    </xf>
    <xf numFmtId="0" fontId="2" fillId="0" borderId="16" xfId="0" applyNumberFormat="1" applyFont="1" applyFill="1" applyBorder="1" applyAlignment="1">
      <alignment horizontal="center"/>
    </xf>
    <xf numFmtId="3" fontId="2" fillId="0" borderId="2" xfId="0" applyNumberFormat="1" applyFont="1" applyFill="1" applyBorder="1" applyAlignment="1">
      <alignment horizontal="right" vertical="center"/>
    </xf>
    <xf numFmtId="0" fontId="11" fillId="0" borderId="11" xfId="0" applyNumberFormat="1" applyFont="1" applyFill="1" applyBorder="1" applyAlignment="1">
      <alignment horizontal="center" shrinkToFit="1"/>
    </xf>
    <xf numFmtId="3" fontId="3" fillId="0" borderId="15" xfId="0" applyNumberFormat="1" applyFont="1" applyFill="1" applyBorder="1" applyAlignment="1">
      <alignment horizontal="right" vertical="center"/>
    </xf>
    <xf numFmtId="41" fontId="2" fillId="0" borderId="15" xfId="0" applyNumberFormat="1" applyFont="1" applyFill="1" applyBorder="1" applyAlignment="1">
      <alignment horizontal="right" vertical="center"/>
    </xf>
    <xf numFmtId="3" fontId="2" fillId="0" borderId="15" xfId="0" applyNumberFormat="1" applyFont="1" applyFill="1" applyBorder="1" applyAlignment="1" quotePrefix="1">
      <alignment horizontal="right" vertical="center"/>
    </xf>
    <xf numFmtId="0" fontId="2" fillId="0" borderId="15"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3" fillId="0" borderId="15" xfId="0" applyNumberFormat="1" applyFont="1" applyBorder="1" applyAlignment="1">
      <alignment horizontal="right" vertical="center"/>
    </xf>
    <xf numFmtId="3" fontId="2" fillId="0" borderId="15" xfId="0" applyNumberFormat="1" applyFont="1" applyBorder="1" applyAlignment="1">
      <alignment horizontal="right" vertical="center"/>
    </xf>
    <xf numFmtId="3" fontId="2" fillId="0" borderId="15" xfId="0" applyNumberFormat="1" applyFont="1" applyBorder="1" applyAlignment="1" quotePrefix="1">
      <alignment horizontal="right"/>
    </xf>
    <xf numFmtId="3" fontId="2" fillId="0" borderId="7" xfId="0" applyNumberFormat="1" applyFont="1" applyFill="1" applyBorder="1" applyAlignment="1" quotePrefix="1">
      <alignment vertical="center"/>
    </xf>
    <xf numFmtId="0" fontId="2" fillId="0" borderId="0" xfId="0" applyFont="1" applyFill="1" applyAlignment="1">
      <alignment horizontal="centerContinuous" vertical="center"/>
    </xf>
    <xf numFmtId="0" fontId="2" fillId="0" borderId="10" xfId="0" applyNumberFormat="1" applyFont="1" applyFill="1" applyBorder="1" applyAlignment="1">
      <alignment horizontal="center"/>
    </xf>
    <xf numFmtId="0" fontId="8" fillId="0" borderId="8" xfId="0" applyNumberFormat="1" applyFont="1" applyFill="1" applyBorder="1" applyAlignment="1" quotePrefix="1">
      <alignment horizontal="right" vertical="top"/>
    </xf>
    <xf numFmtId="0" fontId="8" fillId="0" borderId="7" xfId="0" applyNumberFormat="1" applyFont="1" applyFill="1" applyBorder="1" applyAlignment="1">
      <alignment horizontal="right" vertical="top"/>
    </xf>
    <xf numFmtId="0" fontId="8" fillId="0" borderId="6" xfId="0" applyFont="1" applyFill="1" applyBorder="1" applyAlignment="1">
      <alignment horizontal="right" vertical="top"/>
    </xf>
    <xf numFmtId="3" fontId="3" fillId="0" borderId="0" xfId="0" applyNumberFormat="1" applyFont="1" applyFill="1" applyBorder="1" applyAlignment="1">
      <alignment vertical="center"/>
    </xf>
    <xf numFmtId="185" fontId="2" fillId="0" borderId="6" xfId="0" applyNumberFormat="1" applyFont="1" applyFill="1" applyBorder="1" applyAlignment="1">
      <alignment vertical="center"/>
    </xf>
    <xf numFmtId="41" fontId="2" fillId="0" borderId="9" xfId="0" applyNumberFormat="1" applyFont="1" applyFill="1" applyBorder="1" applyAlignment="1">
      <alignment horizontal="center"/>
    </xf>
    <xf numFmtId="41" fontId="2" fillId="0" borderId="0" xfId="0" applyNumberFormat="1" applyFont="1" applyFill="1" applyBorder="1" applyAlignment="1">
      <alignment horizontal="center"/>
    </xf>
    <xf numFmtId="41" fontId="2" fillId="0" borderId="7" xfId="0" applyNumberFormat="1" applyFont="1" applyFill="1" applyBorder="1" applyAlignment="1">
      <alignment horizontal="center"/>
    </xf>
    <xf numFmtId="41" fontId="2" fillId="0" borderId="9" xfId="0" applyNumberFormat="1" applyFont="1" applyFill="1" applyBorder="1" applyAlignment="1">
      <alignment vertical="center"/>
    </xf>
    <xf numFmtId="41" fontId="3" fillId="0" borderId="0" xfId="0" applyNumberFormat="1" applyFont="1" applyFill="1" applyBorder="1" applyAlignment="1">
      <alignment vertical="center"/>
    </xf>
    <xf numFmtId="188" fontId="3" fillId="0" borderId="9" xfId="0" applyNumberFormat="1" applyFont="1" applyFill="1" applyBorder="1" applyAlignment="1">
      <alignment vertical="center"/>
    </xf>
    <xf numFmtId="188" fontId="3" fillId="0" borderId="0" xfId="0" applyNumberFormat="1" applyFont="1" applyFill="1" applyBorder="1" applyAlignment="1">
      <alignment vertical="center"/>
    </xf>
    <xf numFmtId="188" fontId="3" fillId="0" borderId="6" xfId="0" applyNumberFormat="1" applyFont="1" applyFill="1" applyBorder="1" applyAlignment="1">
      <alignment vertical="center"/>
    </xf>
    <xf numFmtId="0" fontId="3" fillId="0" borderId="0" xfId="0" applyFont="1" applyFill="1" applyAlignment="1">
      <alignment vertical="center"/>
    </xf>
    <xf numFmtId="3" fontId="2" fillId="0" borderId="0" xfId="0" applyNumberFormat="1" applyFont="1" applyFill="1" applyBorder="1" applyAlignment="1">
      <alignment vertical="center"/>
    </xf>
    <xf numFmtId="3" fontId="2" fillId="0" borderId="7" xfId="0" applyNumberFormat="1" applyFont="1" applyFill="1" applyBorder="1" applyAlignment="1">
      <alignment vertical="center"/>
    </xf>
    <xf numFmtId="185" fontId="2" fillId="0" borderId="6" xfId="0" applyNumberFormat="1" applyFont="1" applyFill="1" applyBorder="1" applyAlignment="1">
      <alignment horizontal="right" vertical="center"/>
    </xf>
    <xf numFmtId="3" fontId="2" fillId="0" borderId="4" xfId="0" applyNumberFormat="1" applyFont="1" applyFill="1" applyBorder="1" applyAlignment="1">
      <alignment vertical="center"/>
    </xf>
    <xf numFmtId="3" fontId="3" fillId="0" borderId="0" xfId="17" applyNumberFormat="1" applyFont="1" applyFill="1" applyBorder="1" applyAlignment="1">
      <alignment vertical="center"/>
    </xf>
    <xf numFmtId="41" fontId="2" fillId="0" borderId="0" xfId="0" applyNumberFormat="1" applyFont="1" applyFill="1" applyBorder="1" applyAlignment="1">
      <alignment vertical="center"/>
    </xf>
    <xf numFmtId="3" fontId="2" fillId="0" borderId="0" xfId="17" applyNumberFormat="1" applyFont="1" applyFill="1" applyBorder="1" applyAlignment="1">
      <alignment vertical="center"/>
    </xf>
    <xf numFmtId="38" fontId="2" fillId="0" borderId="0" xfId="17" applyNumberFormat="1" applyFont="1" applyFill="1" applyBorder="1" applyAlignment="1">
      <alignment vertical="center"/>
    </xf>
    <xf numFmtId="41" fontId="2" fillId="0" borderId="2" xfId="17" applyNumberFormat="1" applyFont="1" applyFill="1" applyBorder="1" applyAlignment="1">
      <alignment horizontal="right" vertical="center"/>
    </xf>
    <xf numFmtId="0" fontId="2" fillId="0" borderId="22" xfId="0" applyFont="1" applyFill="1" applyBorder="1" applyAlignment="1">
      <alignment horizontal="centerContinuous" vertical="center"/>
    </xf>
    <xf numFmtId="0" fontId="8" fillId="0" borderId="8" xfId="0" applyFont="1" applyFill="1" applyBorder="1" applyAlignment="1">
      <alignment horizontal="right" vertical="center"/>
    </xf>
    <xf numFmtId="0" fontId="8" fillId="0" borderId="9" xfId="0" applyNumberFormat="1" applyFont="1" applyFill="1" applyBorder="1" applyAlignment="1">
      <alignment horizontal="right"/>
    </xf>
    <xf numFmtId="0" fontId="8" fillId="0" borderId="0" xfId="0" applyNumberFormat="1" applyFont="1" applyFill="1" applyBorder="1" applyAlignment="1">
      <alignment horizontal="right"/>
    </xf>
    <xf numFmtId="0" fontId="8" fillId="0" borderId="0" xfId="0" applyFont="1" applyFill="1" applyBorder="1" applyAlignment="1">
      <alignment horizontal="right"/>
    </xf>
    <xf numFmtId="0" fontId="8" fillId="0" borderId="16" xfId="0" applyFont="1" applyFill="1" applyBorder="1" applyAlignment="1">
      <alignment horizontal="right"/>
    </xf>
    <xf numFmtId="0" fontId="8" fillId="0" borderId="9" xfId="0" applyFont="1" applyFill="1" applyBorder="1" applyAlignment="1">
      <alignment horizontal="right"/>
    </xf>
    <xf numFmtId="0" fontId="8" fillId="0" borderId="6" xfId="0" applyFont="1" applyFill="1" applyBorder="1" applyAlignment="1">
      <alignment horizontal="right"/>
    </xf>
    <xf numFmtId="0" fontId="8" fillId="0" borderId="18" xfId="0" applyNumberFormat="1" applyFont="1" applyFill="1" applyBorder="1" applyAlignment="1">
      <alignment horizontal="right"/>
    </xf>
    <xf numFmtId="0" fontId="8" fillId="0" borderId="24" xfId="0" applyNumberFormat="1" applyFont="1" applyFill="1" applyBorder="1" applyAlignment="1">
      <alignment horizontal="right"/>
    </xf>
    <xf numFmtId="3" fontId="3" fillId="0" borderId="15" xfId="17" applyNumberFormat="1" applyFont="1" applyFill="1" applyBorder="1" applyAlignment="1">
      <alignment vertical="center"/>
    </xf>
    <xf numFmtId="41" fontId="2" fillId="0" borderId="15" xfId="0" applyNumberFormat="1" applyFont="1" applyFill="1" applyBorder="1" applyAlignment="1">
      <alignment vertical="center"/>
    </xf>
    <xf numFmtId="38" fontId="2" fillId="0" borderId="15" xfId="0" applyNumberFormat="1" applyFont="1" applyFill="1" applyBorder="1" applyAlignment="1">
      <alignment horizontal="right" vertical="center"/>
    </xf>
    <xf numFmtId="38" fontId="2" fillId="0" borderId="15" xfId="17" applyNumberFormat="1" applyFont="1" applyFill="1" applyBorder="1" applyAlignment="1">
      <alignment vertical="center"/>
    </xf>
    <xf numFmtId="38" fontId="2" fillId="0" borderId="15" xfId="0" applyNumberFormat="1" applyFont="1" applyFill="1" applyBorder="1" applyAlignment="1">
      <alignment horizontal="right"/>
    </xf>
    <xf numFmtId="41" fontId="2" fillId="0" borderId="14" xfId="17" applyNumberFormat="1" applyFont="1" applyFill="1" applyBorder="1" applyAlignment="1">
      <alignment horizontal="right" vertical="center"/>
    </xf>
    <xf numFmtId="0" fontId="8" fillId="0" borderId="8" xfId="0" applyFont="1" applyBorder="1" applyAlignment="1">
      <alignment horizontal="right" vertical="center"/>
    </xf>
    <xf numFmtId="0" fontId="8" fillId="0" borderId="9" xfId="0" applyNumberFormat="1" applyFont="1" applyBorder="1" applyAlignment="1">
      <alignment horizontal="right"/>
    </xf>
    <xf numFmtId="0" fontId="8" fillId="0" borderId="0" xfId="0" applyNumberFormat="1" applyFont="1" applyBorder="1" applyAlignment="1">
      <alignment horizontal="right"/>
    </xf>
    <xf numFmtId="0" fontId="8" fillId="0" borderId="18" xfId="0" applyNumberFormat="1" applyFont="1" applyBorder="1" applyAlignment="1">
      <alignment horizontal="right"/>
    </xf>
    <xf numFmtId="0" fontId="8" fillId="0" borderId="24" xfId="0" applyNumberFormat="1" applyFont="1" applyBorder="1" applyAlignment="1">
      <alignment horizontal="right"/>
    </xf>
    <xf numFmtId="0" fontId="8" fillId="0" borderId="0" xfId="0" applyFont="1" applyBorder="1" applyAlignment="1">
      <alignment horizontal="right"/>
    </xf>
    <xf numFmtId="0" fontId="8" fillId="0" borderId="16" xfId="0" applyFont="1" applyBorder="1" applyAlignment="1">
      <alignment horizontal="right"/>
    </xf>
    <xf numFmtId="0" fontId="8" fillId="0" borderId="9" xfId="0" applyFont="1" applyBorder="1" applyAlignment="1">
      <alignment horizontal="right"/>
    </xf>
    <xf numFmtId="0" fontId="8" fillId="0" borderId="6" xfId="0" applyFont="1" applyBorder="1" applyAlignment="1">
      <alignment horizontal="right"/>
    </xf>
    <xf numFmtId="3" fontId="3" fillId="0" borderId="9" xfId="0" applyNumberFormat="1" applyFont="1" applyBorder="1" applyAlignment="1">
      <alignment vertical="center"/>
    </xf>
    <xf numFmtId="3" fontId="2" fillId="0" borderId="9" xfId="0" applyNumberFormat="1" applyFont="1" applyBorder="1" applyAlignment="1">
      <alignment vertical="center"/>
    </xf>
    <xf numFmtId="3" fontId="2" fillId="0" borderId="9" xfId="0" applyNumberFormat="1" applyFont="1" applyFill="1" applyBorder="1" applyAlignment="1">
      <alignment vertical="center"/>
    </xf>
    <xf numFmtId="3" fontId="2" fillId="0" borderId="15" xfId="0" applyNumberFormat="1" applyFont="1" applyBorder="1" applyAlignment="1">
      <alignment vertical="center"/>
    </xf>
    <xf numFmtId="0" fontId="2" fillId="0" borderId="15" xfId="0" applyNumberFormat="1" applyFont="1" applyBorder="1" applyAlignment="1">
      <alignment horizontal="right" vertical="center"/>
    </xf>
    <xf numFmtId="0" fontId="0" fillId="0" borderId="14" xfId="0" applyNumberFormat="1" applyFont="1" applyBorder="1" applyAlignment="1">
      <alignment horizontal="right" vertical="center"/>
    </xf>
    <xf numFmtId="3" fontId="2" fillId="0" borderId="2" xfId="0" applyNumberFormat="1" applyFont="1" applyFill="1" applyBorder="1" applyAlignment="1" quotePrefix="1">
      <alignment horizontal="right" vertical="center"/>
    </xf>
    <xf numFmtId="3" fontId="3" fillId="0" borderId="15" xfId="0" applyNumberFormat="1" applyFont="1" applyBorder="1" applyAlignment="1" quotePrefix="1">
      <alignment horizontal="right" vertical="center"/>
    </xf>
    <xf numFmtId="3" fontId="2" fillId="0" borderId="15" xfId="0" applyNumberFormat="1" applyFont="1" applyBorder="1" applyAlignment="1" quotePrefix="1">
      <alignment horizontal="right" vertical="center"/>
    </xf>
    <xf numFmtId="0" fontId="2" fillId="0" borderId="15" xfId="0" applyNumberFormat="1" applyFont="1" applyBorder="1" applyAlignment="1">
      <alignment horizontal="right"/>
    </xf>
    <xf numFmtId="0" fontId="0" fillId="0" borderId="14" xfId="0" applyFont="1" applyBorder="1" applyAlignment="1">
      <alignment horizontal="right" vertical="center"/>
    </xf>
    <xf numFmtId="3" fontId="3" fillId="0" borderId="15" xfId="0" applyNumberFormat="1" applyFont="1" applyBorder="1" applyAlignment="1">
      <alignment vertical="center"/>
    </xf>
    <xf numFmtId="3" fontId="2" fillId="0" borderId="14" xfId="0" applyNumberFormat="1" applyFont="1" applyFill="1" applyBorder="1" applyAlignment="1" quotePrefix="1">
      <alignment horizontal="right" vertical="center"/>
    </xf>
    <xf numFmtId="3" fontId="3" fillId="0" borderId="0" xfId="0" applyNumberFormat="1" applyFont="1" applyFill="1" applyBorder="1" applyAlignment="1">
      <alignment vertical="center"/>
    </xf>
    <xf numFmtId="3" fontId="3" fillId="0" borderId="15" xfId="0" applyNumberFormat="1" applyFont="1" applyFill="1" applyBorder="1" applyAlignment="1">
      <alignment vertical="center"/>
    </xf>
    <xf numFmtId="3" fontId="2" fillId="0" borderId="15" xfId="0" applyNumberFormat="1" applyFont="1" applyFill="1" applyBorder="1" applyAlignment="1">
      <alignment vertical="center"/>
    </xf>
    <xf numFmtId="0" fontId="2" fillId="0" borderId="15" xfId="0" applyNumberFormat="1" applyFont="1" applyFill="1" applyBorder="1" applyAlignment="1">
      <alignment horizontal="right"/>
    </xf>
    <xf numFmtId="0" fontId="2" fillId="0" borderId="15" xfId="0" applyNumberFormat="1" applyFont="1" applyBorder="1" applyAlignment="1" quotePrefix="1">
      <alignment horizontal="right" vertical="center"/>
    </xf>
    <xf numFmtId="0" fontId="2" fillId="0" borderId="14" xfId="0" applyFont="1" applyBorder="1" applyAlignment="1">
      <alignment vertical="center"/>
    </xf>
    <xf numFmtId="0" fontId="8" fillId="0" borderId="15" xfId="0" applyNumberFormat="1" applyFont="1" applyFill="1" applyBorder="1" applyAlignment="1">
      <alignment horizontal="right" vertical="top"/>
    </xf>
    <xf numFmtId="3" fontId="3" fillId="0" borderId="15" xfId="0" applyNumberFormat="1" applyFont="1" applyBorder="1" applyAlignment="1" quotePrefix="1">
      <alignment horizontal="right"/>
    </xf>
    <xf numFmtId="0" fontId="0" fillId="0" borderId="15" xfId="0" applyNumberFormat="1" applyFont="1" applyBorder="1" applyAlignment="1">
      <alignment horizontal="right"/>
    </xf>
    <xf numFmtId="0" fontId="0" fillId="0" borderId="14" xfId="0" applyFont="1" applyBorder="1" applyAlignment="1">
      <alignment horizontal="right"/>
    </xf>
    <xf numFmtId="0" fontId="0" fillId="0" borderId="15" xfId="0" applyFont="1" applyBorder="1" applyAlignment="1">
      <alignment horizontal="right"/>
    </xf>
    <xf numFmtId="0" fontId="2" fillId="0" borderId="14" xfId="0" applyNumberFormat="1" applyFont="1" applyBorder="1" applyAlignment="1">
      <alignment horizontal="right"/>
    </xf>
    <xf numFmtId="0" fontId="0" fillId="0" borderId="14" xfId="0" applyFont="1" applyBorder="1" applyAlignment="1">
      <alignment horizontal="right"/>
    </xf>
    <xf numFmtId="0" fontId="8" fillId="0" borderId="19" xfId="0" applyNumberFormat="1" applyFont="1" applyFill="1" applyBorder="1" applyAlignment="1">
      <alignment horizontal="right" vertical="top"/>
    </xf>
    <xf numFmtId="0" fontId="8" fillId="0" borderId="24" xfId="0" applyNumberFormat="1" applyFont="1" applyBorder="1" applyAlignment="1" quotePrefix="1">
      <alignment horizontal="right" vertical="top"/>
    </xf>
    <xf numFmtId="0" fontId="2" fillId="0" borderId="15" xfId="0" applyFont="1" applyBorder="1" applyAlignment="1">
      <alignment horizontal="right"/>
    </xf>
    <xf numFmtId="0" fontId="2" fillId="0" borderId="14" xfId="0" applyFont="1" applyBorder="1" applyAlignment="1">
      <alignment horizontal="right" vertical="center"/>
    </xf>
    <xf numFmtId="3" fontId="2" fillId="0" borderId="14" xfId="0" applyNumberFormat="1" applyFont="1" applyBorder="1" applyAlignment="1">
      <alignment horizontal="right" vertical="center"/>
    </xf>
    <xf numFmtId="0" fontId="8" fillId="0" borderId="8" xfId="0" applyFont="1" applyFill="1" applyBorder="1" applyAlignment="1">
      <alignment horizontal="right" vertical="top"/>
    </xf>
    <xf numFmtId="0" fontId="8" fillId="0" borderId="17" xfId="0" applyNumberFormat="1" applyFont="1" applyFill="1" applyBorder="1" applyAlignment="1">
      <alignment horizontal="right" vertical="top"/>
    </xf>
    <xf numFmtId="0" fontId="0" fillId="0" borderId="0" xfId="0" applyFill="1" applyAlignment="1">
      <alignment vertical="center"/>
    </xf>
    <xf numFmtId="0" fontId="8" fillId="0" borderId="24" xfId="0" applyNumberFormat="1" applyFont="1" applyFill="1" applyBorder="1" applyAlignment="1">
      <alignment horizontal="right" vertical="top"/>
    </xf>
    <xf numFmtId="3" fontId="3" fillId="0" borderId="7" xfId="0" applyNumberFormat="1" applyFont="1" applyFill="1" applyBorder="1" applyAlignment="1">
      <alignment horizontal="right" vertical="center"/>
    </xf>
    <xf numFmtId="3" fontId="2" fillId="0" borderId="0" xfId="0" applyNumberFormat="1" applyFont="1" applyFill="1" applyBorder="1" applyAlignment="1" quotePrefix="1">
      <alignment horizontal="right"/>
    </xf>
    <xf numFmtId="3" fontId="2" fillId="0" borderId="15" xfId="0" applyNumberFormat="1" applyFont="1" applyFill="1" applyBorder="1" applyAlignment="1" quotePrefix="1">
      <alignment horizontal="right"/>
    </xf>
    <xf numFmtId="3" fontId="2" fillId="0" borderId="15"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 xfId="0" applyNumberFormat="1" applyFont="1" applyFill="1" applyBorder="1" applyAlignment="1" quotePrefix="1">
      <alignment horizontal="right"/>
    </xf>
    <xf numFmtId="0" fontId="2" fillId="0" borderId="3" xfId="0" applyFont="1" applyFill="1" applyBorder="1" applyAlignment="1">
      <alignment horizontal="right"/>
    </xf>
    <xf numFmtId="0" fontId="2" fillId="0" borderId="2" xfId="0" applyFont="1" applyFill="1" applyBorder="1" applyAlignment="1">
      <alignment horizontal="right"/>
    </xf>
    <xf numFmtId="0" fontId="2" fillId="0" borderId="4" xfId="0" applyFont="1" applyFill="1" applyBorder="1" applyAlignment="1">
      <alignment horizontal="right"/>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189" fontId="2" fillId="0" borderId="3" xfId="0" applyNumberFormat="1" applyFont="1" applyFill="1" applyBorder="1" applyAlignment="1">
      <alignment horizontal="right"/>
    </xf>
    <xf numFmtId="189" fontId="2" fillId="0" borderId="4" xfId="0" applyNumberFormat="1" applyFont="1" applyFill="1" applyBorder="1" applyAlignment="1">
      <alignment horizontal="right"/>
    </xf>
    <xf numFmtId="189" fontId="2" fillId="0" borderId="2" xfId="0" applyNumberFormat="1" applyFont="1" applyFill="1" applyBorder="1" applyAlignment="1">
      <alignment horizontal="right"/>
    </xf>
    <xf numFmtId="189" fontId="2" fillId="0" borderId="1" xfId="0" applyNumberFormat="1" applyFont="1" applyFill="1" applyBorder="1" applyAlignment="1">
      <alignment horizontal="right"/>
    </xf>
    <xf numFmtId="3" fontId="2" fillId="0" borderId="0" xfId="0" applyNumberFormat="1" applyFont="1" applyFill="1" applyAlignment="1">
      <alignment vertical="center"/>
    </xf>
    <xf numFmtId="3" fontId="3" fillId="0" borderId="9" xfId="0" applyNumberFormat="1" applyFont="1" applyBorder="1" applyAlignment="1" quotePrefix="1">
      <alignment vertical="center"/>
    </xf>
    <xf numFmtId="0" fontId="2" fillId="0" borderId="9" xfId="0" applyFont="1" applyBorder="1" applyAlignment="1">
      <alignment vertical="center"/>
    </xf>
    <xf numFmtId="3" fontId="2" fillId="0" borderId="9" xfId="0" applyNumberFormat="1" applyFont="1" applyBorder="1" applyAlignment="1" quotePrefix="1">
      <alignment vertical="center"/>
    </xf>
    <xf numFmtId="3" fontId="3" fillId="0" borderId="0" xfId="0" applyNumberFormat="1" applyFont="1" applyFill="1" applyAlignment="1" quotePrefix="1">
      <alignment vertical="center"/>
    </xf>
    <xf numFmtId="0" fontId="2" fillId="0" borderId="8" xfId="0" applyFont="1" applyFill="1" applyBorder="1" applyAlignment="1">
      <alignment horizontal="center" vertical="center"/>
    </xf>
    <xf numFmtId="176" fontId="3" fillId="0" borderId="0" xfId="0" applyNumberFormat="1" applyFont="1" applyFill="1" applyBorder="1" applyAlignment="1">
      <alignment horizontal="right"/>
    </xf>
    <xf numFmtId="176" fontId="3" fillId="0" borderId="15"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6" xfId="0" applyNumberFormat="1" applyFont="1" applyFill="1" applyBorder="1" applyAlignment="1">
      <alignment horizontal="right"/>
    </xf>
    <xf numFmtId="176" fontId="3" fillId="0" borderId="0" xfId="0" applyNumberFormat="1" applyFont="1" applyFill="1" applyBorder="1" applyAlignment="1" quotePrefix="1">
      <alignment horizontal="right"/>
    </xf>
    <xf numFmtId="176" fontId="3" fillId="0" borderId="15" xfId="0" applyNumberFormat="1" applyFont="1" applyFill="1" applyBorder="1" applyAlignment="1" quotePrefix="1">
      <alignment horizontal="right"/>
    </xf>
    <xf numFmtId="176" fontId="3" fillId="0" borderId="9" xfId="0" applyNumberFormat="1" applyFont="1" applyFill="1" applyBorder="1" applyAlignment="1" quotePrefix="1">
      <alignment horizontal="right"/>
    </xf>
    <xf numFmtId="176" fontId="3" fillId="0" borderId="6" xfId="0" applyNumberFormat="1" applyFont="1" applyFill="1" applyBorder="1" applyAlignment="1" quotePrefix="1">
      <alignment horizontal="right"/>
    </xf>
    <xf numFmtId="176" fontId="2" fillId="0" borderId="15" xfId="0" applyNumberFormat="1" applyFont="1" applyFill="1" applyBorder="1" applyAlignment="1">
      <alignment horizontal="right"/>
    </xf>
    <xf numFmtId="176" fontId="2" fillId="0" borderId="0" xfId="0" applyNumberFormat="1" applyFont="1" applyFill="1" applyBorder="1" applyAlignment="1" quotePrefix="1">
      <alignment horizontal="right"/>
    </xf>
    <xf numFmtId="176" fontId="2" fillId="0" borderId="15" xfId="0" applyNumberFormat="1" applyFont="1" applyFill="1" applyBorder="1" applyAlignment="1" quotePrefix="1">
      <alignment horizontal="right"/>
    </xf>
    <xf numFmtId="176" fontId="2" fillId="0" borderId="9" xfId="0" applyNumberFormat="1" applyFont="1" applyFill="1" applyBorder="1" applyAlignment="1" quotePrefix="1">
      <alignment horizontal="right"/>
    </xf>
    <xf numFmtId="176" fontId="2" fillId="0" borderId="6" xfId="0" applyNumberFormat="1" applyFont="1" applyFill="1" applyBorder="1" applyAlignment="1" quotePrefix="1">
      <alignment horizontal="right"/>
    </xf>
    <xf numFmtId="3" fontId="3" fillId="0" borderId="3" xfId="0" applyNumberFormat="1" applyFont="1" applyFill="1" applyBorder="1" applyAlignment="1" quotePrefix="1">
      <alignment horizontal="right"/>
    </xf>
    <xf numFmtId="3" fontId="3" fillId="0" borderId="2" xfId="0" applyNumberFormat="1" applyFont="1" applyFill="1" applyBorder="1" applyAlignment="1" quotePrefix="1">
      <alignment horizontal="right"/>
    </xf>
    <xf numFmtId="179" fontId="3" fillId="0" borderId="2" xfId="0" applyNumberFormat="1" applyFont="1" applyFill="1" applyBorder="1" applyAlignment="1" quotePrefix="1">
      <alignment horizontal="right"/>
    </xf>
    <xf numFmtId="179" fontId="3" fillId="0" borderId="14" xfId="0" applyNumberFormat="1" applyFont="1" applyFill="1" applyBorder="1" applyAlignment="1" quotePrefix="1">
      <alignment horizontal="right"/>
    </xf>
    <xf numFmtId="179" fontId="3" fillId="0" borderId="3" xfId="0" applyNumberFormat="1" applyFont="1" applyFill="1" applyBorder="1" applyAlignment="1" quotePrefix="1">
      <alignment horizontal="right"/>
    </xf>
    <xf numFmtId="179" fontId="3" fillId="0" borderId="1" xfId="0" applyNumberFormat="1" applyFont="1" applyFill="1" applyBorder="1" applyAlignment="1" quotePrefix="1">
      <alignment horizontal="right"/>
    </xf>
    <xf numFmtId="185" fontId="3" fillId="0" borderId="6" xfId="0" applyNumberFormat="1" applyFont="1" applyFill="1" applyBorder="1" applyAlignment="1">
      <alignment vertical="center"/>
    </xf>
    <xf numFmtId="3" fontId="3" fillId="0" borderId="7" xfId="0" applyNumberFormat="1" applyFont="1" applyBorder="1" applyAlignment="1">
      <alignment vertical="center"/>
    </xf>
    <xf numFmtId="189" fontId="3" fillId="0" borderId="7" xfId="0" applyNumberFormat="1" applyFont="1" applyBorder="1" applyAlignment="1">
      <alignment vertical="center"/>
    </xf>
    <xf numFmtId="189" fontId="3" fillId="0" borderId="6" xfId="0" applyNumberFormat="1" applyFont="1" applyBorder="1" applyAlignment="1">
      <alignment vertical="center"/>
    </xf>
    <xf numFmtId="189" fontId="3" fillId="0" borderId="0" xfId="0" applyNumberFormat="1" applyFont="1" applyBorder="1" applyAlignment="1">
      <alignment vertical="center"/>
    </xf>
    <xf numFmtId="3" fontId="3" fillId="0" borderId="0" xfId="0" applyNumberFormat="1" applyFont="1" applyFill="1" applyAlignment="1">
      <alignment vertical="center"/>
    </xf>
    <xf numFmtId="189" fontId="2" fillId="0" borderId="7" xfId="0" applyNumberFormat="1" applyFont="1" applyBorder="1" applyAlignment="1">
      <alignment horizontal="right"/>
    </xf>
    <xf numFmtId="189" fontId="2" fillId="0" borderId="0" xfId="0" applyNumberFormat="1" applyFont="1" applyBorder="1" applyAlignment="1" quotePrefix="1">
      <alignment horizontal="right"/>
    </xf>
    <xf numFmtId="189" fontId="0" fillId="0" borderId="2" xfId="0" applyNumberFormat="1" applyFont="1" applyBorder="1" applyAlignment="1">
      <alignment horizontal="right"/>
    </xf>
    <xf numFmtId="189" fontId="2" fillId="0" borderId="6" xfId="0" applyNumberFormat="1" applyFont="1" applyBorder="1" applyAlignment="1" quotePrefix="1">
      <alignment horizontal="right"/>
    </xf>
    <xf numFmtId="0" fontId="2" fillId="0" borderId="17" xfId="0" applyNumberFormat="1" applyFont="1" applyFill="1" applyBorder="1" applyAlignment="1">
      <alignment horizontal="center"/>
    </xf>
    <xf numFmtId="0" fontId="0" fillId="0" borderId="25" xfId="0" applyFill="1" applyBorder="1" applyAlignment="1">
      <alignment horizontal="center"/>
    </xf>
    <xf numFmtId="0" fontId="2" fillId="0" borderId="26" xfId="0" applyNumberFormat="1" applyFont="1" applyFill="1" applyBorder="1" applyAlignment="1">
      <alignment horizontal="center"/>
    </xf>
    <xf numFmtId="0" fontId="0" fillId="0" borderId="27" xfId="0" applyFill="1" applyBorder="1" applyAlignment="1">
      <alignment horizontal="center"/>
    </xf>
    <xf numFmtId="0" fontId="2" fillId="0" borderId="24" xfId="0" applyNumberFormat="1" applyFont="1" applyFill="1" applyBorder="1" applyAlignment="1">
      <alignment horizontal="center"/>
    </xf>
    <xf numFmtId="0" fontId="0" fillId="0" borderId="28" xfId="0" applyFill="1" applyBorder="1" applyAlignment="1">
      <alignment horizontal="center"/>
    </xf>
    <xf numFmtId="0" fontId="2" fillId="0" borderId="29" xfId="0" applyNumberFormat="1" applyFont="1" applyFill="1" applyBorder="1" applyAlignment="1" quotePrefix="1">
      <alignment horizontal="center" vertical="center"/>
    </xf>
    <xf numFmtId="0" fontId="2" fillId="0" borderId="8" xfId="0" applyNumberFormat="1" applyFont="1" applyFill="1" applyBorder="1" applyAlignment="1" quotePrefix="1">
      <alignment horizontal="center" vertical="center"/>
    </xf>
    <xf numFmtId="0" fontId="0" fillId="0" borderId="30" xfId="0" applyFill="1" applyBorder="1" applyAlignment="1">
      <alignment horizontal="center" vertical="center"/>
    </xf>
    <xf numFmtId="0" fontId="2" fillId="0" borderId="23" xfId="0" applyFont="1" applyFill="1" applyBorder="1" applyAlignment="1">
      <alignment horizontal="center" vertical="center"/>
    </xf>
    <xf numFmtId="0" fontId="0" fillId="0" borderId="31" xfId="0" applyFill="1" applyBorder="1" applyAlignment="1">
      <alignment horizontal="center" vertical="center"/>
    </xf>
    <xf numFmtId="0" fontId="0" fillId="0" borderId="22" xfId="0" applyFill="1" applyBorder="1" applyAlignment="1">
      <alignment horizontal="center" vertical="center"/>
    </xf>
    <xf numFmtId="0" fontId="2" fillId="0" borderId="32" xfId="0" applyNumberFormat="1" applyFont="1" applyFill="1" applyBorder="1" applyAlignment="1" quotePrefix="1">
      <alignment horizontal="center" vertical="center"/>
    </xf>
    <xf numFmtId="0" fontId="0" fillId="0" borderId="33" xfId="0" applyFill="1" applyBorder="1" applyAlignment="1">
      <alignment horizontal="center" vertical="center"/>
    </xf>
    <xf numFmtId="0" fontId="2" fillId="0" borderId="18" xfId="0" applyNumberFormat="1" applyFont="1" applyFill="1" applyBorder="1" applyAlignment="1">
      <alignment horizontal="center"/>
    </xf>
    <xf numFmtId="0" fontId="0" fillId="0" borderId="34" xfId="0" applyFill="1" applyBorder="1" applyAlignment="1">
      <alignment horizontal="center"/>
    </xf>
    <xf numFmtId="0" fontId="2" fillId="0" borderId="17" xfId="0" applyNumberFormat="1" applyFont="1" applyBorder="1" applyAlignment="1">
      <alignment horizontal="center"/>
    </xf>
    <xf numFmtId="0" fontId="0" fillId="0" borderId="25" xfId="0" applyBorder="1" applyAlignment="1">
      <alignment horizontal="center"/>
    </xf>
    <xf numFmtId="0" fontId="2" fillId="0" borderId="26" xfId="0" applyNumberFormat="1" applyFont="1" applyBorder="1" applyAlignment="1">
      <alignment horizontal="center"/>
    </xf>
    <xf numFmtId="0" fontId="0" fillId="0" borderId="27" xfId="0" applyBorder="1" applyAlignment="1">
      <alignment horizontal="center"/>
    </xf>
    <xf numFmtId="0" fontId="2" fillId="0" borderId="18" xfId="0" applyNumberFormat="1" applyFont="1" applyBorder="1" applyAlignment="1">
      <alignment horizontal="center"/>
    </xf>
    <xf numFmtId="0" fontId="0" fillId="0" borderId="34" xfId="0" applyBorder="1" applyAlignment="1">
      <alignment horizontal="center"/>
    </xf>
    <xf numFmtId="0" fontId="2" fillId="0" borderId="24" xfId="0" applyNumberFormat="1" applyFont="1" applyBorder="1" applyAlignment="1">
      <alignment horizontal="center"/>
    </xf>
    <xf numFmtId="0" fontId="0" fillId="0" borderId="28" xfId="0" applyBorder="1" applyAlignment="1">
      <alignment horizontal="center"/>
    </xf>
    <xf numFmtId="0" fontId="2" fillId="0" borderId="29" xfId="0" applyNumberFormat="1" applyFont="1" applyBorder="1" applyAlignment="1" quotePrefix="1">
      <alignment horizontal="center" vertical="center"/>
    </xf>
    <xf numFmtId="0" fontId="2" fillId="0" borderId="8" xfId="0" applyNumberFormat="1" applyFont="1" applyBorder="1" applyAlignment="1" quotePrefix="1">
      <alignment horizontal="center" vertical="center"/>
    </xf>
    <xf numFmtId="0" fontId="0" fillId="0" borderId="30" xfId="0" applyBorder="1" applyAlignment="1">
      <alignment horizontal="center" vertical="center"/>
    </xf>
    <xf numFmtId="0" fontId="2" fillId="0" borderId="23" xfId="0" applyFont="1"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2" fillId="0" borderId="33"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3"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6" fillId="0" borderId="0" xfId="0" applyFont="1" applyAlignment="1">
      <alignment vertical="center"/>
    </xf>
    <xf numFmtId="0" fontId="17" fillId="0" borderId="0" xfId="16" applyFont="1" applyAlignment="1">
      <alignment vertical="center"/>
    </xf>
    <xf numFmtId="0" fontId="17" fillId="0" borderId="0" xfId="16"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2:D50"/>
  <sheetViews>
    <sheetView showGridLines="0" tabSelected="1" workbookViewId="0" topLeftCell="A1">
      <selection activeCell="A51" sqref="A51"/>
    </sheetView>
  </sheetViews>
  <sheetFormatPr defaultColWidth="9.00390625" defaultRowHeight="12.75"/>
  <cols>
    <col min="1" max="1" width="9.125" style="521" customWidth="1"/>
    <col min="2" max="2" width="4.25390625" style="521" customWidth="1"/>
    <col min="3" max="3" width="12.625" style="521" customWidth="1"/>
    <col min="4" max="4" width="66.625" style="521" customWidth="1"/>
    <col min="5" max="16384" width="9.125" style="521" customWidth="1"/>
  </cols>
  <sheetData>
    <row r="2" ht="17.25">
      <c r="A2" s="520" t="s">
        <v>137</v>
      </c>
    </row>
    <row r="3" ht="10.5" customHeight="1"/>
    <row r="4" spans="3:4" ht="14.25">
      <c r="C4" s="522" t="s">
        <v>108</v>
      </c>
      <c r="D4" s="523"/>
    </row>
    <row r="5" ht="18.75" customHeight="1"/>
    <row r="6" spans="2:4" ht="14.25">
      <c r="B6" s="524" t="s">
        <v>109</v>
      </c>
      <c r="D6" s="526"/>
    </row>
    <row r="7" spans="3:4" ht="24" customHeight="1">
      <c r="C7" s="521" t="s">
        <v>136</v>
      </c>
      <c r="D7" s="527" t="s">
        <v>110</v>
      </c>
    </row>
    <row r="8" ht="3.75" customHeight="1">
      <c r="D8" s="526"/>
    </row>
    <row r="9" spans="2:4" ht="24" customHeight="1">
      <c r="B9" s="524" t="s">
        <v>111</v>
      </c>
      <c r="D9" s="526"/>
    </row>
    <row r="10" spans="3:4" ht="24" customHeight="1">
      <c r="C10" s="521" t="s">
        <v>112</v>
      </c>
      <c r="D10" s="527" t="s">
        <v>113</v>
      </c>
    </row>
    <row r="11" spans="3:4" ht="24" customHeight="1">
      <c r="C11" s="521" t="s">
        <v>114</v>
      </c>
      <c r="D11" s="527" t="s">
        <v>115</v>
      </c>
    </row>
    <row r="12" ht="3.75" customHeight="1">
      <c r="D12" s="526"/>
    </row>
    <row r="13" spans="2:4" ht="24" customHeight="1">
      <c r="B13" s="524" t="s">
        <v>116</v>
      </c>
      <c r="D13" s="526"/>
    </row>
    <row r="14" spans="3:4" ht="24" customHeight="1">
      <c r="C14" s="521" t="s">
        <v>117</v>
      </c>
      <c r="D14" s="527" t="s">
        <v>118</v>
      </c>
    </row>
    <row r="15" spans="3:4" ht="24" customHeight="1">
      <c r="C15" s="521" t="s">
        <v>119</v>
      </c>
      <c r="D15" s="527" t="s">
        <v>121</v>
      </c>
    </row>
    <row r="16" spans="3:4" ht="24" customHeight="1">
      <c r="C16" s="521" t="s">
        <v>120</v>
      </c>
      <c r="D16" s="527" t="s">
        <v>122</v>
      </c>
    </row>
    <row r="17" ht="3.75" customHeight="1">
      <c r="D17" s="526"/>
    </row>
    <row r="18" spans="2:4" ht="24" customHeight="1">
      <c r="B18" s="524" t="s">
        <v>123</v>
      </c>
      <c r="D18" s="526"/>
    </row>
    <row r="19" spans="3:4" ht="24" customHeight="1">
      <c r="C19" s="521" t="s">
        <v>124</v>
      </c>
      <c r="D19" s="527" t="s">
        <v>125</v>
      </c>
    </row>
    <row r="20" spans="3:4" ht="24" customHeight="1">
      <c r="C20" s="521" t="s">
        <v>126</v>
      </c>
      <c r="D20" s="527" t="s">
        <v>128</v>
      </c>
    </row>
    <row r="21" spans="3:4" ht="24" customHeight="1">
      <c r="C21" s="521" t="s">
        <v>127</v>
      </c>
      <c r="D21" s="527" t="s">
        <v>138</v>
      </c>
    </row>
    <row r="22" spans="3:4" ht="24" customHeight="1">
      <c r="C22" s="521" t="s">
        <v>139</v>
      </c>
      <c r="D22" s="527" t="s">
        <v>140</v>
      </c>
    </row>
    <row r="23" ht="3.75" customHeight="1">
      <c r="D23" s="526"/>
    </row>
    <row r="24" spans="2:4" ht="24" customHeight="1">
      <c r="B24" s="525" t="s">
        <v>129</v>
      </c>
      <c r="D24" s="526"/>
    </row>
    <row r="25" spans="3:4" ht="24" customHeight="1">
      <c r="C25" s="521" t="s">
        <v>130</v>
      </c>
      <c r="D25" s="527" t="s">
        <v>131</v>
      </c>
    </row>
    <row r="26" spans="3:4" ht="24" customHeight="1">
      <c r="C26" s="521" t="s">
        <v>132</v>
      </c>
      <c r="D26" s="527" t="s">
        <v>141</v>
      </c>
    </row>
    <row r="27" ht="3.75" customHeight="1">
      <c r="D27" s="526"/>
    </row>
    <row r="28" spans="2:4" ht="24" customHeight="1">
      <c r="B28" s="524" t="s">
        <v>142</v>
      </c>
      <c r="D28" s="526"/>
    </row>
    <row r="29" spans="2:4" ht="24" customHeight="1">
      <c r="B29" s="524"/>
      <c r="C29" s="521" t="s">
        <v>143</v>
      </c>
      <c r="D29" s="528" t="s">
        <v>144</v>
      </c>
    </row>
    <row r="30" spans="2:4" ht="3.75" customHeight="1">
      <c r="B30" s="524"/>
      <c r="D30" s="526"/>
    </row>
    <row r="31" spans="2:4" ht="24" customHeight="1">
      <c r="B31" s="524" t="s">
        <v>145</v>
      </c>
      <c r="D31" s="526"/>
    </row>
    <row r="32" spans="2:4" ht="24" customHeight="1">
      <c r="B32" s="524"/>
      <c r="C32" s="521" t="s">
        <v>146</v>
      </c>
      <c r="D32" s="528" t="s">
        <v>147</v>
      </c>
    </row>
    <row r="33" spans="2:4" ht="24" customHeight="1">
      <c r="B33" s="524"/>
      <c r="C33" s="521" t="s">
        <v>148</v>
      </c>
      <c r="D33" s="528" t="s">
        <v>149</v>
      </c>
    </row>
    <row r="34" spans="2:4" ht="24" customHeight="1">
      <c r="B34" s="524" t="s">
        <v>150</v>
      </c>
      <c r="D34" s="526"/>
    </row>
    <row r="35" spans="2:4" ht="24" customHeight="1">
      <c r="B35" s="524"/>
      <c r="C35" s="521" t="s">
        <v>151</v>
      </c>
      <c r="D35" s="528" t="s">
        <v>152</v>
      </c>
    </row>
    <row r="36" spans="2:4" ht="24" customHeight="1">
      <c r="B36" s="524"/>
      <c r="C36" s="521" t="s">
        <v>153</v>
      </c>
      <c r="D36" s="528" t="s">
        <v>154</v>
      </c>
    </row>
    <row r="37" spans="2:4" ht="3.75" customHeight="1">
      <c r="B37" s="524"/>
      <c r="D37" s="526"/>
    </row>
    <row r="38" spans="2:4" ht="24" customHeight="1">
      <c r="B38" s="524" t="s">
        <v>133</v>
      </c>
      <c r="D38" s="526"/>
    </row>
    <row r="39" spans="3:4" ht="24" customHeight="1">
      <c r="C39" s="521" t="s">
        <v>155</v>
      </c>
      <c r="D39" s="527" t="s">
        <v>134</v>
      </c>
    </row>
    <row r="40" spans="3:4" ht="24" customHeight="1">
      <c r="C40" s="521" t="s">
        <v>156</v>
      </c>
      <c r="D40" s="527" t="s">
        <v>135</v>
      </c>
    </row>
    <row r="41" spans="3:4" ht="24" customHeight="1">
      <c r="C41" s="521" t="s">
        <v>157</v>
      </c>
      <c r="D41" s="527" t="s">
        <v>158</v>
      </c>
    </row>
    <row r="42" spans="3:4" ht="24" customHeight="1">
      <c r="C42" s="521" t="s">
        <v>159</v>
      </c>
      <c r="D42" s="528" t="s">
        <v>160</v>
      </c>
    </row>
    <row r="43" ht="3" customHeight="1">
      <c r="D43" s="526"/>
    </row>
    <row r="44" spans="2:4" ht="24" customHeight="1">
      <c r="B44" s="524" t="s">
        <v>161</v>
      </c>
      <c r="D44" s="526"/>
    </row>
    <row r="45" spans="2:4" ht="24" customHeight="1">
      <c r="B45" s="524"/>
      <c r="C45" s="521" t="s">
        <v>162</v>
      </c>
      <c r="D45" s="528" t="s">
        <v>163</v>
      </c>
    </row>
    <row r="46" spans="2:4" ht="24" customHeight="1">
      <c r="B46" s="524"/>
      <c r="C46" s="521" t="s">
        <v>164</v>
      </c>
      <c r="D46" s="528" t="s">
        <v>165</v>
      </c>
    </row>
    <row r="47" spans="2:4" ht="24" customHeight="1">
      <c r="B47" s="524"/>
      <c r="C47" s="521" t="s">
        <v>166</v>
      </c>
      <c r="D47" s="528" t="s">
        <v>167</v>
      </c>
    </row>
    <row r="48" spans="3:4" ht="24" customHeight="1">
      <c r="C48" s="521" t="s">
        <v>168</v>
      </c>
      <c r="D48" s="528" t="s">
        <v>169</v>
      </c>
    </row>
    <row r="49" ht="14.25">
      <c r="D49" s="526"/>
    </row>
    <row r="50" ht="14.25">
      <c r="D50" s="526"/>
    </row>
  </sheetData>
  <hyperlinks>
    <hyperlink ref="D7" location="'1'!A1" display="産業中分類別事業所数"/>
    <hyperlink ref="D10" location="'2の1'!A1" display="産業中分類別従業者数"/>
    <hyperlink ref="D11" location="'2の2'!A1" display="産業中分類別男女別従業者数"/>
    <hyperlink ref="D14" location="'3の1'!A1" display="産業中分類別製造品出荷額等"/>
    <hyperlink ref="D15" location="'3の2'!A1" display="産業中分類別１事業所当たり製造品出荷額等"/>
    <hyperlink ref="D16" location="'3の3'!A1" display="産業中分類別従業者１人当たり製造品出荷額"/>
    <hyperlink ref="D19" location="'4の1'!A1" display="産業中分類別現金給与総額"/>
    <hyperlink ref="D20" location="'4の2'!A1" display="産業中分類別従業者１人当たり現金給与総額"/>
    <hyperlink ref="D21" location="'4の3'!A1" display="産業中分類別常用労働者のうち雇用者１人当たり現金給与総額"/>
    <hyperlink ref="D22" location="'4の4'!A1" display="産業中分類別現金給与率、分配率及び原材料率"/>
    <hyperlink ref="D25" location="'5の1'!A1" display="産業中分類別原材料使用額"/>
    <hyperlink ref="D26" location="'5の2'!A1" display="原材料使用額等"/>
    <hyperlink ref="D29" location="'6'!A1" display="産業中分類別在庫額"/>
    <hyperlink ref="D32" location="'7の1'!A1" display="産業中分類別有形固定資産年末現在高"/>
    <hyperlink ref="D33" location="'7の2'!A1" display="産業中分類別有形固定資産投資総額"/>
    <hyperlink ref="D35" location="'8の1'!A1" display="産業中分類別リース契約額"/>
    <hyperlink ref="D36" location="'8の2'!A1" display="産業中分類別リース支払額"/>
    <hyperlink ref="D39" location="'9の1'!A1" display="産業中分類別付加価値額"/>
    <hyperlink ref="D40" location="'9の2'!A1" display="産業中分類別１事業所当たり付加価値額"/>
    <hyperlink ref="D41" location="'9の3'!A1" display="産業中分類別付加価値生産性"/>
    <hyperlink ref="D42" location="'9の4'!A1" display="産業中分類別付加価値率"/>
    <hyperlink ref="D45" location="'10の1'!A1" display="産業中分類別工業用地"/>
    <hyperlink ref="D46" location="'10の2'!A1" display="産業中分類別１事業所当たり工業用地"/>
    <hyperlink ref="D47" location="'10の3'!A1" display="産業中分類別工業用水(淡水)１日当たり使用量"/>
    <hyperlink ref="D48" location="'10の4'!A1" display="産業中分類別１事業所当たり工業用水(淡水)１日当たり使用量"/>
  </hyperlinks>
  <printOptions/>
  <pageMargins left="0.46" right="0.33" top="0.5" bottom="0.42" header="0.512" footer="0.57"/>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4"/>
  <sheetViews>
    <sheetView showGridLines="0" workbookViewId="0" topLeftCell="A1">
      <selection activeCell="A1" sqref="A1"/>
    </sheetView>
  </sheetViews>
  <sheetFormatPr defaultColWidth="9.00390625" defaultRowHeight="12.75"/>
  <cols>
    <col min="1" max="1" width="10.75390625" style="0" customWidth="1"/>
    <col min="2" max="5" width="8.625" style="0" customWidth="1"/>
    <col min="6" max="12" width="8.125" style="0" customWidth="1"/>
  </cols>
  <sheetData>
    <row r="1" spans="1:12" ht="12">
      <c r="A1" s="44" t="s">
        <v>85</v>
      </c>
      <c r="B1" s="1"/>
      <c r="C1" s="1"/>
      <c r="D1" s="1"/>
      <c r="E1" s="1"/>
      <c r="F1" s="1"/>
      <c r="G1" s="1"/>
      <c r="H1" s="1"/>
      <c r="I1" s="1"/>
      <c r="J1" s="1"/>
      <c r="K1" s="1"/>
      <c r="L1" s="31" t="s">
        <v>31</v>
      </c>
    </row>
    <row r="2" spans="1:13" ht="12">
      <c r="A2" s="512" t="s">
        <v>30</v>
      </c>
      <c r="B2" s="515" t="s">
        <v>29</v>
      </c>
      <c r="C2" s="516"/>
      <c r="D2" s="516"/>
      <c r="E2" s="517"/>
      <c r="F2" s="289" t="s">
        <v>49</v>
      </c>
      <c r="G2" s="30"/>
      <c r="H2" s="30" t="s">
        <v>33</v>
      </c>
      <c r="I2" s="30"/>
      <c r="J2" s="30" t="s">
        <v>34</v>
      </c>
      <c r="K2" s="30"/>
      <c r="L2" s="29"/>
      <c r="M2" s="1"/>
    </row>
    <row r="3" spans="1:13" ht="4.5" customHeight="1">
      <c r="A3" s="513"/>
      <c r="B3" s="510" t="s">
        <v>95</v>
      </c>
      <c r="C3" s="492" t="s">
        <v>96</v>
      </c>
      <c r="D3" s="488" t="s">
        <v>91</v>
      </c>
      <c r="E3" s="341"/>
      <c r="F3" s="508" t="s">
        <v>96</v>
      </c>
      <c r="G3" s="510" t="s">
        <v>91</v>
      </c>
      <c r="H3" s="504" t="s">
        <v>96</v>
      </c>
      <c r="I3" s="510" t="s">
        <v>91</v>
      </c>
      <c r="J3" s="504" t="s">
        <v>95</v>
      </c>
      <c r="K3" s="504" t="s">
        <v>96</v>
      </c>
      <c r="L3" s="506" t="s">
        <v>91</v>
      </c>
      <c r="M3" s="1"/>
    </row>
    <row r="4" spans="1:13" ht="12">
      <c r="A4" s="514"/>
      <c r="B4" s="511"/>
      <c r="C4" s="493"/>
      <c r="D4" s="489"/>
      <c r="E4" s="343" t="s">
        <v>97</v>
      </c>
      <c r="F4" s="509"/>
      <c r="G4" s="511"/>
      <c r="H4" s="505"/>
      <c r="I4" s="511"/>
      <c r="J4" s="505"/>
      <c r="K4" s="505"/>
      <c r="L4" s="507"/>
      <c r="M4" s="1"/>
    </row>
    <row r="5" spans="1:12" ht="12">
      <c r="A5" s="394"/>
      <c r="B5" s="395" t="s">
        <v>102</v>
      </c>
      <c r="C5" s="396" t="s">
        <v>102</v>
      </c>
      <c r="D5" s="397" t="s">
        <v>102</v>
      </c>
      <c r="E5" s="398" t="s">
        <v>102</v>
      </c>
      <c r="F5" s="399" t="s">
        <v>102</v>
      </c>
      <c r="G5" s="400" t="s">
        <v>102</v>
      </c>
      <c r="H5" s="401" t="s">
        <v>104</v>
      </c>
      <c r="I5" s="400" t="s">
        <v>76</v>
      </c>
      <c r="J5" s="401" t="s">
        <v>76</v>
      </c>
      <c r="K5" s="399" t="s">
        <v>76</v>
      </c>
      <c r="L5" s="402" t="s">
        <v>76</v>
      </c>
    </row>
    <row r="6" spans="1:12" s="32" customFormat="1" ht="12">
      <c r="A6" s="43" t="s">
        <v>26</v>
      </c>
      <c r="B6" s="138">
        <v>385</v>
      </c>
      <c r="C6" s="139">
        <v>384</v>
      </c>
      <c r="D6" s="416">
        <v>386</v>
      </c>
      <c r="E6" s="417">
        <v>389</v>
      </c>
      <c r="F6" s="138">
        <v>-1</v>
      </c>
      <c r="G6" s="479">
        <v>2</v>
      </c>
      <c r="H6" s="19">
        <v>-0.3</v>
      </c>
      <c r="I6" s="480">
        <v>0.5208333333333333</v>
      </c>
      <c r="J6" s="19">
        <v>100</v>
      </c>
      <c r="K6" s="18">
        <v>100</v>
      </c>
      <c r="L6" s="481">
        <v>100</v>
      </c>
    </row>
    <row r="7" spans="1:12" ht="12">
      <c r="A7" s="33"/>
      <c r="B7" s="249"/>
      <c r="C7" s="203"/>
      <c r="D7" s="286"/>
      <c r="E7" s="418"/>
      <c r="F7" s="202"/>
      <c r="G7" s="148"/>
      <c r="H7" s="135"/>
      <c r="I7" s="106"/>
      <c r="J7" s="135"/>
      <c r="K7" s="136"/>
      <c r="L7" s="130"/>
    </row>
    <row r="8" spans="1:12" ht="12">
      <c r="A8" s="169" t="s">
        <v>83</v>
      </c>
      <c r="B8" s="123">
        <v>272</v>
      </c>
      <c r="C8" s="124">
        <v>295</v>
      </c>
      <c r="D8" s="286">
        <v>293</v>
      </c>
      <c r="E8" s="347" t="s">
        <v>92</v>
      </c>
      <c r="F8" s="123">
        <v>23</v>
      </c>
      <c r="G8" s="97" t="s">
        <v>92</v>
      </c>
      <c r="H8" s="72">
        <v>8.5</v>
      </c>
      <c r="I8" s="97" t="s">
        <v>92</v>
      </c>
      <c r="J8" s="72">
        <v>70.6</v>
      </c>
      <c r="K8" s="74">
        <v>76.8</v>
      </c>
      <c r="L8" s="254">
        <v>75.91</v>
      </c>
    </row>
    <row r="9" spans="1:13" ht="12">
      <c r="A9" s="16" t="s">
        <v>25</v>
      </c>
      <c r="B9" s="119" t="s">
        <v>92</v>
      </c>
      <c r="C9" s="120" t="s">
        <v>92</v>
      </c>
      <c r="D9" s="250" t="s">
        <v>92</v>
      </c>
      <c r="E9" s="347" t="s">
        <v>92</v>
      </c>
      <c r="F9" s="119" t="s">
        <v>92</v>
      </c>
      <c r="G9" s="97" t="s">
        <v>92</v>
      </c>
      <c r="H9" s="72" t="s">
        <v>92</v>
      </c>
      <c r="I9" s="97" t="s">
        <v>58</v>
      </c>
      <c r="J9" s="72" t="s">
        <v>92</v>
      </c>
      <c r="K9" s="74" t="s">
        <v>92</v>
      </c>
      <c r="L9" s="201" t="s">
        <v>58</v>
      </c>
      <c r="M9" s="114"/>
    </row>
    <row r="10" spans="1:13" ht="12">
      <c r="A10" s="16" t="s">
        <v>24</v>
      </c>
      <c r="B10" s="123">
        <v>303</v>
      </c>
      <c r="C10" s="124">
        <v>288</v>
      </c>
      <c r="D10" s="286">
        <v>285</v>
      </c>
      <c r="E10" s="418">
        <v>285</v>
      </c>
      <c r="F10" s="123">
        <v>-15</v>
      </c>
      <c r="G10" s="256">
        <v>-3</v>
      </c>
      <c r="H10" s="72">
        <v>-5</v>
      </c>
      <c r="I10" s="252">
        <v>-1.0416666666666665</v>
      </c>
      <c r="J10" s="72">
        <v>78.7</v>
      </c>
      <c r="K10" s="74">
        <v>75</v>
      </c>
      <c r="L10" s="254">
        <v>73.83</v>
      </c>
      <c r="M10" s="74"/>
    </row>
    <row r="11" spans="1:12" ht="12">
      <c r="A11" s="16" t="s">
        <v>23</v>
      </c>
      <c r="B11" s="123">
        <v>196</v>
      </c>
      <c r="C11" s="124">
        <v>194</v>
      </c>
      <c r="D11" s="286">
        <v>194</v>
      </c>
      <c r="E11" s="418">
        <v>194</v>
      </c>
      <c r="F11" s="123">
        <v>-2</v>
      </c>
      <c r="G11" s="47" t="s">
        <v>50</v>
      </c>
      <c r="H11" s="72">
        <v>-1.0204081632653061</v>
      </c>
      <c r="I11" s="47" t="s">
        <v>14</v>
      </c>
      <c r="J11" s="72">
        <v>50.9</v>
      </c>
      <c r="K11" s="74">
        <v>50.520833333333336</v>
      </c>
      <c r="L11" s="254">
        <v>50.26</v>
      </c>
    </row>
    <row r="12" spans="1:12" ht="12">
      <c r="A12" s="16" t="s">
        <v>22</v>
      </c>
      <c r="B12" s="49" t="s">
        <v>14</v>
      </c>
      <c r="C12" s="47" t="s">
        <v>14</v>
      </c>
      <c r="D12" s="260" t="s">
        <v>14</v>
      </c>
      <c r="E12" s="419" t="s">
        <v>14</v>
      </c>
      <c r="F12" s="49" t="s">
        <v>14</v>
      </c>
      <c r="G12" s="47" t="s">
        <v>14</v>
      </c>
      <c r="H12" s="77" t="s">
        <v>14</v>
      </c>
      <c r="I12" s="47" t="s">
        <v>14</v>
      </c>
      <c r="J12" s="77" t="s">
        <v>14</v>
      </c>
      <c r="K12" s="79" t="s">
        <v>14</v>
      </c>
      <c r="L12" s="115" t="s">
        <v>14</v>
      </c>
    </row>
    <row r="13" spans="1:12" ht="12">
      <c r="A13" s="16" t="s">
        <v>21</v>
      </c>
      <c r="B13" s="49" t="s">
        <v>14</v>
      </c>
      <c r="C13" s="47" t="s">
        <v>14</v>
      </c>
      <c r="D13" s="260" t="s">
        <v>14</v>
      </c>
      <c r="E13" s="419" t="s">
        <v>14</v>
      </c>
      <c r="F13" s="49" t="s">
        <v>14</v>
      </c>
      <c r="G13" s="47" t="s">
        <v>14</v>
      </c>
      <c r="H13" s="77" t="s">
        <v>14</v>
      </c>
      <c r="I13" s="47" t="s">
        <v>14</v>
      </c>
      <c r="J13" s="77" t="s">
        <v>14</v>
      </c>
      <c r="K13" s="79" t="s">
        <v>14</v>
      </c>
      <c r="L13" s="115" t="s">
        <v>14</v>
      </c>
    </row>
    <row r="14" spans="1:12" ht="12">
      <c r="A14" s="16" t="s">
        <v>20</v>
      </c>
      <c r="B14" s="49" t="s">
        <v>14</v>
      </c>
      <c r="C14" s="47" t="s">
        <v>14</v>
      </c>
      <c r="D14" s="260" t="s">
        <v>14</v>
      </c>
      <c r="E14" s="419" t="s">
        <v>14</v>
      </c>
      <c r="F14" s="49" t="s">
        <v>14</v>
      </c>
      <c r="G14" s="47" t="s">
        <v>14</v>
      </c>
      <c r="H14" s="77" t="s">
        <v>14</v>
      </c>
      <c r="I14" s="114" t="s">
        <v>14</v>
      </c>
      <c r="J14" s="77" t="s">
        <v>14</v>
      </c>
      <c r="K14" s="79" t="s">
        <v>14</v>
      </c>
      <c r="L14" s="115" t="s">
        <v>14</v>
      </c>
    </row>
    <row r="15" spans="1:12" ht="12">
      <c r="A15" s="16" t="s">
        <v>19</v>
      </c>
      <c r="B15" s="119" t="s">
        <v>92</v>
      </c>
      <c r="C15" s="120" t="s">
        <v>92</v>
      </c>
      <c r="D15" s="250" t="s">
        <v>92</v>
      </c>
      <c r="E15" s="347" t="s">
        <v>92</v>
      </c>
      <c r="F15" s="119" t="s">
        <v>92</v>
      </c>
      <c r="G15" s="97" t="s">
        <v>92</v>
      </c>
      <c r="H15" s="72" t="s">
        <v>92</v>
      </c>
      <c r="I15" s="97" t="s">
        <v>92</v>
      </c>
      <c r="J15" s="72" t="s">
        <v>92</v>
      </c>
      <c r="K15" s="74" t="s">
        <v>92</v>
      </c>
      <c r="L15" s="115" t="s">
        <v>92</v>
      </c>
    </row>
    <row r="16" spans="1:13" ht="12">
      <c r="A16" s="16" t="s">
        <v>18</v>
      </c>
      <c r="B16" s="119" t="s">
        <v>92</v>
      </c>
      <c r="C16" s="120" t="s">
        <v>92</v>
      </c>
      <c r="D16" s="250" t="s">
        <v>92</v>
      </c>
      <c r="E16" s="347" t="s">
        <v>92</v>
      </c>
      <c r="F16" s="119" t="s">
        <v>92</v>
      </c>
      <c r="G16" s="97" t="s">
        <v>92</v>
      </c>
      <c r="H16" s="72" t="s">
        <v>92</v>
      </c>
      <c r="I16" s="97" t="s">
        <v>92</v>
      </c>
      <c r="J16" s="72" t="s">
        <v>92</v>
      </c>
      <c r="K16" s="74" t="s">
        <v>92</v>
      </c>
      <c r="L16" s="115" t="s">
        <v>92</v>
      </c>
      <c r="M16" s="74"/>
    </row>
    <row r="17" spans="1:13" ht="12">
      <c r="A17" s="16" t="s">
        <v>17</v>
      </c>
      <c r="B17" s="49" t="s">
        <v>14</v>
      </c>
      <c r="C17" s="47" t="s">
        <v>14</v>
      </c>
      <c r="D17" s="260" t="s">
        <v>14</v>
      </c>
      <c r="E17" s="419" t="s">
        <v>14</v>
      </c>
      <c r="F17" s="49" t="s">
        <v>14</v>
      </c>
      <c r="G17" s="47" t="s">
        <v>14</v>
      </c>
      <c r="H17" s="77" t="s">
        <v>14</v>
      </c>
      <c r="I17" s="47" t="s">
        <v>14</v>
      </c>
      <c r="J17" s="77" t="s">
        <v>14</v>
      </c>
      <c r="K17" s="79" t="s">
        <v>14</v>
      </c>
      <c r="L17" s="115" t="s">
        <v>14</v>
      </c>
      <c r="M17" s="74"/>
    </row>
    <row r="18" spans="1:12" ht="12">
      <c r="A18" s="16" t="s">
        <v>35</v>
      </c>
      <c r="B18" s="119" t="s">
        <v>92</v>
      </c>
      <c r="C18" s="120" t="s">
        <v>92</v>
      </c>
      <c r="D18" s="250" t="s">
        <v>92</v>
      </c>
      <c r="E18" s="347" t="s">
        <v>92</v>
      </c>
      <c r="F18" s="119" t="s">
        <v>92</v>
      </c>
      <c r="G18" s="97" t="s">
        <v>92</v>
      </c>
      <c r="H18" s="186" t="s">
        <v>92</v>
      </c>
      <c r="I18" s="97" t="s">
        <v>92</v>
      </c>
      <c r="J18" s="72" t="s">
        <v>92</v>
      </c>
      <c r="K18" s="74" t="s">
        <v>92</v>
      </c>
      <c r="L18" s="75" t="s">
        <v>92</v>
      </c>
    </row>
    <row r="19" spans="1:13" ht="12">
      <c r="A19" s="16" t="s">
        <v>16</v>
      </c>
      <c r="B19" s="49" t="s">
        <v>14</v>
      </c>
      <c r="C19" s="47" t="s">
        <v>14</v>
      </c>
      <c r="D19" s="260" t="s">
        <v>14</v>
      </c>
      <c r="E19" s="419" t="s">
        <v>14</v>
      </c>
      <c r="F19" s="49" t="s">
        <v>14</v>
      </c>
      <c r="G19" s="47" t="s">
        <v>14</v>
      </c>
      <c r="H19" s="77" t="s">
        <v>14</v>
      </c>
      <c r="I19" s="47" t="s">
        <v>14</v>
      </c>
      <c r="J19" s="77" t="s">
        <v>14</v>
      </c>
      <c r="K19" s="79" t="s">
        <v>14</v>
      </c>
      <c r="L19" s="115" t="s">
        <v>14</v>
      </c>
      <c r="M19" s="74"/>
    </row>
    <row r="20" spans="1:13" ht="12">
      <c r="A20" s="16" t="s">
        <v>15</v>
      </c>
      <c r="B20" s="49" t="s">
        <v>14</v>
      </c>
      <c r="C20" s="47" t="s">
        <v>14</v>
      </c>
      <c r="D20" s="260" t="s">
        <v>14</v>
      </c>
      <c r="E20" s="419" t="s">
        <v>14</v>
      </c>
      <c r="F20" s="49" t="s">
        <v>14</v>
      </c>
      <c r="G20" s="47" t="s">
        <v>14</v>
      </c>
      <c r="H20" s="77" t="s">
        <v>14</v>
      </c>
      <c r="I20" s="47" t="s">
        <v>14</v>
      </c>
      <c r="J20" s="77" t="s">
        <v>14</v>
      </c>
      <c r="K20" s="79" t="s">
        <v>14</v>
      </c>
      <c r="L20" s="115" t="s">
        <v>14</v>
      </c>
      <c r="M20" s="74"/>
    </row>
    <row r="21" spans="1:12" ht="12">
      <c r="A21" s="16" t="s">
        <v>13</v>
      </c>
      <c r="B21" s="123">
        <v>232</v>
      </c>
      <c r="C21" s="124">
        <v>256</v>
      </c>
      <c r="D21" s="286">
        <v>240</v>
      </c>
      <c r="E21" s="418">
        <v>240</v>
      </c>
      <c r="F21" s="123">
        <v>24</v>
      </c>
      <c r="G21" s="256">
        <v>-16</v>
      </c>
      <c r="H21" s="72">
        <v>10.3</v>
      </c>
      <c r="I21" s="252">
        <v>-6.25</v>
      </c>
      <c r="J21" s="72">
        <v>60.3</v>
      </c>
      <c r="K21" s="74">
        <v>66.7</v>
      </c>
      <c r="L21" s="254">
        <v>62.18</v>
      </c>
    </row>
    <row r="22" spans="1:12" ht="12">
      <c r="A22" s="16" t="s">
        <v>12</v>
      </c>
      <c r="B22" s="119" t="s">
        <v>92</v>
      </c>
      <c r="C22" s="120" t="s">
        <v>92</v>
      </c>
      <c r="D22" s="250" t="s">
        <v>92</v>
      </c>
      <c r="E22" s="347" t="s">
        <v>92</v>
      </c>
      <c r="F22" s="119" t="s">
        <v>92</v>
      </c>
      <c r="G22" s="97" t="s">
        <v>92</v>
      </c>
      <c r="H22" s="72" t="s">
        <v>92</v>
      </c>
      <c r="I22" s="97" t="s">
        <v>92</v>
      </c>
      <c r="J22" s="72" t="s">
        <v>92</v>
      </c>
      <c r="K22" s="74" t="s">
        <v>92</v>
      </c>
      <c r="L22" s="115" t="s">
        <v>92</v>
      </c>
    </row>
    <row r="23" spans="1:13" ht="12">
      <c r="A23" s="16" t="s">
        <v>11</v>
      </c>
      <c r="B23" s="119" t="s">
        <v>92</v>
      </c>
      <c r="C23" s="120" t="s">
        <v>92</v>
      </c>
      <c r="D23" s="250" t="s">
        <v>92</v>
      </c>
      <c r="E23" s="347" t="s">
        <v>92</v>
      </c>
      <c r="F23" s="119" t="s">
        <v>92</v>
      </c>
      <c r="G23" s="97" t="s">
        <v>92</v>
      </c>
      <c r="H23" s="72" t="s">
        <v>92</v>
      </c>
      <c r="I23" s="97" t="s">
        <v>92</v>
      </c>
      <c r="J23" s="72" t="s">
        <v>92</v>
      </c>
      <c r="K23" s="74" t="s">
        <v>92</v>
      </c>
      <c r="L23" s="115" t="s">
        <v>92</v>
      </c>
      <c r="M23" s="74"/>
    </row>
    <row r="24" spans="1:12" ht="12">
      <c r="A24" s="16" t="s">
        <v>10</v>
      </c>
      <c r="B24" s="123">
        <v>323</v>
      </c>
      <c r="C24" s="124" t="s">
        <v>92</v>
      </c>
      <c r="D24" s="207" t="s">
        <v>92</v>
      </c>
      <c r="E24" s="346" t="s">
        <v>92</v>
      </c>
      <c r="F24" s="123" t="s">
        <v>92</v>
      </c>
      <c r="G24" s="124" t="s">
        <v>92</v>
      </c>
      <c r="H24" s="72" t="s">
        <v>92</v>
      </c>
      <c r="I24" s="124" t="s">
        <v>92</v>
      </c>
      <c r="J24" s="72">
        <v>83.9</v>
      </c>
      <c r="K24" s="74" t="s">
        <v>92</v>
      </c>
      <c r="L24" s="115" t="s">
        <v>92</v>
      </c>
    </row>
    <row r="25" spans="1:12" ht="12">
      <c r="A25" s="16" t="s">
        <v>9</v>
      </c>
      <c r="B25" s="123">
        <v>424</v>
      </c>
      <c r="C25" s="124">
        <v>392</v>
      </c>
      <c r="D25" s="286">
        <v>426</v>
      </c>
      <c r="E25" s="418">
        <v>426</v>
      </c>
      <c r="F25" s="123">
        <v>-32</v>
      </c>
      <c r="G25" s="256">
        <v>34</v>
      </c>
      <c r="H25" s="72">
        <v>-7.5</v>
      </c>
      <c r="I25" s="252">
        <v>8.673469387755102</v>
      </c>
      <c r="J25" s="72">
        <v>110.1</v>
      </c>
      <c r="K25" s="74">
        <v>102.1</v>
      </c>
      <c r="L25" s="254">
        <v>110.36</v>
      </c>
    </row>
    <row r="26" spans="1:12" ht="12">
      <c r="A26" s="16" t="s">
        <v>8</v>
      </c>
      <c r="B26" s="123">
        <v>378</v>
      </c>
      <c r="C26" s="124">
        <v>370</v>
      </c>
      <c r="D26" s="286">
        <v>427</v>
      </c>
      <c r="E26" s="347" t="s">
        <v>92</v>
      </c>
      <c r="F26" s="123">
        <v>-8</v>
      </c>
      <c r="G26" s="97" t="s">
        <v>92</v>
      </c>
      <c r="H26" s="72">
        <v>-2.1</v>
      </c>
      <c r="I26" s="97" t="s">
        <v>92</v>
      </c>
      <c r="J26" s="72">
        <v>98.2</v>
      </c>
      <c r="K26" s="74">
        <v>96.4</v>
      </c>
      <c r="L26" s="254">
        <v>110.62</v>
      </c>
    </row>
    <row r="27" spans="1:13" ht="12">
      <c r="A27" s="16" t="s">
        <v>7</v>
      </c>
      <c r="B27" s="123" t="s">
        <v>92</v>
      </c>
      <c r="C27" s="120" t="s">
        <v>92</v>
      </c>
      <c r="D27" s="250" t="s">
        <v>92</v>
      </c>
      <c r="E27" s="347" t="s">
        <v>92</v>
      </c>
      <c r="F27" s="119" t="s">
        <v>92</v>
      </c>
      <c r="G27" s="97" t="s">
        <v>92</v>
      </c>
      <c r="H27" s="72" t="s">
        <v>92</v>
      </c>
      <c r="I27" s="97" t="s">
        <v>92</v>
      </c>
      <c r="J27" s="72" t="s">
        <v>92</v>
      </c>
      <c r="K27" s="74" t="s">
        <v>92</v>
      </c>
      <c r="L27" s="115" t="s">
        <v>92</v>
      </c>
      <c r="M27" s="74"/>
    </row>
    <row r="28" spans="1:12" ht="12">
      <c r="A28" s="16" t="s">
        <v>6</v>
      </c>
      <c r="B28" s="123">
        <v>493</v>
      </c>
      <c r="C28" s="124">
        <v>477</v>
      </c>
      <c r="D28" s="286">
        <v>465</v>
      </c>
      <c r="E28" s="418">
        <v>465</v>
      </c>
      <c r="F28" s="123">
        <v>-16</v>
      </c>
      <c r="G28" s="256">
        <v>-12</v>
      </c>
      <c r="H28" s="72">
        <v>-3.2</v>
      </c>
      <c r="I28" s="252">
        <v>-2.515723270440252</v>
      </c>
      <c r="J28" s="72">
        <v>128.1</v>
      </c>
      <c r="K28" s="74">
        <v>124.2</v>
      </c>
      <c r="L28" s="254">
        <v>120.47</v>
      </c>
    </row>
    <row r="29" spans="1:12" ht="12">
      <c r="A29" s="16" t="s">
        <v>5</v>
      </c>
      <c r="B29" s="123">
        <v>466</v>
      </c>
      <c r="C29" s="124">
        <v>429</v>
      </c>
      <c r="D29" s="286">
        <v>465</v>
      </c>
      <c r="E29" s="418">
        <v>465</v>
      </c>
      <c r="F29" s="123">
        <v>-37</v>
      </c>
      <c r="G29" s="256">
        <v>36</v>
      </c>
      <c r="H29" s="72">
        <v>-7.9</v>
      </c>
      <c r="I29" s="252">
        <v>8.391608391608392</v>
      </c>
      <c r="J29" s="72">
        <v>121</v>
      </c>
      <c r="K29" s="74">
        <v>111.7</v>
      </c>
      <c r="L29" s="254">
        <v>120.47</v>
      </c>
    </row>
    <row r="30" spans="1:12" ht="12">
      <c r="A30" s="16" t="s">
        <v>4</v>
      </c>
      <c r="B30" s="119" t="s">
        <v>92</v>
      </c>
      <c r="C30" s="120" t="s">
        <v>92</v>
      </c>
      <c r="D30" s="250" t="s">
        <v>92</v>
      </c>
      <c r="E30" s="347" t="s">
        <v>58</v>
      </c>
      <c r="F30" s="119" t="s">
        <v>92</v>
      </c>
      <c r="G30" s="97" t="s">
        <v>58</v>
      </c>
      <c r="H30" s="72" t="s">
        <v>92</v>
      </c>
      <c r="I30" s="97" t="s">
        <v>58</v>
      </c>
      <c r="J30" s="72" t="s">
        <v>92</v>
      </c>
      <c r="K30" s="74" t="s">
        <v>92</v>
      </c>
      <c r="L30" s="115" t="s">
        <v>92</v>
      </c>
    </row>
    <row r="31" spans="1:12" ht="12">
      <c r="A31" s="16" t="s">
        <v>3</v>
      </c>
      <c r="B31" s="119" t="s">
        <v>92</v>
      </c>
      <c r="C31" s="120" t="s">
        <v>92</v>
      </c>
      <c r="D31" s="250" t="s">
        <v>92</v>
      </c>
      <c r="E31" s="347" t="s">
        <v>92</v>
      </c>
      <c r="F31" s="119" t="s">
        <v>92</v>
      </c>
      <c r="G31" s="97" t="s">
        <v>92</v>
      </c>
      <c r="H31" s="72" t="s">
        <v>92</v>
      </c>
      <c r="I31" s="97" t="s">
        <v>92</v>
      </c>
      <c r="J31" s="72" t="s">
        <v>92</v>
      </c>
      <c r="K31" s="74" t="s">
        <v>92</v>
      </c>
      <c r="L31" s="115" t="s">
        <v>92</v>
      </c>
    </row>
    <row r="32" spans="1:12" ht="5.25" customHeight="1">
      <c r="A32" s="37"/>
      <c r="B32" s="220"/>
      <c r="C32" s="221"/>
      <c r="D32" s="409"/>
      <c r="E32" s="415"/>
      <c r="F32" s="220"/>
      <c r="G32" s="227"/>
      <c r="H32" s="220"/>
      <c r="I32" s="227"/>
      <c r="J32" s="220"/>
      <c r="K32" s="221"/>
      <c r="L32" s="231"/>
    </row>
    <row r="33" ht="12">
      <c r="A33" s="42" t="s">
        <v>106</v>
      </c>
    </row>
    <row r="34" ht="12">
      <c r="A34" s="42" t="s">
        <v>107</v>
      </c>
    </row>
  </sheetData>
  <mergeCells count="12">
    <mergeCell ref="A2:A4"/>
    <mergeCell ref="B2:E2"/>
    <mergeCell ref="B3:B4"/>
    <mergeCell ref="C3:C4"/>
    <mergeCell ref="D3:D4"/>
    <mergeCell ref="J3:J4"/>
    <mergeCell ref="K3:K4"/>
    <mergeCell ref="L3:L4"/>
    <mergeCell ref="F3:F4"/>
    <mergeCell ref="G3:G4"/>
    <mergeCell ref="H3:H4"/>
    <mergeCell ref="I3:I4"/>
  </mergeCells>
  <printOptions/>
  <pageMargins left="0.5905511811023623" right="0.34" top="0.5905511811023623"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31"/>
  <sheetViews>
    <sheetView showGridLines="0" workbookViewId="0" topLeftCell="A1">
      <selection activeCell="A1" sqref="A1"/>
    </sheetView>
  </sheetViews>
  <sheetFormatPr defaultColWidth="9.00390625" defaultRowHeight="12.75"/>
  <cols>
    <col min="1" max="1" width="14.25390625" style="1" customWidth="1"/>
    <col min="2" max="10" width="7.125" style="0" customWidth="1"/>
  </cols>
  <sheetData>
    <row r="1" spans="1:10" s="1" customFormat="1" ht="12">
      <c r="A1" s="44" t="s">
        <v>84</v>
      </c>
      <c r="J1" s="31" t="s">
        <v>31</v>
      </c>
    </row>
    <row r="2" spans="1:11" ht="12">
      <c r="A2" s="500" t="s">
        <v>30</v>
      </c>
      <c r="B2" s="51" t="s">
        <v>38</v>
      </c>
      <c r="C2" s="51"/>
      <c r="D2" s="292"/>
      <c r="E2" s="51" t="s">
        <v>37</v>
      </c>
      <c r="F2" s="51"/>
      <c r="G2" s="51"/>
      <c r="H2" s="51" t="s">
        <v>36</v>
      </c>
      <c r="I2" s="51"/>
      <c r="J2" s="50"/>
      <c r="K2" s="1"/>
    </row>
    <row r="3" spans="1:11" ht="12">
      <c r="A3" s="519"/>
      <c r="B3" s="28" t="s">
        <v>88</v>
      </c>
      <c r="C3" s="28" t="s">
        <v>89</v>
      </c>
      <c r="D3" s="180" t="s">
        <v>90</v>
      </c>
      <c r="E3" s="28" t="s">
        <v>88</v>
      </c>
      <c r="F3" s="28" t="s">
        <v>89</v>
      </c>
      <c r="G3" s="28" t="s">
        <v>90</v>
      </c>
      <c r="H3" s="28" t="s">
        <v>88</v>
      </c>
      <c r="I3" s="28" t="s">
        <v>89</v>
      </c>
      <c r="J3" s="27" t="s">
        <v>90</v>
      </c>
      <c r="K3" s="1"/>
    </row>
    <row r="4" spans="1:11" s="158" customFormat="1" ht="12">
      <c r="A4" s="152"/>
      <c r="B4" s="160" t="s">
        <v>76</v>
      </c>
      <c r="C4" s="160" t="s">
        <v>76</v>
      </c>
      <c r="D4" s="156" t="s">
        <v>76</v>
      </c>
      <c r="E4" s="159" t="s">
        <v>76</v>
      </c>
      <c r="F4" s="160" t="s">
        <v>76</v>
      </c>
      <c r="G4" s="155" t="s">
        <v>76</v>
      </c>
      <c r="H4" s="159" t="s">
        <v>76</v>
      </c>
      <c r="I4" s="160" t="s">
        <v>76</v>
      </c>
      <c r="J4" s="157" t="s">
        <v>76</v>
      </c>
      <c r="K4"/>
    </row>
    <row r="5" spans="1:11" s="1" customFormat="1" ht="12">
      <c r="A5" s="43" t="s">
        <v>26</v>
      </c>
      <c r="B5" s="107">
        <v>17.1</v>
      </c>
      <c r="C5" s="107">
        <v>16.9</v>
      </c>
      <c r="D5" s="107">
        <v>14.804043040391262</v>
      </c>
      <c r="E5" s="105">
        <v>44.7</v>
      </c>
      <c r="F5" s="107">
        <v>49.1</v>
      </c>
      <c r="G5" s="106">
        <v>39.5</v>
      </c>
      <c r="H5" s="105">
        <v>53.9</v>
      </c>
      <c r="I5" s="107">
        <v>58.3</v>
      </c>
      <c r="J5" s="108">
        <v>54.8</v>
      </c>
      <c r="K5"/>
    </row>
    <row r="6" spans="1:11" s="1" customFormat="1" ht="6" customHeight="1">
      <c r="A6" s="33"/>
      <c r="B6" s="114"/>
      <c r="C6" s="114"/>
      <c r="D6" s="114"/>
      <c r="E6" s="113"/>
      <c r="F6" s="114"/>
      <c r="G6" s="116"/>
      <c r="H6" s="113"/>
      <c r="I6" s="114"/>
      <c r="J6" s="115"/>
      <c r="K6"/>
    </row>
    <row r="7" spans="1:11" s="1" customFormat="1" ht="12">
      <c r="A7" s="16" t="s">
        <v>53</v>
      </c>
      <c r="B7" s="114">
        <v>15.3</v>
      </c>
      <c r="C7" s="114">
        <v>16</v>
      </c>
      <c r="D7" s="114">
        <v>14.488228845050411</v>
      </c>
      <c r="E7" s="113">
        <v>43.3</v>
      </c>
      <c r="F7" s="114">
        <v>50.4</v>
      </c>
      <c r="G7" s="116">
        <v>56</v>
      </c>
      <c r="H7" s="113">
        <v>62.7</v>
      </c>
      <c r="I7" s="114">
        <v>66.8</v>
      </c>
      <c r="J7" s="115">
        <v>73.2</v>
      </c>
      <c r="K7"/>
    </row>
    <row r="8" spans="1:11" s="1" customFormat="1" ht="12">
      <c r="A8" s="16" t="s">
        <v>25</v>
      </c>
      <c r="B8" s="114" t="s">
        <v>92</v>
      </c>
      <c r="C8" s="114" t="s">
        <v>92</v>
      </c>
      <c r="D8" s="114">
        <v>21.825862473597745</v>
      </c>
      <c r="E8" s="113" t="s">
        <v>92</v>
      </c>
      <c r="F8" s="114" t="s">
        <v>92</v>
      </c>
      <c r="G8" s="116">
        <v>30.8</v>
      </c>
      <c r="H8" s="113" t="s">
        <v>92</v>
      </c>
      <c r="I8" s="114" t="s">
        <v>92</v>
      </c>
      <c r="J8" s="115" t="s">
        <v>92</v>
      </c>
      <c r="K8"/>
    </row>
    <row r="9" spans="1:11" s="1" customFormat="1" ht="11.25">
      <c r="A9" s="16" t="s">
        <v>24</v>
      </c>
      <c r="B9" s="114">
        <v>25.8</v>
      </c>
      <c r="C9" s="114">
        <v>30.2</v>
      </c>
      <c r="D9" s="114">
        <v>32.55624303274702</v>
      </c>
      <c r="E9" s="113">
        <v>39.1</v>
      </c>
      <c r="F9" s="114">
        <v>52.1</v>
      </c>
      <c r="G9" s="116">
        <v>69.6</v>
      </c>
      <c r="H9" s="113">
        <v>28.4</v>
      </c>
      <c r="I9" s="114">
        <v>35.2</v>
      </c>
      <c r="J9" s="115">
        <v>44.5</v>
      </c>
      <c r="K9" s="74"/>
    </row>
    <row r="10" spans="1:11" s="1" customFormat="1" ht="12">
      <c r="A10" s="16" t="s">
        <v>23</v>
      </c>
      <c r="B10" s="114">
        <v>26.7</v>
      </c>
      <c r="C10" s="114">
        <v>25.8</v>
      </c>
      <c r="D10" s="114">
        <v>26.56657139005847</v>
      </c>
      <c r="E10" s="113">
        <v>61.1</v>
      </c>
      <c r="F10" s="114">
        <v>61.1</v>
      </c>
      <c r="G10" s="116">
        <v>66.8</v>
      </c>
      <c r="H10" s="113">
        <v>55.4</v>
      </c>
      <c r="I10" s="114">
        <v>56.8</v>
      </c>
      <c r="J10" s="115">
        <v>57.5</v>
      </c>
      <c r="K10"/>
    </row>
    <row r="11" spans="1:11" s="1" customFormat="1" ht="12">
      <c r="A11" s="16" t="s">
        <v>22</v>
      </c>
      <c r="B11" s="112" t="s">
        <v>14</v>
      </c>
      <c r="C11" s="112" t="s">
        <v>14</v>
      </c>
      <c r="D11" s="112" t="s">
        <v>14</v>
      </c>
      <c r="E11" s="111" t="s">
        <v>14</v>
      </c>
      <c r="F11" s="112" t="s">
        <v>14</v>
      </c>
      <c r="G11" s="117" t="s">
        <v>14</v>
      </c>
      <c r="H11" s="111" t="s">
        <v>14</v>
      </c>
      <c r="I11" s="112" t="s">
        <v>14</v>
      </c>
      <c r="J11" s="110" t="s">
        <v>14</v>
      </c>
      <c r="K11"/>
    </row>
    <row r="12" spans="1:11" s="1" customFormat="1" ht="12">
      <c r="A12" s="16" t="s">
        <v>21</v>
      </c>
      <c r="B12" s="112" t="s">
        <v>14</v>
      </c>
      <c r="C12" s="112" t="s">
        <v>14</v>
      </c>
      <c r="D12" s="112" t="s">
        <v>14</v>
      </c>
      <c r="E12" s="111" t="s">
        <v>14</v>
      </c>
      <c r="F12" s="112" t="s">
        <v>14</v>
      </c>
      <c r="G12" s="117" t="s">
        <v>14</v>
      </c>
      <c r="H12" s="111" t="s">
        <v>14</v>
      </c>
      <c r="I12" s="112" t="s">
        <v>14</v>
      </c>
      <c r="J12" s="110" t="s">
        <v>14</v>
      </c>
      <c r="K12"/>
    </row>
    <row r="13" spans="1:11" s="1" customFormat="1" ht="12">
      <c r="A13" s="16" t="s">
        <v>20</v>
      </c>
      <c r="B13" s="112" t="s">
        <v>14</v>
      </c>
      <c r="C13" s="112" t="s">
        <v>14</v>
      </c>
      <c r="D13" s="112" t="s">
        <v>14</v>
      </c>
      <c r="E13" s="111" t="s">
        <v>14</v>
      </c>
      <c r="F13" s="112" t="s">
        <v>14</v>
      </c>
      <c r="G13" s="117" t="s">
        <v>14</v>
      </c>
      <c r="H13" s="111" t="s">
        <v>14</v>
      </c>
      <c r="I13" s="112" t="s">
        <v>14</v>
      </c>
      <c r="J13" s="110" t="s">
        <v>14</v>
      </c>
      <c r="K13"/>
    </row>
    <row r="14" spans="1:11" s="1" customFormat="1" ht="12">
      <c r="A14" s="16" t="s">
        <v>19</v>
      </c>
      <c r="B14" s="114" t="s">
        <v>92</v>
      </c>
      <c r="C14" s="114" t="s">
        <v>92</v>
      </c>
      <c r="D14" s="114" t="s">
        <v>92</v>
      </c>
      <c r="E14" s="113" t="s">
        <v>92</v>
      </c>
      <c r="F14" s="114" t="s">
        <v>92</v>
      </c>
      <c r="G14" s="116" t="s">
        <v>92</v>
      </c>
      <c r="H14" s="113" t="s">
        <v>92</v>
      </c>
      <c r="I14" s="114" t="s">
        <v>92</v>
      </c>
      <c r="J14" s="115" t="s">
        <v>92</v>
      </c>
      <c r="K14"/>
    </row>
    <row r="15" spans="1:11" s="1" customFormat="1" ht="11.25">
      <c r="A15" s="16" t="s">
        <v>18</v>
      </c>
      <c r="B15" s="114" t="s">
        <v>92</v>
      </c>
      <c r="C15" s="114" t="s">
        <v>92</v>
      </c>
      <c r="D15" s="114" t="s">
        <v>92</v>
      </c>
      <c r="E15" s="113" t="s">
        <v>92</v>
      </c>
      <c r="F15" s="114" t="s">
        <v>92</v>
      </c>
      <c r="G15" s="116" t="s">
        <v>92</v>
      </c>
      <c r="H15" s="113" t="s">
        <v>92</v>
      </c>
      <c r="I15" s="114" t="s">
        <v>92</v>
      </c>
      <c r="J15" s="115" t="s">
        <v>92</v>
      </c>
      <c r="K15" s="74"/>
    </row>
    <row r="16" spans="1:11" s="1" customFormat="1" ht="11.25">
      <c r="A16" s="16" t="s">
        <v>17</v>
      </c>
      <c r="B16" s="112" t="s">
        <v>14</v>
      </c>
      <c r="C16" s="112" t="s">
        <v>14</v>
      </c>
      <c r="D16" s="112" t="s">
        <v>14</v>
      </c>
      <c r="E16" s="111" t="s">
        <v>14</v>
      </c>
      <c r="F16" s="112" t="s">
        <v>14</v>
      </c>
      <c r="G16" s="117" t="s">
        <v>14</v>
      </c>
      <c r="H16" s="111" t="s">
        <v>14</v>
      </c>
      <c r="I16" s="112" t="s">
        <v>14</v>
      </c>
      <c r="J16" s="110" t="s">
        <v>14</v>
      </c>
      <c r="K16" s="74"/>
    </row>
    <row r="17" spans="1:11" s="1" customFormat="1" ht="12">
      <c r="A17" s="16" t="s">
        <v>35</v>
      </c>
      <c r="B17" s="114" t="s">
        <v>92</v>
      </c>
      <c r="C17" s="114" t="s">
        <v>92</v>
      </c>
      <c r="D17" s="114">
        <v>27.714454955035812</v>
      </c>
      <c r="E17" s="113" t="s">
        <v>92</v>
      </c>
      <c r="F17" s="114" t="s">
        <v>92</v>
      </c>
      <c r="G17" s="116" t="s">
        <v>92</v>
      </c>
      <c r="H17" s="113" t="s">
        <v>92</v>
      </c>
      <c r="I17" s="114" t="s">
        <v>92</v>
      </c>
      <c r="J17" s="115" t="s">
        <v>92</v>
      </c>
      <c r="K17"/>
    </row>
    <row r="18" spans="1:11" s="1" customFormat="1" ht="11.25">
      <c r="A18" s="16" t="s">
        <v>16</v>
      </c>
      <c r="B18" s="112" t="s">
        <v>14</v>
      </c>
      <c r="C18" s="112" t="s">
        <v>14</v>
      </c>
      <c r="D18" s="112" t="s">
        <v>14</v>
      </c>
      <c r="E18" s="111" t="s">
        <v>14</v>
      </c>
      <c r="F18" s="112" t="s">
        <v>14</v>
      </c>
      <c r="G18" s="117" t="s">
        <v>14</v>
      </c>
      <c r="H18" s="111" t="s">
        <v>14</v>
      </c>
      <c r="I18" s="112" t="s">
        <v>14</v>
      </c>
      <c r="J18" s="110" t="s">
        <v>14</v>
      </c>
      <c r="K18" s="74"/>
    </row>
    <row r="19" spans="1:11" s="1" customFormat="1" ht="11.25">
      <c r="A19" s="16" t="s">
        <v>15</v>
      </c>
      <c r="B19" s="112" t="s">
        <v>14</v>
      </c>
      <c r="C19" s="112" t="s">
        <v>14</v>
      </c>
      <c r="D19" s="112" t="s">
        <v>14</v>
      </c>
      <c r="E19" s="111" t="s">
        <v>14</v>
      </c>
      <c r="F19" s="112" t="s">
        <v>14</v>
      </c>
      <c r="G19" s="117" t="s">
        <v>14</v>
      </c>
      <c r="H19" s="111" t="s">
        <v>14</v>
      </c>
      <c r="I19" s="112" t="s">
        <v>14</v>
      </c>
      <c r="J19" s="110" t="s">
        <v>14</v>
      </c>
      <c r="K19" s="74"/>
    </row>
    <row r="20" spans="1:11" s="1" customFormat="1" ht="12">
      <c r="A20" s="16" t="s">
        <v>13</v>
      </c>
      <c r="B20" s="114">
        <v>52.4</v>
      </c>
      <c r="C20" s="114">
        <v>41.7</v>
      </c>
      <c r="D20" s="114">
        <v>37.002986012887</v>
      </c>
      <c r="E20" s="113">
        <v>101.4</v>
      </c>
      <c r="F20" s="114">
        <v>77.1</v>
      </c>
      <c r="G20" s="116">
        <v>62.3</v>
      </c>
      <c r="H20" s="113">
        <v>43.7</v>
      </c>
      <c r="I20" s="114">
        <v>42.1</v>
      </c>
      <c r="J20" s="115">
        <v>42.6</v>
      </c>
      <c r="K20"/>
    </row>
    <row r="21" spans="1:11" s="1" customFormat="1" ht="12">
      <c r="A21" s="16" t="s">
        <v>12</v>
      </c>
      <c r="B21" s="114" t="s">
        <v>92</v>
      </c>
      <c r="C21" s="114" t="s">
        <v>92</v>
      </c>
      <c r="D21" s="114" t="s">
        <v>92</v>
      </c>
      <c r="E21" s="113" t="s">
        <v>92</v>
      </c>
      <c r="F21" s="114" t="s">
        <v>92</v>
      </c>
      <c r="G21" s="116" t="s">
        <v>92</v>
      </c>
      <c r="H21" s="113" t="s">
        <v>92</v>
      </c>
      <c r="I21" s="114" t="s">
        <v>92</v>
      </c>
      <c r="J21" s="115" t="s">
        <v>92</v>
      </c>
      <c r="K21"/>
    </row>
    <row r="22" spans="1:11" s="1" customFormat="1" ht="11.25">
      <c r="A22" s="16" t="s">
        <v>11</v>
      </c>
      <c r="B22" s="114" t="s">
        <v>92</v>
      </c>
      <c r="C22" s="114" t="s">
        <v>92</v>
      </c>
      <c r="D22" s="114" t="s">
        <v>92</v>
      </c>
      <c r="E22" s="113" t="s">
        <v>92</v>
      </c>
      <c r="F22" s="114" t="s">
        <v>92</v>
      </c>
      <c r="G22" s="116" t="s">
        <v>92</v>
      </c>
      <c r="H22" s="113" t="s">
        <v>92</v>
      </c>
      <c r="I22" s="114" t="s">
        <v>92</v>
      </c>
      <c r="J22" s="115" t="s">
        <v>92</v>
      </c>
      <c r="K22" s="74"/>
    </row>
    <row r="23" spans="1:11" s="1" customFormat="1" ht="12">
      <c r="A23" s="16" t="s">
        <v>10</v>
      </c>
      <c r="B23" s="114">
        <v>35.4</v>
      </c>
      <c r="C23" s="114" t="s">
        <v>92</v>
      </c>
      <c r="D23" s="114" t="s">
        <v>92</v>
      </c>
      <c r="E23" s="113">
        <v>64</v>
      </c>
      <c r="F23" s="114" t="s">
        <v>92</v>
      </c>
      <c r="G23" s="116" t="s">
        <v>92</v>
      </c>
      <c r="H23" s="113">
        <v>40</v>
      </c>
      <c r="I23" s="114" t="s">
        <v>92</v>
      </c>
      <c r="J23" s="115" t="s">
        <v>92</v>
      </c>
      <c r="K23"/>
    </row>
    <row r="24" spans="1:11" s="1" customFormat="1" ht="12">
      <c r="A24" s="16" t="s">
        <v>9</v>
      </c>
      <c r="B24" s="114">
        <v>14</v>
      </c>
      <c r="C24" s="114">
        <v>14.9</v>
      </c>
      <c r="D24" s="114">
        <v>12.46054994221197</v>
      </c>
      <c r="E24" s="113">
        <v>28.8</v>
      </c>
      <c r="F24" s="114">
        <v>40.3</v>
      </c>
      <c r="G24" s="116">
        <v>35.7</v>
      </c>
      <c r="H24" s="113">
        <v>49.2</v>
      </c>
      <c r="I24" s="114">
        <v>60.3</v>
      </c>
      <c r="J24" s="115">
        <v>62.4</v>
      </c>
      <c r="K24"/>
    </row>
    <row r="25" spans="1:11" s="1" customFormat="1" ht="12">
      <c r="A25" s="16" t="s">
        <v>48</v>
      </c>
      <c r="B25" s="114">
        <v>23.3</v>
      </c>
      <c r="C25" s="114">
        <v>20.9</v>
      </c>
      <c r="D25" s="114">
        <v>20.999831047913897</v>
      </c>
      <c r="E25" s="113">
        <v>47.2</v>
      </c>
      <c r="F25" s="114">
        <v>44.2</v>
      </c>
      <c r="G25" s="116">
        <v>46</v>
      </c>
      <c r="H25" s="113">
        <v>48.2</v>
      </c>
      <c r="I25" s="114">
        <v>50.5</v>
      </c>
      <c r="J25" s="115">
        <v>48.7</v>
      </c>
      <c r="K25"/>
    </row>
    <row r="26" spans="1:11" s="1" customFormat="1" ht="11.25">
      <c r="A26" s="16" t="s">
        <v>7</v>
      </c>
      <c r="B26" s="114" t="s">
        <v>92</v>
      </c>
      <c r="C26" s="114" t="s">
        <v>92</v>
      </c>
      <c r="D26" s="114" t="s">
        <v>92</v>
      </c>
      <c r="E26" s="113" t="s">
        <v>92</v>
      </c>
      <c r="F26" s="114" t="s">
        <v>92</v>
      </c>
      <c r="G26" s="116" t="s">
        <v>92</v>
      </c>
      <c r="H26" s="113" t="s">
        <v>92</v>
      </c>
      <c r="I26" s="114" t="s">
        <v>92</v>
      </c>
      <c r="J26" s="115" t="s">
        <v>92</v>
      </c>
      <c r="K26" s="74"/>
    </row>
    <row r="27" spans="1:11" s="1" customFormat="1" ht="12">
      <c r="A27" s="16" t="s">
        <v>6</v>
      </c>
      <c r="B27" s="114">
        <v>12.9</v>
      </c>
      <c r="C27" s="114">
        <v>13.7</v>
      </c>
      <c r="D27" s="114">
        <v>10.207733984588872</v>
      </c>
      <c r="E27" s="113">
        <v>36</v>
      </c>
      <c r="F27" s="114">
        <v>42.4</v>
      </c>
      <c r="G27" s="116">
        <v>25.6</v>
      </c>
      <c r="H27" s="113">
        <v>51</v>
      </c>
      <c r="I27" s="114">
        <v>55.1</v>
      </c>
      <c r="J27" s="115">
        <v>48.5</v>
      </c>
      <c r="K27"/>
    </row>
    <row r="28" spans="1:11" s="1" customFormat="1" ht="12">
      <c r="A28" s="16" t="s">
        <v>5</v>
      </c>
      <c r="B28" s="114">
        <v>25</v>
      </c>
      <c r="C28" s="114">
        <v>24.8</v>
      </c>
      <c r="D28" s="114">
        <v>22.964855932462385</v>
      </c>
      <c r="E28" s="113">
        <v>91.3</v>
      </c>
      <c r="F28" s="114">
        <v>79.6</v>
      </c>
      <c r="G28" s="116">
        <v>70.4</v>
      </c>
      <c r="H28" s="113">
        <v>68.4</v>
      </c>
      <c r="I28" s="114">
        <v>65.5</v>
      </c>
      <c r="J28" s="115">
        <v>62.5</v>
      </c>
      <c r="K28"/>
    </row>
    <row r="29" spans="1:11" s="1" customFormat="1" ht="12">
      <c r="A29" s="16" t="s">
        <v>4</v>
      </c>
      <c r="B29" s="114" t="s">
        <v>92</v>
      </c>
      <c r="C29" s="114" t="s">
        <v>92</v>
      </c>
      <c r="D29" s="114" t="s">
        <v>92</v>
      </c>
      <c r="E29" s="113" t="s">
        <v>92</v>
      </c>
      <c r="F29" s="114" t="s">
        <v>92</v>
      </c>
      <c r="G29" s="116" t="s">
        <v>92</v>
      </c>
      <c r="H29" s="113" t="s">
        <v>92</v>
      </c>
      <c r="I29" s="114" t="s">
        <v>92</v>
      </c>
      <c r="J29" s="115" t="s">
        <v>92</v>
      </c>
      <c r="K29"/>
    </row>
    <row r="30" spans="1:11" s="1" customFormat="1" ht="12">
      <c r="A30" s="16" t="s">
        <v>3</v>
      </c>
      <c r="B30" s="114" t="s">
        <v>92</v>
      </c>
      <c r="C30" s="114" t="s">
        <v>92</v>
      </c>
      <c r="D30" s="114" t="s">
        <v>92</v>
      </c>
      <c r="E30" s="113" t="s">
        <v>92</v>
      </c>
      <c r="F30" s="114" t="s">
        <v>92</v>
      </c>
      <c r="G30" s="116" t="s">
        <v>92</v>
      </c>
      <c r="H30" s="113" t="s">
        <v>92</v>
      </c>
      <c r="I30" s="114" t="s">
        <v>92</v>
      </c>
      <c r="J30" s="115" t="s">
        <v>92</v>
      </c>
      <c r="K30"/>
    </row>
    <row r="31" spans="1:10" ht="6" customHeight="1">
      <c r="A31" s="6"/>
      <c r="B31" s="38"/>
      <c r="C31" s="39"/>
      <c r="D31" s="39"/>
      <c r="E31" s="38"/>
      <c r="F31" s="39"/>
      <c r="G31" s="40"/>
      <c r="H31" s="39"/>
      <c r="I31" s="39"/>
      <c r="J31" s="41"/>
    </row>
  </sheetData>
  <mergeCells count="1">
    <mergeCell ref="A2:A3"/>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M34"/>
  <sheetViews>
    <sheetView showGridLines="0" workbookViewId="0" topLeftCell="A1">
      <selection activeCell="A1" sqref="A1"/>
    </sheetView>
  </sheetViews>
  <sheetFormatPr defaultColWidth="9.00390625" defaultRowHeight="12.75"/>
  <cols>
    <col min="1" max="1" width="12.125" style="1" customWidth="1"/>
    <col min="2" max="5" width="10.75390625" style="1" customWidth="1"/>
    <col min="6" max="7" width="8.875" style="1" customWidth="1"/>
    <col min="8" max="12" width="6.375" style="1" customWidth="1"/>
    <col min="13" max="13" width="9.125" style="1" customWidth="1"/>
    <col min="17" max="16384" width="9.125" style="1" customWidth="1"/>
  </cols>
  <sheetData>
    <row r="1" spans="1:12" ht="12">
      <c r="A1" s="44" t="s">
        <v>59</v>
      </c>
      <c r="L1" s="31" t="s">
        <v>31</v>
      </c>
    </row>
    <row r="2" spans="1:12" ht="12">
      <c r="A2" s="494" t="s">
        <v>30</v>
      </c>
      <c r="B2" s="497" t="s">
        <v>29</v>
      </c>
      <c r="C2" s="498"/>
      <c r="D2" s="498"/>
      <c r="E2" s="499"/>
      <c r="F2" s="378" t="s">
        <v>49</v>
      </c>
      <c r="G2" s="65"/>
      <c r="H2" s="65" t="s">
        <v>33</v>
      </c>
      <c r="I2" s="65"/>
      <c r="J2" s="65" t="s">
        <v>28</v>
      </c>
      <c r="K2" s="65"/>
      <c r="L2" s="101"/>
    </row>
    <row r="3" spans="1:12" ht="4.5" customHeight="1">
      <c r="A3" s="495"/>
      <c r="B3" s="492" t="s">
        <v>95</v>
      </c>
      <c r="C3" s="492" t="s">
        <v>96</v>
      </c>
      <c r="D3" s="488" t="s">
        <v>91</v>
      </c>
      <c r="E3" s="341"/>
      <c r="F3" s="502" t="s">
        <v>96</v>
      </c>
      <c r="G3" s="492" t="s">
        <v>91</v>
      </c>
      <c r="H3" s="488" t="s">
        <v>96</v>
      </c>
      <c r="I3" s="492" t="s">
        <v>91</v>
      </c>
      <c r="J3" s="488" t="s">
        <v>95</v>
      </c>
      <c r="K3" s="488" t="s">
        <v>96</v>
      </c>
      <c r="L3" s="490" t="s">
        <v>91</v>
      </c>
    </row>
    <row r="4" spans="1:12" ht="12">
      <c r="A4" s="496"/>
      <c r="B4" s="493"/>
      <c r="C4" s="493"/>
      <c r="D4" s="489"/>
      <c r="E4" s="343" t="s">
        <v>97</v>
      </c>
      <c r="F4" s="503"/>
      <c r="G4" s="493"/>
      <c r="H4" s="489"/>
      <c r="I4" s="493"/>
      <c r="J4" s="489"/>
      <c r="K4" s="489"/>
      <c r="L4" s="491"/>
    </row>
    <row r="5" spans="1:13" ht="12">
      <c r="A5" s="379"/>
      <c r="B5" s="380" t="s">
        <v>102</v>
      </c>
      <c r="C5" s="381" t="s">
        <v>102</v>
      </c>
      <c r="D5" s="386" t="s">
        <v>102</v>
      </c>
      <c r="E5" s="387" t="s">
        <v>102</v>
      </c>
      <c r="F5" s="382" t="s">
        <v>102</v>
      </c>
      <c r="G5" s="383" t="s">
        <v>102</v>
      </c>
      <c r="H5" s="384" t="s">
        <v>103</v>
      </c>
      <c r="I5" s="383" t="s">
        <v>76</v>
      </c>
      <c r="J5" s="384" t="s">
        <v>76</v>
      </c>
      <c r="K5" s="382" t="s">
        <v>76</v>
      </c>
      <c r="L5" s="385" t="s">
        <v>76</v>
      </c>
      <c r="M5"/>
    </row>
    <row r="6" spans="1:13" s="52" customFormat="1" ht="12">
      <c r="A6" s="43" t="s">
        <v>26</v>
      </c>
      <c r="B6" s="138">
        <v>12840970</v>
      </c>
      <c r="C6" s="139">
        <v>14468437</v>
      </c>
      <c r="D6" s="139">
        <v>16171835</v>
      </c>
      <c r="E6" s="410">
        <v>15772602</v>
      </c>
      <c r="F6" s="138">
        <v>1627467</v>
      </c>
      <c r="G6" s="479">
        <v>1304165</v>
      </c>
      <c r="H6" s="19">
        <v>12.7</v>
      </c>
      <c r="I6" s="480">
        <v>9</v>
      </c>
      <c r="J6" s="19">
        <v>100</v>
      </c>
      <c r="K6" s="18">
        <v>100</v>
      </c>
      <c r="L6" s="17">
        <v>100</v>
      </c>
      <c r="M6" s="32"/>
    </row>
    <row r="7" spans="1:13" ht="12">
      <c r="A7" s="33"/>
      <c r="B7" s="90"/>
      <c r="C7" s="91"/>
      <c r="D7" s="91"/>
      <c r="E7" s="420"/>
      <c r="F7" s="92"/>
      <c r="G7" s="93"/>
      <c r="H7" s="92"/>
      <c r="I7" s="93"/>
      <c r="J7" s="92"/>
      <c r="K7" s="121"/>
      <c r="L7" s="122"/>
      <c r="M7"/>
    </row>
    <row r="8" spans="1:13" ht="12">
      <c r="A8" s="16" t="s">
        <v>53</v>
      </c>
      <c r="B8" s="123">
        <v>1178917</v>
      </c>
      <c r="C8" s="124">
        <v>1237983</v>
      </c>
      <c r="D8" s="124">
        <v>1714848</v>
      </c>
      <c r="E8" s="350" t="s">
        <v>92</v>
      </c>
      <c r="F8" s="123">
        <v>59066</v>
      </c>
      <c r="G8" s="97" t="s">
        <v>92</v>
      </c>
      <c r="H8" s="72">
        <v>5</v>
      </c>
      <c r="I8" s="97" t="s">
        <v>92</v>
      </c>
      <c r="J8" s="72">
        <v>9.2</v>
      </c>
      <c r="K8" s="74">
        <v>8.6</v>
      </c>
      <c r="L8" s="254">
        <v>10.6</v>
      </c>
      <c r="M8"/>
    </row>
    <row r="9" spans="1:13" ht="12">
      <c r="A9" s="16" t="s">
        <v>25</v>
      </c>
      <c r="B9" s="96" t="s">
        <v>58</v>
      </c>
      <c r="C9" s="97" t="s">
        <v>92</v>
      </c>
      <c r="D9" s="97" t="s">
        <v>92</v>
      </c>
      <c r="E9" s="350" t="s">
        <v>92</v>
      </c>
      <c r="F9" s="96" t="s">
        <v>92</v>
      </c>
      <c r="G9" s="97" t="s">
        <v>92</v>
      </c>
      <c r="H9" s="72" t="s">
        <v>92</v>
      </c>
      <c r="I9" s="97" t="s">
        <v>92</v>
      </c>
      <c r="J9" s="72" t="s">
        <v>92</v>
      </c>
      <c r="K9" s="74" t="s">
        <v>92</v>
      </c>
      <c r="L9" s="201" t="s">
        <v>92</v>
      </c>
      <c r="M9"/>
    </row>
    <row r="10" spans="1:13" ht="12">
      <c r="A10" s="16" t="s">
        <v>24</v>
      </c>
      <c r="B10" s="123">
        <v>54680</v>
      </c>
      <c r="C10" s="124">
        <v>50641</v>
      </c>
      <c r="D10" s="124">
        <v>59541</v>
      </c>
      <c r="E10" s="411">
        <v>59541</v>
      </c>
      <c r="F10" s="123">
        <v>-4039</v>
      </c>
      <c r="G10" s="256">
        <v>8900</v>
      </c>
      <c r="H10" s="72">
        <v>-7.4</v>
      </c>
      <c r="I10" s="252">
        <v>17.6</v>
      </c>
      <c r="J10" s="72">
        <v>0.4</v>
      </c>
      <c r="K10" s="74">
        <v>0.4</v>
      </c>
      <c r="L10" s="254">
        <v>0.37</v>
      </c>
      <c r="M10" s="74"/>
    </row>
    <row r="11" spans="1:13" ht="12">
      <c r="A11" s="16" t="s">
        <v>23</v>
      </c>
      <c r="B11" s="123">
        <v>556556</v>
      </c>
      <c r="C11" s="124">
        <v>554330</v>
      </c>
      <c r="D11" s="124">
        <v>541917</v>
      </c>
      <c r="E11" s="411">
        <v>541917</v>
      </c>
      <c r="F11" s="123">
        <v>-2226</v>
      </c>
      <c r="G11" s="256">
        <v>-12413</v>
      </c>
      <c r="H11" s="72">
        <v>-0.4</v>
      </c>
      <c r="I11" s="252">
        <v>-2.2</v>
      </c>
      <c r="J11" s="72">
        <v>4.3</v>
      </c>
      <c r="K11" s="74">
        <v>3.8</v>
      </c>
      <c r="L11" s="254">
        <v>3.35</v>
      </c>
      <c r="M11"/>
    </row>
    <row r="12" spans="1:13" ht="12">
      <c r="A12" s="16" t="s">
        <v>22</v>
      </c>
      <c r="B12" s="49" t="s">
        <v>14</v>
      </c>
      <c r="C12" s="47" t="s">
        <v>14</v>
      </c>
      <c r="D12" s="47" t="s">
        <v>14</v>
      </c>
      <c r="E12" s="412" t="s">
        <v>14</v>
      </c>
      <c r="F12" s="49" t="s">
        <v>14</v>
      </c>
      <c r="G12" s="47" t="s">
        <v>14</v>
      </c>
      <c r="H12" s="49" t="s">
        <v>14</v>
      </c>
      <c r="I12" s="47" t="s">
        <v>14</v>
      </c>
      <c r="J12" s="49" t="s">
        <v>14</v>
      </c>
      <c r="K12" s="47" t="s">
        <v>14</v>
      </c>
      <c r="L12" s="46" t="s">
        <v>14</v>
      </c>
      <c r="M12"/>
    </row>
    <row r="13" spans="1:13" ht="12">
      <c r="A13" s="16" t="s">
        <v>21</v>
      </c>
      <c r="B13" s="49" t="s">
        <v>14</v>
      </c>
      <c r="C13" s="47" t="s">
        <v>14</v>
      </c>
      <c r="D13" s="47" t="s">
        <v>14</v>
      </c>
      <c r="E13" s="412" t="s">
        <v>14</v>
      </c>
      <c r="F13" s="49" t="s">
        <v>14</v>
      </c>
      <c r="G13" s="47" t="s">
        <v>14</v>
      </c>
      <c r="H13" s="49" t="s">
        <v>14</v>
      </c>
      <c r="I13" s="47" t="s">
        <v>14</v>
      </c>
      <c r="J13" s="49" t="s">
        <v>14</v>
      </c>
      <c r="K13" s="47" t="s">
        <v>14</v>
      </c>
      <c r="L13" s="46" t="s">
        <v>14</v>
      </c>
      <c r="M13"/>
    </row>
    <row r="14" spans="1:13" ht="12">
      <c r="A14" s="16" t="s">
        <v>20</v>
      </c>
      <c r="B14" s="49" t="s">
        <v>14</v>
      </c>
      <c r="C14" s="47" t="s">
        <v>14</v>
      </c>
      <c r="D14" s="47" t="s">
        <v>14</v>
      </c>
      <c r="E14" s="412" t="s">
        <v>14</v>
      </c>
      <c r="F14" s="49" t="s">
        <v>14</v>
      </c>
      <c r="G14" s="47" t="s">
        <v>14</v>
      </c>
      <c r="H14" s="49" t="s">
        <v>14</v>
      </c>
      <c r="I14" s="47" t="s">
        <v>14</v>
      </c>
      <c r="J14" s="49" t="s">
        <v>14</v>
      </c>
      <c r="K14" s="47" t="s">
        <v>14</v>
      </c>
      <c r="L14" s="46" t="s">
        <v>14</v>
      </c>
      <c r="M14"/>
    </row>
    <row r="15" spans="1:13" ht="12">
      <c r="A15" s="16" t="s">
        <v>19</v>
      </c>
      <c r="B15" s="96" t="s">
        <v>92</v>
      </c>
      <c r="C15" s="97" t="s">
        <v>92</v>
      </c>
      <c r="D15" s="97" t="s">
        <v>92</v>
      </c>
      <c r="E15" s="350" t="s">
        <v>92</v>
      </c>
      <c r="F15" s="96" t="s">
        <v>92</v>
      </c>
      <c r="G15" s="97" t="s">
        <v>92</v>
      </c>
      <c r="H15" s="72" t="s">
        <v>92</v>
      </c>
      <c r="I15" s="97" t="s">
        <v>92</v>
      </c>
      <c r="J15" s="72" t="s">
        <v>92</v>
      </c>
      <c r="K15" s="74" t="s">
        <v>92</v>
      </c>
      <c r="L15" s="201" t="s">
        <v>92</v>
      </c>
      <c r="M15"/>
    </row>
    <row r="16" spans="1:13" ht="12">
      <c r="A16" s="16" t="s">
        <v>18</v>
      </c>
      <c r="B16" s="96" t="s">
        <v>92</v>
      </c>
      <c r="C16" s="97" t="s">
        <v>92</v>
      </c>
      <c r="D16" s="97" t="s">
        <v>92</v>
      </c>
      <c r="E16" s="350" t="s">
        <v>92</v>
      </c>
      <c r="F16" s="96" t="s">
        <v>92</v>
      </c>
      <c r="G16" s="97" t="s">
        <v>92</v>
      </c>
      <c r="H16" s="72" t="s">
        <v>92</v>
      </c>
      <c r="I16" s="97" t="s">
        <v>92</v>
      </c>
      <c r="J16" s="72" t="s">
        <v>92</v>
      </c>
      <c r="K16" s="74" t="s">
        <v>92</v>
      </c>
      <c r="L16" s="201" t="s">
        <v>92</v>
      </c>
      <c r="M16" s="74"/>
    </row>
    <row r="17" spans="1:13" ht="12">
      <c r="A17" s="16" t="s">
        <v>17</v>
      </c>
      <c r="B17" s="49" t="s">
        <v>14</v>
      </c>
      <c r="C17" s="47" t="s">
        <v>14</v>
      </c>
      <c r="D17" s="47" t="s">
        <v>14</v>
      </c>
      <c r="E17" s="412" t="s">
        <v>14</v>
      </c>
      <c r="F17" s="49" t="s">
        <v>14</v>
      </c>
      <c r="G17" s="47" t="s">
        <v>14</v>
      </c>
      <c r="H17" s="49" t="s">
        <v>14</v>
      </c>
      <c r="I17" s="47" t="s">
        <v>14</v>
      </c>
      <c r="J17" s="49" t="s">
        <v>14</v>
      </c>
      <c r="K17" s="47" t="s">
        <v>14</v>
      </c>
      <c r="L17" s="46" t="s">
        <v>14</v>
      </c>
      <c r="M17" s="74"/>
    </row>
    <row r="18" spans="1:13" ht="12">
      <c r="A18" s="16" t="s">
        <v>35</v>
      </c>
      <c r="B18" s="119" t="s">
        <v>92</v>
      </c>
      <c r="C18" s="120" t="s">
        <v>92</v>
      </c>
      <c r="D18" s="120" t="s">
        <v>92</v>
      </c>
      <c r="E18" s="407" t="s">
        <v>92</v>
      </c>
      <c r="F18" s="96" t="s">
        <v>92</v>
      </c>
      <c r="G18" s="120" t="s">
        <v>92</v>
      </c>
      <c r="H18" s="72" t="s">
        <v>92</v>
      </c>
      <c r="I18" s="120" t="s">
        <v>92</v>
      </c>
      <c r="J18" s="72" t="s">
        <v>92</v>
      </c>
      <c r="K18" s="74" t="s">
        <v>92</v>
      </c>
      <c r="L18" s="269" t="s">
        <v>92</v>
      </c>
      <c r="M18"/>
    </row>
    <row r="19" spans="1:13" ht="12">
      <c r="A19" s="16" t="s">
        <v>16</v>
      </c>
      <c r="B19" s="49" t="s">
        <v>14</v>
      </c>
      <c r="C19" s="47" t="s">
        <v>14</v>
      </c>
      <c r="D19" s="47" t="s">
        <v>14</v>
      </c>
      <c r="E19" s="412" t="s">
        <v>14</v>
      </c>
      <c r="F19" s="49" t="s">
        <v>14</v>
      </c>
      <c r="G19" s="47" t="s">
        <v>14</v>
      </c>
      <c r="H19" s="49" t="s">
        <v>14</v>
      </c>
      <c r="I19" s="47" t="s">
        <v>14</v>
      </c>
      <c r="J19" s="49" t="s">
        <v>14</v>
      </c>
      <c r="K19" s="47" t="s">
        <v>14</v>
      </c>
      <c r="L19" s="46" t="s">
        <v>14</v>
      </c>
      <c r="M19" s="74"/>
    </row>
    <row r="20" spans="1:13" ht="12">
      <c r="A20" s="16" t="s">
        <v>15</v>
      </c>
      <c r="B20" s="49" t="s">
        <v>14</v>
      </c>
      <c r="C20" s="47" t="s">
        <v>14</v>
      </c>
      <c r="D20" s="47" t="s">
        <v>14</v>
      </c>
      <c r="E20" s="412" t="s">
        <v>14</v>
      </c>
      <c r="F20" s="49" t="s">
        <v>14</v>
      </c>
      <c r="G20" s="47" t="s">
        <v>14</v>
      </c>
      <c r="H20" s="49" t="s">
        <v>14</v>
      </c>
      <c r="I20" s="47" t="s">
        <v>14</v>
      </c>
      <c r="J20" s="49" t="s">
        <v>14</v>
      </c>
      <c r="K20" s="47" t="s">
        <v>14</v>
      </c>
      <c r="L20" s="46" t="s">
        <v>14</v>
      </c>
      <c r="M20" s="74"/>
    </row>
    <row r="21" spans="1:13" ht="12">
      <c r="A21" s="16" t="s">
        <v>13</v>
      </c>
      <c r="B21" s="123">
        <v>27841</v>
      </c>
      <c r="C21" s="124">
        <v>37882</v>
      </c>
      <c r="D21" s="124">
        <v>37941</v>
      </c>
      <c r="E21" s="411">
        <v>37941</v>
      </c>
      <c r="F21" s="123">
        <v>10041</v>
      </c>
      <c r="G21" s="256">
        <v>59</v>
      </c>
      <c r="H21" s="72">
        <v>36.1</v>
      </c>
      <c r="I21" s="252">
        <v>0.2</v>
      </c>
      <c r="J21" s="72">
        <v>0.2</v>
      </c>
      <c r="K21" s="74">
        <v>0.3</v>
      </c>
      <c r="L21" s="254">
        <v>0.23</v>
      </c>
      <c r="M21"/>
    </row>
    <row r="22" spans="1:13" ht="12">
      <c r="A22" s="16" t="s">
        <v>12</v>
      </c>
      <c r="B22" s="96" t="s">
        <v>92</v>
      </c>
      <c r="C22" s="97" t="s">
        <v>92</v>
      </c>
      <c r="D22" s="97" t="s">
        <v>92</v>
      </c>
      <c r="E22" s="350" t="s">
        <v>92</v>
      </c>
      <c r="F22" s="96" t="s">
        <v>92</v>
      </c>
      <c r="G22" s="97" t="s">
        <v>92</v>
      </c>
      <c r="H22" s="72" t="s">
        <v>92</v>
      </c>
      <c r="I22" s="97" t="s">
        <v>92</v>
      </c>
      <c r="J22" s="72" t="s">
        <v>92</v>
      </c>
      <c r="K22" s="74" t="s">
        <v>92</v>
      </c>
      <c r="L22" s="201" t="s">
        <v>92</v>
      </c>
      <c r="M22"/>
    </row>
    <row r="23" spans="1:13" ht="12">
      <c r="A23" s="16" t="s">
        <v>11</v>
      </c>
      <c r="B23" s="96" t="s">
        <v>92</v>
      </c>
      <c r="C23" s="97" t="s">
        <v>92</v>
      </c>
      <c r="D23" s="97" t="s">
        <v>92</v>
      </c>
      <c r="E23" s="350" t="s">
        <v>92</v>
      </c>
      <c r="F23" s="96" t="s">
        <v>92</v>
      </c>
      <c r="G23" s="97" t="s">
        <v>92</v>
      </c>
      <c r="H23" s="72" t="s">
        <v>92</v>
      </c>
      <c r="I23" s="97" t="s">
        <v>92</v>
      </c>
      <c r="J23" s="72" t="s">
        <v>92</v>
      </c>
      <c r="K23" s="74" t="s">
        <v>92</v>
      </c>
      <c r="L23" s="201" t="s">
        <v>92</v>
      </c>
      <c r="M23" s="74"/>
    </row>
    <row r="24" spans="1:13" ht="12">
      <c r="A24" s="16" t="s">
        <v>10</v>
      </c>
      <c r="B24" s="123">
        <v>41789</v>
      </c>
      <c r="C24" s="124" t="s">
        <v>92</v>
      </c>
      <c r="D24" s="124" t="s">
        <v>92</v>
      </c>
      <c r="E24" s="411" t="s">
        <v>92</v>
      </c>
      <c r="F24" s="123" t="s">
        <v>92</v>
      </c>
      <c r="G24" s="124" t="s">
        <v>92</v>
      </c>
      <c r="H24" s="72" t="s">
        <v>92</v>
      </c>
      <c r="I24" s="124" t="s">
        <v>92</v>
      </c>
      <c r="J24" s="72">
        <v>0.3</v>
      </c>
      <c r="K24" s="74" t="s">
        <v>92</v>
      </c>
      <c r="L24" s="293" t="s">
        <v>92</v>
      </c>
      <c r="M24"/>
    </row>
    <row r="25" spans="1:13" ht="12">
      <c r="A25" s="16" t="s">
        <v>9</v>
      </c>
      <c r="B25" s="123">
        <v>885144</v>
      </c>
      <c r="C25" s="124">
        <v>986355</v>
      </c>
      <c r="D25" s="124">
        <v>1298448</v>
      </c>
      <c r="E25" s="411">
        <v>1298448</v>
      </c>
      <c r="F25" s="123">
        <v>101211</v>
      </c>
      <c r="G25" s="256">
        <v>312093</v>
      </c>
      <c r="H25" s="72">
        <v>11.4</v>
      </c>
      <c r="I25" s="252">
        <v>31.6</v>
      </c>
      <c r="J25" s="72">
        <v>6.9</v>
      </c>
      <c r="K25" s="74">
        <v>6.8</v>
      </c>
      <c r="L25" s="254">
        <v>8.03</v>
      </c>
      <c r="M25"/>
    </row>
    <row r="26" spans="1:13" ht="12">
      <c r="A26" s="16" t="s">
        <v>48</v>
      </c>
      <c r="B26" s="123">
        <v>1101117</v>
      </c>
      <c r="C26" s="124">
        <v>1293786</v>
      </c>
      <c r="D26" s="124">
        <v>1813681</v>
      </c>
      <c r="E26" s="350" t="s">
        <v>92</v>
      </c>
      <c r="F26" s="123">
        <v>192669</v>
      </c>
      <c r="G26" s="97" t="s">
        <v>92</v>
      </c>
      <c r="H26" s="72">
        <v>17.5</v>
      </c>
      <c r="I26" s="97" t="s">
        <v>92</v>
      </c>
      <c r="J26" s="72">
        <v>8.6</v>
      </c>
      <c r="K26" s="74">
        <v>8.9</v>
      </c>
      <c r="L26" s="254">
        <v>11.22</v>
      </c>
      <c r="M26"/>
    </row>
    <row r="27" spans="1:13" ht="12">
      <c r="A27" s="16" t="s">
        <v>7</v>
      </c>
      <c r="B27" s="123" t="s">
        <v>92</v>
      </c>
      <c r="C27" s="97" t="s">
        <v>92</v>
      </c>
      <c r="D27" s="97" t="s">
        <v>92</v>
      </c>
      <c r="E27" s="350" t="s">
        <v>92</v>
      </c>
      <c r="F27" s="96" t="s">
        <v>92</v>
      </c>
      <c r="G27" s="97" t="s">
        <v>92</v>
      </c>
      <c r="H27" s="72" t="s">
        <v>92</v>
      </c>
      <c r="I27" s="97" t="s">
        <v>92</v>
      </c>
      <c r="J27" s="72" t="s">
        <v>92</v>
      </c>
      <c r="K27" s="74" t="s">
        <v>92</v>
      </c>
      <c r="L27" s="201" t="s">
        <v>92</v>
      </c>
      <c r="M27" s="74"/>
    </row>
    <row r="28" spans="1:13" ht="12">
      <c r="A28" s="16" t="s">
        <v>6</v>
      </c>
      <c r="B28" s="123">
        <v>5893564</v>
      </c>
      <c r="C28" s="124">
        <v>6607966</v>
      </c>
      <c r="D28" s="124">
        <v>6966822</v>
      </c>
      <c r="E28" s="411">
        <v>6966822</v>
      </c>
      <c r="F28" s="123">
        <v>714402</v>
      </c>
      <c r="G28" s="256">
        <v>358856</v>
      </c>
      <c r="H28" s="72">
        <v>12.1</v>
      </c>
      <c r="I28" s="252">
        <v>5.4</v>
      </c>
      <c r="J28" s="72">
        <v>45.9</v>
      </c>
      <c r="K28" s="74">
        <v>45.7</v>
      </c>
      <c r="L28" s="254">
        <v>43.08</v>
      </c>
      <c r="M28"/>
    </row>
    <row r="29" spans="1:13" ht="12">
      <c r="A29" s="16" t="s">
        <v>5</v>
      </c>
      <c r="B29" s="123">
        <v>1950218</v>
      </c>
      <c r="C29" s="124">
        <v>1959931</v>
      </c>
      <c r="D29" s="124">
        <v>2148741</v>
      </c>
      <c r="E29" s="411">
        <v>2148741</v>
      </c>
      <c r="F29" s="123">
        <v>9713</v>
      </c>
      <c r="G29" s="256">
        <v>188810</v>
      </c>
      <c r="H29" s="72">
        <v>0.5</v>
      </c>
      <c r="I29" s="252">
        <v>9.6</v>
      </c>
      <c r="J29" s="72">
        <v>15.2</v>
      </c>
      <c r="K29" s="74">
        <v>13.5</v>
      </c>
      <c r="L29" s="254">
        <v>13.29</v>
      </c>
      <c r="M29"/>
    </row>
    <row r="30" spans="1:13" ht="12">
      <c r="A30" s="16" t="s">
        <v>4</v>
      </c>
      <c r="B30" s="96" t="s">
        <v>92</v>
      </c>
      <c r="C30" s="97" t="s">
        <v>92</v>
      </c>
      <c r="D30" s="97" t="s">
        <v>58</v>
      </c>
      <c r="E30" s="350" t="s">
        <v>92</v>
      </c>
      <c r="F30" s="96" t="s">
        <v>92</v>
      </c>
      <c r="G30" s="97" t="s">
        <v>92</v>
      </c>
      <c r="H30" s="72" t="s">
        <v>92</v>
      </c>
      <c r="I30" s="97" t="s">
        <v>92</v>
      </c>
      <c r="J30" s="72" t="s">
        <v>92</v>
      </c>
      <c r="K30" s="74" t="s">
        <v>92</v>
      </c>
      <c r="L30" s="201" t="s">
        <v>92</v>
      </c>
      <c r="M30"/>
    </row>
    <row r="31" spans="1:13" ht="12">
      <c r="A31" s="16" t="s">
        <v>3</v>
      </c>
      <c r="B31" s="96" t="s">
        <v>92</v>
      </c>
      <c r="C31" s="97" t="s">
        <v>92</v>
      </c>
      <c r="D31" s="97" t="s">
        <v>92</v>
      </c>
      <c r="E31" s="350" t="s">
        <v>92</v>
      </c>
      <c r="F31" s="96" t="s">
        <v>92</v>
      </c>
      <c r="G31" s="97" t="s">
        <v>92</v>
      </c>
      <c r="H31" s="72" t="s">
        <v>92</v>
      </c>
      <c r="I31" s="97" t="s">
        <v>92</v>
      </c>
      <c r="J31" s="72" t="s">
        <v>92</v>
      </c>
      <c r="K31" s="74" t="s">
        <v>92</v>
      </c>
      <c r="L31" s="201" t="s">
        <v>92</v>
      </c>
      <c r="M31"/>
    </row>
    <row r="32" spans="1:13" ht="6" customHeight="1">
      <c r="A32" s="6"/>
      <c r="B32" s="4"/>
      <c r="C32" s="3"/>
      <c r="D32" s="3"/>
      <c r="E32" s="421"/>
      <c r="F32" s="4"/>
      <c r="G32" s="5"/>
      <c r="H32" s="4"/>
      <c r="I32" s="5"/>
      <c r="J32" s="4"/>
      <c r="K32" s="3"/>
      <c r="L32" s="2"/>
      <c r="M32"/>
    </row>
    <row r="33" ht="12">
      <c r="A33" s="42" t="s">
        <v>106</v>
      </c>
    </row>
    <row r="34" spans="1:5" ht="12">
      <c r="A34" s="42" t="s">
        <v>107</v>
      </c>
      <c r="D34" s="109"/>
      <c r="E34" s="109"/>
    </row>
  </sheetData>
  <mergeCells count="12">
    <mergeCell ref="A2:A4"/>
    <mergeCell ref="B2:E2"/>
    <mergeCell ref="B3:B4"/>
    <mergeCell ref="C3:C4"/>
    <mergeCell ref="D3:D4"/>
    <mergeCell ref="J3:J4"/>
    <mergeCell ref="K3:K4"/>
    <mergeCell ref="L3:L4"/>
    <mergeCell ref="F3:F4"/>
    <mergeCell ref="G3:G4"/>
    <mergeCell ref="H3:H4"/>
    <mergeCell ref="I3:I4"/>
  </mergeCells>
  <printOptions/>
  <pageMargins left="0.5" right="0.41" top="0.7874015748031497"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L14"/>
  <sheetViews>
    <sheetView showGridLines="0" workbookViewId="0" topLeftCell="A1">
      <selection activeCell="A1" sqref="A1"/>
    </sheetView>
  </sheetViews>
  <sheetFormatPr defaultColWidth="9.00390625" defaultRowHeight="12.75"/>
  <cols>
    <col min="1" max="1" width="12.00390625" style="0" customWidth="1"/>
    <col min="2" max="7" width="10.00390625" style="0" customWidth="1"/>
    <col min="8" max="12" width="6.00390625" style="0" customWidth="1"/>
  </cols>
  <sheetData>
    <row r="1" spans="1:12" s="1" customFormat="1" ht="12">
      <c r="A1" s="44" t="s">
        <v>67</v>
      </c>
      <c r="L1" s="31" t="s">
        <v>31</v>
      </c>
    </row>
    <row r="2" spans="1:12" s="1" customFormat="1" ht="12">
      <c r="A2" s="494" t="s">
        <v>30</v>
      </c>
      <c r="B2" s="497" t="s">
        <v>29</v>
      </c>
      <c r="C2" s="498"/>
      <c r="D2" s="498"/>
      <c r="E2" s="499"/>
      <c r="F2" s="378" t="s">
        <v>49</v>
      </c>
      <c r="G2" s="65"/>
      <c r="H2" s="65" t="s">
        <v>33</v>
      </c>
      <c r="I2" s="65"/>
      <c r="J2" s="65" t="s">
        <v>28</v>
      </c>
      <c r="K2" s="65"/>
      <c r="L2" s="101"/>
    </row>
    <row r="3" spans="1:12" s="1" customFormat="1" ht="4.5" customHeight="1">
      <c r="A3" s="495"/>
      <c r="B3" s="492" t="s">
        <v>95</v>
      </c>
      <c r="C3" s="492" t="s">
        <v>96</v>
      </c>
      <c r="D3" s="488" t="s">
        <v>91</v>
      </c>
      <c r="E3" s="341"/>
      <c r="F3" s="502" t="s">
        <v>96</v>
      </c>
      <c r="G3" s="492" t="s">
        <v>91</v>
      </c>
      <c r="H3" s="488" t="s">
        <v>96</v>
      </c>
      <c r="I3" s="492" t="s">
        <v>91</v>
      </c>
      <c r="J3" s="488" t="s">
        <v>95</v>
      </c>
      <c r="K3" s="488" t="s">
        <v>96</v>
      </c>
      <c r="L3" s="490" t="s">
        <v>91</v>
      </c>
    </row>
    <row r="4" spans="1:12" s="1" customFormat="1" ht="11.25">
      <c r="A4" s="496"/>
      <c r="B4" s="493"/>
      <c r="C4" s="493"/>
      <c r="D4" s="489"/>
      <c r="E4" s="343" t="s">
        <v>97</v>
      </c>
      <c r="F4" s="503"/>
      <c r="G4" s="493"/>
      <c r="H4" s="489"/>
      <c r="I4" s="493"/>
      <c r="J4" s="489"/>
      <c r="K4" s="489"/>
      <c r="L4" s="491"/>
    </row>
    <row r="5" spans="1:12" s="1" customFormat="1" ht="11.25">
      <c r="A5" s="56"/>
      <c r="B5" s="161" t="s">
        <v>79</v>
      </c>
      <c r="C5" s="162" t="s">
        <v>79</v>
      </c>
      <c r="D5" s="153" t="s">
        <v>79</v>
      </c>
      <c r="E5" s="356" t="s">
        <v>79</v>
      </c>
      <c r="F5" s="163" t="s">
        <v>79</v>
      </c>
      <c r="G5" s="153" t="s">
        <v>79</v>
      </c>
      <c r="H5" s="163" t="s">
        <v>76</v>
      </c>
      <c r="I5" s="174" t="s">
        <v>76</v>
      </c>
      <c r="J5" s="163" t="s">
        <v>76</v>
      </c>
      <c r="K5" s="163" t="s">
        <v>76</v>
      </c>
      <c r="L5" s="176" t="s">
        <v>76</v>
      </c>
    </row>
    <row r="6" spans="1:12" s="1" customFormat="1" ht="11.25">
      <c r="A6" s="62" t="s">
        <v>68</v>
      </c>
      <c r="B6" s="454">
        <v>12840970</v>
      </c>
      <c r="C6" s="54">
        <v>14468437</v>
      </c>
      <c r="D6" s="53">
        <f>SUM(D8:D11)</f>
        <v>15794188</v>
      </c>
      <c r="E6" s="53">
        <f>SUM(E8:E11)</f>
        <v>15430668</v>
      </c>
      <c r="F6" s="54">
        <v>1627467</v>
      </c>
      <c r="G6" s="479">
        <f>E6-C6</f>
        <v>962231</v>
      </c>
      <c r="H6" s="9">
        <v>12.7</v>
      </c>
      <c r="I6" s="480">
        <f>G6/C6*100</f>
        <v>6.650552509576535</v>
      </c>
      <c r="J6" s="9">
        <v>100</v>
      </c>
      <c r="K6" s="9">
        <v>100</v>
      </c>
      <c r="L6" s="8">
        <v>100</v>
      </c>
    </row>
    <row r="7" spans="1:12" s="1" customFormat="1" ht="6" customHeight="1">
      <c r="A7" s="14"/>
      <c r="B7" s="455"/>
      <c r="C7" s="12"/>
      <c r="D7" s="13"/>
      <c r="E7" s="13"/>
      <c r="F7" s="12"/>
      <c r="G7" s="53"/>
      <c r="H7" s="9"/>
      <c r="I7" s="10"/>
      <c r="J7" s="12"/>
      <c r="K7" s="12"/>
      <c r="L7" s="11"/>
    </row>
    <row r="8" spans="1:12" s="1" customFormat="1" ht="11.25">
      <c r="A8" s="14" t="s">
        <v>42</v>
      </c>
      <c r="B8" s="456">
        <v>11105756</v>
      </c>
      <c r="C8" s="149">
        <v>12518772</v>
      </c>
      <c r="D8" s="150">
        <v>13983097</v>
      </c>
      <c r="E8" s="275">
        <f>13983097-360547</f>
        <v>13622550</v>
      </c>
      <c r="F8" s="149">
        <v>1413016</v>
      </c>
      <c r="G8" s="256">
        <f>E8-C8</f>
        <v>1103778</v>
      </c>
      <c r="H8" s="45">
        <v>12.7</v>
      </c>
      <c r="I8" s="252">
        <f>G8/C8*100</f>
        <v>8.816983007598509</v>
      </c>
      <c r="J8" s="45">
        <v>86.5</v>
      </c>
      <c r="K8" s="45">
        <v>86.5</v>
      </c>
      <c r="L8" s="254">
        <f>ROUND(D8/$D$6*100,2)</f>
        <v>88.53</v>
      </c>
    </row>
    <row r="9" spans="1:12" s="1" customFormat="1" ht="11.25">
      <c r="A9" s="14" t="s">
        <v>41</v>
      </c>
      <c r="B9" s="456">
        <v>232871</v>
      </c>
      <c r="C9" s="149">
        <v>261408</v>
      </c>
      <c r="D9" s="150">
        <v>277270</v>
      </c>
      <c r="E9" s="275">
        <f>277270-1028</f>
        <v>276242</v>
      </c>
      <c r="F9" s="149">
        <v>28537</v>
      </c>
      <c r="G9" s="256">
        <f>E9-C9</f>
        <v>14834</v>
      </c>
      <c r="H9" s="45">
        <v>12.3</v>
      </c>
      <c r="I9" s="252">
        <f>G9/C9*100</f>
        <v>5.6746541804382415</v>
      </c>
      <c r="J9" s="45">
        <v>1.8</v>
      </c>
      <c r="K9" s="45">
        <v>1.8</v>
      </c>
      <c r="L9" s="254">
        <f>ROUND(D9/$D$6*100,2)</f>
        <v>1.76</v>
      </c>
    </row>
    <row r="10" spans="1:12" s="1" customFormat="1" ht="11.25">
      <c r="A10" s="14" t="s">
        <v>40</v>
      </c>
      <c r="B10" s="456">
        <v>447353</v>
      </c>
      <c r="C10" s="149">
        <v>526608</v>
      </c>
      <c r="D10" s="150">
        <v>563392</v>
      </c>
      <c r="E10" s="275">
        <f>563392-1945</f>
        <v>561447</v>
      </c>
      <c r="F10" s="149">
        <v>79255</v>
      </c>
      <c r="G10" s="256">
        <f>E10-C10</f>
        <v>34839</v>
      </c>
      <c r="H10" s="45">
        <v>17.7</v>
      </c>
      <c r="I10" s="252">
        <f>G10/C10*100</f>
        <v>6.61573694284933</v>
      </c>
      <c r="J10" s="45">
        <v>3.5</v>
      </c>
      <c r="K10" s="45">
        <v>3.6</v>
      </c>
      <c r="L10" s="254">
        <f>ROUND(D10/$D$6*100,2)</f>
        <v>3.57</v>
      </c>
    </row>
    <row r="11" spans="1:12" s="1" customFormat="1" ht="11.25">
      <c r="A11" s="14" t="s">
        <v>39</v>
      </c>
      <c r="B11" s="456">
        <v>1054990</v>
      </c>
      <c r="C11" s="149">
        <v>1161649</v>
      </c>
      <c r="D11" s="150">
        <v>970429</v>
      </c>
      <c r="E11" s="150">
        <v>970429</v>
      </c>
      <c r="F11" s="149">
        <v>106659</v>
      </c>
      <c r="G11" s="256">
        <f>E11-C11</f>
        <v>-191220</v>
      </c>
      <c r="H11" s="45">
        <v>10.1</v>
      </c>
      <c r="I11" s="252">
        <f>G11/C11*100</f>
        <v>-16.461082478442282</v>
      </c>
      <c r="J11" s="45">
        <v>8.2</v>
      </c>
      <c r="K11" s="45">
        <v>8</v>
      </c>
      <c r="L11" s="254">
        <f>ROUND(D11/$D$6*100,2)</f>
        <v>6.14</v>
      </c>
    </row>
    <row r="12" spans="1:12" ht="6" customHeight="1">
      <c r="A12" s="55"/>
      <c r="B12" s="228"/>
      <c r="C12" s="229"/>
      <c r="D12" s="230"/>
      <c r="E12" s="230"/>
      <c r="F12" s="229"/>
      <c r="G12" s="230"/>
      <c r="H12" s="229"/>
      <c r="I12" s="230"/>
      <c r="J12" s="229"/>
      <c r="K12" s="229"/>
      <c r="L12" s="232"/>
    </row>
    <row r="13" ht="12">
      <c r="A13" s="42" t="s">
        <v>106</v>
      </c>
    </row>
    <row r="14" spans="1:5" ht="12">
      <c r="A14" s="42" t="s">
        <v>107</v>
      </c>
      <c r="D14" s="109"/>
      <c r="E14" s="109"/>
    </row>
  </sheetData>
  <mergeCells count="12">
    <mergeCell ref="J3:J4"/>
    <mergeCell ref="K3:K4"/>
    <mergeCell ref="L3:L4"/>
    <mergeCell ref="F3:F4"/>
    <mergeCell ref="G3:G4"/>
    <mergeCell ref="H3:H4"/>
    <mergeCell ref="I3:I4"/>
    <mergeCell ref="A2:A4"/>
    <mergeCell ref="B2:E2"/>
    <mergeCell ref="B3:B4"/>
    <mergeCell ref="C3:C4"/>
    <mergeCell ref="D3:D4"/>
  </mergeCells>
  <printOptions/>
  <pageMargins left="0.54" right="0.25" top="0.7874015748031497"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32"/>
  <sheetViews>
    <sheetView showGridLines="0" workbookViewId="0" topLeftCell="A1">
      <selection activeCell="A1" sqref="A1"/>
    </sheetView>
  </sheetViews>
  <sheetFormatPr defaultColWidth="9.00390625" defaultRowHeight="12.75"/>
  <cols>
    <col min="1" max="1" width="15.00390625" style="0" customWidth="1"/>
    <col min="2" max="2" width="10.75390625" style="0" customWidth="1"/>
    <col min="3" max="3" width="7.125" style="0" customWidth="1"/>
    <col min="4" max="4" width="10.75390625" style="0" customWidth="1"/>
    <col min="5" max="5" width="7.125" style="0" customWidth="1"/>
    <col min="6" max="6" width="10.75390625" style="0" customWidth="1"/>
    <col min="7" max="9" width="6.625" style="0" customWidth="1"/>
  </cols>
  <sheetData>
    <row r="1" spans="1:10" ht="12">
      <c r="A1" s="32" t="s">
        <v>86</v>
      </c>
      <c r="I1" s="31" t="s">
        <v>31</v>
      </c>
      <c r="J1" s="208"/>
    </row>
    <row r="2" spans="1:9" s="1" customFormat="1" ht="11.25">
      <c r="A2" s="500" t="s">
        <v>30</v>
      </c>
      <c r="B2" s="30" t="s">
        <v>47</v>
      </c>
      <c r="C2" s="30"/>
      <c r="D2" s="30" t="s">
        <v>46</v>
      </c>
      <c r="E2" s="30"/>
      <c r="F2" s="151" t="s">
        <v>45</v>
      </c>
      <c r="G2" s="30" t="s">
        <v>44</v>
      </c>
      <c r="H2" s="30"/>
      <c r="I2" s="29"/>
    </row>
    <row r="3" spans="1:10" s="1" customFormat="1" ht="11.25">
      <c r="A3" s="519"/>
      <c r="B3" s="63" t="s">
        <v>29</v>
      </c>
      <c r="C3" s="63" t="s">
        <v>28</v>
      </c>
      <c r="D3" s="63" t="s">
        <v>29</v>
      </c>
      <c r="E3" s="63" t="s">
        <v>28</v>
      </c>
      <c r="F3" s="63" t="s">
        <v>29</v>
      </c>
      <c r="G3" s="28" t="s">
        <v>88</v>
      </c>
      <c r="H3" s="180" t="s">
        <v>89</v>
      </c>
      <c r="I3" s="27" t="s">
        <v>90</v>
      </c>
      <c r="J3" s="12"/>
    </row>
    <row r="4" spans="1:9" s="158" customFormat="1" ht="9.75">
      <c r="A4" s="152"/>
      <c r="B4" s="165" t="s">
        <v>79</v>
      </c>
      <c r="C4" s="166" t="s">
        <v>80</v>
      </c>
      <c r="D4" s="165" t="s">
        <v>79</v>
      </c>
      <c r="E4" s="166" t="s">
        <v>76</v>
      </c>
      <c r="F4" s="167" t="s">
        <v>79</v>
      </c>
      <c r="G4" s="160" t="s">
        <v>76</v>
      </c>
      <c r="H4" s="160" t="s">
        <v>76</v>
      </c>
      <c r="I4" s="157" t="s">
        <v>76</v>
      </c>
    </row>
    <row r="5" spans="1:9" s="52" customFormat="1" ht="11.25">
      <c r="A5" s="62" t="s">
        <v>43</v>
      </c>
      <c r="B5" s="132">
        <f>SUM(B7:B30)</f>
        <v>2031193</v>
      </c>
      <c r="C5" s="106">
        <v>100</v>
      </c>
      <c r="D5" s="132">
        <f>SUM(D7:D30)</f>
        <v>2925055</v>
      </c>
      <c r="E5" s="106">
        <v>100</v>
      </c>
      <c r="F5" s="132">
        <v>-881277</v>
      </c>
      <c r="G5" s="105">
        <v>8.6</v>
      </c>
      <c r="H5" s="107">
        <v>9.6</v>
      </c>
      <c r="I5" s="182">
        <v>11.4</v>
      </c>
    </row>
    <row r="6" spans="1:9" s="1" customFormat="1" ht="6" customHeight="1">
      <c r="A6" s="14"/>
      <c r="B6" s="118"/>
      <c r="C6" s="116"/>
      <c r="D6" s="118"/>
      <c r="E6" s="116"/>
      <c r="F6" s="142"/>
      <c r="G6" s="114"/>
      <c r="H6" s="114"/>
      <c r="I6" s="11"/>
    </row>
    <row r="7" spans="1:9" s="1" customFormat="1" ht="11.25">
      <c r="A7" s="16" t="s">
        <v>53</v>
      </c>
      <c r="B7" s="294">
        <v>132458</v>
      </c>
      <c r="C7" s="116">
        <f>ROUND(B7/$B$5*100,2)</f>
        <v>6.52</v>
      </c>
      <c r="D7" s="294">
        <v>138762</v>
      </c>
      <c r="E7" s="116">
        <f>ROUND(D7/$D$5*100,2)</f>
        <v>4.74</v>
      </c>
      <c r="F7" s="142">
        <v>-6304</v>
      </c>
      <c r="G7" s="114">
        <v>6.1</v>
      </c>
      <c r="H7" s="114">
        <v>6.6</v>
      </c>
      <c r="I7" s="11">
        <v>5.8</v>
      </c>
    </row>
    <row r="8" spans="1:9" s="1" customFormat="1" ht="11.25">
      <c r="A8" s="16" t="s">
        <v>25</v>
      </c>
      <c r="B8" s="295" t="s">
        <v>92</v>
      </c>
      <c r="C8" s="116" t="s">
        <v>92</v>
      </c>
      <c r="D8" s="295" t="s">
        <v>92</v>
      </c>
      <c r="E8" s="116" t="s">
        <v>92</v>
      </c>
      <c r="F8" s="142" t="s">
        <v>92</v>
      </c>
      <c r="G8" s="114" t="s">
        <v>92</v>
      </c>
      <c r="H8" s="114" t="s">
        <v>92</v>
      </c>
      <c r="I8" s="115" t="s">
        <v>92</v>
      </c>
    </row>
    <row r="9" spans="1:10" s="1" customFormat="1" ht="11.25">
      <c r="A9" s="16" t="s">
        <v>24</v>
      </c>
      <c r="B9" s="294">
        <v>15429</v>
      </c>
      <c r="C9" s="116">
        <f>ROUND(B9/$B$5*100,2)</f>
        <v>0.76</v>
      </c>
      <c r="D9" s="294">
        <v>13926</v>
      </c>
      <c r="E9" s="116">
        <f>ROUND(D9/$D$5*100,2)</f>
        <v>0.48</v>
      </c>
      <c r="F9" s="142">
        <v>1503</v>
      </c>
      <c r="G9" s="113">
        <v>10.1</v>
      </c>
      <c r="H9" s="114">
        <v>10.4</v>
      </c>
      <c r="I9" s="11">
        <v>10.4</v>
      </c>
      <c r="J9" s="74"/>
    </row>
    <row r="10" spans="1:9" s="1" customFormat="1" ht="11.25">
      <c r="A10" s="16" t="s">
        <v>23</v>
      </c>
      <c r="B10" s="294">
        <v>16091</v>
      </c>
      <c r="C10" s="116">
        <f>ROUND(B10/$B$5*100,2)</f>
        <v>0.79</v>
      </c>
      <c r="D10" s="294">
        <v>18592</v>
      </c>
      <c r="E10" s="116">
        <f>ROUND(D10/$D$5*100,2)</f>
        <v>0.64</v>
      </c>
      <c r="F10" s="142">
        <v>-2501</v>
      </c>
      <c r="G10" s="114">
        <v>1.7</v>
      </c>
      <c r="H10" s="114">
        <v>1.6</v>
      </c>
      <c r="I10" s="299">
        <v>2</v>
      </c>
    </row>
    <row r="11" spans="1:9" s="1" customFormat="1" ht="11.25">
      <c r="A11" s="16" t="s">
        <v>22</v>
      </c>
      <c r="B11" s="296" t="s">
        <v>14</v>
      </c>
      <c r="C11" s="116" t="s">
        <v>14</v>
      </c>
      <c r="D11" s="296" t="s">
        <v>14</v>
      </c>
      <c r="E11" s="116" t="s">
        <v>14</v>
      </c>
      <c r="F11" s="297" t="s">
        <v>14</v>
      </c>
      <c r="G11" s="112" t="s">
        <v>14</v>
      </c>
      <c r="H11" s="112" t="s">
        <v>14</v>
      </c>
      <c r="I11" s="110" t="s">
        <v>14</v>
      </c>
    </row>
    <row r="12" spans="1:9" s="1" customFormat="1" ht="11.25">
      <c r="A12" s="16" t="s">
        <v>21</v>
      </c>
      <c r="B12" s="296" t="s">
        <v>14</v>
      </c>
      <c r="C12" s="116" t="s">
        <v>14</v>
      </c>
      <c r="D12" s="296" t="s">
        <v>14</v>
      </c>
      <c r="E12" s="116" t="s">
        <v>14</v>
      </c>
      <c r="F12" s="297" t="s">
        <v>14</v>
      </c>
      <c r="G12" s="112" t="s">
        <v>14</v>
      </c>
      <c r="H12" s="112" t="s">
        <v>14</v>
      </c>
      <c r="I12" s="110" t="s">
        <v>14</v>
      </c>
    </row>
    <row r="13" spans="1:9" s="1" customFormat="1" ht="11.25">
      <c r="A13" s="16" t="s">
        <v>20</v>
      </c>
      <c r="B13" s="296" t="s">
        <v>14</v>
      </c>
      <c r="C13" s="116" t="s">
        <v>14</v>
      </c>
      <c r="D13" s="296" t="s">
        <v>14</v>
      </c>
      <c r="E13" s="116" t="s">
        <v>14</v>
      </c>
      <c r="F13" s="297" t="s">
        <v>14</v>
      </c>
      <c r="G13" s="112" t="s">
        <v>14</v>
      </c>
      <c r="H13" s="112" t="s">
        <v>14</v>
      </c>
      <c r="I13" s="110" t="s">
        <v>14</v>
      </c>
    </row>
    <row r="14" spans="1:9" s="1" customFormat="1" ht="11.25">
      <c r="A14" s="16" t="s">
        <v>19</v>
      </c>
      <c r="B14" s="295" t="s">
        <v>92</v>
      </c>
      <c r="C14" s="116" t="s">
        <v>92</v>
      </c>
      <c r="D14" s="295" t="s">
        <v>92</v>
      </c>
      <c r="E14" s="116" t="s">
        <v>92</v>
      </c>
      <c r="F14" s="142" t="s">
        <v>92</v>
      </c>
      <c r="G14" s="114" t="s">
        <v>92</v>
      </c>
      <c r="H14" s="114" t="s">
        <v>92</v>
      </c>
      <c r="I14" s="115" t="s">
        <v>92</v>
      </c>
    </row>
    <row r="15" spans="1:10" s="1" customFormat="1" ht="11.25">
      <c r="A15" s="16" t="s">
        <v>18</v>
      </c>
      <c r="B15" s="294" t="s">
        <v>92</v>
      </c>
      <c r="C15" s="116" t="s">
        <v>92</v>
      </c>
      <c r="D15" s="294" t="s">
        <v>92</v>
      </c>
      <c r="E15" s="116" t="s">
        <v>92</v>
      </c>
      <c r="F15" s="142" t="s">
        <v>92</v>
      </c>
      <c r="G15" s="114" t="s">
        <v>92</v>
      </c>
      <c r="H15" s="114" t="s">
        <v>92</v>
      </c>
      <c r="I15" s="115" t="s">
        <v>92</v>
      </c>
      <c r="J15" s="74"/>
    </row>
    <row r="16" spans="1:10" s="1" customFormat="1" ht="11.25">
      <c r="A16" s="16" t="s">
        <v>17</v>
      </c>
      <c r="B16" s="296" t="s">
        <v>14</v>
      </c>
      <c r="C16" s="116" t="s">
        <v>14</v>
      </c>
      <c r="D16" s="296" t="s">
        <v>14</v>
      </c>
      <c r="E16" s="116" t="s">
        <v>14</v>
      </c>
      <c r="F16" s="297" t="s">
        <v>14</v>
      </c>
      <c r="G16" s="112" t="s">
        <v>14</v>
      </c>
      <c r="H16" s="112" t="s">
        <v>14</v>
      </c>
      <c r="I16" s="110" t="s">
        <v>14</v>
      </c>
      <c r="J16" s="74"/>
    </row>
    <row r="17" spans="1:9" s="1" customFormat="1" ht="11.25">
      <c r="A17" s="16" t="s">
        <v>35</v>
      </c>
      <c r="B17" s="295" t="s">
        <v>92</v>
      </c>
      <c r="C17" s="116" t="s">
        <v>92</v>
      </c>
      <c r="D17" s="295" t="s">
        <v>92</v>
      </c>
      <c r="E17" s="116" t="s">
        <v>92</v>
      </c>
      <c r="F17" s="142" t="s">
        <v>92</v>
      </c>
      <c r="G17" s="114" t="s">
        <v>92</v>
      </c>
      <c r="H17" s="114" t="s">
        <v>92</v>
      </c>
      <c r="I17" s="115" t="s">
        <v>92</v>
      </c>
    </row>
    <row r="18" spans="1:10" s="1" customFormat="1" ht="11.25">
      <c r="A18" s="16" t="s">
        <v>16</v>
      </c>
      <c r="B18" s="296" t="s">
        <v>14</v>
      </c>
      <c r="C18" s="116" t="s">
        <v>14</v>
      </c>
      <c r="D18" s="296" t="s">
        <v>14</v>
      </c>
      <c r="E18" s="116" t="s">
        <v>14</v>
      </c>
      <c r="F18" s="297" t="s">
        <v>14</v>
      </c>
      <c r="G18" s="112" t="s">
        <v>14</v>
      </c>
      <c r="H18" s="112" t="s">
        <v>14</v>
      </c>
      <c r="I18" s="110" t="s">
        <v>14</v>
      </c>
      <c r="J18" s="74"/>
    </row>
    <row r="19" spans="1:10" s="1" customFormat="1" ht="11.25">
      <c r="A19" s="16" t="s">
        <v>15</v>
      </c>
      <c r="B19" s="296" t="s">
        <v>14</v>
      </c>
      <c r="C19" s="116" t="s">
        <v>14</v>
      </c>
      <c r="D19" s="296" t="s">
        <v>14</v>
      </c>
      <c r="E19" s="116" t="s">
        <v>14</v>
      </c>
      <c r="F19" s="297" t="s">
        <v>14</v>
      </c>
      <c r="G19" s="112" t="s">
        <v>14</v>
      </c>
      <c r="H19" s="112" t="s">
        <v>14</v>
      </c>
      <c r="I19" s="110" t="s">
        <v>14</v>
      </c>
      <c r="J19" s="74"/>
    </row>
    <row r="20" spans="1:9" s="1" customFormat="1" ht="11.25">
      <c r="A20" s="16" t="s">
        <v>13</v>
      </c>
      <c r="B20" s="294">
        <v>20406</v>
      </c>
      <c r="C20" s="116">
        <f>ROUND(B20/$B$5*100,2)</f>
        <v>1</v>
      </c>
      <c r="D20" s="294">
        <v>26870</v>
      </c>
      <c r="E20" s="116">
        <f>ROUND(D20/$D$5*100,2)</f>
        <v>0.92</v>
      </c>
      <c r="F20" s="142">
        <v>-6464</v>
      </c>
      <c r="G20" s="114">
        <v>35.3</v>
      </c>
      <c r="H20" s="114">
        <v>25.8</v>
      </c>
      <c r="I20" s="11">
        <v>29.9</v>
      </c>
    </row>
    <row r="21" spans="1:9" s="1" customFormat="1" ht="11.25">
      <c r="A21" s="16" t="s">
        <v>12</v>
      </c>
      <c r="B21" s="295" t="s">
        <v>92</v>
      </c>
      <c r="C21" s="116" t="s">
        <v>92</v>
      </c>
      <c r="D21" s="295" t="s">
        <v>92</v>
      </c>
      <c r="E21" s="116" t="s">
        <v>92</v>
      </c>
      <c r="F21" s="142" t="s">
        <v>92</v>
      </c>
      <c r="G21" s="114" t="s">
        <v>92</v>
      </c>
      <c r="H21" s="114" t="s">
        <v>92</v>
      </c>
      <c r="I21" s="115" t="s">
        <v>92</v>
      </c>
    </row>
    <row r="22" spans="1:10" s="1" customFormat="1" ht="11.25">
      <c r="A22" s="16" t="s">
        <v>11</v>
      </c>
      <c r="B22" s="294" t="s">
        <v>92</v>
      </c>
      <c r="C22" s="116" t="s">
        <v>92</v>
      </c>
      <c r="D22" s="294" t="s">
        <v>92</v>
      </c>
      <c r="E22" s="116" t="s">
        <v>92</v>
      </c>
      <c r="F22" s="142" t="s">
        <v>92</v>
      </c>
      <c r="G22" s="114" t="s">
        <v>92</v>
      </c>
      <c r="H22" s="114" t="s">
        <v>92</v>
      </c>
      <c r="I22" s="115" t="s">
        <v>92</v>
      </c>
      <c r="J22" s="74"/>
    </row>
    <row r="23" spans="1:9" s="1" customFormat="1" ht="11.25">
      <c r="A23" s="16" t="s">
        <v>10</v>
      </c>
      <c r="B23" s="295">
        <v>49060</v>
      </c>
      <c r="C23" s="116">
        <f>ROUND(B23/$B$5*100,2)</f>
        <v>2.42</v>
      </c>
      <c r="D23" s="295">
        <v>32940</v>
      </c>
      <c r="E23" s="116">
        <f>ROUND(D23/$D$5*100,2)</f>
        <v>1.13</v>
      </c>
      <c r="F23" s="142">
        <v>16120</v>
      </c>
      <c r="G23" s="114">
        <v>42.9</v>
      </c>
      <c r="H23" s="114" t="s">
        <v>92</v>
      </c>
      <c r="I23" s="115" t="s">
        <v>92</v>
      </c>
    </row>
    <row r="24" spans="1:9" s="1" customFormat="1" ht="11.25">
      <c r="A24" s="16" t="s">
        <v>9</v>
      </c>
      <c r="B24" s="294">
        <v>79766</v>
      </c>
      <c r="C24" s="116">
        <f>ROUND(B24/$B$5*100,2)</f>
        <v>3.93</v>
      </c>
      <c r="D24" s="294">
        <v>64489</v>
      </c>
      <c r="E24" s="116">
        <f>ROUND(D24/$D$5*100,2)</f>
        <v>2.2</v>
      </c>
      <c r="F24" s="142">
        <v>15277</v>
      </c>
      <c r="G24" s="114">
        <v>6.4</v>
      </c>
      <c r="H24" s="114">
        <v>4.7</v>
      </c>
      <c r="I24" s="299">
        <v>3</v>
      </c>
    </row>
    <row r="25" spans="1:9" s="1" customFormat="1" ht="11.25">
      <c r="A25" s="16" t="s">
        <v>48</v>
      </c>
      <c r="B25" s="294">
        <v>167314</v>
      </c>
      <c r="C25" s="116">
        <f>ROUND(B25/$B$5*100,2)</f>
        <v>8.24</v>
      </c>
      <c r="D25" s="294">
        <v>150195</v>
      </c>
      <c r="E25" s="116">
        <f>ROUND(D25/$D$5*100,2)</f>
        <v>5.13</v>
      </c>
      <c r="F25" s="142">
        <v>17119</v>
      </c>
      <c r="G25" s="114">
        <v>4.6</v>
      </c>
      <c r="H25" s="114">
        <v>4.5</v>
      </c>
      <c r="I25" s="299">
        <v>4</v>
      </c>
    </row>
    <row r="26" spans="1:10" s="1" customFormat="1" ht="11.25">
      <c r="A26" s="16" t="s">
        <v>7</v>
      </c>
      <c r="B26" s="294" t="s">
        <v>92</v>
      </c>
      <c r="C26" s="116" t="s">
        <v>92</v>
      </c>
      <c r="D26" s="294" t="s">
        <v>92</v>
      </c>
      <c r="E26" s="116" t="s">
        <v>92</v>
      </c>
      <c r="F26" s="142" t="s">
        <v>92</v>
      </c>
      <c r="G26" s="114" t="s">
        <v>92</v>
      </c>
      <c r="H26" s="114" t="s">
        <v>92</v>
      </c>
      <c r="I26" s="115" t="s">
        <v>92</v>
      </c>
      <c r="J26" s="74"/>
    </row>
    <row r="27" spans="1:9" s="1" customFormat="1" ht="11.25">
      <c r="A27" s="16" t="s">
        <v>6</v>
      </c>
      <c r="B27" s="294">
        <v>1427304</v>
      </c>
      <c r="C27" s="116">
        <f>ROUND(B27/$B$5*100,2)</f>
        <v>70.27</v>
      </c>
      <c r="D27" s="294">
        <v>2324706</v>
      </c>
      <c r="E27" s="116">
        <f>ROUND(D27/$D$5*100,2)</f>
        <v>79.48</v>
      </c>
      <c r="F27" s="142">
        <v>-897402</v>
      </c>
      <c r="G27" s="114">
        <v>10.1</v>
      </c>
      <c r="H27" s="114">
        <v>12.5</v>
      </c>
      <c r="I27" s="11">
        <v>17.1</v>
      </c>
    </row>
    <row r="28" spans="1:9" s="1" customFormat="1" ht="11.25">
      <c r="A28" s="16" t="s">
        <v>5</v>
      </c>
      <c r="B28" s="294">
        <v>123365</v>
      </c>
      <c r="C28" s="116">
        <f>ROUND(B28/$B$5*100,2)</f>
        <v>6.07</v>
      </c>
      <c r="D28" s="294">
        <v>154575</v>
      </c>
      <c r="E28" s="116">
        <f>ROUND(D28/$D$5*100,2)</f>
        <v>5.28</v>
      </c>
      <c r="F28" s="142">
        <v>-31210</v>
      </c>
      <c r="G28" s="114">
        <v>5.1</v>
      </c>
      <c r="H28" s="114">
        <v>4</v>
      </c>
      <c r="I28" s="298">
        <v>4.5</v>
      </c>
    </row>
    <row r="29" spans="1:9" s="1" customFormat="1" ht="11.25">
      <c r="A29" s="16" t="s">
        <v>4</v>
      </c>
      <c r="B29" s="295" t="s">
        <v>92</v>
      </c>
      <c r="C29" s="116" t="s">
        <v>92</v>
      </c>
      <c r="D29" s="295" t="s">
        <v>92</v>
      </c>
      <c r="E29" s="116" t="s">
        <v>92</v>
      </c>
      <c r="F29" s="142" t="s">
        <v>92</v>
      </c>
      <c r="G29" s="114" t="s">
        <v>92</v>
      </c>
      <c r="H29" s="114" t="s">
        <v>92</v>
      </c>
      <c r="I29" s="115" t="s">
        <v>92</v>
      </c>
    </row>
    <row r="30" spans="1:9" s="1" customFormat="1" ht="11.25">
      <c r="A30" s="16" t="s">
        <v>3</v>
      </c>
      <c r="B30" s="295" t="s">
        <v>92</v>
      </c>
      <c r="C30" s="116" t="s">
        <v>92</v>
      </c>
      <c r="D30" s="295" t="s">
        <v>92</v>
      </c>
      <c r="E30" s="116" t="s">
        <v>92</v>
      </c>
      <c r="F30" s="142" t="s">
        <v>92</v>
      </c>
      <c r="G30" s="114" t="s">
        <v>92</v>
      </c>
      <c r="H30" s="114" t="s">
        <v>92</v>
      </c>
      <c r="I30" s="115" t="s">
        <v>92</v>
      </c>
    </row>
    <row r="31" spans="1:9" s="1" customFormat="1" ht="6" customHeight="1">
      <c r="A31" s="6"/>
      <c r="B31" s="59"/>
      <c r="C31" s="61"/>
      <c r="D31" s="59"/>
      <c r="E31" s="61"/>
      <c r="F31" s="60"/>
      <c r="G31" s="59"/>
      <c r="H31" s="58"/>
      <c r="I31" s="57"/>
    </row>
    <row r="32" spans="2:4" s="1" customFormat="1" ht="11.25">
      <c r="B32" s="109"/>
      <c r="D32" s="109"/>
    </row>
  </sheetData>
  <mergeCells count="1">
    <mergeCell ref="A2:A3"/>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34"/>
  <sheetViews>
    <sheetView showGridLines="0" workbookViewId="0" topLeftCell="A1">
      <selection activeCell="A1" sqref="A1"/>
    </sheetView>
  </sheetViews>
  <sheetFormatPr defaultColWidth="9.00390625" defaultRowHeight="12.75"/>
  <cols>
    <col min="1" max="1" width="12.125" style="1" customWidth="1"/>
    <col min="2" max="7" width="9.625" style="0" customWidth="1"/>
    <col min="8" max="12" width="6.375" style="0" customWidth="1"/>
  </cols>
  <sheetData>
    <row r="1" spans="1:12" s="1" customFormat="1" ht="12">
      <c r="A1" s="32" t="s">
        <v>54</v>
      </c>
      <c r="L1" s="31" t="s">
        <v>31</v>
      </c>
    </row>
    <row r="2" spans="1:12" s="1" customFormat="1" ht="12">
      <c r="A2" s="494" t="s">
        <v>30</v>
      </c>
      <c r="B2" s="497" t="s">
        <v>29</v>
      </c>
      <c r="C2" s="498"/>
      <c r="D2" s="498"/>
      <c r="E2" s="499"/>
      <c r="F2" s="378" t="s">
        <v>49</v>
      </c>
      <c r="G2" s="65"/>
      <c r="H2" s="65" t="s">
        <v>33</v>
      </c>
      <c r="I2" s="65"/>
      <c r="J2" s="65" t="s">
        <v>28</v>
      </c>
      <c r="K2" s="65"/>
      <c r="L2" s="101"/>
    </row>
    <row r="3" spans="1:12" s="1" customFormat="1" ht="4.5" customHeight="1">
      <c r="A3" s="495"/>
      <c r="B3" s="492" t="s">
        <v>95</v>
      </c>
      <c r="C3" s="492" t="s">
        <v>96</v>
      </c>
      <c r="D3" s="488" t="s">
        <v>91</v>
      </c>
      <c r="E3" s="341"/>
      <c r="F3" s="502" t="s">
        <v>96</v>
      </c>
      <c r="G3" s="492" t="s">
        <v>91</v>
      </c>
      <c r="H3" s="488" t="s">
        <v>96</v>
      </c>
      <c r="I3" s="492" t="s">
        <v>91</v>
      </c>
      <c r="J3" s="488" t="s">
        <v>95</v>
      </c>
      <c r="K3" s="488" t="s">
        <v>96</v>
      </c>
      <c r="L3" s="490" t="s">
        <v>91</v>
      </c>
    </row>
    <row r="4" spans="1:12" s="1" customFormat="1" ht="11.25">
      <c r="A4" s="496"/>
      <c r="B4" s="493"/>
      <c r="C4" s="493"/>
      <c r="D4" s="489"/>
      <c r="E4" s="343" t="s">
        <v>97</v>
      </c>
      <c r="F4" s="503"/>
      <c r="G4" s="493"/>
      <c r="H4" s="489"/>
      <c r="I4" s="493"/>
      <c r="J4" s="489"/>
      <c r="K4" s="489"/>
      <c r="L4" s="491"/>
    </row>
    <row r="5" spans="1:13" s="1" customFormat="1" ht="12">
      <c r="A5" s="56"/>
      <c r="B5" s="161" t="s">
        <v>79</v>
      </c>
      <c r="C5" s="162" t="s">
        <v>79</v>
      </c>
      <c r="D5" s="153" t="s">
        <v>79</v>
      </c>
      <c r="E5" s="356" t="s">
        <v>79</v>
      </c>
      <c r="F5" s="163" t="s">
        <v>79</v>
      </c>
      <c r="G5" s="171" t="s">
        <v>79</v>
      </c>
      <c r="H5" s="287" t="s">
        <v>76</v>
      </c>
      <c r="I5" s="174" t="s">
        <v>76</v>
      </c>
      <c r="J5" s="287" t="s">
        <v>76</v>
      </c>
      <c r="K5" s="163" t="s">
        <v>76</v>
      </c>
      <c r="L5" s="176" t="s">
        <v>76</v>
      </c>
      <c r="M5"/>
    </row>
    <row r="6" spans="1:13" s="7" customFormat="1" ht="12">
      <c r="A6" s="25" t="s">
        <v>26</v>
      </c>
      <c r="B6" s="138">
        <v>9551025</v>
      </c>
      <c r="C6" s="139">
        <v>9794254</v>
      </c>
      <c r="D6" s="140">
        <v>8195380</v>
      </c>
      <c r="E6" s="140">
        <v>8149389</v>
      </c>
      <c r="F6" s="139">
        <v>243229</v>
      </c>
      <c r="G6" s="139">
        <v>-1644865</v>
      </c>
      <c r="H6" s="19">
        <v>2.5</v>
      </c>
      <c r="I6" s="480">
        <v>-16.794183610104454</v>
      </c>
      <c r="J6" s="19">
        <v>100</v>
      </c>
      <c r="K6" s="18">
        <v>100</v>
      </c>
      <c r="L6" s="17">
        <v>100</v>
      </c>
      <c r="M6"/>
    </row>
    <row r="7" spans="1:13" s="1" customFormat="1" ht="6" customHeight="1">
      <c r="A7" s="15"/>
      <c r="B7" s="119"/>
      <c r="C7" s="120"/>
      <c r="D7" s="126"/>
      <c r="E7" s="126"/>
      <c r="F7" s="121"/>
      <c r="G7" s="121"/>
      <c r="H7" s="92"/>
      <c r="I7" s="20"/>
      <c r="J7" s="92"/>
      <c r="K7" s="121"/>
      <c r="L7" s="122"/>
      <c r="M7"/>
    </row>
    <row r="8" spans="1:12" ht="12">
      <c r="A8" s="16" t="s">
        <v>53</v>
      </c>
      <c r="B8" s="123">
        <v>670124</v>
      </c>
      <c r="C8" s="124">
        <v>538733</v>
      </c>
      <c r="D8" s="125">
        <v>368813</v>
      </c>
      <c r="E8" s="127" t="s">
        <v>92</v>
      </c>
      <c r="F8" s="124">
        <v>-131391</v>
      </c>
      <c r="G8" s="124" t="s">
        <v>92</v>
      </c>
      <c r="H8" s="72">
        <v>-19.6</v>
      </c>
      <c r="I8" s="124" t="s">
        <v>92</v>
      </c>
      <c r="J8" s="72">
        <v>7</v>
      </c>
      <c r="K8" s="74">
        <v>5.5</v>
      </c>
      <c r="L8" s="254">
        <v>4.5</v>
      </c>
    </row>
    <row r="9" spans="1:12" ht="12">
      <c r="A9" s="16" t="s">
        <v>25</v>
      </c>
      <c r="B9" s="96" t="s">
        <v>92</v>
      </c>
      <c r="C9" s="97" t="s">
        <v>92</v>
      </c>
      <c r="D9" s="127" t="s">
        <v>92</v>
      </c>
      <c r="E9" s="127" t="s">
        <v>92</v>
      </c>
      <c r="F9" s="97" t="s">
        <v>92</v>
      </c>
      <c r="G9" s="124" t="s">
        <v>92</v>
      </c>
      <c r="H9" s="72" t="s">
        <v>92</v>
      </c>
      <c r="I9" s="237" t="s">
        <v>92</v>
      </c>
      <c r="J9" s="72" t="s">
        <v>92</v>
      </c>
      <c r="K9" s="74" t="s">
        <v>92</v>
      </c>
      <c r="L9" s="239" t="s">
        <v>92</v>
      </c>
    </row>
    <row r="10" spans="1:13" ht="12">
      <c r="A10" s="16" t="s">
        <v>24</v>
      </c>
      <c r="B10" s="123">
        <v>114744</v>
      </c>
      <c r="C10" s="124">
        <v>121270</v>
      </c>
      <c r="D10" s="125">
        <v>116811</v>
      </c>
      <c r="E10" s="125">
        <v>116811</v>
      </c>
      <c r="F10" s="124">
        <v>6526</v>
      </c>
      <c r="G10" s="124">
        <v>-4459</v>
      </c>
      <c r="H10" s="72">
        <v>5.7</v>
      </c>
      <c r="I10" s="252">
        <v>-3.6769192710480745</v>
      </c>
      <c r="J10" s="72">
        <v>1.2</v>
      </c>
      <c r="K10" s="74">
        <v>1.2</v>
      </c>
      <c r="L10" s="254">
        <v>1.43</v>
      </c>
      <c r="M10" s="74"/>
    </row>
    <row r="11" spans="1:12" ht="12">
      <c r="A11" s="16" t="s">
        <v>23</v>
      </c>
      <c r="B11" s="123">
        <v>140414</v>
      </c>
      <c r="C11" s="124">
        <v>138749</v>
      </c>
      <c r="D11" s="125">
        <v>132929</v>
      </c>
      <c r="E11" s="125">
        <v>132929</v>
      </c>
      <c r="F11" s="124">
        <v>-1665</v>
      </c>
      <c r="G11" s="124">
        <v>-5820</v>
      </c>
      <c r="H11" s="72">
        <v>-1.2</v>
      </c>
      <c r="I11" s="252">
        <v>-4.194624826124873</v>
      </c>
      <c r="J11" s="72">
        <v>1.5</v>
      </c>
      <c r="K11" s="74">
        <v>1.4</v>
      </c>
      <c r="L11" s="254">
        <v>1.62</v>
      </c>
    </row>
    <row r="12" spans="1:12" ht="12">
      <c r="A12" s="16" t="s">
        <v>22</v>
      </c>
      <c r="B12" s="49" t="s">
        <v>14</v>
      </c>
      <c r="C12" s="47" t="s">
        <v>14</v>
      </c>
      <c r="D12" s="48" t="s">
        <v>14</v>
      </c>
      <c r="E12" s="48" t="s">
        <v>14</v>
      </c>
      <c r="F12" s="47" t="s">
        <v>14</v>
      </c>
      <c r="G12" s="47" t="s">
        <v>14</v>
      </c>
      <c r="H12" s="49" t="s">
        <v>14</v>
      </c>
      <c r="I12" s="48" t="s">
        <v>14</v>
      </c>
      <c r="J12" s="49" t="s">
        <v>14</v>
      </c>
      <c r="K12" s="47" t="s">
        <v>14</v>
      </c>
      <c r="L12" s="46" t="s">
        <v>14</v>
      </c>
    </row>
    <row r="13" spans="1:12" ht="12">
      <c r="A13" s="16" t="s">
        <v>21</v>
      </c>
      <c r="B13" s="49" t="s">
        <v>14</v>
      </c>
      <c r="C13" s="47" t="s">
        <v>14</v>
      </c>
      <c r="D13" s="48" t="s">
        <v>14</v>
      </c>
      <c r="E13" s="48" t="s">
        <v>14</v>
      </c>
      <c r="F13" s="47" t="s">
        <v>14</v>
      </c>
      <c r="G13" s="47" t="s">
        <v>14</v>
      </c>
      <c r="H13" s="49" t="s">
        <v>14</v>
      </c>
      <c r="I13" s="48" t="s">
        <v>14</v>
      </c>
      <c r="J13" s="49" t="s">
        <v>14</v>
      </c>
      <c r="K13" s="47" t="s">
        <v>14</v>
      </c>
      <c r="L13" s="46" t="s">
        <v>14</v>
      </c>
    </row>
    <row r="14" spans="1:12" ht="12">
      <c r="A14" s="16" t="s">
        <v>20</v>
      </c>
      <c r="B14" s="49" t="s">
        <v>14</v>
      </c>
      <c r="C14" s="47" t="s">
        <v>14</v>
      </c>
      <c r="D14" s="48" t="s">
        <v>14</v>
      </c>
      <c r="E14" s="48" t="s">
        <v>14</v>
      </c>
      <c r="F14" s="47" t="s">
        <v>14</v>
      </c>
      <c r="G14" s="47" t="s">
        <v>14</v>
      </c>
      <c r="H14" s="49" t="s">
        <v>14</v>
      </c>
      <c r="I14" s="48" t="s">
        <v>14</v>
      </c>
      <c r="J14" s="49" t="s">
        <v>14</v>
      </c>
      <c r="K14" s="47" t="s">
        <v>14</v>
      </c>
      <c r="L14" s="46" t="s">
        <v>14</v>
      </c>
    </row>
    <row r="15" spans="1:12" ht="12">
      <c r="A15" s="16" t="s">
        <v>19</v>
      </c>
      <c r="B15" s="96" t="s">
        <v>92</v>
      </c>
      <c r="C15" s="97" t="s">
        <v>92</v>
      </c>
      <c r="D15" s="127" t="s">
        <v>92</v>
      </c>
      <c r="E15" s="127" t="s">
        <v>92</v>
      </c>
      <c r="F15" s="97" t="s">
        <v>92</v>
      </c>
      <c r="G15" s="97" t="s">
        <v>92</v>
      </c>
      <c r="H15" s="96" t="s">
        <v>92</v>
      </c>
      <c r="I15" s="127" t="s">
        <v>92</v>
      </c>
      <c r="J15" s="96" t="s">
        <v>92</v>
      </c>
      <c r="K15" s="97" t="s">
        <v>92</v>
      </c>
      <c r="L15" s="201" t="s">
        <v>92</v>
      </c>
    </row>
    <row r="16" spans="1:13" ht="12">
      <c r="A16" s="16" t="s">
        <v>18</v>
      </c>
      <c r="B16" s="96" t="s">
        <v>92</v>
      </c>
      <c r="C16" s="97" t="s">
        <v>92</v>
      </c>
      <c r="D16" s="127" t="s">
        <v>92</v>
      </c>
      <c r="E16" s="127" t="s">
        <v>92</v>
      </c>
      <c r="F16" s="97" t="s">
        <v>92</v>
      </c>
      <c r="G16" s="97" t="s">
        <v>92</v>
      </c>
      <c r="H16" s="96" t="s">
        <v>92</v>
      </c>
      <c r="I16" s="127" t="s">
        <v>92</v>
      </c>
      <c r="J16" s="96" t="s">
        <v>92</v>
      </c>
      <c r="K16" s="97" t="s">
        <v>92</v>
      </c>
      <c r="L16" s="201" t="s">
        <v>92</v>
      </c>
      <c r="M16" s="74"/>
    </row>
    <row r="17" spans="1:13" ht="12">
      <c r="A17" s="16" t="s">
        <v>17</v>
      </c>
      <c r="B17" s="49" t="s">
        <v>14</v>
      </c>
      <c r="C17" s="47" t="s">
        <v>14</v>
      </c>
      <c r="D17" s="48" t="s">
        <v>14</v>
      </c>
      <c r="E17" s="48" t="s">
        <v>14</v>
      </c>
      <c r="F17" s="47" t="s">
        <v>14</v>
      </c>
      <c r="G17" s="47" t="s">
        <v>14</v>
      </c>
      <c r="H17" s="49" t="s">
        <v>14</v>
      </c>
      <c r="I17" s="48" t="s">
        <v>14</v>
      </c>
      <c r="J17" s="49" t="s">
        <v>14</v>
      </c>
      <c r="K17" s="47" t="s">
        <v>14</v>
      </c>
      <c r="L17" s="46" t="s">
        <v>14</v>
      </c>
      <c r="M17" s="74"/>
    </row>
    <row r="18" spans="1:12" ht="12">
      <c r="A18" s="16" t="s">
        <v>35</v>
      </c>
      <c r="B18" s="96" t="s">
        <v>92</v>
      </c>
      <c r="C18" s="97" t="s">
        <v>92</v>
      </c>
      <c r="D18" s="127" t="s">
        <v>92</v>
      </c>
      <c r="E18" s="127" t="s">
        <v>92</v>
      </c>
      <c r="F18" s="97" t="s">
        <v>92</v>
      </c>
      <c r="G18" s="97" t="s">
        <v>92</v>
      </c>
      <c r="H18" s="96" t="s">
        <v>92</v>
      </c>
      <c r="I18" s="127" t="s">
        <v>92</v>
      </c>
      <c r="J18" s="96" t="s">
        <v>92</v>
      </c>
      <c r="K18" s="97" t="s">
        <v>92</v>
      </c>
      <c r="L18" s="201" t="s">
        <v>92</v>
      </c>
    </row>
    <row r="19" spans="1:13" ht="12">
      <c r="A19" s="16" t="s">
        <v>16</v>
      </c>
      <c r="B19" s="49" t="s">
        <v>14</v>
      </c>
      <c r="C19" s="47" t="s">
        <v>14</v>
      </c>
      <c r="D19" s="48" t="s">
        <v>14</v>
      </c>
      <c r="E19" s="48" t="s">
        <v>14</v>
      </c>
      <c r="F19" s="47" t="s">
        <v>14</v>
      </c>
      <c r="G19" s="47" t="s">
        <v>14</v>
      </c>
      <c r="H19" s="49" t="s">
        <v>14</v>
      </c>
      <c r="I19" s="48" t="s">
        <v>14</v>
      </c>
      <c r="J19" s="49" t="s">
        <v>14</v>
      </c>
      <c r="K19" s="47" t="s">
        <v>14</v>
      </c>
      <c r="L19" s="46" t="s">
        <v>14</v>
      </c>
      <c r="M19" s="74"/>
    </row>
    <row r="20" spans="1:13" ht="12">
      <c r="A20" s="16" t="s">
        <v>15</v>
      </c>
      <c r="B20" s="49" t="s">
        <v>14</v>
      </c>
      <c r="C20" s="47" t="s">
        <v>14</v>
      </c>
      <c r="D20" s="48" t="s">
        <v>14</v>
      </c>
      <c r="E20" s="48" t="s">
        <v>14</v>
      </c>
      <c r="F20" s="47" t="s">
        <v>14</v>
      </c>
      <c r="G20" s="47" t="s">
        <v>14</v>
      </c>
      <c r="H20" s="49" t="s">
        <v>14</v>
      </c>
      <c r="I20" s="48" t="s">
        <v>14</v>
      </c>
      <c r="J20" s="49" t="s">
        <v>14</v>
      </c>
      <c r="K20" s="47" t="s">
        <v>14</v>
      </c>
      <c r="L20" s="46" t="s">
        <v>14</v>
      </c>
      <c r="M20" s="74"/>
    </row>
    <row r="21" spans="1:12" ht="12">
      <c r="A21" s="16" t="s">
        <v>13</v>
      </c>
      <c r="B21" s="123">
        <v>89439</v>
      </c>
      <c r="C21" s="124">
        <v>89298</v>
      </c>
      <c r="D21" s="125">
        <v>86376</v>
      </c>
      <c r="E21" s="125">
        <v>86376</v>
      </c>
      <c r="F21" s="124">
        <v>-141</v>
      </c>
      <c r="G21" s="124">
        <v>-2922</v>
      </c>
      <c r="H21" s="72">
        <v>-0.2</v>
      </c>
      <c r="I21" s="252">
        <v>-3.2721897466908554</v>
      </c>
      <c r="J21" s="72">
        <v>0.9</v>
      </c>
      <c r="K21" s="74">
        <v>0.9</v>
      </c>
      <c r="L21" s="254">
        <v>1.05</v>
      </c>
    </row>
    <row r="22" spans="1:12" ht="12">
      <c r="A22" s="16" t="s">
        <v>12</v>
      </c>
      <c r="B22" s="96" t="s">
        <v>92</v>
      </c>
      <c r="C22" s="97" t="s">
        <v>92</v>
      </c>
      <c r="D22" s="127" t="s">
        <v>92</v>
      </c>
      <c r="E22" s="127" t="s">
        <v>92</v>
      </c>
      <c r="F22" s="97" t="s">
        <v>92</v>
      </c>
      <c r="G22" s="97" t="s">
        <v>92</v>
      </c>
      <c r="H22" s="96" t="s">
        <v>92</v>
      </c>
      <c r="I22" s="127" t="s">
        <v>92</v>
      </c>
      <c r="J22" s="96" t="s">
        <v>92</v>
      </c>
      <c r="K22" s="97" t="s">
        <v>92</v>
      </c>
      <c r="L22" s="201" t="s">
        <v>92</v>
      </c>
    </row>
    <row r="23" spans="1:13" ht="12">
      <c r="A23" s="16" t="s">
        <v>11</v>
      </c>
      <c r="B23" s="96" t="s">
        <v>92</v>
      </c>
      <c r="C23" s="97" t="s">
        <v>92</v>
      </c>
      <c r="D23" s="127" t="s">
        <v>92</v>
      </c>
      <c r="E23" s="127" t="s">
        <v>92</v>
      </c>
      <c r="F23" s="97" t="s">
        <v>92</v>
      </c>
      <c r="G23" s="97" t="s">
        <v>92</v>
      </c>
      <c r="H23" s="96" t="s">
        <v>92</v>
      </c>
      <c r="I23" s="127" t="s">
        <v>92</v>
      </c>
      <c r="J23" s="96" t="s">
        <v>92</v>
      </c>
      <c r="K23" s="97" t="s">
        <v>92</v>
      </c>
      <c r="L23" s="201" t="s">
        <v>92</v>
      </c>
      <c r="M23" s="74"/>
    </row>
    <row r="24" spans="1:12" ht="12">
      <c r="A24" s="16" t="s">
        <v>10</v>
      </c>
      <c r="B24" s="123">
        <v>84531</v>
      </c>
      <c r="C24" s="124" t="s">
        <v>92</v>
      </c>
      <c r="D24" s="125" t="s">
        <v>92</v>
      </c>
      <c r="E24" s="125" t="s">
        <v>92</v>
      </c>
      <c r="F24" s="124" t="s">
        <v>92</v>
      </c>
      <c r="G24" s="124" t="s">
        <v>92</v>
      </c>
      <c r="H24" s="123" t="s">
        <v>92</v>
      </c>
      <c r="I24" s="125" t="s">
        <v>92</v>
      </c>
      <c r="J24" s="123" t="s">
        <v>92</v>
      </c>
      <c r="K24" s="124" t="s">
        <v>92</v>
      </c>
      <c r="L24" s="293" t="s">
        <v>92</v>
      </c>
    </row>
    <row r="25" spans="1:12" ht="12">
      <c r="A25" s="16" t="s">
        <v>9</v>
      </c>
      <c r="B25" s="123">
        <v>333568</v>
      </c>
      <c r="C25" s="124">
        <v>317844</v>
      </c>
      <c r="D25" s="125">
        <v>392739</v>
      </c>
      <c r="E25" s="125">
        <v>392739</v>
      </c>
      <c r="F25" s="124">
        <v>-15724</v>
      </c>
      <c r="G25" s="124">
        <v>74895</v>
      </c>
      <c r="H25" s="72">
        <v>-4.7</v>
      </c>
      <c r="I25" s="252">
        <v>23.563446218899838</v>
      </c>
      <c r="J25" s="72">
        <v>3.5</v>
      </c>
      <c r="K25" s="74">
        <v>3.2</v>
      </c>
      <c r="L25" s="254">
        <v>4.79</v>
      </c>
    </row>
    <row r="26" spans="1:12" ht="12">
      <c r="A26" s="16" t="s">
        <v>48</v>
      </c>
      <c r="B26" s="123">
        <v>485423</v>
      </c>
      <c r="C26" s="124">
        <v>536725</v>
      </c>
      <c r="D26" s="125">
        <v>817612</v>
      </c>
      <c r="E26" s="127" t="s">
        <v>92</v>
      </c>
      <c r="F26" s="124">
        <v>51302</v>
      </c>
      <c r="G26" s="124" t="s">
        <v>92</v>
      </c>
      <c r="H26" s="72">
        <v>10.6</v>
      </c>
      <c r="I26" s="124" t="s">
        <v>92</v>
      </c>
      <c r="J26" s="72">
        <v>5.1</v>
      </c>
      <c r="K26" s="74">
        <v>5.5</v>
      </c>
      <c r="L26" s="254">
        <v>9.98</v>
      </c>
    </row>
    <row r="27" spans="1:13" ht="12">
      <c r="A27" s="16" t="s">
        <v>7</v>
      </c>
      <c r="B27" s="123" t="s">
        <v>92</v>
      </c>
      <c r="C27" s="97" t="s">
        <v>92</v>
      </c>
      <c r="D27" s="127" t="s">
        <v>92</v>
      </c>
      <c r="E27" s="127" t="s">
        <v>92</v>
      </c>
      <c r="F27" s="97" t="s">
        <v>92</v>
      </c>
      <c r="G27" s="97" t="s">
        <v>92</v>
      </c>
      <c r="H27" s="96" t="s">
        <v>92</v>
      </c>
      <c r="I27" s="127" t="s">
        <v>92</v>
      </c>
      <c r="J27" s="96" t="s">
        <v>92</v>
      </c>
      <c r="K27" s="97" t="s">
        <v>92</v>
      </c>
      <c r="L27" s="201" t="s">
        <v>92</v>
      </c>
      <c r="M27" s="74"/>
    </row>
    <row r="28" spans="1:12" ht="12">
      <c r="A28" s="16" t="s">
        <v>6</v>
      </c>
      <c r="B28" s="123">
        <v>6109806</v>
      </c>
      <c r="C28" s="124">
        <v>6473577</v>
      </c>
      <c r="D28" s="125">
        <v>4660509</v>
      </c>
      <c r="E28" s="125">
        <v>4660509</v>
      </c>
      <c r="F28" s="124">
        <v>363771</v>
      </c>
      <c r="G28" s="124">
        <v>-1813068</v>
      </c>
      <c r="H28" s="72">
        <v>6</v>
      </c>
      <c r="I28" s="252">
        <v>-28.00720529005834</v>
      </c>
      <c r="J28" s="72">
        <v>64</v>
      </c>
      <c r="K28" s="74">
        <v>66.1</v>
      </c>
      <c r="L28" s="254">
        <v>56.87</v>
      </c>
    </row>
    <row r="29" spans="1:12" ht="12">
      <c r="A29" s="16" t="s">
        <v>5</v>
      </c>
      <c r="B29" s="123">
        <v>864886</v>
      </c>
      <c r="C29" s="124">
        <v>887852</v>
      </c>
      <c r="D29" s="125">
        <v>893258</v>
      </c>
      <c r="E29" s="125">
        <v>893258</v>
      </c>
      <c r="F29" s="124">
        <v>22966</v>
      </c>
      <c r="G29" s="124">
        <v>5406</v>
      </c>
      <c r="H29" s="72">
        <v>2.7</v>
      </c>
      <c r="I29" s="252">
        <v>0.6088852646612273</v>
      </c>
      <c r="J29" s="72">
        <v>9.1</v>
      </c>
      <c r="K29" s="74">
        <v>9.1</v>
      </c>
      <c r="L29" s="254">
        <v>10.9</v>
      </c>
    </row>
    <row r="30" spans="1:12" ht="12">
      <c r="A30" s="16" t="s">
        <v>4</v>
      </c>
      <c r="B30" s="96" t="s">
        <v>92</v>
      </c>
      <c r="C30" s="97" t="s">
        <v>92</v>
      </c>
      <c r="D30" s="127" t="s">
        <v>92</v>
      </c>
      <c r="E30" s="127" t="s">
        <v>92</v>
      </c>
      <c r="F30" s="97" t="s">
        <v>92</v>
      </c>
      <c r="G30" s="97" t="s">
        <v>92</v>
      </c>
      <c r="H30" s="96" t="s">
        <v>92</v>
      </c>
      <c r="I30" s="127" t="s">
        <v>92</v>
      </c>
      <c r="J30" s="96" t="s">
        <v>92</v>
      </c>
      <c r="K30" s="97" t="s">
        <v>92</v>
      </c>
      <c r="L30" s="201" t="s">
        <v>92</v>
      </c>
    </row>
    <row r="31" spans="1:12" ht="12">
      <c r="A31" s="16" t="s">
        <v>3</v>
      </c>
      <c r="B31" s="96" t="s">
        <v>92</v>
      </c>
      <c r="C31" s="97" t="s">
        <v>92</v>
      </c>
      <c r="D31" s="127" t="s">
        <v>92</v>
      </c>
      <c r="E31" s="127" t="s">
        <v>92</v>
      </c>
      <c r="F31" s="97" t="s">
        <v>92</v>
      </c>
      <c r="G31" s="97" t="s">
        <v>92</v>
      </c>
      <c r="H31" s="96" t="s">
        <v>92</v>
      </c>
      <c r="I31" s="127" t="s">
        <v>92</v>
      </c>
      <c r="J31" s="96" t="s">
        <v>92</v>
      </c>
      <c r="K31" s="97" t="s">
        <v>92</v>
      </c>
      <c r="L31" s="201" t="s">
        <v>92</v>
      </c>
    </row>
    <row r="32" spans="1:12" ht="6" customHeight="1">
      <c r="A32" s="6"/>
      <c r="B32" s="220"/>
      <c r="C32" s="221"/>
      <c r="D32" s="227"/>
      <c r="E32" s="227"/>
      <c r="F32" s="221"/>
      <c r="G32" s="221"/>
      <c r="H32" s="220"/>
      <c r="I32" s="227"/>
      <c r="J32" s="220"/>
      <c r="K32" s="221"/>
      <c r="L32" s="231"/>
    </row>
    <row r="33" spans="1:8" ht="12">
      <c r="A33" s="42" t="s">
        <v>106</v>
      </c>
      <c r="G33" s="181"/>
      <c r="H33" s="183"/>
    </row>
    <row r="34" ht="12">
      <c r="A34" s="42" t="s">
        <v>107</v>
      </c>
    </row>
  </sheetData>
  <mergeCells count="12">
    <mergeCell ref="A2:A4"/>
    <mergeCell ref="B2:E2"/>
    <mergeCell ref="B3:B4"/>
    <mergeCell ref="C3:C4"/>
    <mergeCell ref="D3:D4"/>
    <mergeCell ref="J3:J4"/>
    <mergeCell ref="K3:K4"/>
    <mergeCell ref="L3:L4"/>
    <mergeCell ref="F3:F4"/>
    <mergeCell ref="G3:G4"/>
    <mergeCell ref="H3:H4"/>
    <mergeCell ref="I3:I4"/>
  </mergeCells>
  <printOptions/>
  <pageMargins left="0.53" right="0.45"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M34"/>
  <sheetViews>
    <sheetView showGridLines="0" workbookViewId="0" topLeftCell="A1">
      <selection activeCell="A1" sqref="A1"/>
    </sheetView>
  </sheetViews>
  <sheetFormatPr defaultColWidth="9.00390625" defaultRowHeight="12.75"/>
  <cols>
    <col min="1" max="1" width="12.125" style="1" customWidth="1"/>
    <col min="2" max="7" width="9.625" style="0" customWidth="1"/>
    <col min="8" max="12" width="6.375" style="0" customWidth="1"/>
  </cols>
  <sheetData>
    <row r="1" spans="1:12" s="1" customFormat="1" ht="12">
      <c r="A1" s="32" t="s">
        <v>55</v>
      </c>
      <c r="L1" s="31" t="s">
        <v>31</v>
      </c>
    </row>
    <row r="2" spans="1:12" s="1" customFormat="1" ht="12">
      <c r="A2" s="494" t="s">
        <v>30</v>
      </c>
      <c r="B2" s="497" t="s">
        <v>29</v>
      </c>
      <c r="C2" s="498"/>
      <c r="D2" s="498"/>
      <c r="E2" s="499"/>
      <c r="F2" s="378" t="s">
        <v>49</v>
      </c>
      <c r="G2" s="65"/>
      <c r="H2" s="65" t="s">
        <v>33</v>
      </c>
      <c r="I2" s="65"/>
      <c r="J2" s="65" t="s">
        <v>28</v>
      </c>
      <c r="K2" s="65"/>
      <c r="L2" s="101"/>
    </row>
    <row r="3" spans="1:12" s="1" customFormat="1" ht="4.5" customHeight="1">
      <c r="A3" s="495"/>
      <c r="B3" s="492" t="s">
        <v>95</v>
      </c>
      <c r="C3" s="492" t="s">
        <v>96</v>
      </c>
      <c r="D3" s="488" t="s">
        <v>91</v>
      </c>
      <c r="E3" s="341"/>
      <c r="F3" s="502" t="s">
        <v>96</v>
      </c>
      <c r="G3" s="492" t="s">
        <v>91</v>
      </c>
      <c r="H3" s="488" t="s">
        <v>96</v>
      </c>
      <c r="I3" s="492" t="s">
        <v>91</v>
      </c>
      <c r="J3" s="488" t="s">
        <v>95</v>
      </c>
      <c r="K3" s="488" t="s">
        <v>96</v>
      </c>
      <c r="L3" s="490" t="s">
        <v>91</v>
      </c>
    </row>
    <row r="4" spans="1:12" s="1" customFormat="1" ht="11.25">
      <c r="A4" s="496"/>
      <c r="B4" s="493"/>
      <c r="C4" s="493"/>
      <c r="D4" s="489"/>
      <c r="E4" s="343" t="s">
        <v>97</v>
      </c>
      <c r="F4" s="503"/>
      <c r="G4" s="493"/>
      <c r="H4" s="489"/>
      <c r="I4" s="493"/>
      <c r="J4" s="489"/>
      <c r="K4" s="489"/>
      <c r="L4" s="491"/>
    </row>
    <row r="5" spans="1:12" s="1" customFormat="1" ht="11.25">
      <c r="A5" s="56"/>
      <c r="B5" s="162" t="s">
        <v>79</v>
      </c>
      <c r="C5" s="162" t="s">
        <v>79</v>
      </c>
      <c r="D5" s="171" t="s">
        <v>79</v>
      </c>
      <c r="E5" s="356" t="s">
        <v>79</v>
      </c>
      <c r="F5" s="173" t="s">
        <v>79</v>
      </c>
      <c r="G5" s="153" t="s">
        <v>79</v>
      </c>
      <c r="H5" s="175" t="s">
        <v>76</v>
      </c>
      <c r="I5" s="175" t="s">
        <v>76</v>
      </c>
      <c r="J5" s="287" t="s">
        <v>76</v>
      </c>
      <c r="K5" s="163" t="s">
        <v>76</v>
      </c>
      <c r="L5" s="176" t="s">
        <v>76</v>
      </c>
    </row>
    <row r="6" spans="1:12" s="7" customFormat="1" ht="11.25">
      <c r="A6" s="25" t="s">
        <v>26</v>
      </c>
      <c r="B6" s="139">
        <v>1257992</v>
      </c>
      <c r="C6" s="139">
        <v>2475437</v>
      </c>
      <c r="D6" s="139">
        <v>1687641</v>
      </c>
      <c r="E6" s="139">
        <v>1686252</v>
      </c>
      <c r="F6" s="138">
        <v>1217445</v>
      </c>
      <c r="G6" s="140">
        <v>-789185</v>
      </c>
      <c r="H6" s="18">
        <v>96.8</v>
      </c>
      <c r="I6" s="482">
        <v>-31.88063360125909</v>
      </c>
      <c r="J6" s="19">
        <v>100</v>
      </c>
      <c r="K6" s="18">
        <v>100</v>
      </c>
      <c r="L6" s="17">
        <v>100</v>
      </c>
    </row>
    <row r="7" spans="1:12" s="1" customFormat="1" ht="6" customHeight="1">
      <c r="A7" s="15"/>
      <c r="B7" s="120"/>
      <c r="C7" s="120"/>
      <c r="D7" s="120"/>
      <c r="E7" s="120"/>
      <c r="F7" s="92"/>
      <c r="G7" s="93"/>
      <c r="H7" s="121"/>
      <c r="I7" s="18"/>
      <c r="J7" s="92"/>
      <c r="K7" s="121"/>
      <c r="L7" s="122"/>
    </row>
    <row r="8" spans="1:12" ht="12">
      <c r="A8" s="16" t="s">
        <v>53</v>
      </c>
      <c r="B8" s="124">
        <v>36076</v>
      </c>
      <c r="C8" s="124">
        <v>17382</v>
      </c>
      <c r="D8" s="124">
        <v>13174</v>
      </c>
      <c r="E8" s="97" t="s">
        <v>92</v>
      </c>
      <c r="F8" s="123">
        <v>-18694</v>
      </c>
      <c r="G8" s="127" t="s">
        <v>92</v>
      </c>
      <c r="H8" s="74">
        <v>-51.8</v>
      </c>
      <c r="I8" s="127" t="s">
        <v>92</v>
      </c>
      <c r="J8" s="72">
        <v>2.9</v>
      </c>
      <c r="K8" s="74">
        <v>0.7</v>
      </c>
      <c r="L8" s="254">
        <v>0.78</v>
      </c>
    </row>
    <row r="9" spans="1:12" ht="12">
      <c r="A9" s="16" t="s">
        <v>25</v>
      </c>
      <c r="B9" s="97" t="s">
        <v>92</v>
      </c>
      <c r="C9" s="97" t="s">
        <v>92</v>
      </c>
      <c r="D9" s="97" t="s">
        <v>92</v>
      </c>
      <c r="E9" s="97" t="s">
        <v>92</v>
      </c>
      <c r="F9" s="96" t="s">
        <v>92</v>
      </c>
      <c r="G9" s="127" t="s">
        <v>92</v>
      </c>
      <c r="H9" s="74" t="s">
        <v>92</v>
      </c>
      <c r="I9" s="238" t="s">
        <v>92</v>
      </c>
      <c r="J9" s="72" t="s">
        <v>92</v>
      </c>
      <c r="K9" s="74" t="s">
        <v>92</v>
      </c>
      <c r="L9" s="239" t="s">
        <v>94</v>
      </c>
    </row>
    <row r="10" spans="1:13" ht="12">
      <c r="A10" s="16" t="s">
        <v>24</v>
      </c>
      <c r="B10" s="124">
        <v>11127</v>
      </c>
      <c r="C10" s="124">
        <v>15351</v>
      </c>
      <c r="D10" s="209">
        <v>3947</v>
      </c>
      <c r="E10" s="209">
        <v>3947</v>
      </c>
      <c r="F10" s="123">
        <v>4225</v>
      </c>
      <c r="G10" s="125">
        <v>-11404</v>
      </c>
      <c r="H10" s="74">
        <v>37.8</v>
      </c>
      <c r="I10" s="253">
        <v>-74.28831997915445</v>
      </c>
      <c r="J10" s="72">
        <v>0.9</v>
      </c>
      <c r="K10" s="74">
        <v>0.6</v>
      </c>
      <c r="L10" s="254">
        <v>0.23</v>
      </c>
      <c r="M10" s="74"/>
    </row>
    <row r="11" spans="1:12" ht="12">
      <c r="A11" s="16" t="s">
        <v>23</v>
      </c>
      <c r="B11" s="124">
        <v>4651</v>
      </c>
      <c r="C11" s="124">
        <v>6061</v>
      </c>
      <c r="D11" s="124">
        <v>56771</v>
      </c>
      <c r="E11" s="124">
        <v>56771</v>
      </c>
      <c r="F11" s="123">
        <v>1410</v>
      </c>
      <c r="G11" s="125">
        <v>50710</v>
      </c>
      <c r="H11" s="74">
        <v>30.3</v>
      </c>
      <c r="I11" s="253">
        <v>836.6606170598911</v>
      </c>
      <c r="J11" s="72">
        <v>0.4</v>
      </c>
      <c r="K11" s="74">
        <v>0.2</v>
      </c>
      <c r="L11" s="254">
        <v>3.36</v>
      </c>
    </row>
    <row r="12" spans="1:12" ht="12">
      <c r="A12" s="16" t="s">
        <v>22</v>
      </c>
      <c r="B12" s="47" t="s">
        <v>14</v>
      </c>
      <c r="C12" s="47" t="s">
        <v>14</v>
      </c>
      <c r="D12" s="47" t="s">
        <v>14</v>
      </c>
      <c r="E12" s="47" t="s">
        <v>14</v>
      </c>
      <c r="F12" s="49" t="s">
        <v>14</v>
      </c>
      <c r="G12" s="48" t="s">
        <v>14</v>
      </c>
      <c r="H12" s="47" t="s">
        <v>14</v>
      </c>
      <c r="I12" s="47" t="s">
        <v>14</v>
      </c>
      <c r="J12" s="49" t="s">
        <v>14</v>
      </c>
      <c r="K12" s="47" t="s">
        <v>14</v>
      </c>
      <c r="L12" s="46" t="s">
        <v>14</v>
      </c>
    </row>
    <row r="13" spans="1:12" ht="12">
      <c r="A13" s="16" t="s">
        <v>21</v>
      </c>
      <c r="B13" s="47" t="s">
        <v>14</v>
      </c>
      <c r="C13" s="47" t="s">
        <v>14</v>
      </c>
      <c r="D13" s="47" t="s">
        <v>14</v>
      </c>
      <c r="E13" s="47" t="s">
        <v>14</v>
      </c>
      <c r="F13" s="49" t="s">
        <v>14</v>
      </c>
      <c r="G13" s="48" t="s">
        <v>14</v>
      </c>
      <c r="H13" s="47" t="s">
        <v>14</v>
      </c>
      <c r="I13" s="47" t="s">
        <v>14</v>
      </c>
      <c r="J13" s="49" t="s">
        <v>14</v>
      </c>
      <c r="K13" s="47" t="s">
        <v>14</v>
      </c>
      <c r="L13" s="46" t="s">
        <v>14</v>
      </c>
    </row>
    <row r="14" spans="1:12" ht="12">
      <c r="A14" s="16" t="s">
        <v>20</v>
      </c>
      <c r="B14" s="47" t="s">
        <v>14</v>
      </c>
      <c r="C14" s="47" t="s">
        <v>14</v>
      </c>
      <c r="D14" s="47" t="s">
        <v>14</v>
      </c>
      <c r="E14" s="47" t="s">
        <v>14</v>
      </c>
      <c r="F14" s="49" t="s">
        <v>14</v>
      </c>
      <c r="G14" s="48" t="s">
        <v>14</v>
      </c>
      <c r="H14" s="47" t="s">
        <v>14</v>
      </c>
      <c r="I14" s="47" t="s">
        <v>14</v>
      </c>
      <c r="J14" s="49" t="s">
        <v>14</v>
      </c>
      <c r="K14" s="47" t="s">
        <v>14</v>
      </c>
      <c r="L14" s="46" t="s">
        <v>14</v>
      </c>
    </row>
    <row r="15" spans="1:12" ht="12">
      <c r="A15" s="16" t="s">
        <v>19</v>
      </c>
      <c r="B15" s="97" t="s">
        <v>92</v>
      </c>
      <c r="C15" s="97" t="s">
        <v>92</v>
      </c>
      <c r="D15" s="97" t="s">
        <v>92</v>
      </c>
      <c r="E15" s="97" t="s">
        <v>92</v>
      </c>
      <c r="F15" s="96" t="s">
        <v>92</v>
      </c>
      <c r="G15" s="127" t="s">
        <v>92</v>
      </c>
      <c r="H15" s="74" t="s">
        <v>92</v>
      </c>
      <c r="I15" s="97" t="s">
        <v>92</v>
      </c>
      <c r="J15" s="72" t="s">
        <v>92</v>
      </c>
      <c r="K15" s="74" t="s">
        <v>92</v>
      </c>
      <c r="L15" s="201" t="s">
        <v>92</v>
      </c>
    </row>
    <row r="16" spans="1:13" ht="12">
      <c r="A16" s="16" t="s">
        <v>18</v>
      </c>
      <c r="B16" s="97" t="s">
        <v>92</v>
      </c>
      <c r="C16" s="97" t="s">
        <v>92</v>
      </c>
      <c r="D16" s="97" t="s">
        <v>92</v>
      </c>
      <c r="E16" s="97" t="s">
        <v>92</v>
      </c>
      <c r="F16" s="96" t="s">
        <v>92</v>
      </c>
      <c r="G16" s="127" t="s">
        <v>92</v>
      </c>
      <c r="H16" s="74" t="s">
        <v>92</v>
      </c>
      <c r="I16" s="97" t="s">
        <v>92</v>
      </c>
      <c r="J16" s="72" t="s">
        <v>92</v>
      </c>
      <c r="K16" s="74" t="s">
        <v>92</v>
      </c>
      <c r="L16" s="201" t="s">
        <v>92</v>
      </c>
      <c r="M16" s="74"/>
    </row>
    <row r="17" spans="1:13" ht="12">
      <c r="A17" s="16" t="s">
        <v>17</v>
      </c>
      <c r="B17" s="47" t="s">
        <v>14</v>
      </c>
      <c r="C17" s="47" t="s">
        <v>14</v>
      </c>
      <c r="D17" s="47" t="s">
        <v>14</v>
      </c>
      <c r="E17" s="47" t="s">
        <v>14</v>
      </c>
      <c r="F17" s="49" t="s">
        <v>14</v>
      </c>
      <c r="G17" s="48" t="s">
        <v>14</v>
      </c>
      <c r="H17" s="47" t="s">
        <v>14</v>
      </c>
      <c r="I17" s="47" t="s">
        <v>14</v>
      </c>
      <c r="J17" s="49" t="s">
        <v>14</v>
      </c>
      <c r="K17" s="47" t="s">
        <v>14</v>
      </c>
      <c r="L17" s="46" t="s">
        <v>14</v>
      </c>
      <c r="M17" s="74"/>
    </row>
    <row r="18" spans="1:12" ht="12">
      <c r="A18" s="16" t="s">
        <v>35</v>
      </c>
      <c r="B18" s="97" t="s">
        <v>92</v>
      </c>
      <c r="C18" s="97" t="s">
        <v>92</v>
      </c>
      <c r="D18" s="97" t="s">
        <v>92</v>
      </c>
      <c r="E18" s="97" t="s">
        <v>92</v>
      </c>
      <c r="F18" s="96" t="s">
        <v>92</v>
      </c>
      <c r="G18" s="127" t="s">
        <v>92</v>
      </c>
      <c r="H18" s="74" t="s">
        <v>92</v>
      </c>
      <c r="I18" s="97" t="s">
        <v>92</v>
      </c>
      <c r="J18" s="72" t="s">
        <v>92</v>
      </c>
      <c r="K18" s="74" t="s">
        <v>92</v>
      </c>
      <c r="L18" s="201" t="s">
        <v>92</v>
      </c>
    </row>
    <row r="19" spans="1:13" ht="12">
      <c r="A19" s="16" t="s">
        <v>16</v>
      </c>
      <c r="B19" s="47" t="s">
        <v>14</v>
      </c>
      <c r="C19" s="47" t="s">
        <v>14</v>
      </c>
      <c r="D19" s="47" t="s">
        <v>14</v>
      </c>
      <c r="E19" s="47" t="s">
        <v>14</v>
      </c>
      <c r="F19" s="49" t="s">
        <v>14</v>
      </c>
      <c r="G19" s="48" t="s">
        <v>14</v>
      </c>
      <c r="H19" s="47" t="s">
        <v>14</v>
      </c>
      <c r="I19" s="47" t="s">
        <v>14</v>
      </c>
      <c r="J19" s="49" t="s">
        <v>14</v>
      </c>
      <c r="K19" s="47" t="s">
        <v>14</v>
      </c>
      <c r="L19" s="46" t="s">
        <v>14</v>
      </c>
      <c r="M19" s="74"/>
    </row>
    <row r="20" spans="1:13" ht="12">
      <c r="A20" s="16" t="s">
        <v>15</v>
      </c>
      <c r="B20" s="47" t="s">
        <v>14</v>
      </c>
      <c r="C20" s="47" t="s">
        <v>14</v>
      </c>
      <c r="D20" s="47" t="s">
        <v>14</v>
      </c>
      <c r="E20" s="47" t="s">
        <v>14</v>
      </c>
      <c r="F20" s="49" t="s">
        <v>14</v>
      </c>
      <c r="G20" s="48" t="s">
        <v>14</v>
      </c>
      <c r="H20" s="47" t="s">
        <v>14</v>
      </c>
      <c r="I20" s="47" t="s">
        <v>14</v>
      </c>
      <c r="J20" s="49" t="s">
        <v>14</v>
      </c>
      <c r="K20" s="47" t="s">
        <v>14</v>
      </c>
      <c r="L20" s="46" t="s">
        <v>14</v>
      </c>
      <c r="M20" s="74"/>
    </row>
    <row r="21" spans="1:12" ht="12">
      <c r="A21" s="16" t="s">
        <v>13</v>
      </c>
      <c r="B21" s="124">
        <v>903</v>
      </c>
      <c r="C21" s="124">
        <v>2495</v>
      </c>
      <c r="D21" s="124">
        <v>782</v>
      </c>
      <c r="E21" s="124">
        <v>782</v>
      </c>
      <c r="F21" s="123">
        <v>1592</v>
      </c>
      <c r="G21" s="125">
        <v>-1713</v>
      </c>
      <c r="H21" s="74">
        <v>176.3</v>
      </c>
      <c r="I21" s="253">
        <v>-68.65731462925851</v>
      </c>
      <c r="J21" s="72">
        <v>0.1</v>
      </c>
      <c r="K21" s="74">
        <v>0.1</v>
      </c>
      <c r="L21" s="254">
        <v>0.05</v>
      </c>
    </row>
    <row r="22" spans="1:12" ht="12">
      <c r="A22" s="16" t="s">
        <v>12</v>
      </c>
      <c r="B22" s="97" t="s">
        <v>92</v>
      </c>
      <c r="C22" s="97" t="s">
        <v>92</v>
      </c>
      <c r="D22" s="97" t="s">
        <v>92</v>
      </c>
      <c r="E22" s="97" t="s">
        <v>92</v>
      </c>
      <c r="F22" s="96" t="s">
        <v>92</v>
      </c>
      <c r="G22" s="127" t="s">
        <v>92</v>
      </c>
      <c r="H22" s="74" t="s">
        <v>92</v>
      </c>
      <c r="I22" s="97" t="s">
        <v>92</v>
      </c>
      <c r="J22" s="72" t="s">
        <v>92</v>
      </c>
      <c r="K22" s="74" t="s">
        <v>92</v>
      </c>
      <c r="L22" s="201" t="s">
        <v>92</v>
      </c>
    </row>
    <row r="23" spans="1:13" ht="12">
      <c r="A23" s="16" t="s">
        <v>11</v>
      </c>
      <c r="B23" s="35" t="s">
        <v>92</v>
      </c>
      <c r="C23" s="35" t="s">
        <v>92</v>
      </c>
      <c r="D23" s="35" t="s">
        <v>92</v>
      </c>
      <c r="E23" s="35" t="s">
        <v>92</v>
      </c>
      <c r="F23" s="34" t="s">
        <v>92</v>
      </c>
      <c r="G23" s="23" t="s">
        <v>92</v>
      </c>
      <c r="H23" s="74" t="s">
        <v>92</v>
      </c>
      <c r="I23" s="97" t="s">
        <v>92</v>
      </c>
      <c r="J23" s="72" t="s">
        <v>92</v>
      </c>
      <c r="K23" s="74" t="s">
        <v>92</v>
      </c>
      <c r="L23" s="201" t="s">
        <v>92</v>
      </c>
      <c r="M23" s="74"/>
    </row>
    <row r="24" spans="1:12" ht="12">
      <c r="A24" s="16" t="s">
        <v>10</v>
      </c>
      <c r="B24" s="124">
        <v>2357</v>
      </c>
      <c r="C24" s="124" t="s">
        <v>92</v>
      </c>
      <c r="D24" s="124" t="s">
        <v>92</v>
      </c>
      <c r="E24" s="124" t="s">
        <v>92</v>
      </c>
      <c r="F24" s="123" t="s">
        <v>92</v>
      </c>
      <c r="G24" s="125" t="s">
        <v>92</v>
      </c>
      <c r="H24" s="74" t="s">
        <v>92</v>
      </c>
      <c r="I24" s="124" t="s">
        <v>92</v>
      </c>
      <c r="J24" s="72">
        <v>0.2</v>
      </c>
      <c r="K24" s="74" t="s">
        <v>92</v>
      </c>
      <c r="L24" s="293" t="s">
        <v>92</v>
      </c>
    </row>
    <row r="25" spans="1:12" ht="12">
      <c r="A25" s="16" t="s">
        <v>9</v>
      </c>
      <c r="B25" s="124">
        <v>35980</v>
      </c>
      <c r="C25" s="124">
        <v>48582</v>
      </c>
      <c r="D25" s="124">
        <v>100964</v>
      </c>
      <c r="E25" s="124">
        <v>100964</v>
      </c>
      <c r="F25" s="123">
        <v>12602</v>
      </c>
      <c r="G25" s="125">
        <v>52382</v>
      </c>
      <c r="H25" s="74">
        <v>35</v>
      </c>
      <c r="I25" s="253">
        <v>107.82182701412046</v>
      </c>
      <c r="J25" s="72">
        <v>2.9</v>
      </c>
      <c r="K25" s="74">
        <v>2</v>
      </c>
      <c r="L25" s="254">
        <v>5.98</v>
      </c>
    </row>
    <row r="26" spans="1:12" ht="12">
      <c r="A26" s="16" t="s">
        <v>48</v>
      </c>
      <c r="B26" s="124">
        <v>76862</v>
      </c>
      <c r="C26" s="124">
        <v>60131</v>
      </c>
      <c r="D26" s="124">
        <v>140549</v>
      </c>
      <c r="E26" s="97" t="s">
        <v>92</v>
      </c>
      <c r="F26" s="123">
        <v>-16731</v>
      </c>
      <c r="G26" s="127" t="s">
        <v>92</v>
      </c>
      <c r="H26" s="74">
        <v>-21.8</v>
      </c>
      <c r="I26" s="127" t="s">
        <v>92</v>
      </c>
      <c r="J26" s="72">
        <v>6.1</v>
      </c>
      <c r="K26" s="74">
        <v>2.4</v>
      </c>
      <c r="L26" s="254">
        <v>8.33</v>
      </c>
    </row>
    <row r="27" spans="1:13" ht="12">
      <c r="A27" s="16" t="s">
        <v>7</v>
      </c>
      <c r="B27" s="124" t="s">
        <v>92</v>
      </c>
      <c r="C27" s="97" t="s">
        <v>92</v>
      </c>
      <c r="D27" s="97" t="s">
        <v>92</v>
      </c>
      <c r="E27" s="97" t="s">
        <v>92</v>
      </c>
      <c r="F27" s="96" t="s">
        <v>92</v>
      </c>
      <c r="G27" s="127" t="s">
        <v>92</v>
      </c>
      <c r="H27" s="97" t="s">
        <v>92</v>
      </c>
      <c r="I27" s="97" t="s">
        <v>92</v>
      </c>
      <c r="J27" s="72" t="s">
        <v>92</v>
      </c>
      <c r="K27" s="74" t="s">
        <v>92</v>
      </c>
      <c r="L27" s="201" t="s">
        <v>92</v>
      </c>
      <c r="M27" s="74"/>
    </row>
    <row r="28" spans="1:12" ht="12">
      <c r="A28" s="16" t="s">
        <v>6</v>
      </c>
      <c r="B28" s="124">
        <v>897895</v>
      </c>
      <c r="C28" s="124">
        <v>2055238</v>
      </c>
      <c r="D28" s="124">
        <v>1086191</v>
      </c>
      <c r="E28" s="124">
        <v>1086191</v>
      </c>
      <c r="F28" s="123">
        <v>1157343</v>
      </c>
      <c r="G28" s="125">
        <v>-969047</v>
      </c>
      <c r="H28" s="74">
        <v>128.9</v>
      </c>
      <c r="I28" s="253">
        <v>-47.15011108202554</v>
      </c>
      <c r="J28" s="72">
        <v>71.4</v>
      </c>
      <c r="K28" s="74">
        <v>83</v>
      </c>
      <c r="L28" s="254">
        <v>64.36</v>
      </c>
    </row>
    <row r="29" spans="1:12" ht="12">
      <c r="A29" s="16" t="s">
        <v>5</v>
      </c>
      <c r="B29" s="124">
        <v>111422</v>
      </c>
      <c r="C29" s="124">
        <v>144748</v>
      </c>
      <c r="D29" s="124">
        <v>174996</v>
      </c>
      <c r="E29" s="124">
        <v>174996</v>
      </c>
      <c r="F29" s="123">
        <v>33326</v>
      </c>
      <c r="G29" s="125">
        <v>30248</v>
      </c>
      <c r="H29" s="74">
        <v>29.9</v>
      </c>
      <c r="I29" s="253">
        <v>20.897007212534888</v>
      </c>
      <c r="J29" s="72">
        <v>8.9</v>
      </c>
      <c r="K29" s="74">
        <v>5.8</v>
      </c>
      <c r="L29" s="254">
        <v>10.37</v>
      </c>
    </row>
    <row r="30" spans="1:12" ht="12">
      <c r="A30" s="16" t="s">
        <v>4</v>
      </c>
      <c r="B30" s="97" t="s">
        <v>92</v>
      </c>
      <c r="C30" s="97" t="s">
        <v>92</v>
      </c>
      <c r="D30" s="97" t="s">
        <v>92</v>
      </c>
      <c r="E30" s="97" t="s">
        <v>92</v>
      </c>
      <c r="F30" s="96" t="s">
        <v>92</v>
      </c>
      <c r="G30" s="127" t="s">
        <v>92</v>
      </c>
      <c r="H30" s="97" t="s">
        <v>92</v>
      </c>
      <c r="I30" s="97" t="s">
        <v>92</v>
      </c>
      <c r="J30" s="96" t="s">
        <v>92</v>
      </c>
      <c r="K30" s="97" t="s">
        <v>92</v>
      </c>
      <c r="L30" s="201" t="s">
        <v>92</v>
      </c>
    </row>
    <row r="31" spans="1:12" ht="12">
      <c r="A31" s="16" t="s">
        <v>3</v>
      </c>
      <c r="B31" s="97" t="s">
        <v>92</v>
      </c>
      <c r="C31" s="97" t="s">
        <v>92</v>
      </c>
      <c r="D31" s="97" t="s">
        <v>92</v>
      </c>
      <c r="E31" s="97" t="s">
        <v>92</v>
      </c>
      <c r="F31" s="96" t="s">
        <v>92</v>
      </c>
      <c r="G31" s="127" t="s">
        <v>92</v>
      </c>
      <c r="H31" s="97" t="s">
        <v>92</v>
      </c>
      <c r="I31" s="97" t="s">
        <v>92</v>
      </c>
      <c r="J31" s="96" t="s">
        <v>92</v>
      </c>
      <c r="K31" s="97" t="s">
        <v>92</v>
      </c>
      <c r="L31" s="201" t="s">
        <v>92</v>
      </c>
    </row>
    <row r="32" spans="1:12" ht="6" customHeight="1">
      <c r="A32" s="6"/>
      <c r="B32" s="68"/>
      <c r="C32" s="67"/>
      <c r="D32" s="67"/>
      <c r="E32" s="67"/>
      <c r="F32" s="68"/>
      <c r="G32" s="69"/>
      <c r="H32" s="67"/>
      <c r="I32" s="67"/>
      <c r="J32" s="68"/>
      <c r="K32" s="67"/>
      <c r="L32" s="66"/>
    </row>
    <row r="33" spans="1:5" ht="12">
      <c r="A33" s="42" t="s">
        <v>106</v>
      </c>
      <c r="D33" s="184"/>
      <c r="E33" s="184"/>
    </row>
    <row r="34" ht="12">
      <c r="A34" s="42" t="s">
        <v>107</v>
      </c>
    </row>
  </sheetData>
  <mergeCells count="12">
    <mergeCell ref="A2:A4"/>
    <mergeCell ref="B2:E2"/>
    <mergeCell ref="B3:B4"/>
    <mergeCell ref="C3:C4"/>
    <mergeCell ref="D3:D4"/>
    <mergeCell ref="J3:J4"/>
    <mergeCell ref="K3:K4"/>
    <mergeCell ref="L3:L4"/>
    <mergeCell ref="F3:F4"/>
    <mergeCell ref="G3:G4"/>
    <mergeCell ref="H3:H4"/>
    <mergeCell ref="I3:I4"/>
  </mergeCells>
  <printOptions/>
  <pageMargins left="0.5905511811023623" right="0.33"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4"/>
  <sheetViews>
    <sheetView showGridLines="0" workbookViewId="0" topLeftCell="A1">
      <selection activeCell="A1" sqref="A1"/>
    </sheetView>
  </sheetViews>
  <sheetFormatPr defaultColWidth="9.00390625" defaultRowHeight="12.75"/>
  <cols>
    <col min="1" max="1" width="14.375" style="1" customWidth="1"/>
    <col min="2" max="7" width="7.875" style="0" customWidth="1"/>
    <col min="8" max="12" width="7.125" style="0" customWidth="1"/>
  </cols>
  <sheetData>
    <row r="1" spans="1:13" s="1" customFormat="1" ht="12">
      <c r="A1" s="32" t="s">
        <v>56</v>
      </c>
      <c r="L1" s="31" t="s">
        <v>31</v>
      </c>
      <c r="M1" s="31"/>
    </row>
    <row r="2" spans="1:13" s="1" customFormat="1" ht="12">
      <c r="A2" s="494" t="s">
        <v>30</v>
      </c>
      <c r="B2" s="497" t="s">
        <v>29</v>
      </c>
      <c r="C2" s="498"/>
      <c r="D2" s="498"/>
      <c r="E2" s="499"/>
      <c r="F2" s="378" t="s">
        <v>49</v>
      </c>
      <c r="G2" s="65"/>
      <c r="H2" s="65" t="s">
        <v>33</v>
      </c>
      <c r="I2" s="65"/>
      <c r="J2" s="497" t="s">
        <v>28</v>
      </c>
      <c r="K2" s="516"/>
      <c r="L2" s="518"/>
      <c r="M2" s="76"/>
    </row>
    <row r="3" spans="1:13" s="1" customFormat="1" ht="4.5" customHeight="1">
      <c r="A3" s="495"/>
      <c r="B3" s="492" t="s">
        <v>95</v>
      </c>
      <c r="C3" s="492" t="s">
        <v>96</v>
      </c>
      <c r="D3" s="488" t="s">
        <v>91</v>
      </c>
      <c r="E3" s="341"/>
      <c r="F3" s="502" t="s">
        <v>96</v>
      </c>
      <c r="G3" s="492" t="s">
        <v>91</v>
      </c>
      <c r="H3" s="488" t="s">
        <v>96</v>
      </c>
      <c r="I3" s="492" t="s">
        <v>91</v>
      </c>
      <c r="J3" s="488" t="s">
        <v>95</v>
      </c>
      <c r="K3" s="488" t="s">
        <v>96</v>
      </c>
      <c r="L3" s="490" t="s">
        <v>91</v>
      </c>
      <c r="M3" s="26"/>
    </row>
    <row r="4" spans="1:13" s="1" customFormat="1" ht="11.25">
      <c r="A4" s="496"/>
      <c r="B4" s="493"/>
      <c r="C4" s="493"/>
      <c r="D4" s="489"/>
      <c r="E4" s="343" t="s">
        <v>97</v>
      </c>
      <c r="F4" s="503"/>
      <c r="G4" s="493"/>
      <c r="H4" s="489"/>
      <c r="I4" s="493"/>
      <c r="J4" s="489"/>
      <c r="K4" s="489"/>
      <c r="L4" s="491"/>
      <c r="M4" s="26"/>
    </row>
    <row r="5" spans="1:13" ht="12">
      <c r="A5" s="56"/>
      <c r="B5" s="162" t="s">
        <v>79</v>
      </c>
      <c r="C5" s="162" t="s">
        <v>79</v>
      </c>
      <c r="D5" s="171" t="s">
        <v>79</v>
      </c>
      <c r="E5" s="356" t="s">
        <v>79</v>
      </c>
      <c r="F5" s="173" t="s">
        <v>79</v>
      </c>
      <c r="G5" s="153" t="s">
        <v>79</v>
      </c>
      <c r="H5" s="175" t="s">
        <v>76</v>
      </c>
      <c r="I5" s="175" t="s">
        <v>76</v>
      </c>
      <c r="J5" s="287" t="s">
        <v>76</v>
      </c>
      <c r="K5" s="163" t="s">
        <v>76</v>
      </c>
      <c r="L5" s="176" t="s">
        <v>76</v>
      </c>
      <c r="M5" s="79"/>
    </row>
    <row r="6" spans="1:13" s="32" customFormat="1" ht="12">
      <c r="A6" s="25" t="s">
        <v>26</v>
      </c>
      <c r="B6" s="81">
        <v>113428</v>
      </c>
      <c r="C6" s="81">
        <v>310051</v>
      </c>
      <c r="D6" s="81">
        <v>121657</v>
      </c>
      <c r="E6" s="81">
        <v>121657</v>
      </c>
      <c r="F6" s="300">
        <v>196623</v>
      </c>
      <c r="G6" s="140">
        <f>D6-C6</f>
        <v>-188394</v>
      </c>
      <c r="H6" s="18">
        <v>173.3</v>
      </c>
      <c r="I6" s="482">
        <f>G6/C6*100</f>
        <v>-60.76226169243124</v>
      </c>
      <c r="J6" s="19">
        <v>100</v>
      </c>
      <c r="K6" s="18">
        <v>100</v>
      </c>
      <c r="L6" s="17">
        <v>100</v>
      </c>
      <c r="M6" s="18"/>
    </row>
    <row r="7" spans="1:13" ht="6" customHeight="1">
      <c r="A7" s="15"/>
      <c r="B7" s="47"/>
      <c r="C7" s="47"/>
      <c r="D7" s="47"/>
      <c r="E7" s="47"/>
      <c r="F7" s="77"/>
      <c r="G7" s="82"/>
      <c r="H7" s="79"/>
      <c r="I7" s="18"/>
      <c r="J7" s="77"/>
      <c r="K7" s="79"/>
      <c r="L7" s="122"/>
      <c r="M7" s="79"/>
    </row>
    <row r="8" spans="1:13" ht="12">
      <c r="A8" s="16" t="s">
        <v>53</v>
      </c>
      <c r="B8" s="24">
        <v>4390</v>
      </c>
      <c r="C8" s="24">
        <v>10138</v>
      </c>
      <c r="D8" s="24">
        <v>15071</v>
      </c>
      <c r="E8" s="35" t="s">
        <v>92</v>
      </c>
      <c r="F8" s="22">
        <v>5748</v>
      </c>
      <c r="G8" s="23" t="s">
        <v>92</v>
      </c>
      <c r="H8" s="74">
        <v>130.9</v>
      </c>
      <c r="I8" s="23" t="s">
        <v>92</v>
      </c>
      <c r="J8" s="72">
        <v>3.9</v>
      </c>
      <c r="K8" s="74">
        <v>3.3</v>
      </c>
      <c r="L8" s="254">
        <f>ROUND(D8/$D$6*100,2)</f>
        <v>12.39</v>
      </c>
      <c r="M8" s="74"/>
    </row>
    <row r="9" spans="1:13" ht="12">
      <c r="A9" s="16" t="s">
        <v>25</v>
      </c>
      <c r="B9" s="35" t="s">
        <v>92</v>
      </c>
      <c r="C9" s="35" t="s">
        <v>92</v>
      </c>
      <c r="D9" s="35" t="s">
        <v>92</v>
      </c>
      <c r="E9" s="35" t="s">
        <v>92</v>
      </c>
      <c r="F9" s="34" t="s">
        <v>92</v>
      </c>
      <c r="G9" s="23" t="s">
        <v>92</v>
      </c>
      <c r="H9" s="35" t="s">
        <v>92</v>
      </c>
      <c r="I9" s="35" t="s">
        <v>92</v>
      </c>
      <c r="J9" s="34" t="s">
        <v>92</v>
      </c>
      <c r="K9" s="35" t="s">
        <v>92</v>
      </c>
      <c r="L9" s="204" t="s">
        <v>92</v>
      </c>
      <c r="M9" s="74"/>
    </row>
    <row r="10" spans="1:13" ht="12">
      <c r="A10" s="16" t="s">
        <v>24</v>
      </c>
      <c r="B10" s="35">
        <v>37</v>
      </c>
      <c r="C10" s="24" t="s">
        <v>14</v>
      </c>
      <c r="D10" s="24" t="s">
        <v>14</v>
      </c>
      <c r="E10" s="24" t="s">
        <v>14</v>
      </c>
      <c r="F10" s="22" t="s">
        <v>14</v>
      </c>
      <c r="G10" s="21" t="s">
        <v>14</v>
      </c>
      <c r="H10" s="24" t="s">
        <v>14</v>
      </c>
      <c r="I10" s="24" t="s">
        <v>14</v>
      </c>
      <c r="J10" s="22" t="s">
        <v>14</v>
      </c>
      <c r="K10" s="24" t="s">
        <v>14</v>
      </c>
      <c r="L10" s="301" t="s">
        <v>14</v>
      </c>
      <c r="M10" s="35"/>
    </row>
    <row r="11" spans="1:13" ht="12">
      <c r="A11" s="16" t="s">
        <v>23</v>
      </c>
      <c r="B11" s="24">
        <v>5259</v>
      </c>
      <c r="C11" s="24">
        <v>1307</v>
      </c>
      <c r="D11" s="24">
        <v>1234</v>
      </c>
      <c r="E11" s="24">
        <v>1234</v>
      </c>
      <c r="F11" s="22">
        <v>-3952</v>
      </c>
      <c r="G11" s="125">
        <f>D11-C11</f>
        <v>-73</v>
      </c>
      <c r="H11" s="74">
        <v>-75.1</v>
      </c>
      <c r="I11" s="253">
        <f>G11/C11*100</f>
        <v>-5.58530986993114</v>
      </c>
      <c r="J11" s="72">
        <v>4.6</v>
      </c>
      <c r="K11" s="74">
        <v>0.4</v>
      </c>
      <c r="L11" s="254">
        <f>ROUND(D11/$D$6*100,2)</f>
        <v>1.01</v>
      </c>
      <c r="M11" s="74"/>
    </row>
    <row r="12" spans="1:13" ht="12">
      <c r="A12" s="16" t="s">
        <v>22</v>
      </c>
      <c r="B12" s="47" t="s">
        <v>14</v>
      </c>
      <c r="C12" s="47" t="s">
        <v>14</v>
      </c>
      <c r="D12" s="47" t="s">
        <v>14</v>
      </c>
      <c r="E12" s="47" t="s">
        <v>14</v>
      </c>
      <c r="F12" s="49" t="s">
        <v>14</v>
      </c>
      <c r="G12" s="48" t="s">
        <v>14</v>
      </c>
      <c r="H12" s="47" t="s">
        <v>14</v>
      </c>
      <c r="I12" s="47" t="s">
        <v>14</v>
      </c>
      <c r="J12" s="49" t="s">
        <v>14</v>
      </c>
      <c r="K12" s="47" t="s">
        <v>14</v>
      </c>
      <c r="L12" s="46" t="s">
        <v>14</v>
      </c>
      <c r="M12" s="70"/>
    </row>
    <row r="13" spans="1:13" ht="12">
      <c r="A13" s="16" t="s">
        <v>21</v>
      </c>
      <c r="B13" s="47" t="s">
        <v>14</v>
      </c>
      <c r="C13" s="47" t="s">
        <v>14</v>
      </c>
      <c r="D13" s="47" t="s">
        <v>14</v>
      </c>
      <c r="E13" s="47" t="s">
        <v>14</v>
      </c>
      <c r="F13" s="49" t="s">
        <v>14</v>
      </c>
      <c r="G13" s="48" t="s">
        <v>14</v>
      </c>
      <c r="H13" s="47" t="s">
        <v>14</v>
      </c>
      <c r="I13" s="47" t="s">
        <v>14</v>
      </c>
      <c r="J13" s="49" t="s">
        <v>14</v>
      </c>
      <c r="K13" s="47" t="s">
        <v>14</v>
      </c>
      <c r="L13" s="46" t="s">
        <v>14</v>
      </c>
      <c r="M13" s="70"/>
    </row>
    <row r="14" spans="1:13" ht="12">
      <c r="A14" s="16" t="s">
        <v>20</v>
      </c>
      <c r="B14" s="47" t="s">
        <v>14</v>
      </c>
      <c r="C14" s="47" t="s">
        <v>14</v>
      </c>
      <c r="D14" s="47" t="s">
        <v>14</v>
      </c>
      <c r="E14" s="47" t="s">
        <v>14</v>
      </c>
      <c r="F14" s="49" t="s">
        <v>14</v>
      </c>
      <c r="G14" s="48" t="s">
        <v>14</v>
      </c>
      <c r="H14" s="47" t="s">
        <v>14</v>
      </c>
      <c r="I14" s="47" t="s">
        <v>14</v>
      </c>
      <c r="J14" s="49" t="s">
        <v>14</v>
      </c>
      <c r="K14" s="47" t="s">
        <v>14</v>
      </c>
      <c r="L14" s="46" t="s">
        <v>14</v>
      </c>
      <c r="M14" s="70"/>
    </row>
    <row r="15" spans="1:13" ht="12">
      <c r="A15" s="16" t="s">
        <v>19</v>
      </c>
      <c r="B15" s="35" t="s">
        <v>92</v>
      </c>
      <c r="C15" s="35" t="s">
        <v>92</v>
      </c>
      <c r="D15" s="35" t="s">
        <v>92</v>
      </c>
      <c r="E15" s="35" t="s">
        <v>92</v>
      </c>
      <c r="F15" s="34" t="s">
        <v>92</v>
      </c>
      <c r="G15" s="23" t="s">
        <v>92</v>
      </c>
      <c r="H15" s="35" t="s">
        <v>92</v>
      </c>
      <c r="I15" s="35" t="s">
        <v>92</v>
      </c>
      <c r="J15" s="34" t="s">
        <v>92</v>
      </c>
      <c r="K15" s="35" t="s">
        <v>92</v>
      </c>
      <c r="L15" s="204" t="s">
        <v>92</v>
      </c>
      <c r="M15" s="74"/>
    </row>
    <row r="16" spans="1:13" ht="12">
      <c r="A16" s="16" t="s">
        <v>18</v>
      </c>
      <c r="B16" s="35" t="s">
        <v>92</v>
      </c>
      <c r="C16" s="35" t="s">
        <v>92</v>
      </c>
      <c r="D16" s="35" t="s">
        <v>92</v>
      </c>
      <c r="E16" s="35" t="s">
        <v>92</v>
      </c>
      <c r="F16" s="34" t="s">
        <v>92</v>
      </c>
      <c r="G16" s="23" t="s">
        <v>92</v>
      </c>
      <c r="H16" s="35" t="s">
        <v>92</v>
      </c>
      <c r="I16" s="35" t="s">
        <v>92</v>
      </c>
      <c r="J16" s="34" t="s">
        <v>92</v>
      </c>
      <c r="K16" s="35" t="s">
        <v>92</v>
      </c>
      <c r="L16" s="204" t="s">
        <v>92</v>
      </c>
      <c r="M16" s="35"/>
    </row>
    <row r="17" spans="1:13" ht="12">
      <c r="A17" s="16" t="s">
        <v>17</v>
      </c>
      <c r="B17" s="47" t="s">
        <v>14</v>
      </c>
      <c r="C17" s="47" t="s">
        <v>14</v>
      </c>
      <c r="D17" s="47" t="s">
        <v>14</v>
      </c>
      <c r="E17" s="47" t="s">
        <v>14</v>
      </c>
      <c r="F17" s="49" t="s">
        <v>14</v>
      </c>
      <c r="G17" s="48" t="s">
        <v>14</v>
      </c>
      <c r="H17" s="47" t="s">
        <v>14</v>
      </c>
      <c r="I17" s="47" t="s">
        <v>14</v>
      </c>
      <c r="J17" s="49" t="s">
        <v>14</v>
      </c>
      <c r="K17" s="47" t="s">
        <v>14</v>
      </c>
      <c r="L17" s="46" t="s">
        <v>14</v>
      </c>
      <c r="M17" s="35"/>
    </row>
    <row r="18" spans="1:13" ht="12">
      <c r="A18" s="16" t="s">
        <v>35</v>
      </c>
      <c r="B18" s="47" t="s">
        <v>92</v>
      </c>
      <c r="C18" s="47" t="s">
        <v>92</v>
      </c>
      <c r="D18" s="47" t="s">
        <v>92</v>
      </c>
      <c r="E18" s="47" t="s">
        <v>92</v>
      </c>
      <c r="F18" s="49" t="s">
        <v>92</v>
      </c>
      <c r="G18" s="48" t="s">
        <v>92</v>
      </c>
      <c r="H18" s="47" t="s">
        <v>92</v>
      </c>
      <c r="I18" s="47" t="s">
        <v>92</v>
      </c>
      <c r="J18" s="49" t="s">
        <v>92</v>
      </c>
      <c r="K18" s="47" t="s">
        <v>92</v>
      </c>
      <c r="L18" s="46" t="s">
        <v>92</v>
      </c>
      <c r="M18" s="74"/>
    </row>
    <row r="19" spans="1:13" ht="12">
      <c r="A19" s="16" t="s">
        <v>16</v>
      </c>
      <c r="B19" s="47" t="s">
        <v>14</v>
      </c>
      <c r="C19" s="47" t="s">
        <v>14</v>
      </c>
      <c r="D19" s="47" t="s">
        <v>14</v>
      </c>
      <c r="E19" s="47" t="s">
        <v>14</v>
      </c>
      <c r="F19" s="49" t="s">
        <v>14</v>
      </c>
      <c r="G19" s="48" t="s">
        <v>14</v>
      </c>
      <c r="H19" s="47" t="s">
        <v>14</v>
      </c>
      <c r="I19" s="47" t="s">
        <v>14</v>
      </c>
      <c r="J19" s="49" t="s">
        <v>14</v>
      </c>
      <c r="K19" s="47" t="s">
        <v>14</v>
      </c>
      <c r="L19" s="46" t="s">
        <v>14</v>
      </c>
      <c r="M19" s="35"/>
    </row>
    <row r="20" spans="1:13" ht="12">
      <c r="A20" s="16" t="s">
        <v>15</v>
      </c>
      <c r="B20" s="47" t="s">
        <v>14</v>
      </c>
      <c r="C20" s="47" t="s">
        <v>14</v>
      </c>
      <c r="D20" s="47" t="s">
        <v>14</v>
      </c>
      <c r="E20" s="47" t="s">
        <v>14</v>
      </c>
      <c r="F20" s="49" t="s">
        <v>14</v>
      </c>
      <c r="G20" s="48" t="s">
        <v>14</v>
      </c>
      <c r="H20" s="47" t="s">
        <v>14</v>
      </c>
      <c r="I20" s="47" t="s">
        <v>14</v>
      </c>
      <c r="J20" s="49" t="s">
        <v>14</v>
      </c>
      <c r="K20" s="47" t="s">
        <v>14</v>
      </c>
      <c r="L20" s="46" t="s">
        <v>14</v>
      </c>
      <c r="M20" s="35"/>
    </row>
    <row r="21" spans="1:13" ht="12">
      <c r="A21" s="16" t="s">
        <v>13</v>
      </c>
      <c r="B21" s="35">
        <v>71</v>
      </c>
      <c r="C21" s="24" t="s">
        <v>14</v>
      </c>
      <c r="D21" s="24" t="s">
        <v>14</v>
      </c>
      <c r="E21" s="24" t="s">
        <v>14</v>
      </c>
      <c r="F21" s="22" t="s">
        <v>14</v>
      </c>
      <c r="G21" s="21" t="s">
        <v>14</v>
      </c>
      <c r="H21" s="24" t="s">
        <v>14</v>
      </c>
      <c r="I21" s="24" t="s">
        <v>14</v>
      </c>
      <c r="J21" s="72">
        <v>0.1</v>
      </c>
      <c r="K21" s="74" t="s">
        <v>14</v>
      </c>
      <c r="L21" s="301" t="s">
        <v>14</v>
      </c>
      <c r="M21" s="74"/>
    </row>
    <row r="22" spans="1:13" ht="12">
      <c r="A22" s="16" t="s">
        <v>12</v>
      </c>
      <c r="B22" s="35" t="s">
        <v>92</v>
      </c>
      <c r="C22" s="35" t="s">
        <v>92</v>
      </c>
      <c r="D22" s="35" t="s">
        <v>92</v>
      </c>
      <c r="E22" s="35" t="s">
        <v>92</v>
      </c>
      <c r="F22" s="34" t="s">
        <v>92</v>
      </c>
      <c r="G22" s="23" t="s">
        <v>92</v>
      </c>
      <c r="H22" s="35" t="s">
        <v>92</v>
      </c>
      <c r="I22" s="35" t="s">
        <v>92</v>
      </c>
      <c r="J22" s="72" t="s">
        <v>92</v>
      </c>
      <c r="K22" s="74" t="s">
        <v>92</v>
      </c>
      <c r="L22" s="204" t="s">
        <v>92</v>
      </c>
      <c r="M22" s="74"/>
    </row>
    <row r="23" spans="1:13" ht="12">
      <c r="A23" s="16" t="s">
        <v>11</v>
      </c>
      <c r="B23" s="35" t="s">
        <v>92</v>
      </c>
      <c r="C23" s="35" t="s">
        <v>92</v>
      </c>
      <c r="D23" s="35" t="s">
        <v>92</v>
      </c>
      <c r="E23" s="35" t="s">
        <v>92</v>
      </c>
      <c r="F23" s="34" t="s">
        <v>92</v>
      </c>
      <c r="G23" s="23" t="s">
        <v>92</v>
      </c>
      <c r="H23" s="35" t="s">
        <v>92</v>
      </c>
      <c r="I23" s="35" t="s">
        <v>92</v>
      </c>
      <c r="J23" s="72" t="s">
        <v>92</v>
      </c>
      <c r="K23" s="74" t="s">
        <v>92</v>
      </c>
      <c r="L23" s="204" t="s">
        <v>92</v>
      </c>
      <c r="M23" s="35"/>
    </row>
    <row r="24" spans="1:13" ht="12">
      <c r="A24" s="16" t="s">
        <v>10</v>
      </c>
      <c r="B24" s="24">
        <v>132</v>
      </c>
      <c r="C24" s="24" t="s">
        <v>92</v>
      </c>
      <c r="D24" s="24" t="s">
        <v>92</v>
      </c>
      <c r="E24" s="24" t="s">
        <v>92</v>
      </c>
      <c r="F24" s="22" t="s">
        <v>92</v>
      </c>
      <c r="G24" s="21" t="s">
        <v>92</v>
      </c>
      <c r="H24" s="24" t="s">
        <v>92</v>
      </c>
      <c r="I24" s="24" t="s">
        <v>92</v>
      </c>
      <c r="J24" s="72">
        <v>0.1</v>
      </c>
      <c r="K24" s="74" t="s">
        <v>92</v>
      </c>
      <c r="L24" s="301" t="s">
        <v>92</v>
      </c>
      <c r="M24" s="74"/>
    </row>
    <row r="25" spans="1:13" ht="12">
      <c r="A25" s="16" t="s">
        <v>9</v>
      </c>
      <c r="B25" s="24">
        <v>7262</v>
      </c>
      <c r="C25" s="24">
        <v>6342</v>
      </c>
      <c r="D25" s="24">
        <v>7335</v>
      </c>
      <c r="E25" s="24">
        <v>7335</v>
      </c>
      <c r="F25" s="22">
        <v>-920</v>
      </c>
      <c r="G25" s="125">
        <f>D25-C25</f>
        <v>993</v>
      </c>
      <c r="H25" s="74">
        <v>-12.7</v>
      </c>
      <c r="I25" s="253">
        <f>G25/C25*100</f>
        <v>15.657521286660359</v>
      </c>
      <c r="J25" s="72">
        <v>6.4</v>
      </c>
      <c r="K25" s="74">
        <v>2</v>
      </c>
      <c r="L25" s="254">
        <f>ROUND(D25/$D$6*100,2)</f>
        <v>6.03</v>
      </c>
      <c r="M25" s="74"/>
    </row>
    <row r="26" spans="1:13" ht="12">
      <c r="A26" s="16" t="s">
        <v>48</v>
      </c>
      <c r="B26" s="24">
        <v>19615</v>
      </c>
      <c r="C26" s="24">
        <v>32967</v>
      </c>
      <c r="D26" s="24">
        <v>13614</v>
      </c>
      <c r="E26" s="35" t="s">
        <v>92</v>
      </c>
      <c r="F26" s="22">
        <v>13352</v>
      </c>
      <c r="G26" s="23" t="s">
        <v>92</v>
      </c>
      <c r="H26" s="74">
        <v>68.1</v>
      </c>
      <c r="I26" s="23" t="s">
        <v>92</v>
      </c>
      <c r="J26" s="72">
        <v>17.3</v>
      </c>
      <c r="K26" s="74">
        <v>10.6</v>
      </c>
      <c r="L26" s="254">
        <f>ROUND(D26/$D$6*100,2)</f>
        <v>11.19</v>
      </c>
      <c r="M26" s="74"/>
    </row>
    <row r="27" spans="1:13" ht="12">
      <c r="A27" s="16" t="s">
        <v>7</v>
      </c>
      <c r="B27" s="24" t="s">
        <v>92</v>
      </c>
      <c r="C27" s="35" t="s">
        <v>92</v>
      </c>
      <c r="D27" s="35" t="s">
        <v>92</v>
      </c>
      <c r="E27" s="35" t="s">
        <v>92</v>
      </c>
      <c r="F27" s="34" t="s">
        <v>92</v>
      </c>
      <c r="G27" s="23" t="s">
        <v>92</v>
      </c>
      <c r="H27" s="35" t="s">
        <v>92</v>
      </c>
      <c r="I27" s="35" t="s">
        <v>92</v>
      </c>
      <c r="J27" s="34" t="s">
        <v>92</v>
      </c>
      <c r="K27" s="35" t="s">
        <v>92</v>
      </c>
      <c r="L27" s="204" t="s">
        <v>92</v>
      </c>
      <c r="M27" s="35"/>
    </row>
    <row r="28" spans="1:13" ht="12">
      <c r="A28" s="16" t="s">
        <v>6</v>
      </c>
      <c r="B28" s="24">
        <v>45453</v>
      </c>
      <c r="C28" s="24">
        <v>218166</v>
      </c>
      <c r="D28" s="24">
        <v>27566</v>
      </c>
      <c r="E28" s="24">
        <v>27566</v>
      </c>
      <c r="F28" s="22">
        <v>172713</v>
      </c>
      <c r="G28" s="125">
        <f>D28-C28</f>
        <v>-190600</v>
      </c>
      <c r="H28" s="74">
        <v>380</v>
      </c>
      <c r="I28" s="253">
        <f>G28/C28*100</f>
        <v>-87.36466727171053</v>
      </c>
      <c r="J28" s="72">
        <v>40.1</v>
      </c>
      <c r="K28" s="74">
        <v>70.4</v>
      </c>
      <c r="L28" s="254">
        <f>ROUND(D28/$D$6*100,2)</f>
        <v>22.66</v>
      </c>
      <c r="M28" s="74"/>
    </row>
    <row r="29" spans="1:13" ht="12">
      <c r="A29" s="16" t="s">
        <v>5</v>
      </c>
      <c r="B29" s="24">
        <v>1031</v>
      </c>
      <c r="C29" s="24">
        <v>30535</v>
      </c>
      <c r="D29" s="24">
        <v>45503</v>
      </c>
      <c r="E29" s="24">
        <v>45503</v>
      </c>
      <c r="F29" s="22">
        <v>29504</v>
      </c>
      <c r="G29" s="125">
        <f>D29-C29</f>
        <v>14968</v>
      </c>
      <c r="H29" s="74">
        <v>2861.7</v>
      </c>
      <c r="I29" s="253">
        <f>G29/C29*100</f>
        <v>49.01915834288522</v>
      </c>
      <c r="J29" s="72">
        <v>0.9</v>
      </c>
      <c r="K29" s="74">
        <v>9.8</v>
      </c>
      <c r="L29" s="254">
        <f>ROUND(D29/$D$6*100,2)</f>
        <v>37.4</v>
      </c>
      <c r="M29" s="74"/>
    </row>
    <row r="30" spans="1:13" ht="12">
      <c r="A30" s="16" t="s">
        <v>4</v>
      </c>
      <c r="B30" s="35" t="s">
        <v>92</v>
      </c>
      <c r="C30" s="35" t="s">
        <v>92</v>
      </c>
      <c r="D30" s="35" t="s">
        <v>92</v>
      </c>
      <c r="E30" s="35" t="s">
        <v>92</v>
      </c>
      <c r="F30" s="34" t="s">
        <v>92</v>
      </c>
      <c r="G30" s="23" t="s">
        <v>92</v>
      </c>
      <c r="H30" s="35" t="s">
        <v>92</v>
      </c>
      <c r="I30" s="35" t="s">
        <v>92</v>
      </c>
      <c r="J30" s="34" t="s">
        <v>92</v>
      </c>
      <c r="K30" s="35" t="s">
        <v>92</v>
      </c>
      <c r="L30" s="204" t="s">
        <v>92</v>
      </c>
      <c r="M30" s="74"/>
    </row>
    <row r="31" spans="1:13" ht="12">
      <c r="A31" s="16" t="s">
        <v>3</v>
      </c>
      <c r="B31" s="35" t="s">
        <v>92</v>
      </c>
      <c r="C31" s="35" t="s">
        <v>92</v>
      </c>
      <c r="D31" s="35" t="s">
        <v>92</v>
      </c>
      <c r="E31" s="35" t="s">
        <v>92</v>
      </c>
      <c r="F31" s="34" t="s">
        <v>92</v>
      </c>
      <c r="G31" s="23" t="s">
        <v>92</v>
      </c>
      <c r="H31" s="35" t="s">
        <v>92</v>
      </c>
      <c r="I31" s="35" t="s">
        <v>92</v>
      </c>
      <c r="J31" s="34" t="s">
        <v>92</v>
      </c>
      <c r="K31" s="35" t="s">
        <v>92</v>
      </c>
      <c r="L31" s="204" t="s">
        <v>92</v>
      </c>
      <c r="M31" s="74"/>
    </row>
    <row r="32" spans="1:13" ht="6" customHeight="1">
      <c r="A32" s="6"/>
      <c r="B32" s="233"/>
      <c r="C32" s="234"/>
      <c r="D32" s="234"/>
      <c r="E32" s="235"/>
      <c r="F32" s="234"/>
      <c r="G32" s="235"/>
      <c r="H32" s="234"/>
      <c r="I32" s="234"/>
      <c r="J32" s="233"/>
      <c r="K32" s="234"/>
      <c r="L32" s="236"/>
      <c r="M32" s="83"/>
    </row>
    <row r="33" spans="1:5" ht="12">
      <c r="A33" s="42" t="s">
        <v>106</v>
      </c>
      <c r="D33" s="184"/>
      <c r="E33" s="184"/>
    </row>
    <row r="34" ht="12">
      <c r="A34" s="42" t="s">
        <v>107</v>
      </c>
    </row>
  </sheetData>
  <mergeCells count="13">
    <mergeCell ref="F3:F4"/>
    <mergeCell ref="G3:G4"/>
    <mergeCell ref="H3:H4"/>
    <mergeCell ref="I3:I4"/>
    <mergeCell ref="A2:A4"/>
    <mergeCell ref="B2:E2"/>
    <mergeCell ref="B3:B4"/>
    <mergeCell ref="C3:C4"/>
    <mergeCell ref="D3:D4"/>
    <mergeCell ref="J3:J4"/>
    <mergeCell ref="K3:K4"/>
    <mergeCell ref="L3:L4"/>
    <mergeCell ref="J2:L2"/>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34"/>
  <sheetViews>
    <sheetView showGridLines="0" workbookViewId="0" topLeftCell="A1">
      <selection activeCell="A1" sqref="A1"/>
    </sheetView>
  </sheetViews>
  <sheetFormatPr defaultColWidth="9.00390625" defaultRowHeight="12.75"/>
  <cols>
    <col min="1" max="1" width="12.125" style="1" customWidth="1"/>
    <col min="2" max="7" width="8.875" style="0" customWidth="1"/>
    <col min="8" max="12" width="6.375" style="0" customWidth="1"/>
  </cols>
  <sheetData>
    <row r="1" spans="1:12" s="1" customFormat="1" ht="12">
      <c r="A1" s="32" t="s">
        <v>57</v>
      </c>
      <c r="L1" s="31" t="s">
        <v>31</v>
      </c>
    </row>
    <row r="2" spans="1:12" s="1" customFormat="1" ht="12">
      <c r="A2" s="494" t="s">
        <v>30</v>
      </c>
      <c r="B2" s="497" t="s">
        <v>29</v>
      </c>
      <c r="C2" s="498"/>
      <c r="D2" s="498"/>
      <c r="E2" s="499"/>
      <c r="F2" s="378" t="s">
        <v>49</v>
      </c>
      <c r="G2" s="65"/>
      <c r="H2" s="65" t="s">
        <v>33</v>
      </c>
      <c r="I2" s="65"/>
      <c r="J2" s="497" t="s">
        <v>28</v>
      </c>
      <c r="K2" s="516"/>
      <c r="L2" s="518"/>
    </row>
    <row r="3" spans="1:12" s="1" customFormat="1" ht="4.5" customHeight="1">
      <c r="A3" s="495"/>
      <c r="B3" s="492" t="s">
        <v>95</v>
      </c>
      <c r="C3" s="492" t="s">
        <v>96</v>
      </c>
      <c r="D3" s="488" t="s">
        <v>91</v>
      </c>
      <c r="E3" s="341"/>
      <c r="F3" s="502" t="s">
        <v>96</v>
      </c>
      <c r="G3" s="492" t="s">
        <v>91</v>
      </c>
      <c r="H3" s="488" t="s">
        <v>96</v>
      </c>
      <c r="I3" s="492" t="s">
        <v>91</v>
      </c>
      <c r="J3" s="488" t="s">
        <v>95</v>
      </c>
      <c r="K3" s="488" t="s">
        <v>96</v>
      </c>
      <c r="L3" s="490" t="s">
        <v>91</v>
      </c>
    </row>
    <row r="4" spans="1:12" s="1" customFormat="1" ht="11.25">
      <c r="A4" s="496"/>
      <c r="B4" s="493"/>
      <c r="C4" s="493"/>
      <c r="D4" s="489"/>
      <c r="E4" s="343" t="s">
        <v>97</v>
      </c>
      <c r="F4" s="503"/>
      <c r="G4" s="493"/>
      <c r="H4" s="489"/>
      <c r="I4" s="493"/>
      <c r="J4" s="489"/>
      <c r="K4" s="489"/>
      <c r="L4" s="491"/>
    </row>
    <row r="5" spans="1:12" ht="12">
      <c r="A5" s="56"/>
      <c r="B5" s="162" t="s">
        <v>79</v>
      </c>
      <c r="C5" s="162" t="s">
        <v>79</v>
      </c>
      <c r="D5" s="171" t="s">
        <v>79</v>
      </c>
      <c r="E5" s="422" t="s">
        <v>79</v>
      </c>
      <c r="F5" s="173" t="s">
        <v>79</v>
      </c>
      <c r="G5" s="153" t="s">
        <v>79</v>
      </c>
      <c r="H5" s="175" t="s">
        <v>76</v>
      </c>
      <c r="I5" s="175" t="s">
        <v>76</v>
      </c>
      <c r="J5" s="287" t="s">
        <v>76</v>
      </c>
      <c r="K5" s="163" t="s">
        <v>76</v>
      </c>
      <c r="L5" s="176" t="s">
        <v>76</v>
      </c>
    </row>
    <row r="6" spans="1:12" s="32" customFormat="1" ht="12">
      <c r="A6" s="25" t="s">
        <v>26</v>
      </c>
      <c r="B6" s="81">
        <v>618897</v>
      </c>
      <c r="C6" s="81">
        <v>338262</v>
      </c>
      <c r="D6" s="81">
        <v>2072763</v>
      </c>
      <c r="E6" s="423">
        <v>2072763</v>
      </c>
      <c r="F6" s="300">
        <v>-280635</v>
      </c>
      <c r="G6" s="140">
        <v>1734501</v>
      </c>
      <c r="H6" s="18">
        <v>-45.3</v>
      </c>
      <c r="I6" s="482">
        <v>512.7685048867446</v>
      </c>
      <c r="J6" s="19">
        <v>100</v>
      </c>
      <c r="K6" s="18">
        <v>100</v>
      </c>
      <c r="L6" s="17">
        <v>100</v>
      </c>
    </row>
    <row r="7" spans="1:12" ht="6" customHeight="1">
      <c r="A7" s="15"/>
      <c r="B7" s="47"/>
      <c r="C7" s="47"/>
      <c r="D7" s="47"/>
      <c r="E7" s="412"/>
      <c r="F7" s="77"/>
      <c r="G7" s="78"/>
      <c r="H7" s="79"/>
      <c r="I7" s="79"/>
      <c r="J7" s="77"/>
      <c r="K7" s="79"/>
      <c r="L7" s="122"/>
    </row>
    <row r="8" spans="1:12" ht="12">
      <c r="A8" s="16" t="s">
        <v>53</v>
      </c>
      <c r="B8" s="24">
        <v>18641</v>
      </c>
      <c r="C8" s="24">
        <v>18497</v>
      </c>
      <c r="D8" s="24">
        <v>17346</v>
      </c>
      <c r="E8" s="297" t="s">
        <v>92</v>
      </c>
      <c r="F8" s="22">
        <v>-144</v>
      </c>
      <c r="G8" s="23" t="s">
        <v>92</v>
      </c>
      <c r="H8" s="74">
        <v>-0.8</v>
      </c>
      <c r="I8" s="23" t="s">
        <v>92</v>
      </c>
      <c r="J8" s="72">
        <v>3</v>
      </c>
      <c r="K8" s="74">
        <v>5.5</v>
      </c>
      <c r="L8" s="254">
        <v>0.84</v>
      </c>
    </row>
    <row r="9" spans="1:12" ht="12">
      <c r="A9" s="16" t="s">
        <v>25</v>
      </c>
      <c r="B9" s="35" t="s">
        <v>92</v>
      </c>
      <c r="C9" s="35" t="s">
        <v>92</v>
      </c>
      <c r="D9" s="35" t="s">
        <v>92</v>
      </c>
      <c r="E9" s="297" t="s">
        <v>92</v>
      </c>
      <c r="F9" s="34" t="s">
        <v>92</v>
      </c>
      <c r="G9" s="23" t="s">
        <v>92</v>
      </c>
      <c r="H9" s="35" t="s">
        <v>92</v>
      </c>
      <c r="I9" s="35" t="s">
        <v>92</v>
      </c>
      <c r="J9" s="34" t="s">
        <v>92</v>
      </c>
      <c r="K9" s="35" t="s">
        <v>92</v>
      </c>
      <c r="L9" s="204" t="s">
        <v>92</v>
      </c>
    </row>
    <row r="10" spans="1:13" ht="12">
      <c r="A10" s="16" t="s">
        <v>24</v>
      </c>
      <c r="B10" s="24">
        <v>3113</v>
      </c>
      <c r="C10" s="24">
        <v>57</v>
      </c>
      <c r="D10" s="24">
        <v>39</v>
      </c>
      <c r="E10" s="351">
        <v>39</v>
      </c>
      <c r="F10" s="22">
        <v>-3056</v>
      </c>
      <c r="G10" s="125">
        <v>-18</v>
      </c>
      <c r="H10" s="74">
        <v>-98.2</v>
      </c>
      <c r="I10" s="253">
        <v>-31.57894736842105</v>
      </c>
      <c r="J10" s="72">
        <v>0.5</v>
      </c>
      <c r="K10" s="74" t="s">
        <v>14</v>
      </c>
      <c r="L10" s="239" t="s">
        <v>14</v>
      </c>
      <c r="M10" s="35"/>
    </row>
    <row r="11" spans="1:12" ht="12">
      <c r="A11" s="16" t="s">
        <v>23</v>
      </c>
      <c r="B11" s="24">
        <v>5261</v>
      </c>
      <c r="C11" s="24">
        <v>5663</v>
      </c>
      <c r="D11" s="24">
        <v>4713</v>
      </c>
      <c r="E11" s="351">
        <v>4713</v>
      </c>
      <c r="F11" s="22">
        <v>402</v>
      </c>
      <c r="G11" s="125">
        <v>-950</v>
      </c>
      <c r="H11" s="74">
        <v>7.6</v>
      </c>
      <c r="I11" s="253">
        <v>-16.77556065689564</v>
      </c>
      <c r="J11" s="72">
        <v>0.9</v>
      </c>
      <c r="K11" s="74">
        <v>1.7</v>
      </c>
      <c r="L11" s="254">
        <v>0.23</v>
      </c>
    </row>
    <row r="12" spans="1:12" ht="12">
      <c r="A12" s="16" t="s">
        <v>22</v>
      </c>
      <c r="B12" s="70" t="s">
        <v>14</v>
      </c>
      <c r="C12" s="70" t="s">
        <v>14</v>
      </c>
      <c r="D12" s="70" t="s">
        <v>14</v>
      </c>
      <c r="E12" s="424" t="s">
        <v>14</v>
      </c>
      <c r="F12" s="302" t="s">
        <v>14</v>
      </c>
      <c r="G12" s="71" t="s">
        <v>14</v>
      </c>
      <c r="H12" s="70" t="s">
        <v>14</v>
      </c>
      <c r="I12" s="70" t="s">
        <v>14</v>
      </c>
      <c r="J12" s="302" t="s">
        <v>14</v>
      </c>
      <c r="K12" s="70" t="s">
        <v>14</v>
      </c>
      <c r="L12" s="303" t="s">
        <v>14</v>
      </c>
    </row>
    <row r="13" spans="1:12" ht="12">
      <c r="A13" s="16" t="s">
        <v>21</v>
      </c>
      <c r="B13" s="70" t="s">
        <v>14</v>
      </c>
      <c r="C13" s="70" t="s">
        <v>14</v>
      </c>
      <c r="D13" s="70" t="s">
        <v>14</v>
      </c>
      <c r="E13" s="424" t="s">
        <v>14</v>
      </c>
      <c r="F13" s="302" t="s">
        <v>14</v>
      </c>
      <c r="G13" s="71" t="s">
        <v>14</v>
      </c>
      <c r="H13" s="70" t="s">
        <v>14</v>
      </c>
      <c r="I13" s="70" t="s">
        <v>14</v>
      </c>
      <c r="J13" s="302" t="s">
        <v>14</v>
      </c>
      <c r="K13" s="70" t="s">
        <v>14</v>
      </c>
      <c r="L13" s="303" t="s">
        <v>14</v>
      </c>
    </row>
    <row r="14" spans="1:12" ht="12">
      <c r="A14" s="16" t="s">
        <v>20</v>
      </c>
      <c r="B14" s="70" t="s">
        <v>14</v>
      </c>
      <c r="C14" s="70" t="s">
        <v>14</v>
      </c>
      <c r="D14" s="70" t="s">
        <v>14</v>
      </c>
      <c r="E14" s="424" t="s">
        <v>14</v>
      </c>
      <c r="F14" s="302" t="s">
        <v>14</v>
      </c>
      <c r="G14" s="71" t="s">
        <v>14</v>
      </c>
      <c r="H14" s="70" t="s">
        <v>14</v>
      </c>
      <c r="I14" s="70" t="s">
        <v>14</v>
      </c>
      <c r="J14" s="302" t="s">
        <v>14</v>
      </c>
      <c r="K14" s="70" t="s">
        <v>14</v>
      </c>
      <c r="L14" s="303" t="s">
        <v>14</v>
      </c>
    </row>
    <row r="15" spans="1:12" ht="12">
      <c r="A15" s="16" t="s">
        <v>19</v>
      </c>
      <c r="B15" s="35" t="s">
        <v>92</v>
      </c>
      <c r="C15" s="35" t="s">
        <v>92</v>
      </c>
      <c r="D15" s="35" t="s">
        <v>92</v>
      </c>
      <c r="E15" s="297" t="s">
        <v>92</v>
      </c>
      <c r="F15" s="34" t="s">
        <v>92</v>
      </c>
      <c r="G15" s="23" t="s">
        <v>92</v>
      </c>
      <c r="H15" s="35" t="s">
        <v>92</v>
      </c>
      <c r="I15" s="35" t="s">
        <v>92</v>
      </c>
      <c r="J15" s="34" t="s">
        <v>92</v>
      </c>
      <c r="K15" s="35" t="s">
        <v>92</v>
      </c>
      <c r="L15" s="204" t="s">
        <v>92</v>
      </c>
    </row>
    <row r="16" spans="1:13" ht="12">
      <c r="A16" s="16" t="s">
        <v>18</v>
      </c>
      <c r="B16" s="35" t="s">
        <v>92</v>
      </c>
      <c r="C16" s="35" t="s">
        <v>92</v>
      </c>
      <c r="D16" s="35" t="s">
        <v>92</v>
      </c>
      <c r="E16" s="297" t="s">
        <v>92</v>
      </c>
      <c r="F16" s="34" t="s">
        <v>92</v>
      </c>
      <c r="G16" s="23" t="s">
        <v>92</v>
      </c>
      <c r="H16" s="35" t="s">
        <v>92</v>
      </c>
      <c r="I16" s="35" t="s">
        <v>92</v>
      </c>
      <c r="J16" s="34" t="s">
        <v>92</v>
      </c>
      <c r="K16" s="35" t="s">
        <v>92</v>
      </c>
      <c r="L16" s="204" t="s">
        <v>92</v>
      </c>
      <c r="M16" s="35"/>
    </row>
    <row r="17" spans="1:13" ht="12">
      <c r="A17" s="16" t="s">
        <v>17</v>
      </c>
      <c r="B17" s="70" t="s">
        <v>14</v>
      </c>
      <c r="C17" s="70" t="s">
        <v>14</v>
      </c>
      <c r="D17" s="70" t="s">
        <v>14</v>
      </c>
      <c r="E17" s="424" t="s">
        <v>14</v>
      </c>
      <c r="F17" s="302" t="s">
        <v>14</v>
      </c>
      <c r="G17" s="71" t="s">
        <v>14</v>
      </c>
      <c r="H17" s="70" t="s">
        <v>14</v>
      </c>
      <c r="I17" s="70" t="s">
        <v>14</v>
      </c>
      <c r="J17" s="302" t="s">
        <v>14</v>
      </c>
      <c r="K17" s="70" t="s">
        <v>14</v>
      </c>
      <c r="L17" s="303" t="s">
        <v>14</v>
      </c>
      <c r="M17" s="35"/>
    </row>
    <row r="18" spans="1:12" ht="12">
      <c r="A18" s="16" t="s">
        <v>35</v>
      </c>
      <c r="B18" s="35" t="s">
        <v>92</v>
      </c>
      <c r="C18" s="35" t="s">
        <v>92</v>
      </c>
      <c r="D18" s="35" t="s">
        <v>92</v>
      </c>
      <c r="E18" s="297" t="s">
        <v>92</v>
      </c>
      <c r="F18" s="34" t="s">
        <v>92</v>
      </c>
      <c r="G18" s="23" t="s">
        <v>92</v>
      </c>
      <c r="H18" s="35" t="s">
        <v>92</v>
      </c>
      <c r="I18" s="35" t="s">
        <v>92</v>
      </c>
      <c r="J18" s="34" t="s">
        <v>92</v>
      </c>
      <c r="K18" s="35" t="s">
        <v>92</v>
      </c>
      <c r="L18" s="204" t="s">
        <v>92</v>
      </c>
    </row>
    <row r="19" spans="1:13" ht="12">
      <c r="A19" s="16" t="s">
        <v>16</v>
      </c>
      <c r="B19" s="70" t="s">
        <v>14</v>
      </c>
      <c r="C19" s="70" t="s">
        <v>14</v>
      </c>
      <c r="D19" s="70" t="s">
        <v>14</v>
      </c>
      <c r="E19" s="424" t="s">
        <v>14</v>
      </c>
      <c r="F19" s="302" t="s">
        <v>14</v>
      </c>
      <c r="G19" s="71" t="s">
        <v>14</v>
      </c>
      <c r="H19" s="70" t="s">
        <v>14</v>
      </c>
      <c r="I19" s="70" t="s">
        <v>14</v>
      </c>
      <c r="J19" s="302" t="s">
        <v>14</v>
      </c>
      <c r="K19" s="70" t="s">
        <v>14</v>
      </c>
      <c r="L19" s="303" t="s">
        <v>14</v>
      </c>
      <c r="M19" s="35"/>
    </row>
    <row r="20" spans="1:13" ht="12">
      <c r="A20" s="16" t="s">
        <v>15</v>
      </c>
      <c r="B20" s="70" t="s">
        <v>14</v>
      </c>
      <c r="C20" s="70" t="s">
        <v>14</v>
      </c>
      <c r="D20" s="70" t="s">
        <v>14</v>
      </c>
      <c r="E20" s="424" t="s">
        <v>14</v>
      </c>
      <c r="F20" s="302" t="s">
        <v>14</v>
      </c>
      <c r="G20" s="71" t="s">
        <v>14</v>
      </c>
      <c r="H20" s="70" t="s">
        <v>14</v>
      </c>
      <c r="I20" s="70" t="s">
        <v>14</v>
      </c>
      <c r="J20" s="302" t="s">
        <v>14</v>
      </c>
      <c r="K20" s="70" t="s">
        <v>14</v>
      </c>
      <c r="L20" s="303" t="s">
        <v>14</v>
      </c>
      <c r="M20" s="35"/>
    </row>
    <row r="21" spans="1:12" ht="12">
      <c r="A21" s="16" t="s">
        <v>13</v>
      </c>
      <c r="B21" s="24">
        <v>32</v>
      </c>
      <c r="C21" s="24">
        <v>20</v>
      </c>
      <c r="D21" s="24">
        <v>12</v>
      </c>
      <c r="E21" s="351">
        <v>12</v>
      </c>
      <c r="F21" s="22">
        <v>-12</v>
      </c>
      <c r="G21" s="125">
        <v>-8</v>
      </c>
      <c r="H21" s="74">
        <v>-37.5</v>
      </c>
      <c r="I21" s="253">
        <v>-40</v>
      </c>
      <c r="J21" s="72">
        <v>0</v>
      </c>
      <c r="K21" s="74">
        <v>0</v>
      </c>
      <c r="L21" s="254">
        <v>0</v>
      </c>
    </row>
    <row r="22" spans="1:12" ht="12">
      <c r="A22" s="16" t="s">
        <v>12</v>
      </c>
      <c r="B22" s="35" t="s">
        <v>92</v>
      </c>
      <c r="C22" s="35" t="s">
        <v>92</v>
      </c>
      <c r="D22" s="35" t="s">
        <v>92</v>
      </c>
      <c r="E22" s="297" t="s">
        <v>92</v>
      </c>
      <c r="F22" s="34" t="s">
        <v>92</v>
      </c>
      <c r="G22" s="23" t="s">
        <v>92</v>
      </c>
      <c r="H22" s="74" t="s">
        <v>92</v>
      </c>
      <c r="I22" s="35" t="s">
        <v>92</v>
      </c>
      <c r="J22" s="72" t="s">
        <v>92</v>
      </c>
      <c r="K22" s="74" t="s">
        <v>92</v>
      </c>
      <c r="L22" s="75" t="s">
        <v>92</v>
      </c>
    </row>
    <row r="23" spans="1:13" ht="12">
      <c r="A23" s="16" t="s">
        <v>11</v>
      </c>
      <c r="B23" s="35" t="s">
        <v>92</v>
      </c>
      <c r="C23" s="35" t="s">
        <v>92</v>
      </c>
      <c r="D23" s="35" t="s">
        <v>92</v>
      </c>
      <c r="E23" s="297" t="s">
        <v>92</v>
      </c>
      <c r="F23" s="34" t="s">
        <v>92</v>
      </c>
      <c r="G23" s="23" t="s">
        <v>92</v>
      </c>
      <c r="H23" s="74" t="s">
        <v>92</v>
      </c>
      <c r="I23" s="35" t="s">
        <v>92</v>
      </c>
      <c r="J23" s="72" t="s">
        <v>92</v>
      </c>
      <c r="K23" s="74" t="s">
        <v>92</v>
      </c>
      <c r="L23" s="75" t="s">
        <v>92</v>
      </c>
      <c r="M23" s="35"/>
    </row>
    <row r="24" spans="1:12" ht="12">
      <c r="A24" s="16" t="s">
        <v>10</v>
      </c>
      <c r="B24" s="24">
        <v>1060</v>
      </c>
      <c r="C24" s="24" t="s">
        <v>92</v>
      </c>
      <c r="D24" s="24" t="s">
        <v>92</v>
      </c>
      <c r="E24" s="351" t="s">
        <v>92</v>
      </c>
      <c r="F24" s="22" t="s">
        <v>92</v>
      </c>
      <c r="G24" s="21" t="s">
        <v>92</v>
      </c>
      <c r="H24" s="74" t="s">
        <v>92</v>
      </c>
      <c r="I24" s="24" t="s">
        <v>92</v>
      </c>
      <c r="J24" s="72">
        <v>0.2</v>
      </c>
      <c r="K24" s="74" t="s">
        <v>92</v>
      </c>
      <c r="L24" s="75" t="s">
        <v>92</v>
      </c>
    </row>
    <row r="25" spans="1:12" ht="12">
      <c r="A25" s="16" t="s">
        <v>9</v>
      </c>
      <c r="B25" s="24">
        <v>8122</v>
      </c>
      <c r="C25" s="24">
        <v>7477</v>
      </c>
      <c r="D25" s="24">
        <v>10942</v>
      </c>
      <c r="E25" s="351">
        <v>10942</v>
      </c>
      <c r="F25" s="22">
        <v>-645</v>
      </c>
      <c r="G25" s="125">
        <v>3465</v>
      </c>
      <c r="H25" s="74">
        <v>-7.9</v>
      </c>
      <c r="I25" s="253">
        <v>46.34211582185369</v>
      </c>
      <c r="J25" s="72">
        <v>1.3</v>
      </c>
      <c r="K25" s="74">
        <v>2.2</v>
      </c>
      <c r="L25" s="254">
        <v>0.53</v>
      </c>
    </row>
    <row r="26" spans="1:12" ht="12">
      <c r="A26" s="16" t="s">
        <v>48</v>
      </c>
      <c r="B26" s="24">
        <v>26533</v>
      </c>
      <c r="C26" s="24">
        <v>31798</v>
      </c>
      <c r="D26" s="24">
        <v>25025</v>
      </c>
      <c r="E26" s="297" t="s">
        <v>92</v>
      </c>
      <c r="F26" s="22">
        <v>5265</v>
      </c>
      <c r="G26" s="23" t="s">
        <v>92</v>
      </c>
      <c r="H26" s="74">
        <v>19.8</v>
      </c>
      <c r="I26" s="23" t="s">
        <v>92</v>
      </c>
      <c r="J26" s="72">
        <v>4.3</v>
      </c>
      <c r="K26" s="74">
        <v>9.4</v>
      </c>
      <c r="L26" s="254">
        <v>1.21</v>
      </c>
    </row>
    <row r="27" spans="1:13" ht="12">
      <c r="A27" s="16" t="s">
        <v>7</v>
      </c>
      <c r="B27" s="24" t="s">
        <v>92</v>
      </c>
      <c r="C27" s="35" t="s">
        <v>92</v>
      </c>
      <c r="D27" s="35" t="s">
        <v>92</v>
      </c>
      <c r="E27" s="297" t="s">
        <v>92</v>
      </c>
      <c r="F27" s="34" t="s">
        <v>92</v>
      </c>
      <c r="G27" s="23" t="s">
        <v>92</v>
      </c>
      <c r="H27" s="35" t="s">
        <v>92</v>
      </c>
      <c r="I27" s="35" t="s">
        <v>92</v>
      </c>
      <c r="J27" s="34" t="s">
        <v>92</v>
      </c>
      <c r="K27" s="35" t="s">
        <v>92</v>
      </c>
      <c r="L27" s="204" t="s">
        <v>92</v>
      </c>
      <c r="M27" s="35"/>
    </row>
    <row r="28" spans="1:12" ht="12">
      <c r="A28" s="16" t="s">
        <v>6</v>
      </c>
      <c r="B28" s="24">
        <v>507891</v>
      </c>
      <c r="C28" s="24">
        <v>240882</v>
      </c>
      <c r="D28" s="24">
        <v>1978581</v>
      </c>
      <c r="E28" s="351">
        <v>1978581</v>
      </c>
      <c r="F28" s="22">
        <v>-267009</v>
      </c>
      <c r="G28" s="125">
        <v>1737699</v>
      </c>
      <c r="H28" s="74">
        <v>-52.6</v>
      </c>
      <c r="I28" s="253">
        <v>721.3901412309762</v>
      </c>
      <c r="J28" s="72">
        <v>82.1</v>
      </c>
      <c r="K28" s="74">
        <v>71.2</v>
      </c>
      <c r="L28" s="254">
        <v>95.46</v>
      </c>
    </row>
    <row r="29" spans="1:12" ht="12">
      <c r="A29" s="16" t="s">
        <v>5</v>
      </c>
      <c r="B29" s="24">
        <v>21441</v>
      </c>
      <c r="C29" s="24">
        <v>13017</v>
      </c>
      <c r="D29" s="24">
        <v>16268</v>
      </c>
      <c r="E29" s="351">
        <v>16268</v>
      </c>
      <c r="F29" s="22">
        <v>-8424</v>
      </c>
      <c r="G29" s="125">
        <v>3251</v>
      </c>
      <c r="H29" s="74">
        <v>-39.3</v>
      </c>
      <c r="I29" s="253">
        <v>24.975032649612043</v>
      </c>
      <c r="J29" s="72">
        <v>3.5</v>
      </c>
      <c r="K29" s="74">
        <v>3.8</v>
      </c>
      <c r="L29" s="254">
        <v>0.78</v>
      </c>
    </row>
    <row r="30" spans="1:12" ht="12">
      <c r="A30" s="16" t="s">
        <v>4</v>
      </c>
      <c r="B30" s="35" t="s">
        <v>92</v>
      </c>
      <c r="C30" s="35" t="s">
        <v>92</v>
      </c>
      <c r="D30" s="35" t="s">
        <v>92</v>
      </c>
      <c r="E30" s="297" t="s">
        <v>92</v>
      </c>
      <c r="F30" s="34" t="s">
        <v>92</v>
      </c>
      <c r="G30" s="23" t="s">
        <v>92</v>
      </c>
      <c r="H30" s="35" t="s">
        <v>92</v>
      </c>
      <c r="I30" s="35" t="s">
        <v>92</v>
      </c>
      <c r="J30" s="34" t="s">
        <v>92</v>
      </c>
      <c r="K30" s="35" t="s">
        <v>92</v>
      </c>
      <c r="L30" s="204" t="s">
        <v>92</v>
      </c>
    </row>
    <row r="31" spans="1:12" ht="12">
      <c r="A31" s="16" t="s">
        <v>3</v>
      </c>
      <c r="B31" s="35" t="s">
        <v>92</v>
      </c>
      <c r="C31" s="35" t="s">
        <v>92</v>
      </c>
      <c r="D31" s="35" t="s">
        <v>92</v>
      </c>
      <c r="E31" s="297" t="s">
        <v>92</v>
      </c>
      <c r="F31" s="34" t="s">
        <v>92</v>
      </c>
      <c r="G31" s="23" t="s">
        <v>92</v>
      </c>
      <c r="H31" s="35" t="s">
        <v>92</v>
      </c>
      <c r="I31" s="35" t="s">
        <v>92</v>
      </c>
      <c r="J31" s="34" t="s">
        <v>92</v>
      </c>
      <c r="K31" s="35" t="s">
        <v>92</v>
      </c>
      <c r="L31" s="204" t="s">
        <v>92</v>
      </c>
    </row>
    <row r="32" spans="1:12" ht="6" customHeight="1">
      <c r="A32" s="6"/>
      <c r="B32" s="84"/>
      <c r="C32" s="85"/>
      <c r="D32" s="85"/>
      <c r="E32" s="425"/>
      <c r="F32" s="84"/>
      <c r="G32" s="86"/>
      <c r="H32" s="85"/>
      <c r="I32" s="85"/>
      <c r="J32" s="84"/>
      <c r="K32" s="85"/>
      <c r="L32" s="87"/>
    </row>
    <row r="33" spans="1:5" ht="12">
      <c r="A33" s="42" t="s">
        <v>106</v>
      </c>
      <c r="D33" s="184"/>
      <c r="E33" s="184"/>
    </row>
    <row r="34" ht="12">
      <c r="A34" s="42" t="s">
        <v>107</v>
      </c>
    </row>
  </sheetData>
  <mergeCells count="13">
    <mergeCell ref="I3:I4"/>
    <mergeCell ref="J3:J4"/>
    <mergeCell ref="K3:K4"/>
    <mergeCell ref="L3:L4"/>
    <mergeCell ref="A2:A4"/>
    <mergeCell ref="B2:E2"/>
    <mergeCell ref="J2:L2"/>
    <mergeCell ref="B3:B4"/>
    <mergeCell ref="C3:C4"/>
    <mergeCell ref="D3:D4"/>
    <mergeCell ref="F3:F4"/>
    <mergeCell ref="G3:G4"/>
    <mergeCell ref="H3:H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Q34"/>
  <sheetViews>
    <sheetView showGridLines="0" workbookViewId="0" topLeftCell="A1">
      <selection activeCell="A1" sqref="A1"/>
    </sheetView>
  </sheetViews>
  <sheetFormatPr defaultColWidth="9.00390625" defaultRowHeight="12.75"/>
  <cols>
    <col min="1" max="1" width="11.375" style="1" customWidth="1"/>
    <col min="2" max="5" width="10.00390625" style="0" customWidth="1"/>
    <col min="6" max="7" width="9.25390625" style="0" customWidth="1"/>
    <col min="8" max="12" width="6.375" style="0" customWidth="1"/>
  </cols>
  <sheetData>
    <row r="1" spans="1:12" s="1" customFormat="1" ht="12">
      <c r="A1" s="32" t="s">
        <v>69</v>
      </c>
      <c r="L1" s="31" t="s">
        <v>31</v>
      </c>
    </row>
    <row r="2" spans="1:12" s="1" customFormat="1" ht="12">
      <c r="A2" s="494" t="s">
        <v>30</v>
      </c>
      <c r="B2" s="497" t="s">
        <v>29</v>
      </c>
      <c r="C2" s="498"/>
      <c r="D2" s="498"/>
      <c r="E2" s="499"/>
      <c r="F2" s="378" t="s">
        <v>49</v>
      </c>
      <c r="G2" s="65"/>
      <c r="H2" s="65" t="s">
        <v>33</v>
      </c>
      <c r="I2" s="65"/>
      <c r="J2" s="497" t="s">
        <v>28</v>
      </c>
      <c r="K2" s="516"/>
      <c r="L2" s="518"/>
    </row>
    <row r="3" spans="1:12" s="1" customFormat="1" ht="4.5" customHeight="1">
      <c r="A3" s="495"/>
      <c r="B3" s="492" t="s">
        <v>95</v>
      </c>
      <c r="C3" s="492" t="s">
        <v>96</v>
      </c>
      <c r="D3" s="488" t="s">
        <v>91</v>
      </c>
      <c r="E3" s="341"/>
      <c r="F3" s="502" t="s">
        <v>96</v>
      </c>
      <c r="G3" s="492" t="s">
        <v>91</v>
      </c>
      <c r="H3" s="488" t="s">
        <v>96</v>
      </c>
      <c r="I3" s="492" t="s">
        <v>91</v>
      </c>
      <c r="J3" s="488" t="s">
        <v>95</v>
      </c>
      <c r="K3" s="488" t="s">
        <v>96</v>
      </c>
      <c r="L3" s="490" t="s">
        <v>91</v>
      </c>
    </row>
    <row r="4" spans="1:12" s="1" customFormat="1" ht="11.25">
      <c r="A4" s="496"/>
      <c r="B4" s="493"/>
      <c r="C4" s="493"/>
      <c r="D4" s="489"/>
      <c r="E4" s="343" t="s">
        <v>97</v>
      </c>
      <c r="F4" s="503"/>
      <c r="G4" s="493"/>
      <c r="H4" s="489"/>
      <c r="I4" s="493"/>
      <c r="J4" s="489"/>
      <c r="K4" s="489"/>
      <c r="L4" s="491"/>
    </row>
    <row r="5" spans="1:12" ht="12">
      <c r="A5" s="56"/>
      <c r="B5" s="162" t="s">
        <v>79</v>
      </c>
      <c r="C5" s="162" t="s">
        <v>79</v>
      </c>
      <c r="D5" s="171" t="s">
        <v>79</v>
      </c>
      <c r="E5" s="422" t="s">
        <v>79</v>
      </c>
      <c r="F5" s="173" t="s">
        <v>79</v>
      </c>
      <c r="G5" s="153" t="s">
        <v>79</v>
      </c>
      <c r="H5" s="175" t="s">
        <v>76</v>
      </c>
      <c r="I5" s="175" t="s">
        <v>76</v>
      </c>
      <c r="J5" s="287" t="s">
        <v>76</v>
      </c>
      <c r="K5" s="163" t="s">
        <v>76</v>
      </c>
      <c r="L5" s="176" t="s">
        <v>76</v>
      </c>
    </row>
    <row r="6" spans="1:12" s="32" customFormat="1" ht="12">
      <c r="A6" s="25" t="s">
        <v>26</v>
      </c>
      <c r="B6" s="81">
        <v>9128005</v>
      </c>
      <c r="C6" s="81">
        <v>8535230</v>
      </c>
      <c r="D6" s="81">
        <v>11071802</v>
      </c>
      <c r="E6" s="423">
        <v>11019166</v>
      </c>
      <c r="F6" s="300">
        <v>-592775</v>
      </c>
      <c r="G6" s="140">
        <v>2483936</v>
      </c>
      <c r="H6" s="18">
        <v>-6.5</v>
      </c>
      <c r="I6" s="482">
        <v>29.102156590976456</v>
      </c>
      <c r="J6" s="19">
        <v>100</v>
      </c>
      <c r="K6" s="18">
        <v>100</v>
      </c>
      <c r="L6" s="17">
        <v>100</v>
      </c>
    </row>
    <row r="7" spans="1:17" ht="12">
      <c r="A7" s="14"/>
      <c r="B7" s="213"/>
      <c r="C7" s="83"/>
      <c r="D7" s="83"/>
      <c r="E7" s="426"/>
      <c r="F7" s="213"/>
      <c r="G7" s="214"/>
      <c r="H7" s="83"/>
      <c r="I7" s="83"/>
      <c r="J7" s="213"/>
      <c r="K7" s="83"/>
      <c r="L7" s="122"/>
      <c r="Q7" s="32"/>
    </row>
    <row r="8" spans="1:12" ht="12">
      <c r="A8" s="16" t="s">
        <v>53</v>
      </c>
      <c r="B8" s="24">
        <v>662368</v>
      </c>
      <c r="C8" s="24">
        <v>589661</v>
      </c>
      <c r="D8" s="24">
        <v>605903</v>
      </c>
      <c r="E8" s="297" t="s">
        <v>92</v>
      </c>
      <c r="F8" s="22">
        <v>-72707</v>
      </c>
      <c r="G8" s="23" t="s">
        <v>92</v>
      </c>
      <c r="H8" s="74">
        <v>-11</v>
      </c>
      <c r="I8" s="23" t="s">
        <v>92</v>
      </c>
      <c r="J8" s="72">
        <v>7.3</v>
      </c>
      <c r="K8" s="74">
        <v>6.9</v>
      </c>
      <c r="L8" s="254">
        <v>5.47</v>
      </c>
    </row>
    <row r="9" spans="1:12" ht="12">
      <c r="A9" s="16" t="s">
        <v>25</v>
      </c>
      <c r="B9" s="35" t="s">
        <v>92</v>
      </c>
      <c r="C9" s="35" t="s">
        <v>92</v>
      </c>
      <c r="D9" s="35" t="s">
        <v>92</v>
      </c>
      <c r="E9" s="297" t="s">
        <v>92</v>
      </c>
      <c r="F9" s="34" t="s">
        <v>92</v>
      </c>
      <c r="G9" s="23" t="s">
        <v>92</v>
      </c>
      <c r="H9" s="35" t="s">
        <v>92</v>
      </c>
      <c r="I9" s="35" t="s">
        <v>92</v>
      </c>
      <c r="J9" s="34" t="s">
        <v>92</v>
      </c>
      <c r="K9" s="35" t="s">
        <v>92</v>
      </c>
      <c r="L9" s="204" t="s">
        <v>92</v>
      </c>
    </row>
    <row r="10" spans="1:13" ht="12">
      <c r="A10" s="16" t="s">
        <v>24</v>
      </c>
      <c r="B10" s="24">
        <v>127053</v>
      </c>
      <c r="C10" s="24">
        <v>83485</v>
      </c>
      <c r="D10" s="24">
        <v>62558</v>
      </c>
      <c r="E10" s="351">
        <v>62558</v>
      </c>
      <c r="F10" s="22">
        <v>-43568</v>
      </c>
      <c r="G10" s="125">
        <v>-20927</v>
      </c>
      <c r="H10" s="74">
        <v>-34.3</v>
      </c>
      <c r="I10" s="253">
        <v>-25.066778463196982</v>
      </c>
      <c r="J10" s="72">
        <v>1.4</v>
      </c>
      <c r="K10" s="74">
        <v>1</v>
      </c>
      <c r="L10" s="254">
        <v>0.57</v>
      </c>
      <c r="M10" s="74"/>
    </row>
    <row r="11" spans="1:12" ht="12">
      <c r="A11" s="16" t="s">
        <v>23</v>
      </c>
      <c r="B11" s="24">
        <v>438983</v>
      </c>
      <c r="C11" s="24">
        <v>412136</v>
      </c>
      <c r="D11" s="24">
        <v>374919</v>
      </c>
      <c r="E11" s="351">
        <v>374919</v>
      </c>
      <c r="F11" s="22">
        <v>-26847</v>
      </c>
      <c r="G11" s="125">
        <v>-37217</v>
      </c>
      <c r="H11" s="74">
        <v>-6.1</v>
      </c>
      <c r="I11" s="253">
        <v>-9.030271560843993</v>
      </c>
      <c r="J11" s="72">
        <v>4.8</v>
      </c>
      <c r="K11" s="74">
        <v>4.8</v>
      </c>
      <c r="L11" s="254">
        <v>3.39</v>
      </c>
    </row>
    <row r="12" spans="1:12" ht="12">
      <c r="A12" s="16" t="s">
        <v>22</v>
      </c>
      <c r="B12" s="24" t="s">
        <v>14</v>
      </c>
      <c r="C12" s="24" t="s">
        <v>14</v>
      </c>
      <c r="D12" s="24" t="s">
        <v>14</v>
      </c>
      <c r="E12" s="351" t="s">
        <v>14</v>
      </c>
      <c r="F12" s="22" t="s">
        <v>14</v>
      </c>
      <c r="G12" s="21" t="s">
        <v>14</v>
      </c>
      <c r="H12" s="24" t="s">
        <v>14</v>
      </c>
      <c r="I12" s="24" t="s">
        <v>14</v>
      </c>
      <c r="J12" s="22" t="s">
        <v>14</v>
      </c>
      <c r="K12" s="24" t="s">
        <v>14</v>
      </c>
      <c r="L12" s="301" t="s">
        <v>14</v>
      </c>
    </row>
    <row r="13" spans="1:12" ht="12">
      <c r="A13" s="16" t="s">
        <v>21</v>
      </c>
      <c r="B13" s="24" t="s">
        <v>14</v>
      </c>
      <c r="C13" s="24" t="s">
        <v>14</v>
      </c>
      <c r="D13" s="24" t="s">
        <v>14</v>
      </c>
      <c r="E13" s="351" t="s">
        <v>14</v>
      </c>
      <c r="F13" s="22" t="s">
        <v>14</v>
      </c>
      <c r="G13" s="21" t="s">
        <v>14</v>
      </c>
      <c r="H13" s="24" t="s">
        <v>14</v>
      </c>
      <c r="I13" s="24" t="s">
        <v>14</v>
      </c>
      <c r="J13" s="22" t="s">
        <v>14</v>
      </c>
      <c r="K13" s="24" t="s">
        <v>14</v>
      </c>
      <c r="L13" s="301" t="s">
        <v>14</v>
      </c>
    </row>
    <row r="14" spans="1:12" ht="12">
      <c r="A14" s="16" t="s">
        <v>20</v>
      </c>
      <c r="B14" s="24" t="s">
        <v>14</v>
      </c>
      <c r="C14" s="24" t="s">
        <v>14</v>
      </c>
      <c r="D14" s="24" t="s">
        <v>14</v>
      </c>
      <c r="E14" s="351" t="s">
        <v>14</v>
      </c>
      <c r="F14" s="22" t="s">
        <v>14</v>
      </c>
      <c r="G14" s="21" t="s">
        <v>14</v>
      </c>
      <c r="H14" s="24" t="s">
        <v>14</v>
      </c>
      <c r="I14" s="24" t="s">
        <v>14</v>
      </c>
      <c r="J14" s="22" t="s">
        <v>14</v>
      </c>
      <c r="K14" s="24" t="s">
        <v>14</v>
      </c>
      <c r="L14" s="301" t="s">
        <v>14</v>
      </c>
    </row>
    <row r="15" spans="1:12" ht="12">
      <c r="A15" s="16" t="s">
        <v>19</v>
      </c>
      <c r="B15" s="35" t="s">
        <v>92</v>
      </c>
      <c r="C15" s="35" t="s">
        <v>92</v>
      </c>
      <c r="D15" s="35" t="s">
        <v>92</v>
      </c>
      <c r="E15" s="297" t="s">
        <v>92</v>
      </c>
      <c r="F15" s="34" t="s">
        <v>92</v>
      </c>
      <c r="G15" s="23" t="s">
        <v>92</v>
      </c>
      <c r="H15" s="35" t="s">
        <v>92</v>
      </c>
      <c r="I15" s="35" t="s">
        <v>92</v>
      </c>
      <c r="J15" s="34" t="s">
        <v>92</v>
      </c>
      <c r="K15" s="35" t="s">
        <v>92</v>
      </c>
      <c r="L15" s="204" t="s">
        <v>92</v>
      </c>
    </row>
    <row r="16" spans="1:13" ht="12">
      <c r="A16" s="16" t="s">
        <v>18</v>
      </c>
      <c r="B16" s="35" t="s">
        <v>92</v>
      </c>
      <c r="C16" s="35" t="s">
        <v>92</v>
      </c>
      <c r="D16" s="35" t="s">
        <v>92</v>
      </c>
      <c r="E16" s="297" t="s">
        <v>92</v>
      </c>
      <c r="F16" s="34" t="s">
        <v>92</v>
      </c>
      <c r="G16" s="23" t="s">
        <v>92</v>
      </c>
      <c r="H16" s="35" t="s">
        <v>92</v>
      </c>
      <c r="I16" s="35" t="s">
        <v>92</v>
      </c>
      <c r="J16" s="34" t="s">
        <v>92</v>
      </c>
      <c r="K16" s="35" t="s">
        <v>92</v>
      </c>
      <c r="L16" s="204" t="s">
        <v>92</v>
      </c>
      <c r="M16" s="74"/>
    </row>
    <row r="17" spans="1:13" ht="12">
      <c r="A17" s="16" t="s">
        <v>17</v>
      </c>
      <c r="B17" s="24" t="s">
        <v>14</v>
      </c>
      <c r="C17" s="24" t="s">
        <v>14</v>
      </c>
      <c r="D17" s="24" t="s">
        <v>14</v>
      </c>
      <c r="E17" s="351" t="s">
        <v>14</v>
      </c>
      <c r="F17" s="22" t="s">
        <v>14</v>
      </c>
      <c r="G17" s="21" t="s">
        <v>14</v>
      </c>
      <c r="H17" s="24" t="s">
        <v>14</v>
      </c>
      <c r="I17" s="24" t="s">
        <v>14</v>
      </c>
      <c r="J17" s="22" t="s">
        <v>14</v>
      </c>
      <c r="K17" s="24" t="s">
        <v>14</v>
      </c>
      <c r="L17" s="301" t="s">
        <v>14</v>
      </c>
      <c r="M17" s="74"/>
    </row>
    <row r="18" spans="1:12" ht="12">
      <c r="A18" s="16" t="s">
        <v>35</v>
      </c>
      <c r="B18" s="35" t="s">
        <v>92</v>
      </c>
      <c r="C18" s="35" t="s">
        <v>92</v>
      </c>
      <c r="D18" s="35" t="s">
        <v>92</v>
      </c>
      <c r="E18" s="297" t="s">
        <v>92</v>
      </c>
      <c r="F18" s="34" t="s">
        <v>92</v>
      </c>
      <c r="G18" s="23" t="s">
        <v>92</v>
      </c>
      <c r="H18" s="35" t="s">
        <v>92</v>
      </c>
      <c r="I18" s="35" t="s">
        <v>92</v>
      </c>
      <c r="J18" s="34" t="s">
        <v>92</v>
      </c>
      <c r="K18" s="35" t="s">
        <v>92</v>
      </c>
      <c r="L18" s="204" t="s">
        <v>92</v>
      </c>
    </row>
    <row r="19" spans="1:13" ht="12">
      <c r="A19" s="16" t="s">
        <v>16</v>
      </c>
      <c r="B19" s="24" t="s">
        <v>14</v>
      </c>
      <c r="C19" s="24" t="s">
        <v>14</v>
      </c>
      <c r="D19" s="24" t="s">
        <v>14</v>
      </c>
      <c r="E19" s="351" t="s">
        <v>14</v>
      </c>
      <c r="F19" s="22" t="s">
        <v>14</v>
      </c>
      <c r="G19" s="21" t="s">
        <v>14</v>
      </c>
      <c r="H19" s="24" t="s">
        <v>14</v>
      </c>
      <c r="I19" s="24" t="s">
        <v>14</v>
      </c>
      <c r="J19" s="22" t="s">
        <v>14</v>
      </c>
      <c r="K19" s="24" t="s">
        <v>14</v>
      </c>
      <c r="L19" s="301" t="s">
        <v>14</v>
      </c>
      <c r="M19" s="74"/>
    </row>
    <row r="20" spans="1:13" ht="12">
      <c r="A20" s="16" t="s">
        <v>15</v>
      </c>
      <c r="B20" s="24" t="s">
        <v>14</v>
      </c>
      <c r="C20" s="24" t="s">
        <v>14</v>
      </c>
      <c r="D20" s="24" t="s">
        <v>14</v>
      </c>
      <c r="E20" s="351" t="s">
        <v>14</v>
      </c>
      <c r="F20" s="22" t="s">
        <v>14</v>
      </c>
      <c r="G20" s="21" t="s">
        <v>14</v>
      </c>
      <c r="H20" s="24" t="s">
        <v>14</v>
      </c>
      <c r="I20" s="24" t="s">
        <v>14</v>
      </c>
      <c r="J20" s="22" t="s">
        <v>14</v>
      </c>
      <c r="K20" s="24" t="s">
        <v>14</v>
      </c>
      <c r="L20" s="301" t="s">
        <v>14</v>
      </c>
      <c r="M20" s="74"/>
    </row>
    <row r="21" spans="1:12" ht="12">
      <c r="A21" s="16" t="s">
        <v>13</v>
      </c>
      <c r="B21" s="24">
        <v>32918</v>
      </c>
      <c r="C21" s="24">
        <v>48743</v>
      </c>
      <c r="D21" s="24">
        <v>52925</v>
      </c>
      <c r="E21" s="351">
        <v>52925</v>
      </c>
      <c r="F21" s="22">
        <v>15825</v>
      </c>
      <c r="G21" s="125">
        <v>4182</v>
      </c>
      <c r="H21" s="74">
        <v>48.1</v>
      </c>
      <c r="I21" s="253">
        <v>8.579693494450485</v>
      </c>
      <c r="J21" s="72">
        <v>0.4</v>
      </c>
      <c r="K21" s="74">
        <v>0.6</v>
      </c>
      <c r="L21" s="254">
        <v>0.48</v>
      </c>
    </row>
    <row r="22" spans="1:12" ht="12">
      <c r="A22" s="16" t="s">
        <v>12</v>
      </c>
      <c r="B22" s="35" t="s">
        <v>92</v>
      </c>
      <c r="C22" s="35" t="s">
        <v>92</v>
      </c>
      <c r="D22" s="35" t="s">
        <v>92</v>
      </c>
      <c r="E22" s="297" t="s">
        <v>92</v>
      </c>
      <c r="F22" s="34" t="s">
        <v>92</v>
      </c>
      <c r="G22" s="23" t="s">
        <v>92</v>
      </c>
      <c r="H22" s="74" t="s">
        <v>92</v>
      </c>
      <c r="I22" s="35" t="s">
        <v>92</v>
      </c>
      <c r="J22" s="72" t="s">
        <v>92</v>
      </c>
      <c r="K22" s="74" t="s">
        <v>92</v>
      </c>
      <c r="L22" s="204" t="s">
        <v>92</v>
      </c>
    </row>
    <row r="23" spans="1:13" ht="12">
      <c r="A23" s="16" t="s">
        <v>11</v>
      </c>
      <c r="B23" s="35" t="s">
        <v>92</v>
      </c>
      <c r="C23" s="35" t="s">
        <v>92</v>
      </c>
      <c r="D23" s="35" t="s">
        <v>92</v>
      </c>
      <c r="E23" s="297" t="s">
        <v>92</v>
      </c>
      <c r="F23" s="34" t="s">
        <v>92</v>
      </c>
      <c r="G23" s="23" t="s">
        <v>92</v>
      </c>
      <c r="H23" s="74" t="s">
        <v>92</v>
      </c>
      <c r="I23" s="35" t="s">
        <v>92</v>
      </c>
      <c r="J23" s="72" t="s">
        <v>92</v>
      </c>
      <c r="K23" s="74" t="s">
        <v>92</v>
      </c>
      <c r="L23" s="204" t="s">
        <v>92</v>
      </c>
      <c r="M23" s="74"/>
    </row>
    <row r="24" spans="1:12" ht="12">
      <c r="A24" s="16" t="s">
        <v>10</v>
      </c>
      <c r="B24" s="24">
        <v>57625</v>
      </c>
      <c r="C24" s="24" t="s">
        <v>92</v>
      </c>
      <c r="D24" s="24" t="s">
        <v>92</v>
      </c>
      <c r="E24" s="351" t="s">
        <v>92</v>
      </c>
      <c r="F24" s="22" t="s">
        <v>92</v>
      </c>
      <c r="G24" s="21" t="s">
        <v>92</v>
      </c>
      <c r="H24" s="74" t="s">
        <v>92</v>
      </c>
      <c r="I24" s="24" t="s">
        <v>92</v>
      </c>
      <c r="J24" s="72">
        <v>0.6</v>
      </c>
      <c r="K24" s="74" t="s">
        <v>92</v>
      </c>
      <c r="L24" s="301" t="s">
        <v>92</v>
      </c>
    </row>
    <row r="25" spans="1:12" ht="12">
      <c r="A25" s="16" t="s">
        <v>9</v>
      </c>
      <c r="B25" s="24">
        <v>871231</v>
      </c>
      <c r="C25" s="24">
        <v>604866</v>
      </c>
      <c r="D25" s="24">
        <v>727575</v>
      </c>
      <c r="E25" s="351">
        <v>727575</v>
      </c>
      <c r="F25" s="22">
        <v>-266365</v>
      </c>
      <c r="G25" s="125">
        <v>122709</v>
      </c>
      <c r="H25" s="74">
        <v>-30.6</v>
      </c>
      <c r="I25" s="253">
        <v>20.28697265179395</v>
      </c>
      <c r="J25" s="72">
        <v>9.5</v>
      </c>
      <c r="K25" s="74">
        <v>7.1</v>
      </c>
      <c r="L25" s="254">
        <v>6.57</v>
      </c>
    </row>
    <row r="26" spans="1:12" ht="12">
      <c r="A26" s="16" t="s">
        <v>48</v>
      </c>
      <c r="B26" s="24">
        <v>1129448</v>
      </c>
      <c r="C26" s="24">
        <v>1213334</v>
      </c>
      <c r="D26" s="24">
        <v>1700401</v>
      </c>
      <c r="E26" s="297" t="s">
        <v>92</v>
      </c>
      <c r="F26" s="22">
        <v>83886</v>
      </c>
      <c r="G26" s="23" t="s">
        <v>92</v>
      </c>
      <c r="H26" s="74">
        <v>7.4</v>
      </c>
      <c r="I26" s="23" t="s">
        <v>92</v>
      </c>
      <c r="J26" s="72">
        <v>12.4</v>
      </c>
      <c r="K26" s="74">
        <v>14.2</v>
      </c>
      <c r="L26" s="254">
        <v>15.36</v>
      </c>
    </row>
    <row r="27" spans="1:13" ht="12">
      <c r="A27" s="16" t="s">
        <v>7</v>
      </c>
      <c r="B27" s="24" t="s">
        <v>92</v>
      </c>
      <c r="C27" s="35" t="s">
        <v>92</v>
      </c>
      <c r="D27" s="35" t="s">
        <v>92</v>
      </c>
      <c r="E27" s="297" t="s">
        <v>92</v>
      </c>
      <c r="F27" s="34" t="s">
        <v>92</v>
      </c>
      <c r="G27" s="23" t="s">
        <v>92</v>
      </c>
      <c r="H27" s="35" t="s">
        <v>92</v>
      </c>
      <c r="I27" s="35" t="s">
        <v>92</v>
      </c>
      <c r="J27" s="34" t="s">
        <v>92</v>
      </c>
      <c r="K27" s="35" t="s">
        <v>92</v>
      </c>
      <c r="L27" s="204" t="s">
        <v>92</v>
      </c>
      <c r="M27" s="74"/>
    </row>
    <row r="28" spans="1:12" ht="12">
      <c r="A28" s="16" t="s">
        <v>6</v>
      </c>
      <c r="B28" s="24">
        <v>4145337</v>
      </c>
      <c r="C28" s="24">
        <v>3886289</v>
      </c>
      <c r="D28" s="24">
        <v>5718173</v>
      </c>
      <c r="E28" s="351">
        <v>5718173</v>
      </c>
      <c r="F28" s="22">
        <v>-259048</v>
      </c>
      <c r="G28" s="125">
        <v>1831884</v>
      </c>
      <c r="H28" s="74">
        <v>-6.2</v>
      </c>
      <c r="I28" s="253">
        <v>47.137101744106005</v>
      </c>
      <c r="J28" s="72">
        <v>45.4</v>
      </c>
      <c r="K28" s="74">
        <v>45.5</v>
      </c>
      <c r="L28" s="254">
        <v>51.65</v>
      </c>
    </row>
    <row r="29" spans="1:12" ht="12">
      <c r="A29" s="16" t="s">
        <v>5</v>
      </c>
      <c r="B29" s="24">
        <v>782151</v>
      </c>
      <c r="C29" s="24">
        <v>932633</v>
      </c>
      <c r="D29" s="24">
        <v>1121272</v>
      </c>
      <c r="E29" s="351">
        <v>1121272</v>
      </c>
      <c r="F29" s="22">
        <v>150482</v>
      </c>
      <c r="G29" s="125">
        <v>188639</v>
      </c>
      <c r="H29" s="74">
        <v>19.2</v>
      </c>
      <c r="I29" s="253">
        <v>20.226498526215565</v>
      </c>
      <c r="J29" s="72">
        <v>8.6</v>
      </c>
      <c r="K29" s="74">
        <v>10.9</v>
      </c>
      <c r="L29" s="254">
        <v>10.13</v>
      </c>
    </row>
    <row r="30" spans="1:12" ht="12">
      <c r="A30" s="16" t="s">
        <v>4</v>
      </c>
      <c r="B30" s="35" t="s">
        <v>92</v>
      </c>
      <c r="C30" s="35" t="s">
        <v>92</v>
      </c>
      <c r="D30" s="35" t="s">
        <v>92</v>
      </c>
      <c r="E30" s="297" t="s">
        <v>92</v>
      </c>
      <c r="F30" s="34" t="s">
        <v>92</v>
      </c>
      <c r="G30" s="23" t="s">
        <v>92</v>
      </c>
      <c r="H30" s="35" t="s">
        <v>92</v>
      </c>
      <c r="I30" s="35" t="s">
        <v>92</v>
      </c>
      <c r="J30" s="34" t="s">
        <v>92</v>
      </c>
      <c r="K30" s="35" t="s">
        <v>92</v>
      </c>
      <c r="L30" s="204" t="s">
        <v>92</v>
      </c>
    </row>
    <row r="31" spans="1:12" ht="12">
      <c r="A31" s="16" t="s">
        <v>3</v>
      </c>
      <c r="B31" s="35" t="s">
        <v>92</v>
      </c>
      <c r="C31" s="35" t="s">
        <v>92</v>
      </c>
      <c r="D31" s="35" t="s">
        <v>92</v>
      </c>
      <c r="E31" s="297" t="s">
        <v>92</v>
      </c>
      <c r="F31" s="34" t="s">
        <v>92</v>
      </c>
      <c r="G31" s="23" t="s">
        <v>92</v>
      </c>
      <c r="H31" s="35" t="s">
        <v>92</v>
      </c>
      <c r="I31" s="35" t="s">
        <v>92</v>
      </c>
      <c r="J31" s="34" t="s">
        <v>92</v>
      </c>
      <c r="K31" s="35" t="s">
        <v>92</v>
      </c>
      <c r="L31" s="204" t="s">
        <v>92</v>
      </c>
    </row>
    <row r="32" spans="1:12" ht="12">
      <c r="A32" s="215"/>
      <c r="B32" s="216"/>
      <c r="C32" s="216"/>
      <c r="D32" s="216"/>
      <c r="E32" s="427"/>
      <c r="F32" s="98"/>
      <c r="G32" s="99"/>
      <c r="H32" s="217"/>
      <c r="I32" s="217"/>
      <c r="J32" s="304"/>
      <c r="K32" s="217"/>
      <c r="L32" s="218"/>
    </row>
    <row r="33" ht="12">
      <c r="A33" s="42" t="s">
        <v>106</v>
      </c>
    </row>
    <row r="34" spans="1:5" ht="12">
      <c r="A34" s="42" t="s">
        <v>107</v>
      </c>
      <c r="D34" s="184"/>
      <c r="E34" s="184"/>
    </row>
  </sheetData>
  <mergeCells count="13">
    <mergeCell ref="I3:I4"/>
    <mergeCell ref="J3:J4"/>
    <mergeCell ref="K3:K4"/>
    <mergeCell ref="L3:L4"/>
    <mergeCell ref="A2:A4"/>
    <mergeCell ref="B2:E2"/>
    <mergeCell ref="J2:L2"/>
    <mergeCell ref="B3:B4"/>
    <mergeCell ref="C3:C4"/>
    <mergeCell ref="D3:D4"/>
    <mergeCell ref="F3:F4"/>
    <mergeCell ref="G3:G4"/>
    <mergeCell ref="H3:H4"/>
  </mergeCells>
  <printOptions/>
  <pageMargins left="0.55" right="0.3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8"/>
  <sheetViews>
    <sheetView showGridLines="0" workbookViewId="0" topLeftCell="A1">
      <selection activeCell="A1" sqref="A1"/>
    </sheetView>
  </sheetViews>
  <sheetFormatPr defaultColWidth="9.00390625" defaultRowHeight="12.75"/>
  <cols>
    <col min="1" max="1" width="14.125" style="42" customWidth="1"/>
    <col min="2" max="3" width="7.625" style="42" customWidth="1"/>
    <col min="4" max="5" width="7.625" style="94" customWidth="1"/>
    <col min="6" max="12" width="7.625" style="42" customWidth="1"/>
    <col min="13" max="16384" width="9.125" style="42" customWidth="1"/>
  </cols>
  <sheetData>
    <row r="1" spans="1:12" ht="12">
      <c r="A1" s="44" t="s">
        <v>61</v>
      </c>
      <c r="L1" s="100" t="s">
        <v>31</v>
      </c>
    </row>
    <row r="2" spans="1:12" ht="12">
      <c r="A2" s="494" t="s">
        <v>30</v>
      </c>
      <c r="B2" s="497" t="s">
        <v>29</v>
      </c>
      <c r="C2" s="498"/>
      <c r="D2" s="498"/>
      <c r="E2" s="499"/>
      <c r="F2" s="378" t="s">
        <v>49</v>
      </c>
      <c r="G2" s="65"/>
      <c r="H2" s="65" t="s">
        <v>33</v>
      </c>
      <c r="I2" s="65"/>
      <c r="J2" s="65" t="s">
        <v>28</v>
      </c>
      <c r="K2" s="65"/>
      <c r="L2" s="101"/>
    </row>
    <row r="3" spans="1:12" ht="4.5" customHeight="1">
      <c r="A3" s="495"/>
      <c r="B3" s="492" t="s">
        <v>95</v>
      </c>
      <c r="C3" s="492" t="s">
        <v>96</v>
      </c>
      <c r="D3" s="488" t="s">
        <v>91</v>
      </c>
      <c r="E3" s="341"/>
      <c r="F3" s="488" t="s">
        <v>96</v>
      </c>
      <c r="G3" s="492" t="s">
        <v>91</v>
      </c>
      <c r="H3" s="488" t="s">
        <v>96</v>
      </c>
      <c r="I3" s="492" t="s">
        <v>91</v>
      </c>
      <c r="J3" s="488" t="s">
        <v>95</v>
      </c>
      <c r="K3" s="488" t="s">
        <v>96</v>
      </c>
      <c r="L3" s="490" t="s">
        <v>91</v>
      </c>
    </row>
    <row r="4" spans="1:12" ht="11.25">
      <c r="A4" s="496"/>
      <c r="B4" s="493"/>
      <c r="C4" s="493"/>
      <c r="D4" s="489"/>
      <c r="E4" s="343" t="s">
        <v>97</v>
      </c>
      <c r="F4" s="489"/>
      <c r="G4" s="493"/>
      <c r="H4" s="489"/>
      <c r="I4" s="493"/>
      <c r="J4" s="489"/>
      <c r="K4" s="489"/>
      <c r="L4" s="491"/>
    </row>
    <row r="5" spans="1:12" s="164" customFormat="1" ht="9.75">
      <c r="A5" s="434"/>
      <c r="B5" s="435"/>
      <c r="C5" s="171"/>
      <c r="D5" s="153"/>
      <c r="E5" s="153"/>
      <c r="F5" s="175"/>
      <c r="G5" s="174"/>
      <c r="H5" s="175" t="s">
        <v>98</v>
      </c>
      <c r="I5" s="174" t="s">
        <v>98</v>
      </c>
      <c r="J5" s="175" t="s">
        <v>98</v>
      </c>
      <c r="K5" s="175" t="s">
        <v>98</v>
      </c>
      <c r="L5" s="176" t="s">
        <v>98</v>
      </c>
    </row>
    <row r="6" spans="1:12" s="102" customFormat="1" ht="11.25">
      <c r="A6" s="43" t="s">
        <v>26</v>
      </c>
      <c r="B6" s="308">
        <v>91</v>
      </c>
      <c r="C6" s="251">
        <v>87</v>
      </c>
      <c r="D6" s="251">
        <v>89</v>
      </c>
      <c r="E6" s="344">
        <v>87</v>
      </c>
      <c r="F6" s="132">
        <v>-4</v>
      </c>
      <c r="G6" s="280" t="s">
        <v>14</v>
      </c>
      <c r="H6" s="264">
        <v>-4.4</v>
      </c>
      <c r="I6" s="280" t="s">
        <v>14</v>
      </c>
      <c r="J6" s="310">
        <v>100</v>
      </c>
      <c r="K6" s="310">
        <v>100</v>
      </c>
      <c r="L6" s="311">
        <v>100</v>
      </c>
    </row>
    <row r="7" spans="1:12" s="102" customFormat="1" ht="11.25">
      <c r="A7" s="33"/>
      <c r="B7" s="312"/>
      <c r="C7" s="187"/>
      <c r="D7" s="187"/>
      <c r="E7" s="345"/>
      <c r="F7" s="128"/>
      <c r="G7" s="313"/>
      <c r="H7" s="198"/>
      <c r="I7" s="314"/>
      <c r="J7" s="315"/>
      <c r="K7" s="316"/>
      <c r="L7" s="317"/>
    </row>
    <row r="8" spans="1:12" s="102" customFormat="1" ht="11.25">
      <c r="A8" s="16" t="s">
        <v>53</v>
      </c>
      <c r="B8" s="131">
        <v>9</v>
      </c>
      <c r="C8" s="207">
        <v>9</v>
      </c>
      <c r="D8" s="207">
        <v>9</v>
      </c>
      <c r="E8" s="346">
        <v>8</v>
      </c>
      <c r="F8" s="118" t="s">
        <v>14</v>
      </c>
      <c r="G8" s="280">
        <v>-1</v>
      </c>
      <c r="H8" s="266" t="s">
        <v>14</v>
      </c>
      <c r="I8" s="280" t="s">
        <v>14</v>
      </c>
      <c r="J8" s="319">
        <v>9.9</v>
      </c>
      <c r="K8" s="320">
        <v>10.3</v>
      </c>
      <c r="L8" s="321">
        <f>ROUND(D8/$D$6*100,2)</f>
        <v>10.11</v>
      </c>
    </row>
    <row r="9" spans="1:12" s="102" customFormat="1" ht="11.25">
      <c r="A9" s="16" t="s">
        <v>25</v>
      </c>
      <c r="B9" s="131">
        <v>1</v>
      </c>
      <c r="C9" s="207">
        <v>1</v>
      </c>
      <c r="D9" s="207">
        <v>1</v>
      </c>
      <c r="E9" s="346">
        <v>1</v>
      </c>
      <c r="F9" s="118" t="s">
        <v>14</v>
      </c>
      <c r="G9" s="280" t="s">
        <v>14</v>
      </c>
      <c r="H9" s="266" t="s">
        <v>14</v>
      </c>
      <c r="I9" s="280" t="s">
        <v>14</v>
      </c>
      <c r="J9" s="319">
        <v>1.1</v>
      </c>
      <c r="K9" s="320">
        <v>1.1</v>
      </c>
      <c r="L9" s="321">
        <f aca="true" t="shared" si="0" ref="L9:L31">ROUND(D9/$D$6*100,2)</f>
        <v>1.12</v>
      </c>
    </row>
    <row r="10" spans="1:12" s="102" customFormat="1" ht="11.25">
      <c r="A10" s="16" t="s">
        <v>24</v>
      </c>
      <c r="B10" s="131">
        <v>3</v>
      </c>
      <c r="C10" s="207">
        <v>3</v>
      </c>
      <c r="D10" s="207">
        <v>3</v>
      </c>
      <c r="E10" s="346">
        <v>3</v>
      </c>
      <c r="F10" s="261" t="s">
        <v>14</v>
      </c>
      <c r="G10" s="280" t="s">
        <v>50</v>
      </c>
      <c r="H10" s="261" t="s">
        <v>14</v>
      </c>
      <c r="I10" s="280" t="s">
        <v>14</v>
      </c>
      <c r="J10" s="319">
        <v>3.3</v>
      </c>
      <c r="K10" s="320">
        <v>3.4</v>
      </c>
      <c r="L10" s="321">
        <f t="shared" si="0"/>
        <v>3.37</v>
      </c>
    </row>
    <row r="11" spans="1:12" s="102" customFormat="1" ht="11.25">
      <c r="A11" s="16" t="s">
        <v>23</v>
      </c>
      <c r="B11" s="131">
        <v>15</v>
      </c>
      <c r="C11" s="207">
        <v>15</v>
      </c>
      <c r="D11" s="207">
        <v>15</v>
      </c>
      <c r="E11" s="346">
        <v>15</v>
      </c>
      <c r="F11" s="261" t="s">
        <v>14</v>
      </c>
      <c r="G11" s="280" t="s">
        <v>14</v>
      </c>
      <c r="H11" s="261" t="s">
        <v>14</v>
      </c>
      <c r="I11" s="280" t="s">
        <v>14</v>
      </c>
      <c r="J11" s="319">
        <v>16.5</v>
      </c>
      <c r="K11" s="320">
        <v>17.2</v>
      </c>
      <c r="L11" s="321">
        <f t="shared" si="0"/>
        <v>16.85</v>
      </c>
    </row>
    <row r="12" spans="1:12" s="102" customFormat="1" ht="11.25">
      <c r="A12" s="16" t="s">
        <v>22</v>
      </c>
      <c r="B12" s="261" t="s">
        <v>14</v>
      </c>
      <c r="C12" s="250" t="s">
        <v>14</v>
      </c>
      <c r="D12" s="250" t="s">
        <v>14</v>
      </c>
      <c r="E12" s="347" t="s">
        <v>14</v>
      </c>
      <c r="F12" s="261" t="s">
        <v>14</v>
      </c>
      <c r="G12" s="280" t="s">
        <v>14</v>
      </c>
      <c r="H12" s="261" t="s">
        <v>14</v>
      </c>
      <c r="I12" s="280" t="s">
        <v>14</v>
      </c>
      <c r="J12" s="261" t="s">
        <v>14</v>
      </c>
      <c r="K12" s="250" t="s">
        <v>14</v>
      </c>
      <c r="L12" s="322" t="s">
        <v>14</v>
      </c>
    </row>
    <row r="13" spans="1:12" s="102" customFormat="1" ht="11.25">
      <c r="A13" s="16" t="s">
        <v>21</v>
      </c>
      <c r="B13" s="261" t="s">
        <v>14</v>
      </c>
      <c r="C13" s="250" t="s">
        <v>14</v>
      </c>
      <c r="D13" s="250" t="s">
        <v>14</v>
      </c>
      <c r="E13" s="347" t="s">
        <v>14</v>
      </c>
      <c r="F13" s="261" t="s">
        <v>14</v>
      </c>
      <c r="G13" s="280" t="s">
        <v>14</v>
      </c>
      <c r="H13" s="261" t="s">
        <v>14</v>
      </c>
      <c r="I13" s="280" t="s">
        <v>14</v>
      </c>
      <c r="J13" s="261" t="s">
        <v>14</v>
      </c>
      <c r="K13" s="250" t="s">
        <v>14</v>
      </c>
      <c r="L13" s="322" t="s">
        <v>14</v>
      </c>
    </row>
    <row r="14" spans="1:12" s="102" customFormat="1" ht="11.25">
      <c r="A14" s="16" t="s">
        <v>93</v>
      </c>
      <c r="B14" s="261" t="s">
        <v>14</v>
      </c>
      <c r="C14" s="250" t="s">
        <v>14</v>
      </c>
      <c r="D14" s="250" t="s">
        <v>14</v>
      </c>
      <c r="E14" s="347" t="s">
        <v>14</v>
      </c>
      <c r="F14" s="261" t="s">
        <v>14</v>
      </c>
      <c r="G14" s="280" t="s">
        <v>14</v>
      </c>
      <c r="H14" s="261" t="s">
        <v>14</v>
      </c>
      <c r="I14" s="280" t="s">
        <v>14</v>
      </c>
      <c r="J14" s="261" t="s">
        <v>14</v>
      </c>
      <c r="K14" s="250" t="s">
        <v>14</v>
      </c>
      <c r="L14" s="322" t="s">
        <v>14</v>
      </c>
    </row>
    <row r="15" spans="1:12" s="102" customFormat="1" ht="11.25">
      <c r="A15" s="16" t="s">
        <v>19</v>
      </c>
      <c r="B15" s="131">
        <v>2</v>
      </c>
      <c r="C15" s="207">
        <v>2</v>
      </c>
      <c r="D15" s="207">
        <v>2</v>
      </c>
      <c r="E15" s="346">
        <v>2</v>
      </c>
      <c r="F15" s="261" t="s">
        <v>14</v>
      </c>
      <c r="G15" s="280" t="s">
        <v>14</v>
      </c>
      <c r="H15" s="261" t="s">
        <v>14</v>
      </c>
      <c r="I15" s="280" t="s">
        <v>14</v>
      </c>
      <c r="J15" s="319">
        <v>2.2</v>
      </c>
      <c r="K15" s="320">
        <v>2.3</v>
      </c>
      <c r="L15" s="321">
        <f t="shared" si="0"/>
        <v>2.25</v>
      </c>
    </row>
    <row r="16" spans="1:12" s="102" customFormat="1" ht="11.25">
      <c r="A16" s="16" t="s">
        <v>18</v>
      </c>
      <c r="B16" s="131">
        <v>2</v>
      </c>
      <c r="C16" s="207">
        <v>2</v>
      </c>
      <c r="D16" s="207">
        <v>2</v>
      </c>
      <c r="E16" s="346">
        <v>2</v>
      </c>
      <c r="F16" s="261" t="s">
        <v>14</v>
      </c>
      <c r="G16" s="280" t="s">
        <v>14</v>
      </c>
      <c r="H16" s="261" t="s">
        <v>14</v>
      </c>
      <c r="I16" s="280" t="s">
        <v>14</v>
      </c>
      <c r="J16" s="319">
        <v>2.2</v>
      </c>
      <c r="K16" s="320">
        <v>2.3</v>
      </c>
      <c r="L16" s="321">
        <f t="shared" si="0"/>
        <v>2.25</v>
      </c>
    </row>
    <row r="17" spans="1:12" s="102" customFormat="1" ht="11.25">
      <c r="A17" s="16" t="s">
        <v>17</v>
      </c>
      <c r="B17" s="261" t="s">
        <v>14</v>
      </c>
      <c r="C17" s="250" t="s">
        <v>14</v>
      </c>
      <c r="D17" s="250" t="s">
        <v>50</v>
      </c>
      <c r="E17" s="347" t="s">
        <v>14</v>
      </c>
      <c r="F17" s="261" t="s">
        <v>14</v>
      </c>
      <c r="G17" s="280" t="s">
        <v>14</v>
      </c>
      <c r="H17" s="261" t="s">
        <v>14</v>
      </c>
      <c r="I17" s="280" t="s">
        <v>14</v>
      </c>
      <c r="J17" s="261" t="s">
        <v>14</v>
      </c>
      <c r="K17" s="250" t="s">
        <v>14</v>
      </c>
      <c r="L17" s="322" t="s">
        <v>14</v>
      </c>
    </row>
    <row r="18" spans="1:12" s="102" customFormat="1" ht="11.25">
      <c r="A18" s="16" t="s">
        <v>35</v>
      </c>
      <c r="B18" s="131">
        <v>2</v>
      </c>
      <c r="C18" s="207">
        <v>2</v>
      </c>
      <c r="D18" s="207">
        <v>2</v>
      </c>
      <c r="E18" s="346">
        <v>2</v>
      </c>
      <c r="F18" s="261" t="s">
        <v>14</v>
      </c>
      <c r="G18" s="280" t="s">
        <v>14</v>
      </c>
      <c r="H18" s="261" t="s">
        <v>14</v>
      </c>
      <c r="I18" s="280" t="s">
        <v>14</v>
      </c>
      <c r="J18" s="319">
        <v>2.2</v>
      </c>
      <c r="K18" s="320">
        <v>2.3</v>
      </c>
      <c r="L18" s="321">
        <f t="shared" si="0"/>
        <v>2.25</v>
      </c>
    </row>
    <row r="19" spans="1:12" s="102" customFormat="1" ht="11.25">
      <c r="A19" s="16" t="s">
        <v>16</v>
      </c>
      <c r="B19" s="261" t="s">
        <v>14</v>
      </c>
      <c r="C19" s="250" t="s">
        <v>14</v>
      </c>
      <c r="D19" s="250" t="s">
        <v>14</v>
      </c>
      <c r="E19" s="347" t="s">
        <v>14</v>
      </c>
      <c r="F19" s="261" t="s">
        <v>14</v>
      </c>
      <c r="G19" s="280" t="s">
        <v>14</v>
      </c>
      <c r="H19" s="261" t="s">
        <v>14</v>
      </c>
      <c r="I19" s="280" t="s">
        <v>14</v>
      </c>
      <c r="J19" s="261" t="s">
        <v>14</v>
      </c>
      <c r="K19" s="250" t="s">
        <v>14</v>
      </c>
      <c r="L19" s="322" t="s">
        <v>14</v>
      </c>
    </row>
    <row r="20" spans="1:12" s="102" customFormat="1" ht="11.25">
      <c r="A20" s="16" t="s">
        <v>15</v>
      </c>
      <c r="B20" s="261" t="s">
        <v>14</v>
      </c>
      <c r="C20" s="250" t="s">
        <v>14</v>
      </c>
      <c r="D20" s="250" t="s">
        <v>14</v>
      </c>
      <c r="E20" s="347" t="s">
        <v>14</v>
      </c>
      <c r="F20" s="261" t="s">
        <v>14</v>
      </c>
      <c r="G20" s="280" t="s">
        <v>14</v>
      </c>
      <c r="H20" s="261" t="s">
        <v>14</v>
      </c>
      <c r="I20" s="280" t="s">
        <v>14</v>
      </c>
      <c r="J20" s="261" t="s">
        <v>14</v>
      </c>
      <c r="K20" s="250" t="s">
        <v>14</v>
      </c>
      <c r="L20" s="322" t="s">
        <v>14</v>
      </c>
    </row>
    <row r="21" spans="1:12" s="102" customFormat="1" ht="11.25">
      <c r="A21" s="16" t="s">
        <v>13</v>
      </c>
      <c r="B21" s="131">
        <v>3</v>
      </c>
      <c r="C21" s="207">
        <v>3</v>
      </c>
      <c r="D21" s="207">
        <v>3</v>
      </c>
      <c r="E21" s="346">
        <v>3</v>
      </c>
      <c r="F21" s="261" t="s">
        <v>14</v>
      </c>
      <c r="G21" s="280" t="s">
        <v>14</v>
      </c>
      <c r="H21" s="261" t="s">
        <v>14</v>
      </c>
      <c r="I21" s="280" t="s">
        <v>14</v>
      </c>
      <c r="J21" s="319">
        <v>3.3</v>
      </c>
      <c r="K21" s="320">
        <v>3.4</v>
      </c>
      <c r="L21" s="321">
        <f t="shared" si="0"/>
        <v>3.37</v>
      </c>
    </row>
    <row r="22" spans="1:12" s="102" customFormat="1" ht="11.25">
      <c r="A22" s="16" t="s">
        <v>12</v>
      </c>
      <c r="B22" s="131">
        <v>2</v>
      </c>
      <c r="C22" s="207">
        <v>2</v>
      </c>
      <c r="D22" s="207">
        <v>2</v>
      </c>
      <c r="E22" s="346">
        <v>2</v>
      </c>
      <c r="F22" s="118" t="s">
        <v>14</v>
      </c>
      <c r="G22" s="280" t="s">
        <v>14</v>
      </c>
      <c r="H22" s="266" t="s">
        <v>14</v>
      </c>
      <c r="I22" s="280" t="s">
        <v>14</v>
      </c>
      <c r="J22" s="319">
        <v>2.2</v>
      </c>
      <c r="K22" s="320">
        <v>2.3</v>
      </c>
      <c r="L22" s="321">
        <f t="shared" si="0"/>
        <v>2.25</v>
      </c>
    </row>
    <row r="23" spans="1:12" s="102" customFormat="1" ht="11.25">
      <c r="A23" s="16" t="s">
        <v>11</v>
      </c>
      <c r="B23" s="131">
        <v>1</v>
      </c>
      <c r="C23" s="207">
        <v>1</v>
      </c>
      <c r="D23" s="207">
        <v>1</v>
      </c>
      <c r="E23" s="346">
        <v>1</v>
      </c>
      <c r="F23" s="261" t="s">
        <v>14</v>
      </c>
      <c r="G23" s="280" t="s">
        <v>14</v>
      </c>
      <c r="H23" s="261" t="s">
        <v>14</v>
      </c>
      <c r="I23" s="280" t="s">
        <v>14</v>
      </c>
      <c r="J23" s="319">
        <v>1.1</v>
      </c>
      <c r="K23" s="320">
        <v>1.1</v>
      </c>
      <c r="L23" s="321">
        <f t="shared" si="0"/>
        <v>1.12</v>
      </c>
    </row>
    <row r="24" spans="1:12" s="102" customFormat="1" ht="11.25">
      <c r="A24" s="16" t="s">
        <v>10</v>
      </c>
      <c r="B24" s="131">
        <v>3</v>
      </c>
      <c r="C24" s="207">
        <v>2</v>
      </c>
      <c r="D24" s="207">
        <v>3</v>
      </c>
      <c r="E24" s="346">
        <v>3</v>
      </c>
      <c r="F24" s="261">
        <v>-1</v>
      </c>
      <c r="G24" s="318">
        <v>1</v>
      </c>
      <c r="H24" s="261">
        <v>-33.3</v>
      </c>
      <c r="I24" s="323">
        <v>50</v>
      </c>
      <c r="J24" s="319">
        <v>3.3</v>
      </c>
      <c r="K24" s="320">
        <v>2.3</v>
      </c>
      <c r="L24" s="321">
        <f t="shared" si="0"/>
        <v>3.37</v>
      </c>
    </row>
    <row r="25" spans="1:12" s="102" customFormat="1" ht="11.25">
      <c r="A25" s="16" t="s">
        <v>9</v>
      </c>
      <c r="B25" s="131">
        <v>10</v>
      </c>
      <c r="C25" s="207">
        <v>10</v>
      </c>
      <c r="D25" s="207">
        <v>11</v>
      </c>
      <c r="E25" s="346">
        <v>11</v>
      </c>
      <c r="F25" s="261" t="s">
        <v>14</v>
      </c>
      <c r="G25" s="280">
        <v>1</v>
      </c>
      <c r="H25" s="261" t="s">
        <v>14</v>
      </c>
      <c r="I25" s="324">
        <v>10</v>
      </c>
      <c r="J25" s="319">
        <v>11</v>
      </c>
      <c r="K25" s="320">
        <v>11.5</v>
      </c>
      <c r="L25" s="321">
        <f t="shared" si="0"/>
        <v>12.36</v>
      </c>
    </row>
    <row r="26" spans="1:12" s="102" customFormat="1" ht="11.25">
      <c r="A26" s="16" t="s">
        <v>48</v>
      </c>
      <c r="B26" s="131">
        <v>18</v>
      </c>
      <c r="C26" s="207">
        <v>16</v>
      </c>
      <c r="D26" s="207">
        <v>17</v>
      </c>
      <c r="E26" s="346">
        <v>16</v>
      </c>
      <c r="F26" s="118">
        <v>-2</v>
      </c>
      <c r="G26" s="280" t="s">
        <v>14</v>
      </c>
      <c r="H26" s="266">
        <v>-11.1</v>
      </c>
      <c r="I26" s="280" t="s">
        <v>14</v>
      </c>
      <c r="J26" s="319">
        <v>19.8</v>
      </c>
      <c r="K26" s="320">
        <v>18.4</v>
      </c>
      <c r="L26" s="321">
        <f t="shared" si="0"/>
        <v>19.1</v>
      </c>
    </row>
    <row r="27" spans="1:12" s="102" customFormat="1" ht="11.25">
      <c r="A27" s="16" t="s">
        <v>7</v>
      </c>
      <c r="B27" s="131">
        <v>2</v>
      </c>
      <c r="C27" s="207">
        <v>1</v>
      </c>
      <c r="D27" s="207">
        <v>1</v>
      </c>
      <c r="E27" s="346">
        <v>1</v>
      </c>
      <c r="F27" s="118">
        <v>-1</v>
      </c>
      <c r="G27" s="210" t="s">
        <v>50</v>
      </c>
      <c r="H27" s="266">
        <v>-50</v>
      </c>
      <c r="I27" s="325" t="s">
        <v>50</v>
      </c>
      <c r="J27" s="319">
        <v>2.2</v>
      </c>
      <c r="K27" s="320">
        <v>1.1</v>
      </c>
      <c r="L27" s="321">
        <f t="shared" si="0"/>
        <v>1.12</v>
      </c>
    </row>
    <row r="28" spans="1:12" s="102" customFormat="1" ht="11.25">
      <c r="A28" s="16" t="s">
        <v>6</v>
      </c>
      <c r="B28" s="131">
        <v>12</v>
      </c>
      <c r="C28" s="207">
        <v>12</v>
      </c>
      <c r="D28" s="207">
        <v>11</v>
      </c>
      <c r="E28" s="346">
        <v>11</v>
      </c>
      <c r="F28" s="118" t="s">
        <v>14</v>
      </c>
      <c r="G28" s="280">
        <v>-1</v>
      </c>
      <c r="H28" s="266" t="s">
        <v>14</v>
      </c>
      <c r="I28" s="280">
        <v>-8.3</v>
      </c>
      <c r="J28" s="319">
        <v>13.2</v>
      </c>
      <c r="K28" s="320">
        <v>13.8</v>
      </c>
      <c r="L28" s="321">
        <f t="shared" si="0"/>
        <v>12.36</v>
      </c>
    </row>
    <row r="29" spans="1:12" s="102" customFormat="1" ht="11.25">
      <c r="A29" s="16" t="s">
        <v>5</v>
      </c>
      <c r="B29" s="131">
        <v>4</v>
      </c>
      <c r="C29" s="207">
        <v>4</v>
      </c>
      <c r="D29" s="207">
        <v>4</v>
      </c>
      <c r="E29" s="346">
        <v>4</v>
      </c>
      <c r="F29" s="261" t="s">
        <v>14</v>
      </c>
      <c r="G29" s="280" t="s">
        <v>14</v>
      </c>
      <c r="H29" s="261" t="s">
        <v>14</v>
      </c>
      <c r="I29" s="280" t="s">
        <v>50</v>
      </c>
      <c r="J29" s="319">
        <v>4.4</v>
      </c>
      <c r="K29" s="320">
        <v>4.6</v>
      </c>
      <c r="L29" s="321">
        <f t="shared" si="0"/>
        <v>4.49</v>
      </c>
    </row>
    <row r="30" spans="1:12" s="102" customFormat="1" ht="11.25">
      <c r="A30" s="16" t="s">
        <v>4</v>
      </c>
      <c r="B30" s="131">
        <v>1</v>
      </c>
      <c r="C30" s="207">
        <v>1</v>
      </c>
      <c r="D30" s="207">
        <v>1</v>
      </c>
      <c r="E30" s="346">
        <v>1</v>
      </c>
      <c r="F30" s="261" t="s">
        <v>14</v>
      </c>
      <c r="G30" s="280" t="s">
        <v>14</v>
      </c>
      <c r="H30" s="261" t="s">
        <v>14</v>
      </c>
      <c r="I30" s="280" t="s">
        <v>50</v>
      </c>
      <c r="J30" s="319">
        <v>1.1</v>
      </c>
      <c r="K30" s="320">
        <v>1.1</v>
      </c>
      <c r="L30" s="321">
        <f t="shared" si="0"/>
        <v>1.12</v>
      </c>
    </row>
    <row r="31" spans="1:12" s="102" customFormat="1" ht="11.25">
      <c r="A31" s="16" t="s">
        <v>3</v>
      </c>
      <c r="B31" s="131">
        <v>1</v>
      </c>
      <c r="C31" s="207">
        <v>1</v>
      </c>
      <c r="D31" s="207">
        <v>1</v>
      </c>
      <c r="E31" s="346">
        <v>1</v>
      </c>
      <c r="F31" s="261" t="s">
        <v>14</v>
      </c>
      <c r="G31" s="280" t="s">
        <v>14</v>
      </c>
      <c r="H31" s="261" t="s">
        <v>14</v>
      </c>
      <c r="I31" s="280" t="s">
        <v>50</v>
      </c>
      <c r="J31" s="319">
        <v>1.1</v>
      </c>
      <c r="K31" s="320">
        <v>1.1</v>
      </c>
      <c r="L31" s="321">
        <f t="shared" si="0"/>
        <v>1.12</v>
      </c>
    </row>
    <row r="32" spans="1:12" s="102" customFormat="1" ht="6" customHeight="1">
      <c r="A32" s="36"/>
      <c r="B32" s="326"/>
      <c r="C32" s="209"/>
      <c r="D32" s="209"/>
      <c r="E32" s="142"/>
      <c r="F32" s="192"/>
      <c r="G32" s="327"/>
      <c r="H32" s="198"/>
      <c r="I32" s="190"/>
      <c r="J32" s="319"/>
      <c r="K32" s="320"/>
      <c r="L32" s="321"/>
    </row>
    <row r="33" spans="1:12" s="102" customFormat="1" ht="11.25">
      <c r="A33" s="328" t="s">
        <v>2</v>
      </c>
      <c r="B33" s="308">
        <v>13</v>
      </c>
      <c r="C33" s="251">
        <v>12</v>
      </c>
      <c r="D33" s="251">
        <f>D16+D18+D21+D22+D23+D24</f>
        <v>13</v>
      </c>
      <c r="E33" s="344">
        <v>13</v>
      </c>
      <c r="F33" s="132">
        <v>-1</v>
      </c>
      <c r="G33" s="309">
        <f>D33-C33</f>
        <v>1</v>
      </c>
      <c r="H33" s="264">
        <v>-7.7</v>
      </c>
      <c r="I33" s="329">
        <f>ROUND(G33/C33*100,1)</f>
        <v>8.3</v>
      </c>
      <c r="J33" s="330">
        <v>14.3</v>
      </c>
      <c r="K33" s="310">
        <v>13.8</v>
      </c>
      <c r="L33" s="311">
        <f>ROUND(D33/$D$6*100,2)</f>
        <v>14.61</v>
      </c>
    </row>
    <row r="34" spans="1:12" s="102" customFormat="1" ht="11.25">
      <c r="A34" s="328" t="s">
        <v>1</v>
      </c>
      <c r="B34" s="308">
        <v>47</v>
      </c>
      <c r="C34" s="251">
        <v>44</v>
      </c>
      <c r="D34" s="251">
        <f>D25+D26+D27+D28+D29+D30</f>
        <v>45</v>
      </c>
      <c r="E34" s="344">
        <v>45</v>
      </c>
      <c r="F34" s="132">
        <v>-3</v>
      </c>
      <c r="G34" s="309">
        <f>D34-C34</f>
        <v>1</v>
      </c>
      <c r="H34" s="264">
        <v>-6.4</v>
      </c>
      <c r="I34" s="329">
        <f>ROUND(G34/C34*100,1)</f>
        <v>2.3</v>
      </c>
      <c r="J34" s="330">
        <v>51.6</v>
      </c>
      <c r="K34" s="310">
        <v>50.6</v>
      </c>
      <c r="L34" s="311">
        <f>ROUND(D34/$D$6*100,2)</f>
        <v>50.56</v>
      </c>
    </row>
    <row r="35" spans="1:12" s="102" customFormat="1" ht="11.25">
      <c r="A35" s="328" t="s">
        <v>0</v>
      </c>
      <c r="B35" s="308">
        <v>31</v>
      </c>
      <c r="C35" s="251">
        <v>31</v>
      </c>
      <c r="D35" s="251">
        <f>D8+D9+D10+D11+D15+D31</f>
        <v>31</v>
      </c>
      <c r="E35" s="344">
        <v>31</v>
      </c>
      <c r="F35" s="132" t="s">
        <v>14</v>
      </c>
      <c r="G35" s="331" t="s">
        <v>50</v>
      </c>
      <c r="H35" s="264" t="s">
        <v>14</v>
      </c>
      <c r="I35" s="331" t="s">
        <v>50</v>
      </c>
      <c r="J35" s="330">
        <v>34.1</v>
      </c>
      <c r="K35" s="310">
        <v>35.6</v>
      </c>
      <c r="L35" s="311">
        <f>ROUND(D35/$D$6*100,2)</f>
        <v>34.83</v>
      </c>
    </row>
    <row r="36" spans="1:12" ht="6" customHeight="1">
      <c r="A36" s="37"/>
      <c r="B36" s="332"/>
      <c r="C36" s="333"/>
      <c r="D36" s="342"/>
      <c r="E36" s="348"/>
      <c r="F36" s="334"/>
      <c r="G36" s="335"/>
      <c r="H36" s="336"/>
      <c r="I36" s="337"/>
      <c r="J36" s="336"/>
      <c r="K36" s="338"/>
      <c r="L36" s="339"/>
    </row>
    <row r="37" spans="1:7" ht="11.25">
      <c r="A37" s="42" t="s">
        <v>106</v>
      </c>
      <c r="B37" s="340"/>
      <c r="C37" s="340"/>
      <c r="D37" s="188"/>
      <c r="E37" s="188"/>
      <c r="F37" s="340"/>
      <c r="G37" s="340"/>
    </row>
    <row r="38" spans="1:6" ht="11.25">
      <c r="A38" s="42" t="s">
        <v>107</v>
      </c>
      <c r="D38" s="283"/>
      <c r="E38" s="283"/>
      <c r="F38" s="340"/>
    </row>
  </sheetData>
  <mergeCells count="12">
    <mergeCell ref="A2:A4"/>
    <mergeCell ref="B2:E2"/>
    <mergeCell ref="B3:B4"/>
    <mergeCell ref="C3:C4"/>
    <mergeCell ref="D3:D4"/>
    <mergeCell ref="J3:J4"/>
    <mergeCell ref="K3:K4"/>
    <mergeCell ref="L3:L4"/>
    <mergeCell ref="F3:F4"/>
    <mergeCell ref="G3:G4"/>
    <mergeCell ref="H3:H4"/>
    <mergeCell ref="I3:I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M34"/>
  <sheetViews>
    <sheetView showGridLines="0" workbookViewId="0" topLeftCell="A1">
      <selection activeCell="A1" sqref="A1"/>
    </sheetView>
  </sheetViews>
  <sheetFormatPr defaultColWidth="9.00390625" defaultRowHeight="12.75"/>
  <cols>
    <col min="1" max="1" width="12.125" style="1" customWidth="1"/>
    <col min="8" max="12" width="6.375" style="0" customWidth="1"/>
  </cols>
  <sheetData>
    <row r="1" spans="1:12" s="1" customFormat="1" ht="12">
      <c r="A1" s="32" t="s">
        <v>70</v>
      </c>
      <c r="L1" s="31" t="s">
        <v>31</v>
      </c>
    </row>
    <row r="2" spans="1:12" s="1" customFormat="1" ht="12">
      <c r="A2" s="494" t="s">
        <v>30</v>
      </c>
      <c r="B2" s="497" t="s">
        <v>29</v>
      </c>
      <c r="C2" s="498"/>
      <c r="D2" s="498"/>
      <c r="E2" s="499"/>
      <c r="F2" s="378" t="s">
        <v>49</v>
      </c>
      <c r="G2" s="65"/>
      <c r="H2" s="65" t="s">
        <v>33</v>
      </c>
      <c r="I2" s="65"/>
      <c r="J2" s="497" t="s">
        <v>34</v>
      </c>
      <c r="K2" s="516"/>
      <c r="L2" s="518"/>
    </row>
    <row r="3" spans="1:12" s="1" customFormat="1" ht="4.5" customHeight="1">
      <c r="A3" s="495"/>
      <c r="B3" s="492" t="s">
        <v>95</v>
      </c>
      <c r="C3" s="492" t="s">
        <v>96</v>
      </c>
      <c r="D3" s="488" t="s">
        <v>91</v>
      </c>
      <c r="E3" s="341"/>
      <c r="F3" s="502" t="s">
        <v>96</v>
      </c>
      <c r="G3" s="492" t="s">
        <v>91</v>
      </c>
      <c r="H3" s="488" t="s">
        <v>96</v>
      </c>
      <c r="I3" s="492" t="s">
        <v>91</v>
      </c>
      <c r="J3" s="488" t="s">
        <v>95</v>
      </c>
      <c r="K3" s="488" t="s">
        <v>96</v>
      </c>
      <c r="L3" s="490" t="s">
        <v>91</v>
      </c>
    </row>
    <row r="4" spans="1:12" s="1" customFormat="1" ht="11.25">
      <c r="A4" s="496"/>
      <c r="B4" s="493"/>
      <c r="C4" s="493"/>
      <c r="D4" s="489"/>
      <c r="E4" s="343" t="s">
        <v>97</v>
      </c>
      <c r="F4" s="503"/>
      <c r="G4" s="493"/>
      <c r="H4" s="489"/>
      <c r="I4" s="493"/>
      <c r="J4" s="489"/>
      <c r="K4" s="489"/>
      <c r="L4" s="491"/>
    </row>
    <row r="5" spans="1:12" ht="12">
      <c r="A5" s="56"/>
      <c r="B5" s="162" t="s">
        <v>79</v>
      </c>
      <c r="C5" s="162" t="s">
        <v>79</v>
      </c>
      <c r="D5" s="171" t="s">
        <v>79</v>
      </c>
      <c r="E5" s="422" t="s">
        <v>79</v>
      </c>
      <c r="F5" s="173" t="s">
        <v>79</v>
      </c>
      <c r="G5" s="153" t="s">
        <v>79</v>
      </c>
      <c r="H5" s="175" t="s">
        <v>76</v>
      </c>
      <c r="I5" s="175" t="s">
        <v>76</v>
      </c>
      <c r="J5" s="287" t="s">
        <v>76</v>
      </c>
      <c r="K5" s="163" t="s">
        <v>76</v>
      </c>
      <c r="L5" s="176" t="s">
        <v>76</v>
      </c>
    </row>
    <row r="6" spans="1:12" ht="12">
      <c r="A6" s="25" t="s">
        <v>26</v>
      </c>
      <c r="B6" s="81">
        <v>100308</v>
      </c>
      <c r="C6" s="81">
        <v>98106</v>
      </c>
      <c r="D6" s="81">
        <v>124402</v>
      </c>
      <c r="E6" s="423">
        <v>126657</v>
      </c>
      <c r="F6" s="300">
        <v>-2202</v>
      </c>
      <c r="G6" s="479">
        <v>28551</v>
      </c>
      <c r="H6" s="18">
        <v>-2.2</v>
      </c>
      <c r="I6" s="482">
        <v>29.10219558436793</v>
      </c>
      <c r="J6" s="19">
        <v>100</v>
      </c>
      <c r="K6" s="18">
        <v>100</v>
      </c>
      <c r="L6" s="17">
        <v>100</v>
      </c>
    </row>
    <row r="7" spans="1:12" ht="12">
      <c r="A7" s="15"/>
      <c r="B7" s="47"/>
      <c r="C7" s="47"/>
      <c r="D7" s="81"/>
      <c r="E7" s="423"/>
      <c r="F7" s="77"/>
      <c r="G7" s="78"/>
      <c r="H7" s="89"/>
      <c r="I7" s="18"/>
      <c r="J7" s="306"/>
      <c r="K7" s="89"/>
      <c r="L7" s="80"/>
    </row>
    <row r="8" spans="1:12" ht="12">
      <c r="A8" s="16" t="s">
        <v>53</v>
      </c>
      <c r="B8" s="24">
        <v>73596</v>
      </c>
      <c r="C8" s="24">
        <v>65518</v>
      </c>
      <c r="D8" s="35">
        <v>67323</v>
      </c>
      <c r="E8" s="297" t="s">
        <v>58</v>
      </c>
      <c r="F8" s="22">
        <v>-8078</v>
      </c>
      <c r="G8" s="23" t="s">
        <v>92</v>
      </c>
      <c r="H8" s="74">
        <v>-11</v>
      </c>
      <c r="I8" s="23" t="s">
        <v>92</v>
      </c>
      <c r="J8" s="72">
        <v>73.4</v>
      </c>
      <c r="K8" s="74">
        <v>66.8</v>
      </c>
      <c r="L8" s="254">
        <v>54.12</v>
      </c>
    </row>
    <row r="9" spans="1:12" ht="12">
      <c r="A9" s="16" t="s">
        <v>25</v>
      </c>
      <c r="B9" s="35" t="s">
        <v>92</v>
      </c>
      <c r="C9" s="35" t="s">
        <v>92</v>
      </c>
      <c r="D9" s="35" t="s">
        <v>92</v>
      </c>
      <c r="E9" s="297" t="s">
        <v>92</v>
      </c>
      <c r="F9" s="34" t="s">
        <v>92</v>
      </c>
      <c r="G9" s="23" t="s">
        <v>92</v>
      </c>
      <c r="H9" s="35" t="s">
        <v>92</v>
      </c>
      <c r="I9" s="35" t="s">
        <v>92</v>
      </c>
      <c r="J9" s="34" t="s">
        <v>92</v>
      </c>
      <c r="K9" s="35" t="s">
        <v>92</v>
      </c>
      <c r="L9" s="204" t="s">
        <v>92</v>
      </c>
    </row>
    <row r="10" spans="1:13" ht="12">
      <c r="A10" s="16" t="s">
        <v>24</v>
      </c>
      <c r="B10" s="24">
        <v>42351</v>
      </c>
      <c r="C10" s="24">
        <v>27828</v>
      </c>
      <c r="D10" s="24">
        <v>20853</v>
      </c>
      <c r="E10" s="351">
        <v>20853</v>
      </c>
      <c r="F10" s="22">
        <v>-14523</v>
      </c>
      <c r="G10" s="256">
        <v>-6975</v>
      </c>
      <c r="H10" s="74">
        <v>-34.3</v>
      </c>
      <c r="I10" s="253">
        <v>-25.064683053040106</v>
      </c>
      <c r="J10" s="72">
        <v>42.2</v>
      </c>
      <c r="K10" s="74">
        <v>28.4</v>
      </c>
      <c r="L10" s="254">
        <v>16.76</v>
      </c>
      <c r="M10" s="74"/>
    </row>
    <row r="11" spans="1:12" ht="12">
      <c r="A11" s="16" t="s">
        <v>23</v>
      </c>
      <c r="B11" s="24">
        <v>29266</v>
      </c>
      <c r="C11" s="24">
        <v>27476</v>
      </c>
      <c r="D11" s="24">
        <v>24995</v>
      </c>
      <c r="E11" s="351">
        <v>24995</v>
      </c>
      <c r="F11" s="22">
        <v>-1790</v>
      </c>
      <c r="G11" s="256">
        <v>-2481</v>
      </c>
      <c r="H11" s="74">
        <v>-6.1</v>
      </c>
      <c r="I11" s="253">
        <v>-9.029698646091134</v>
      </c>
      <c r="J11" s="72">
        <v>29.2</v>
      </c>
      <c r="K11" s="74">
        <v>28</v>
      </c>
      <c r="L11" s="254">
        <v>20.09</v>
      </c>
    </row>
    <row r="12" spans="1:12" ht="12">
      <c r="A12" s="16" t="s">
        <v>22</v>
      </c>
      <c r="B12" s="47" t="s">
        <v>14</v>
      </c>
      <c r="C12" s="47" t="s">
        <v>14</v>
      </c>
      <c r="D12" s="47" t="s">
        <v>14</v>
      </c>
      <c r="E12" s="412" t="s">
        <v>14</v>
      </c>
      <c r="F12" s="49" t="s">
        <v>14</v>
      </c>
      <c r="G12" s="48" t="s">
        <v>14</v>
      </c>
      <c r="H12" s="47" t="s">
        <v>14</v>
      </c>
      <c r="I12" s="47" t="s">
        <v>14</v>
      </c>
      <c r="J12" s="49" t="s">
        <v>14</v>
      </c>
      <c r="K12" s="47" t="s">
        <v>14</v>
      </c>
      <c r="L12" s="46" t="s">
        <v>14</v>
      </c>
    </row>
    <row r="13" spans="1:12" ht="12">
      <c r="A13" s="16" t="s">
        <v>21</v>
      </c>
      <c r="B13" s="47" t="s">
        <v>14</v>
      </c>
      <c r="C13" s="47" t="s">
        <v>14</v>
      </c>
      <c r="D13" s="47" t="s">
        <v>14</v>
      </c>
      <c r="E13" s="412" t="s">
        <v>14</v>
      </c>
      <c r="F13" s="49" t="s">
        <v>14</v>
      </c>
      <c r="G13" s="48" t="s">
        <v>14</v>
      </c>
      <c r="H13" s="47" t="s">
        <v>14</v>
      </c>
      <c r="I13" s="47" t="s">
        <v>14</v>
      </c>
      <c r="J13" s="49" t="s">
        <v>14</v>
      </c>
      <c r="K13" s="47" t="s">
        <v>14</v>
      </c>
      <c r="L13" s="46" t="s">
        <v>14</v>
      </c>
    </row>
    <row r="14" spans="1:12" ht="12">
      <c r="A14" s="16" t="s">
        <v>20</v>
      </c>
      <c r="B14" s="47" t="s">
        <v>14</v>
      </c>
      <c r="C14" s="47" t="s">
        <v>14</v>
      </c>
      <c r="D14" s="47" t="s">
        <v>14</v>
      </c>
      <c r="E14" s="412" t="s">
        <v>14</v>
      </c>
      <c r="F14" s="49" t="s">
        <v>14</v>
      </c>
      <c r="G14" s="48" t="s">
        <v>14</v>
      </c>
      <c r="H14" s="47" t="s">
        <v>14</v>
      </c>
      <c r="I14" s="47" t="s">
        <v>14</v>
      </c>
      <c r="J14" s="49" t="s">
        <v>14</v>
      </c>
      <c r="K14" s="47" t="s">
        <v>14</v>
      </c>
      <c r="L14" s="46" t="s">
        <v>14</v>
      </c>
    </row>
    <row r="15" spans="1:12" ht="12">
      <c r="A15" s="16" t="s">
        <v>19</v>
      </c>
      <c r="B15" s="35" t="s">
        <v>92</v>
      </c>
      <c r="C15" s="35" t="s">
        <v>92</v>
      </c>
      <c r="D15" s="35" t="s">
        <v>92</v>
      </c>
      <c r="E15" s="297" t="s">
        <v>92</v>
      </c>
      <c r="F15" s="34" t="s">
        <v>92</v>
      </c>
      <c r="G15" s="23" t="s">
        <v>92</v>
      </c>
      <c r="H15" s="35" t="s">
        <v>92</v>
      </c>
      <c r="I15" s="35" t="s">
        <v>92</v>
      </c>
      <c r="J15" s="34" t="s">
        <v>92</v>
      </c>
      <c r="K15" s="35" t="s">
        <v>92</v>
      </c>
      <c r="L15" s="204" t="s">
        <v>92</v>
      </c>
    </row>
    <row r="16" spans="1:13" ht="12">
      <c r="A16" s="16" t="s">
        <v>18</v>
      </c>
      <c r="B16" s="35" t="s">
        <v>92</v>
      </c>
      <c r="C16" s="35" t="s">
        <v>92</v>
      </c>
      <c r="D16" s="35" t="s">
        <v>92</v>
      </c>
      <c r="E16" s="297" t="s">
        <v>92</v>
      </c>
      <c r="F16" s="34" t="s">
        <v>92</v>
      </c>
      <c r="G16" s="23" t="s">
        <v>92</v>
      </c>
      <c r="H16" s="35" t="s">
        <v>92</v>
      </c>
      <c r="I16" s="35" t="s">
        <v>92</v>
      </c>
      <c r="J16" s="34" t="s">
        <v>92</v>
      </c>
      <c r="K16" s="35" t="s">
        <v>92</v>
      </c>
      <c r="L16" s="204" t="s">
        <v>92</v>
      </c>
      <c r="M16" s="74"/>
    </row>
    <row r="17" spans="1:13" ht="12">
      <c r="A17" s="16" t="s">
        <v>17</v>
      </c>
      <c r="B17" s="47" t="s">
        <v>14</v>
      </c>
      <c r="C17" s="47" t="s">
        <v>14</v>
      </c>
      <c r="D17" s="47" t="s">
        <v>14</v>
      </c>
      <c r="E17" s="412" t="s">
        <v>14</v>
      </c>
      <c r="F17" s="49" t="s">
        <v>14</v>
      </c>
      <c r="G17" s="48" t="s">
        <v>14</v>
      </c>
      <c r="H17" s="47" t="s">
        <v>14</v>
      </c>
      <c r="I17" s="47" t="s">
        <v>14</v>
      </c>
      <c r="J17" s="49" t="s">
        <v>14</v>
      </c>
      <c r="K17" s="47" t="s">
        <v>14</v>
      </c>
      <c r="L17" s="46" t="s">
        <v>14</v>
      </c>
      <c r="M17" s="74"/>
    </row>
    <row r="18" spans="1:12" ht="12">
      <c r="A18" s="16" t="s">
        <v>35</v>
      </c>
      <c r="B18" s="35" t="s">
        <v>92</v>
      </c>
      <c r="C18" s="35" t="s">
        <v>92</v>
      </c>
      <c r="D18" s="35" t="s">
        <v>92</v>
      </c>
      <c r="E18" s="297" t="s">
        <v>92</v>
      </c>
      <c r="F18" s="34" t="s">
        <v>92</v>
      </c>
      <c r="G18" s="23" t="s">
        <v>92</v>
      </c>
      <c r="H18" s="35" t="s">
        <v>92</v>
      </c>
      <c r="I18" s="35" t="s">
        <v>92</v>
      </c>
      <c r="J18" s="34" t="s">
        <v>92</v>
      </c>
      <c r="K18" s="35" t="s">
        <v>92</v>
      </c>
      <c r="L18" s="204" t="s">
        <v>92</v>
      </c>
    </row>
    <row r="19" spans="1:13" ht="12">
      <c r="A19" s="16" t="s">
        <v>16</v>
      </c>
      <c r="B19" s="47" t="s">
        <v>14</v>
      </c>
      <c r="C19" s="47" t="s">
        <v>14</v>
      </c>
      <c r="D19" s="47" t="s">
        <v>14</v>
      </c>
      <c r="E19" s="412" t="s">
        <v>14</v>
      </c>
      <c r="F19" s="49" t="s">
        <v>14</v>
      </c>
      <c r="G19" s="48" t="s">
        <v>14</v>
      </c>
      <c r="H19" s="47" t="s">
        <v>14</v>
      </c>
      <c r="I19" s="47" t="s">
        <v>14</v>
      </c>
      <c r="J19" s="49" t="s">
        <v>14</v>
      </c>
      <c r="K19" s="47" t="s">
        <v>14</v>
      </c>
      <c r="L19" s="46" t="s">
        <v>14</v>
      </c>
      <c r="M19" s="74"/>
    </row>
    <row r="20" spans="1:13" ht="12">
      <c r="A20" s="16" t="s">
        <v>15</v>
      </c>
      <c r="B20" s="47" t="s">
        <v>14</v>
      </c>
      <c r="C20" s="47" t="s">
        <v>14</v>
      </c>
      <c r="D20" s="47" t="s">
        <v>14</v>
      </c>
      <c r="E20" s="412" t="s">
        <v>14</v>
      </c>
      <c r="F20" s="49" t="s">
        <v>14</v>
      </c>
      <c r="G20" s="48" t="s">
        <v>14</v>
      </c>
      <c r="H20" s="47" t="s">
        <v>14</v>
      </c>
      <c r="I20" s="47" t="s">
        <v>14</v>
      </c>
      <c r="J20" s="49" t="s">
        <v>14</v>
      </c>
      <c r="K20" s="47" t="s">
        <v>14</v>
      </c>
      <c r="L20" s="46" t="s">
        <v>14</v>
      </c>
      <c r="M20" s="74"/>
    </row>
    <row r="21" spans="1:12" ht="12">
      <c r="A21" s="16" t="s">
        <v>13</v>
      </c>
      <c r="B21" s="24">
        <v>10973</v>
      </c>
      <c r="C21" s="24">
        <v>16248</v>
      </c>
      <c r="D21" s="24">
        <v>17642</v>
      </c>
      <c r="E21" s="351">
        <v>17642</v>
      </c>
      <c r="F21" s="22">
        <v>5275</v>
      </c>
      <c r="G21" s="256">
        <v>1394</v>
      </c>
      <c r="H21" s="74">
        <v>48.1</v>
      </c>
      <c r="I21" s="253">
        <v>8.579517479074347</v>
      </c>
      <c r="J21" s="72">
        <v>10.9</v>
      </c>
      <c r="K21" s="74">
        <v>16.6</v>
      </c>
      <c r="L21" s="254">
        <v>14.18</v>
      </c>
    </row>
    <row r="22" spans="1:12" ht="12">
      <c r="A22" s="16" t="s">
        <v>12</v>
      </c>
      <c r="B22" s="35" t="s">
        <v>92</v>
      </c>
      <c r="C22" s="35" t="s">
        <v>92</v>
      </c>
      <c r="D22" s="35" t="s">
        <v>92</v>
      </c>
      <c r="E22" s="297" t="s">
        <v>92</v>
      </c>
      <c r="F22" s="34" t="s">
        <v>92</v>
      </c>
      <c r="G22" s="23" t="s">
        <v>92</v>
      </c>
      <c r="H22" s="74" t="s">
        <v>92</v>
      </c>
      <c r="I22" s="74" t="s">
        <v>92</v>
      </c>
      <c r="J22" s="72" t="s">
        <v>92</v>
      </c>
      <c r="K22" s="74" t="s">
        <v>92</v>
      </c>
      <c r="L22" s="269" t="s">
        <v>92</v>
      </c>
    </row>
    <row r="23" spans="1:13" ht="12">
      <c r="A23" s="16" t="s">
        <v>11</v>
      </c>
      <c r="B23" s="35" t="s">
        <v>92</v>
      </c>
      <c r="C23" s="35" t="s">
        <v>92</v>
      </c>
      <c r="D23" s="35" t="s">
        <v>92</v>
      </c>
      <c r="E23" s="297" t="s">
        <v>92</v>
      </c>
      <c r="F23" s="34" t="s">
        <v>92</v>
      </c>
      <c r="G23" s="23" t="s">
        <v>92</v>
      </c>
      <c r="H23" s="74" t="s">
        <v>92</v>
      </c>
      <c r="I23" s="74" t="s">
        <v>92</v>
      </c>
      <c r="J23" s="72" t="s">
        <v>92</v>
      </c>
      <c r="K23" s="74" t="s">
        <v>92</v>
      </c>
      <c r="L23" s="269" t="s">
        <v>92</v>
      </c>
      <c r="M23" s="74"/>
    </row>
    <row r="24" spans="1:12" ht="12">
      <c r="A24" s="16" t="s">
        <v>10</v>
      </c>
      <c r="B24" s="24">
        <v>19208</v>
      </c>
      <c r="C24" s="24" t="s">
        <v>92</v>
      </c>
      <c r="D24" s="24" t="s">
        <v>92</v>
      </c>
      <c r="E24" s="351" t="s">
        <v>92</v>
      </c>
      <c r="F24" s="22" t="s">
        <v>92</v>
      </c>
      <c r="G24" s="21" t="s">
        <v>92</v>
      </c>
      <c r="H24" s="74" t="s">
        <v>92</v>
      </c>
      <c r="I24" s="74" t="s">
        <v>92</v>
      </c>
      <c r="J24" s="72">
        <v>19.1</v>
      </c>
      <c r="K24" s="74" t="s">
        <v>92</v>
      </c>
      <c r="L24" s="239" t="s">
        <v>92</v>
      </c>
    </row>
    <row r="25" spans="1:12" ht="12">
      <c r="A25" s="16" t="s">
        <v>9</v>
      </c>
      <c r="B25" s="24">
        <v>87123</v>
      </c>
      <c r="C25" s="24">
        <v>121333</v>
      </c>
      <c r="D25" s="24">
        <v>66143</v>
      </c>
      <c r="E25" s="351">
        <v>66143</v>
      </c>
      <c r="F25" s="22">
        <v>-26636</v>
      </c>
      <c r="G25" s="256">
        <v>-55190</v>
      </c>
      <c r="H25" s="74">
        <v>-30.6</v>
      </c>
      <c r="I25" s="253">
        <v>-45.48638869887005</v>
      </c>
      <c r="J25" s="72">
        <v>86.9</v>
      </c>
      <c r="K25" s="74">
        <v>61.7</v>
      </c>
      <c r="L25" s="254">
        <v>53.17</v>
      </c>
    </row>
    <row r="26" spans="1:12" ht="12">
      <c r="A26" s="16" t="s">
        <v>48</v>
      </c>
      <c r="B26" s="24">
        <v>62747</v>
      </c>
      <c r="C26" s="24">
        <v>75833</v>
      </c>
      <c r="D26" s="24">
        <v>100024</v>
      </c>
      <c r="E26" s="351">
        <v>106171</v>
      </c>
      <c r="F26" s="22">
        <v>13086</v>
      </c>
      <c r="G26" s="23" t="s">
        <v>92</v>
      </c>
      <c r="H26" s="74">
        <v>20.9</v>
      </c>
      <c r="I26" s="23" t="s">
        <v>92</v>
      </c>
      <c r="J26" s="72">
        <v>62.6</v>
      </c>
      <c r="K26" s="74">
        <v>77.3</v>
      </c>
      <c r="L26" s="254">
        <v>80.4</v>
      </c>
    </row>
    <row r="27" spans="1:13" ht="12">
      <c r="A27" s="16" t="s">
        <v>7</v>
      </c>
      <c r="B27" s="24" t="s">
        <v>92</v>
      </c>
      <c r="C27" s="35" t="s">
        <v>92</v>
      </c>
      <c r="D27" s="35" t="s">
        <v>92</v>
      </c>
      <c r="E27" s="297" t="s">
        <v>92</v>
      </c>
      <c r="F27" s="34" t="s">
        <v>92</v>
      </c>
      <c r="G27" s="23" t="s">
        <v>92</v>
      </c>
      <c r="H27" s="35" t="s">
        <v>92</v>
      </c>
      <c r="I27" s="35" t="s">
        <v>92</v>
      </c>
      <c r="J27" s="34" t="s">
        <v>92</v>
      </c>
      <c r="K27" s="35" t="s">
        <v>92</v>
      </c>
      <c r="L27" s="204" t="s">
        <v>92</v>
      </c>
      <c r="M27" s="74"/>
    </row>
    <row r="28" spans="1:12" ht="12">
      <c r="A28" s="16" t="s">
        <v>6</v>
      </c>
      <c r="B28" s="24">
        <v>345445</v>
      </c>
      <c r="C28" s="24">
        <v>77719</v>
      </c>
      <c r="D28" s="24">
        <v>519834</v>
      </c>
      <c r="E28" s="297" t="s">
        <v>92</v>
      </c>
      <c r="F28" s="22">
        <v>-21588</v>
      </c>
      <c r="G28" s="256">
        <v>442115</v>
      </c>
      <c r="H28" s="74">
        <v>-6.2</v>
      </c>
      <c r="I28" s="253">
        <v>568.863469679229</v>
      </c>
      <c r="J28" s="72">
        <v>344.4</v>
      </c>
      <c r="K28" s="74">
        <v>330.1</v>
      </c>
      <c r="L28" s="254">
        <v>417.87</v>
      </c>
    </row>
    <row r="29" spans="1:12" ht="12">
      <c r="A29" s="16" t="s">
        <v>5</v>
      </c>
      <c r="B29" s="24">
        <v>195538</v>
      </c>
      <c r="C29" s="24">
        <v>233158</v>
      </c>
      <c r="D29" s="24">
        <v>280318</v>
      </c>
      <c r="E29" s="351">
        <v>280318</v>
      </c>
      <c r="F29" s="22">
        <v>37620</v>
      </c>
      <c r="G29" s="256">
        <v>47160</v>
      </c>
      <c r="H29" s="74">
        <v>19.2</v>
      </c>
      <c r="I29" s="253">
        <v>20.226627437188515</v>
      </c>
      <c r="J29" s="72">
        <v>194.9</v>
      </c>
      <c r="K29" s="74">
        <v>237.7</v>
      </c>
      <c r="L29" s="254">
        <v>225.33</v>
      </c>
    </row>
    <row r="30" spans="1:12" ht="12">
      <c r="A30" s="16" t="s">
        <v>4</v>
      </c>
      <c r="B30" s="35" t="s">
        <v>92</v>
      </c>
      <c r="C30" s="35" t="s">
        <v>92</v>
      </c>
      <c r="D30" s="35" t="s">
        <v>92</v>
      </c>
      <c r="E30" s="297" t="s">
        <v>92</v>
      </c>
      <c r="F30" s="34" t="s">
        <v>92</v>
      </c>
      <c r="G30" s="23" t="s">
        <v>92</v>
      </c>
      <c r="H30" s="35" t="s">
        <v>92</v>
      </c>
      <c r="I30" s="35" t="s">
        <v>92</v>
      </c>
      <c r="J30" s="34" t="s">
        <v>92</v>
      </c>
      <c r="K30" s="35" t="s">
        <v>92</v>
      </c>
      <c r="L30" s="204" t="s">
        <v>92</v>
      </c>
    </row>
    <row r="31" spans="1:12" ht="12">
      <c r="A31" s="16" t="s">
        <v>3</v>
      </c>
      <c r="B31" s="35" t="s">
        <v>92</v>
      </c>
      <c r="C31" s="35" t="s">
        <v>92</v>
      </c>
      <c r="D31" s="35" t="s">
        <v>92</v>
      </c>
      <c r="E31" s="297" t="s">
        <v>92</v>
      </c>
      <c r="F31" s="34" t="s">
        <v>92</v>
      </c>
      <c r="G31" s="23" t="s">
        <v>92</v>
      </c>
      <c r="H31" s="35" t="s">
        <v>92</v>
      </c>
      <c r="I31" s="35" t="s">
        <v>92</v>
      </c>
      <c r="J31" s="34" t="s">
        <v>92</v>
      </c>
      <c r="K31" s="35" t="s">
        <v>92</v>
      </c>
      <c r="L31" s="204" t="s">
        <v>92</v>
      </c>
    </row>
    <row r="32" spans="1:12" ht="6" customHeight="1">
      <c r="A32" s="6"/>
      <c r="B32" s="233"/>
      <c r="C32" s="234"/>
      <c r="D32" s="234"/>
      <c r="E32" s="428"/>
      <c r="F32" s="233"/>
      <c r="G32" s="235"/>
      <c r="H32" s="234"/>
      <c r="I32" s="305"/>
      <c r="J32" s="233"/>
      <c r="K32" s="234"/>
      <c r="L32" s="236"/>
    </row>
    <row r="33" ht="12">
      <c r="A33" s="42" t="s">
        <v>106</v>
      </c>
    </row>
    <row r="34" spans="1:5" ht="12">
      <c r="A34" s="42" t="s">
        <v>107</v>
      </c>
      <c r="D34" s="240"/>
      <c r="E34" s="240"/>
    </row>
  </sheetData>
  <mergeCells count="13">
    <mergeCell ref="I3:I4"/>
    <mergeCell ref="J3:J4"/>
    <mergeCell ref="K3:K4"/>
    <mergeCell ref="L3:L4"/>
    <mergeCell ref="A2:A4"/>
    <mergeCell ref="B2:E2"/>
    <mergeCell ref="J2:L2"/>
    <mergeCell ref="B3:B4"/>
    <mergeCell ref="C3:C4"/>
    <mergeCell ref="D3:D4"/>
    <mergeCell ref="F3:F4"/>
    <mergeCell ref="G3:G4"/>
    <mergeCell ref="H3:H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N34"/>
  <sheetViews>
    <sheetView showGridLines="0" workbookViewId="0" topLeftCell="A1">
      <selection activeCell="A1" sqref="A1"/>
    </sheetView>
  </sheetViews>
  <sheetFormatPr defaultColWidth="9.00390625" defaultRowHeight="12.75"/>
  <cols>
    <col min="1" max="1" width="14.125" style="1" customWidth="1"/>
    <col min="2" max="7" width="8.625" style="0" customWidth="1"/>
    <col min="8" max="12" width="6.25390625" style="0" customWidth="1"/>
    <col min="13" max="13" width="0" style="0" hidden="1" customWidth="1"/>
  </cols>
  <sheetData>
    <row r="1" spans="1:12" s="1" customFormat="1" ht="12">
      <c r="A1" s="32" t="s">
        <v>82</v>
      </c>
      <c r="L1" s="31" t="s">
        <v>31</v>
      </c>
    </row>
    <row r="2" spans="1:12" s="1" customFormat="1" ht="12">
      <c r="A2" s="494" t="s">
        <v>30</v>
      </c>
      <c r="B2" s="497" t="s">
        <v>29</v>
      </c>
      <c r="C2" s="498"/>
      <c r="D2" s="498"/>
      <c r="E2" s="499"/>
      <c r="F2" s="378" t="s">
        <v>49</v>
      </c>
      <c r="G2" s="65"/>
      <c r="H2" s="65" t="s">
        <v>33</v>
      </c>
      <c r="I2" s="65"/>
      <c r="J2" s="497" t="s">
        <v>34</v>
      </c>
      <c r="K2" s="516"/>
      <c r="L2" s="518"/>
    </row>
    <row r="3" spans="1:12" s="1" customFormat="1" ht="4.5" customHeight="1">
      <c r="A3" s="495"/>
      <c r="B3" s="492" t="s">
        <v>95</v>
      </c>
      <c r="C3" s="492" t="s">
        <v>96</v>
      </c>
      <c r="D3" s="488" t="s">
        <v>91</v>
      </c>
      <c r="E3" s="341"/>
      <c r="F3" s="502" t="s">
        <v>96</v>
      </c>
      <c r="G3" s="492" t="s">
        <v>91</v>
      </c>
      <c r="H3" s="488" t="s">
        <v>96</v>
      </c>
      <c r="I3" s="492" t="s">
        <v>91</v>
      </c>
      <c r="J3" s="488" t="s">
        <v>95</v>
      </c>
      <c r="K3" s="488" t="s">
        <v>96</v>
      </c>
      <c r="L3" s="490" t="s">
        <v>91</v>
      </c>
    </row>
    <row r="4" spans="1:12" s="1" customFormat="1" ht="11.25">
      <c r="A4" s="496"/>
      <c r="B4" s="493"/>
      <c r="C4" s="493"/>
      <c r="D4" s="489"/>
      <c r="E4" s="343" t="s">
        <v>97</v>
      </c>
      <c r="F4" s="503"/>
      <c r="G4" s="493"/>
      <c r="H4" s="489"/>
      <c r="I4" s="493"/>
      <c r="J4" s="489"/>
      <c r="K4" s="489"/>
      <c r="L4" s="491"/>
    </row>
    <row r="5" spans="1:12" ht="12">
      <c r="A5" s="56"/>
      <c r="B5" s="162" t="s">
        <v>79</v>
      </c>
      <c r="C5" s="162" t="s">
        <v>79</v>
      </c>
      <c r="D5" s="171" t="s">
        <v>79</v>
      </c>
      <c r="E5" s="422" t="s">
        <v>79</v>
      </c>
      <c r="F5" s="173" t="s">
        <v>79</v>
      </c>
      <c r="G5" s="153" t="s">
        <v>79</v>
      </c>
      <c r="H5" s="175" t="s">
        <v>76</v>
      </c>
      <c r="I5" s="175" t="s">
        <v>76</v>
      </c>
      <c r="J5" s="287" t="s">
        <v>76</v>
      </c>
      <c r="K5" s="163" t="s">
        <v>76</v>
      </c>
      <c r="L5" s="176" t="s">
        <v>76</v>
      </c>
    </row>
    <row r="6" spans="1:12" s="32" customFormat="1" ht="12">
      <c r="A6" s="25" t="s">
        <v>26</v>
      </c>
      <c r="B6" s="81">
        <v>867</v>
      </c>
      <c r="C6" s="81">
        <v>782</v>
      </c>
      <c r="D6" s="81">
        <v>999</v>
      </c>
      <c r="E6" s="423">
        <v>994</v>
      </c>
      <c r="F6" s="300">
        <v>-85</v>
      </c>
      <c r="G6" s="479">
        <v>212</v>
      </c>
      <c r="H6" s="18">
        <v>-9.8</v>
      </c>
      <c r="I6" s="482">
        <v>27.1</v>
      </c>
      <c r="J6" s="19">
        <v>100</v>
      </c>
      <c r="K6" s="18">
        <v>100</v>
      </c>
      <c r="L6" s="17">
        <v>100</v>
      </c>
    </row>
    <row r="7" spans="1:12" ht="6" customHeight="1">
      <c r="A7" s="15"/>
      <c r="B7" s="47"/>
      <c r="C7" s="47"/>
      <c r="D7" s="81"/>
      <c r="E7" s="423"/>
      <c r="F7" s="77"/>
      <c r="G7" s="82"/>
      <c r="H7" s="89"/>
      <c r="I7" s="244"/>
      <c r="J7" s="306"/>
      <c r="K7" s="89"/>
      <c r="L7" s="80"/>
    </row>
    <row r="8" spans="1:12" ht="12">
      <c r="A8" s="16" t="s">
        <v>53</v>
      </c>
      <c r="B8" s="24">
        <v>670</v>
      </c>
      <c r="C8" s="24">
        <v>586</v>
      </c>
      <c r="D8" s="24">
        <v>557</v>
      </c>
      <c r="E8" s="297" t="s">
        <v>92</v>
      </c>
      <c r="F8" s="22">
        <v>-84</v>
      </c>
      <c r="G8" s="23" t="s">
        <v>92</v>
      </c>
      <c r="H8" s="74">
        <v>-12.5</v>
      </c>
      <c r="I8" s="484">
        <v>-12.969</v>
      </c>
      <c r="J8" s="72">
        <v>77.3</v>
      </c>
      <c r="K8" s="74">
        <v>74.8</v>
      </c>
      <c r="L8" s="254">
        <v>55.76</v>
      </c>
    </row>
    <row r="9" spans="1:12" ht="12">
      <c r="A9" s="16" t="s">
        <v>25</v>
      </c>
      <c r="B9" s="35" t="s">
        <v>92</v>
      </c>
      <c r="C9" s="35" t="s">
        <v>92</v>
      </c>
      <c r="D9" s="35" t="s">
        <v>92</v>
      </c>
      <c r="E9" s="297" t="s">
        <v>92</v>
      </c>
      <c r="F9" s="34" t="s">
        <v>92</v>
      </c>
      <c r="G9" s="23" t="s">
        <v>92</v>
      </c>
      <c r="H9" s="35" t="s">
        <v>92</v>
      </c>
      <c r="I9" s="245" t="s">
        <v>92</v>
      </c>
      <c r="J9" s="72" t="s">
        <v>92</v>
      </c>
      <c r="K9" s="74" t="s">
        <v>92</v>
      </c>
      <c r="L9" s="204" t="s">
        <v>92</v>
      </c>
    </row>
    <row r="10" spans="1:14" ht="12">
      <c r="A10" s="16" t="s">
        <v>24</v>
      </c>
      <c r="B10" s="24">
        <v>820</v>
      </c>
      <c r="C10" s="24">
        <v>553</v>
      </c>
      <c r="D10" s="24">
        <v>426</v>
      </c>
      <c r="E10" s="351">
        <v>426</v>
      </c>
      <c r="F10" s="22">
        <v>-267</v>
      </c>
      <c r="G10" s="256">
        <v>-127</v>
      </c>
      <c r="H10" s="74">
        <v>-32.6</v>
      </c>
      <c r="I10" s="253">
        <v>-22.966</v>
      </c>
      <c r="J10" s="72">
        <v>94.6</v>
      </c>
      <c r="K10" s="74">
        <v>70.7</v>
      </c>
      <c r="L10" s="254">
        <v>42.64</v>
      </c>
      <c r="N10" s="74"/>
    </row>
    <row r="11" spans="1:12" ht="12">
      <c r="A11" s="16" t="s">
        <v>23</v>
      </c>
      <c r="B11" s="24">
        <v>325</v>
      </c>
      <c r="C11" s="24">
        <v>318</v>
      </c>
      <c r="D11" s="24">
        <v>289</v>
      </c>
      <c r="E11" s="351">
        <v>289</v>
      </c>
      <c r="F11" s="22">
        <v>-7</v>
      </c>
      <c r="G11" s="256">
        <v>-29</v>
      </c>
      <c r="H11" s="74">
        <v>-2.2</v>
      </c>
      <c r="I11" s="253">
        <v>-9.119</v>
      </c>
      <c r="J11" s="72">
        <v>37.5</v>
      </c>
      <c r="K11" s="74">
        <v>40.6</v>
      </c>
      <c r="L11" s="254">
        <v>28.93</v>
      </c>
    </row>
    <row r="12" spans="1:12" ht="12">
      <c r="A12" s="16" t="s">
        <v>22</v>
      </c>
      <c r="B12" s="47" t="s">
        <v>14</v>
      </c>
      <c r="C12" s="47" t="s">
        <v>14</v>
      </c>
      <c r="D12" s="47" t="s">
        <v>14</v>
      </c>
      <c r="E12" s="412" t="s">
        <v>14</v>
      </c>
      <c r="F12" s="49" t="s">
        <v>14</v>
      </c>
      <c r="G12" s="48" t="s">
        <v>14</v>
      </c>
      <c r="H12" s="47" t="s">
        <v>14</v>
      </c>
      <c r="I12" s="245" t="s">
        <v>14</v>
      </c>
      <c r="J12" s="306" t="s">
        <v>14</v>
      </c>
      <c r="K12" s="89" t="s">
        <v>14</v>
      </c>
      <c r="L12" s="46" t="s">
        <v>14</v>
      </c>
    </row>
    <row r="13" spans="1:12" ht="12">
      <c r="A13" s="16" t="s">
        <v>21</v>
      </c>
      <c r="B13" s="47" t="s">
        <v>14</v>
      </c>
      <c r="C13" s="47" t="s">
        <v>14</v>
      </c>
      <c r="D13" s="47" t="s">
        <v>14</v>
      </c>
      <c r="E13" s="412" t="s">
        <v>14</v>
      </c>
      <c r="F13" s="49" t="s">
        <v>14</v>
      </c>
      <c r="G13" s="48" t="s">
        <v>14</v>
      </c>
      <c r="H13" s="47" t="s">
        <v>14</v>
      </c>
      <c r="I13" s="245" t="s">
        <v>14</v>
      </c>
      <c r="J13" s="306" t="s">
        <v>14</v>
      </c>
      <c r="K13" s="89" t="s">
        <v>14</v>
      </c>
      <c r="L13" s="46" t="s">
        <v>14</v>
      </c>
    </row>
    <row r="14" spans="1:12" ht="12">
      <c r="A14" s="16" t="s">
        <v>20</v>
      </c>
      <c r="B14" s="47" t="s">
        <v>14</v>
      </c>
      <c r="C14" s="47" t="s">
        <v>14</v>
      </c>
      <c r="D14" s="47" t="s">
        <v>14</v>
      </c>
      <c r="E14" s="412" t="s">
        <v>14</v>
      </c>
      <c r="F14" s="49" t="s">
        <v>14</v>
      </c>
      <c r="G14" s="48" t="s">
        <v>14</v>
      </c>
      <c r="H14" s="47" t="s">
        <v>14</v>
      </c>
      <c r="I14" s="245" t="s">
        <v>14</v>
      </c>
      <c r="J14" s="306" t="s">
        <v>14</v>
      </c>
      <c r="K14" s="89" t="s">
        <v>14</v>
      </c>
      <c r="L14" s="46" t="s">
        <v>14</v>
      </c>
    </row>
    <row r="15" spans="1:12" ht="12">
      <c r="A15" s="16" t="s">
        <v>19</v>
      </c>
      <c r="B15" s="35" t="s">
        <v>92</v>
      </c>
      <c r="C15" s="35" t="s">
        <v>92</v>
      </c>
      <c r="D15" s="35" t="s">
        <v>92</v>
      </c>
      <c r="E15" s="297" t="s">
        <v>92</v>
      </c>
      <c r="F15" s="34" t="s">
        <v>92</v>
      </c>
      <c r="G15" s="23" t="s">
        <v>92</v>
      </c>
      <c r="H15" s="35" t="s">
        <v>92</v>
      </c>
      <c r="I15" s="245" t="s">
        <v>92</v>
      </c>
      <c r="J15" s="72" t="s">
        <v>92</v>
      </c>
      <c r="K15" s="74" t="s">
        <v>92</v>
      </c>
      <c r="L15" s="204" t="s">
        <v>92</v>
      </c>
    </row>
    <row r="16" spans="1:14" ht="12">
      <c r="A16" s="16" t="s">
        <v>18</v>
      </c>
      <c r="B16" s="35" t="s">
        <v>92</v>
      </c>
      <c r="C16" s="35" t="s">
        <v>92</v>
      </c>
      <c r="D16" s="35" t="s">
        <v>92</v>
      </c>
      <c r="E16" s="297" t="s">
        <v>92</v>
      </c>
      <c r="F16" s="34" t="s">
        <v>92</v>
      </c>
      <c r="G16" s="23" t="s">
        <v>92</v>
      </c>
      <c r="H16" s="35" t="s">
        <v>92</v>
      </c>
      <c r="I16" s="245" t="s">
        <v>92</v>
      </c>
      <c r="J16" s="72" t="s">
        <v>92</v>
      </c>
      <c r="K16" s="74" t="s">
        <v>92</v>
      </c>
      <c r="L16" s="204" t="s">
        <v>92</v>
      </c>
      <c r="N16" s="74"/>
    </row>
    <row r="17" spans="1:14" ht="12">
      <c r="A17" s="16" t="s">
        <v>17</v>
      </c>
      <c r="B17" s="47" t="s">
        <v>14</v>
      </c>
      <c r="C17" s="47" t="s">
        <v>14</v>
      </c>
      <c r="D17" s="47" t="s">
        <v>14</v>
      </c>
      <c r="E17" s="412" t="s">
        <v>14</v>
      </c>
      <c r="F17" s="49" t="s">
        <v>14</v>
      </c>
      <c r="G17" s="48" t="s">
        <v>14</v>
      </c>
      <c r="H17" s="47" t="s">
        <v>14</v>
      </c>
      <c r="I17" s="245" t="s">
        <v>14</v>
      </c>
      <c r="J17" s="306" t="s">
        <v>14</v>
      </c>
      <c r="K17" s="89" t="s">
        <v>14</v>
      </c>
      <c r="L17" s="46" t="s">
        <v>14</v>
      </c>
      <c r="N17" s="74"/>
    </row>
    <row r="18" spans="1:12" ht="12">
      <c r="A18" s="16" t="s">
        <v>35</v>
      </c>
      <c r="B18" s="35" t="s">
        <v>92</v>
      </c>
      <c r="C18" s="35" t="s">
        <v>92</v>
      </c>
      <c r="D18" s="35" t="s">
        <v>92</v>
      </c>
      <c r="E18" s="297" t="s">
        <v>92</v>
      </c>
      <c r="F18" s="34" t="s">
        <v>92</v>
      </c>
      <c r="G18" s="23" t="s">
        <v>92</v>
      </c>
      <c r="H18" s="35" t="s">
        <v>92</v>
      </c>
      <c r="I18" s="245" t="s">
        <v>92</v>
      </c>
      <c r="J18" s="72" t="s">
        <v>92</v>
      </c>
      <c r="K18" s="74" t="s">
        <v>92</v>
      </c>
      <c r="L18" s="204" t="s">
        <v>92</v>
      </c>
    </row>
    <row r="19" spans="1:14" ht="12">
      <c r="A19" s="16" t="s">
        <v>16</v>
      </c>
      <c r="B19" s="47" t="s">
        <v>14</v>
      </c>
      <c r="C19" s="47" t="s">
        <v>14</v>
      </c>
      <c r="D19" s="47" t="s">
        <v>14</v>
      </c>
      <c r="E19" s="412" t="s">
        <v>14</v>
      </c>
      <c r="F19" s="49" t="s">
        <v>14</v>
      </c>
      <c r="G19" s="48" t="s">
        <v>14</v>
      </c>
      <c r="H19" s="47" t="s">
        <v>14</v>
      </c>
      <c r="I19" s="245" t="s">
        <v>14</v>
      </c>
      <c r="J19" s="306" t="s">
        <v>14</v>
      </c>
      <c r="K19" s="89" t="s">
        <v>14</v>
      </c>
      <c r="L19" s="46" t="s">
        <v>14</v>
      </c>
      <c r="N19" s="74"/>
    </row>
    <row r="20" spans="1:14" ht="12">
      <c r="A20" s="16" t="s">
        <v>15</v>
      </c>
      <c r="B20" s="47" t="s">
        <v>14</v>
      </c>
      <c r="C20" s="47" t="s">
        <v>14</v>
      </c>
      <c r="D20" s="47" t="s">
        <v>14</v>
      </c>
      <c r="E20" s="412" t="s">
        <v>14</v>
      </c>
      <c r="F20" s="49" t="s">
        <v>14</v>
      </c>
      <c r="G20" s="48" t="s">
        <v>14</v>
      </c>
      <c r="H20" s="47" t="s">
        <v>14</v>
      </c>
      <c r="I20" s="245" t="s">
        <v>14</v>
      </c>
      <c r="J20" s="306" t="s">
        <v>14</v>
      </c>
      <c r="K20" s="89" t="s">
        <v>14</v>
      </c>
      <c r="L20" s="46" t="s">
        <v>14</v>
      </c>
      <c r="N20" s="74"/>
    </row>
    <row r="21" spans="1:12" ht="12">
      <c r="A21" s="16" t="s">
        <v>13</v>
      </c>
      <c r="B21" s="24">
        <v>230</v>
      </c>
      <c r="C21" s="24">
        <v>332</v>
      </c>
      <c r="D21" s="24">
        <v>386</v>
      </c>
      <c r="E21" s="351">
        <v>386</v>
      </c>
      <c r="F21" s="22">
        <v>102</v>
      </c>
      <c r="G21" s="256">
        <v>54</v>
      </c>
      <c r="H21" s="74">
        <v>44.3</v>
      </c>
      <c r="I21" s="253">
        <v>16.265</v>
      </c>
      <c r="J21" s="72">
        <v>26.5</v>
      </c>
      <c r="K21" s="74">
        <v>42.4</v>
      </c>
      <c r="L21" s="254">
        <v>38.64</v>
      </c>
    </row>
    <row r="22" spans="1:12" ht="12">
      <c r="A22" s="16" t="s">
        <v>12</v>
      </c>
      <c r="B22" s="35" t="s">
        <v>92</v>
      </c>
      <c r="C22" s="35" t="s">
        <v>92</v>
      </c>
      <c r="D22" s="35" t="s">
        <v>92</v>
      </c>
      <c r="E22" s="297" t="s">
        <v>92</v>
      </c>
      <c r="F22" s="34" t="s">
        <v>92</v>
      </c>
      <c r="G22" s="23" t="s">
        <v>92</v>
      </c>
      <c r="H22" s="35" t="s">
        <v>92</v>
      </c>
      <c r="I22" s="245" t="s">
        <v>92</v>
      </c>
      <c r="J22" s="72" t="s">
        <v>92</v>
      </c>
      <c r="K22" s="74" t="s">
        <v>92</v>
      </c>
      <c r="L22" s="269" t="s">
        <v>92</v>
      </c>
    </row>
    <row r="23" spans="1:14" ht="12">
      <c r="A23" s="16" t="s">
        <v>11</v>
      </c>
      <c r="B23" s="35" t="s">
        <v>92</v>
      </c>
      <c r="C23" s="35" t="s">
        <v>92</v>
      </c>
      <c r="D23" s="35" t="s">
        <v>92</v>
      </c>
      <c r="E23" s="297" t="s">
        <v>92</v>
      </c>
      <c r="F23" s="34" t="s">
        <v>92</v>
      </c>
      <c r="G23" s="23" t="s">
        <v>92</v>
      </c>
      <c r="H23" s="35" t="s">
        <v>92</v>
      </c>
      <c r="I23" s="245" t="s">
        <v>92</v>
      </c>
      <c r="J23" s="72" t="s">
        <v>92</v>
      </c>
      <c r="K23" s="74" t="s">
        <v>92</v>
      </c>
      <c r="L23" s="269" t="s">
        <v>92</v>
      </c>
      <c r="N23" s="74"/>
    </row>
    <row r="24" spans="1:12" ht="12">
      <c r="A24" s="16" t="s">
        <v>10</v>
      </c>
      <c r="B24" s="24">
        <v>505</v>
      </c>
      <c r="C24" s="24" t="s">
        <v>92</v>
      </c>
      <c r="D24" s="24" t="s">
        <v>92</v>
      </c>
      <c r="E24" s="351" t="s">
        <v>92</v>
      </c>
      <c r="F24" s="22" t="s">
        <v>92</v>
      </c>
      <c r="G24" s="21" t="s">
        <v>92</v>
      </c>
      <c r="H24" s="24" t="s">
        <v>92</v>
      </c>
      <c r="I24" s="485" t="s">
        <v>92</v>
      </c>
      <c r="J24" s="72">
        <v>58.2</v>
      </c>
      <c r="K24" s="74" t="s">
        <v>92</v>
      </c>
      <c r="L24" s="239" t="s">
        <v>92</v>
      </c>
    </row>
    <row r="25" spans="1:12" ht="12">
      <c r="A25" s="16" t="s">
        <v>9</v>
      </c>
      <c r="B25" s="24">
        <v>1462</v>
      </c>
      <c r="C25" s="24">
        <v>1951</v>
      </c>
      <c r="D25" s="24">
        <v>1189</v>
      </c>
      <c r="E25" s="351">
        <v>1189</v>
      </c>
      <c r="F25" s="22">
        <v>-490</v>
      </c>
      <c r="G25" s="256">
        <v>-762</v>
      </c>
      <c r="H25" s="74">
        <v>-33.5</v>
      </c>
      <c r="I25" s="253">
        <v>-39.057</v>
      </c>
      <c r="J25" s="72">
        <v>168.6</v>
      </c>
      <c r="K25" s="74">
        <v>124.3</v>
      </c>
      <c r="L25" s="254">
        <v>119.02</v>
      </c>
    </row>
    <row r="26" spans="1:12" ht="12">
      <c r="A26" s="16" t="s">
        <v>48</v>
      </c>
      <c r="B26" s="24">
        <v>763</v>
      </c>
      <c r="C26" s="24">
        <v>836</v>
      </c>
      <c r="D26" s="24">
        <v>900</v>
      </c>
      <c r="E26" s="297" t="s">
        <v>92</v>
      </c>
      <c r="F26" s="22">
        <v>73</v>
      </c>
      <c r="G26" s="23" t="s">
        <v>92</v>
      </c>
      <c r="H26" s="74">
        <v>9.6</v>
      </c>
      <c r="I26" s="484">
        <v>7.536</v>
      </c>
      <c r="J26" s="72">
        <v>88</v>
      </c>
      <c r="K26" s="74">
        <v>106.9</v>
      </c>
      <c r="L26" s="254">
        <v>90.09</v>
      </c>
    </row>
    <row r="27" spans="1:14" ht="12">
      <c r="A27" s="16" t="s">
        <v>7</v>
      </c>
      <c r="B27" s="24" t="s">
        <v>92</v>
      </c>
      <c r="C27" s="35" t="s">
        <v>92</v>
      </c>
      <c r="D27" s="35" t="s">
        <v>92</v>
      </c>
      <c r="E27" s="297" t="s">
        <v>92</v>
      </c>
      <c r="F27" s="34" t="s">
        <v>92</v>
      </c>
      <c r="G27" s="23" t="s">
        <v>92</v>
      </c>
      <c r="H27" s="35" t="s">
        <v>92</v>
      </c>
      <c r="I27" s="245" t="s">
        <v>92</v>
      </c>
      <c r="J27" s="34" t="s">
        <v>92</v>
      </c>
      <c r="K27" s="35" t="s">
        <v>92</v>
      </c>
      <c r="L27" s="204" t="s">
        <v>92</v>
      </c>
      <c r="N27" s="74"/>
    </row>
    <row r="28" spans="1:12" ht="12">
      <c r="A28" s="16" t="s">
        <v>6</v>
      </c>
      <c r="B28" s="24">
        <v>1371</v>
      </c>
      <c r="C28" s="24">
        <v>270</v>
      </c>
      <c r="D28" s="24">
        <v>1892</v>
      </c>
      <c r="E28" s="351">
        <v>1892</v>
      </c>
      <c r="F28" s="22">
        <v>-246</v>
      </c>
      <c r="G28" s="256">
        <v>1622</v>
      </c>
      <c r="H28" s="74">
        <v>-17.9</v>
      </c>
      <c r="I28" s="253">
        <v>600.741</v>
      </c>
      <c r="J28" s="72">
        <v>158.1</v>
      </c>
      <c r="K28" s="74">
        <v>143.8</v>
      </c>
      <c r="L28" s="254">
        <v>189.39</v>
      </c>
    </row>
    <row r="29" spans="1:12" ht="12">
      <c r="A29" s="16" t="s">
        <v>5</v>
      </c>
      <c r="B29" s="24">
        <v>489</v>
      </c>
      <c r="C29" s="24">
        <v>539</v>
      </c>
      <c r="D29" s="24">
        <v>628</v>
      </c>
      <c r="E29" s="351">
        <v>628</v>
      </c>
      <c r="F29" s="22">
        <v>50</v>
      </c>
      <c r="G29" s="256">
        <v>89</v>
      </c>
      <c r="H29" s="74">
        <v>10.2</v>
      </c>
      <c r="I29" s="253">
        <v>16.512</v>
      </c>
      <c r="J29" s="72">
        <v>56.4</v>
      </c>
      <c r="K29" s="74">
        <v>68.9</v>
      </c>
      <c r="L29" s="254">
        <v>62.86</v>
      </c>
    </row>
    <row r="30" spans="1:12" ht="12">
      <c r="A30" s="16" t="s">
        <v>4</v>
      </c>
      <c r="B30" s="35" t="s">
        <v>92</v>
      </c>
      <c r="C30" s="35" t="s">
        <v>58</v>
      </c>
      <c r="D30" s="35" t="s">
        <v>58</v>
      </c>
      <c r="E30" s="297" t="s">
        <v>92</v>
      </c>
      <c r="F30" s="34" t="s">
        <v>92</v>
      </c>
      <c r="G30" s="23" t="s">
        <v>92</v>
      </c>
      <c r="H30" s="35" t="s">
        <v>92</v>
      </c>
      <c r="I30" s="245" t="s">
        <v>92</v>
      </c>
      <c r="J30" s="34" t="s">
        <v>92</v>
      </c>
      <c r="K30" s="35" t="s">
        <v>92</v>
      </c>
      <c r="L30" s="204" t="s">
        <v>92</v>
      </c>
    </row>
    <row r="31" spans="1:12" ht="12">
      <c r="A31" s="16" t="s">
        <v>3</v>
      </c>
      <c r="B31" s="35" t="s">
        <v>92</v>
      </c>
      <c r="C31" s="35" t="s">
        <v>92</v>
      </c>
      <c r="D31" s="35" t="s">
        <v>92</v>
      </c>
      <c r="E31" s="297" t="s">
        <v>92</v>
      </c>
      <c r="F31" s="34" t="s">
        <v>92</v>
      </c>
      <c r="G31" s="23" t="s">
        <v>92</v>
      </c>
      <c r="H31" s="35" t="s">
        <v>92</v>
      </c>
      <c r="I31" s="245" t="s">
        <v>92</v>
      </c>
      <c r="J31" s="34" t="s">
        <v>92</v>
      </c>
      <c r="K31" s="35" t="s">
        <v>92</v>
      </c>
      <c r="L31" s="204" t="s">
        <v>92</v>
      </c>
    </row>
    <row r="32" spans="1:12" ht="6" customHeight="1">
      <c r="A32" s="6"/>
      <c r="B32" s="233"/>
      <c r="C32" s="234"/>
      <c r="D32" s="234"/>
      <c r="E32" s="428"/>
      <c r="F32" s="233"/>
      <c r="G32" s="235"/>
      <c r="H32" s="234"/>
      <c r="I32" s="486"/>
      <c r="J32" s="233"/>
      <c r="K32" s="234"/>
      <c r="L32" s="236"/>
    </row>
    <row r="33" ht="12">
      <c r="A33" s="42" t="s">
        <v>106</v>
      </c>
    </row>
    <row r="34" ht="12">
      <c r="A34" s="42" t="s">
        <v>107</v>
      </c>
    </row>
  </sheetData>
  <mergeCells count="13">
    <mergeCell ref="I3:I4"/>
    <mergeCell ref="J3:J4"/>
    <mergeCell ref="K3:K4"/>
    <mergeCell ref="L3:L4"/>
    <mergeCell ref="A2:A4"/>
    <mergeCell ref="B2:E2"/>
    <mergeCell ref="J2:L2"/>
    <mergeCell ref="B3:B4"/>
    <mergeCell ref="C3:C4"/>
    <mergeCell ref="D3:D4"/>
    <mergeCell ref="F3:F4"/>
    <mergeCell ref="G3:G4"/>
    <mergeCell ref="H3:H4"/>
  </mergeCells>
  <printOptions/>
  <pageMargins left="0.5905511811023623" right="0.5905511811023623" top="0.7874015748031497" bottom="0.5905511811023623"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H34"/>
  <sheetViews>
    <sheetView showGridLines="0" workbookViewId="0" topLeftCell="A1">
      <selection activeCell="A1" sqref="A1"/>
    </sheetView>
  </sheetViews>
  <sheetFormatPr defaultColWidth="9.00390625" defaultRowHeight="12.75"/>
  <cols>
    <col min="1" max="1" width="14.125" style="42" customWidth="1"/>
    <col min="2" max="7" width="8.625" style="208" customWidth="1"/>
    <col min="8" max="16384" width="9.125" style="208" customWidth="1"/>
  </cols>
  <sheetData>
    <row r="1" spans="1:7" s="42" customFormat="1" ht="12">
      <c r="A1" s="44" t="s">
        <v>71</v>
      </c>
      <c r="C1" s="457"/>
      <c r="D1" s="457"/>
      <c r="E1" s="457"/>
      <c r="F1" s="457"/>
      <c r="G1" s="100" t="s">
        <v>31</v>
      </c>
    </row>
    <row r="2" spans="1:7" s="42" customFormat="1" ht="11.25" customHeight="1">
      <c r="A2" s="494" t="s">
        <v>30</v>
      </c>
      <c r="B2" s="497" t="s">
        <v>29</v>
      </c>
      <c r="C2" s="498"/>
      <c r="D2" s="498"/>
      <c r="E2" s="499"/>
      <c r="F2" s="378" t="s">
        <v>49</v>
      </c>
      <c r="G2" s="101"/>
    </row>
    <row r="3" spans="1:7" s="42" customFormat="1" ht="4.5" customHeight="1">
      <c r="A3" s="495"/>
      <c r="B3" s="492" t="s">
        <v>95</v>
      </c>
      <c r="C3" s="492" t="s">
        <v>96</v>
      </c>
      <c r="D3" s="488" t="s">
        <v>91</v>
      </c>
      <c r="E3" s="341"/>
      <c r="F3" s="502" t="s">
        <v>96</v>
      </c>
      <c r="G3" s="490" t="s">
        <v>91</v>
      </c>
    </row>
    <row r="4" spans="1:7" s="42" customFormat="1" ht="11.25">
      <c r="A4" s="496"/>
      <c r="B4" s="493"/>
      <c r="C4" s="493"/>
      <c r="D4" s="489"/>
      <c r="E4" s="343" t="s">
        <v>97</v>
      </c>
      <c r="F4" s="503"/>
      <c r="G4" s="491"/>
    </row>
    <row r="5" spans="1:8" s="164" customFormat="1" ht="12">
      <c r="A5" s="458"/>
      <c r="B5" s="162" t="s">
        <v>79</v>
      </c>
      <c r="C5" s="162" t="s">
        <v>79</v>
      </c>
      <c r="D5" s="171" t="s">
        <v>79</v>
      </c>
      <c r="E5" s="422" t="s">
        <v>79</v>
      </c>
      <c r="F5" s="173" t="s">
        <v>79</v>
      </c>
      <c r="G5" s="429" t="s">
        <v>79</v>
      </c>
      <c r="H5" s="208"/>
    </row>
    <row r="6" spans="1:7" ht="12">
      <c r="A6" s="328" t="s">
        <v>26</v>
      </c>
      <c r="B6" s="459">
        <v>38.3</v>
      </c>
      <c r="C6" s="459">
        <v>34.4</v>
      </c>
      <c r="D6" s="459">
        <v>36.9</v>
      </c>
      <c r="E6" s="460">
        <v>37.3</v>
      </c>
      <c r="F6" s="461">
        <v>-3.9</v>
      </c>
      <c r="G6" s="462">
        <v>2.9</v>
      </c>
    </row>
    <row r="7" spans="1:7" ht="6" customHeight="1">
      <c r="A7" s="43"/>
      <c r="B7" s="463"/>
      <c r="C7" s="463"/>
      <c r="D7" s="463"/>
      <c r="E7" s="464"/>
      <c r="F7" s="465"/>
      <c r="G7" s="466"/>
    </row>
    <row r="8" spans="1:7" ht="12">
      <c r="A8" s="16" t="s">
        <v>53</v>
      </c>
      <c r="B8" s="112">
        <v>35.2</v>
      </c>
      <c r="C8" s="112">
        <v>31.8</v>
      </c>
      <c r="D8" s="112">
        <v>25.7</v>
      </c>
      <c r="E8" s="467" t="s">
        <v>92</v>
      </c>
      <c r="F8" s="111">
        <v>-3.4</v>
      </c>
      <c r="G8" s="110" t="s">
        <v>92</v>
      </c>
    </row>
    <row r="9" spans="1:7" ht="12">
      <c r="A9" s="16" t="s">
        <v>25</v>
      </c>
      <c r="B9" s="112" t="s">
        <v>92</v>
      </c>
      <c r="C9" s="112" t="s">
        <v>92</v>
      </c>
      <c r="D9" s="112" t="s">
        <v>92</v>
      </c>
      <c r="E9" s="467" t="s">
        <v>92</v>
      </c>
      <c r="F9" s="111" t="s">
        <v>92</v>
      </c>
      <c r="G9" s="110" t="s">
        <v>92</v>
      </c>
    </row>
    <row r="10" spans="1:8" ht="12">
      <c r="A10" s="16" t="s">
        <v>24</v>
      </c>
      <c r="B10" s="468">
        <v>65.9</v>
      </c>
      <c r="C10" s="468">
        <v>58</v>
      </c>
      <c r="D10" s="468">
        <v>48.4</v>
      </c>
      <c r="E10" s="469">
        <v>48.4</v>
      </c>
      <c r="F10" s="470">
        <v>-7.9</v>
      </c>
      <c r="G10" s="110">
        <v>-9.6</v>
      </c>
      <c r="H10" s="114"/>
    </row>
    <row r="11" spans="1:7" ht="12">
      <c r="A11" s="16" t="s">
        <v>23</v>
      </c>
      <c r="B11" s="468">
        <v>43.7</v>
      </c>
      <c r="C11" s="468">
        <v>42.3</v>
      </c>
      <c r="D11" s="468">
        <v>40.4</v>
      </c>
      <c r="E11" s="469">
        <v>40.4</v>
      </c>
      <c r="F11" s="470">
        <v>-1.4</v>
      </c>
      <c r="G11" s="110">
        <v>-1.9</v>
      </c>
    </row>
    <row r="12" spans="1:7" ht="12">
      <c r="A12" s="16" t="s">
        <v>22</v>
      </c>
      <c r="B12" s="468" t="s">
        <v>14</v>
      </c>
      <c r="C12" s="468" t="s">
        <v>14</v>
      </c>
      <c r="D12" s="468" t="s">
        <v>14</v>
      </c>
      <c r="E12" s="469" t="s">
        <v>14</v>
      </c>
      <c r="F12" s="470" t="s">
        <v>14</v>
      </c>
      <c r="G12" s="471" t="s">
        <v>14</v>
      </c>
    </row>
    <row r="13" spans="1:7" ht="12">
      <c r="A13" s="16" t="s">
        <v>21</v>
      </c>
      <c r="B13" s="112" t="s">
        <v>14</v>
      </c>
      <c r="C13" s="112" t="s">
        <v>14</v>
      </c>
      <c r="D13" s="112" t="s">
        <v>14</v>
      </c>
      <c r="E13" s="467" t="s">
        <v>14</v>
      </c>
      <c r="F13" s="111" t="s">
        <v>14</v>
      </c>
      <c r="G13" s="110" t="s">
        <v>14</v>
      </c>
    </row>
    <row r="14" spans="1:7" ht="12">
      <c r="A14" s="16" t="s">
        <v>20</v>
      </c>
      <c r="B14" s="112" t="s">
        <v>14</v>
      </c>
      <c r="C14" s="112" t="s">
        <v>14</v>
      </c>
      <c r="D14" s="112" t="s">
        <v>14</v>
      </c>
      <c r="E14" s="467" t="s">
        <v>14</v>
      </c>
      <c r="F14" s="111" t="s">
        <v>14</v>
      </c>
      <c r="G14" s="110" t="s">
        <v>14</v>
      </c>
    </row>
    <row r="15" spans="1:7" ht="12">
      <c r="A15" s="16" t="s">
        <v>19</v>
      </c>
      <c r="B15" s="112" t="s">
        <v>92</v>
      </c>
      <c r="C15" s="112" t="s">
        <v>92</v>
      </c>
      <c r="D15" s="112">
        <v>44.7</v>
      </c>
      <c r="E15" s="467">
        <v>44.7</v>
      </c>
      <c r="F15" s="111" t="s">
        <v>92</v>
      </c>
      <c r="G15" s="110" t="s">
        <v>92</v>
      </c>
    </row>
    <row r="16" spans="1:8" ht="12">
      <c r="A16" s="16" t="s">
        <v>18</v>
      </c>
      <c r="B16" s="112" t="s">
        <v>92</v>
      </c>
      <c r="C16" s="112" t="s">
        <v>92</v>
      </c>
      <c r="D16" s="112">
        <v>41.5</v>
      </c>
      <c r="E16" s="467">
        <v>41.5</v>
      </c>
      <c r="F16" s="111" t="s">
        <v>92</v>
      </c>
      <c r="G16" s="110" t="s">
        <v>92</v>
      </c>
      <c r="H16" s="114"/>
    </row>
    <row r="17" spans="1:8" ht="12">
      <c r="A17" s="16" t="s">
        <v>17</v>
      </c>
      <c r="B17" s="468" t="s">
        <v>14</v>
      </c>
      <c r="C17" s="468" t="s">
        <v>14</v>
      </c>
      <c r="D17" s="468" t="s">
        <v>14</v>
      </c>
      <c r="E17" s="469" t="s">
        <v>14</v>
      </c>
      <c r="F17" s="470" t="s">
        <v>14</v>
      </c>
      <c r="G17" s="471" t="s">
        <v>14</v>
      </c>
      <c r="H17" s="114"/>
    </row>
    <row r="18" spans="1:7" ht="12">
      <c r="A18" s="16" t="s">
        <v>35</v>
      </c>
      <c r="B18" s="112" t="s">
        <v>92</v>
      </c>
      <c r="C18" s="112" t="s">
        <v>92</v>
      </c>
      <c r="D18" s="112">
        <v>51.2</v>
      </c>
      <c r="E18" s="467">
        <v>51.2</v>
      </c>
      <c r="F18" s="111" t="s">
        <v>92</v>
      </c>
      <c r="G18" s="110" t="s">
        <v>92</v>
      </c>
    </row>
    <row r="19" spans="1:8" ht="12">
      <c r="A19" s="16" t="s">
        <v>16</v>
      </c>
      <c r="B19" s="468" t="s">
        <v>14</v>
      </c>
      <c r="C19" s="468" t="s">
        <v>14</v>
      </c>
      <c r="D19" s="468" t="s">
        <v>14</v>
      </c>
      <c r="E19" s="469" t="s">
        <v>14</v>
      </c>
      <c r="F19" s="470" t="s">
        <v>14</v>
      </c>
      <c r="G19" s="471" t="s">
        <v>14</v>
      </c>
      <c r="H19" s="114"/>
    </row>
    <row r="20" spans="1:8" ht="12">
      <c r="A20" s="16" t="s">
        <v>15</v>
      </c>
      <c r="B20" s="112" t="s">
        <v>14</v>
      </c>
      <c r="C20" s="112" t="s">
        <v>14</v>
      </c>
      <c r="D20" s="112" t="s">
        <v>14</v>
      </c>
      <c r="E20" s="467" t="s">
        <v>14</v>
      </c>
      <c r="F20" s="111" t="s">
        <v>14</v>
      </c>
      <c r="G20" s="110" t="s">
        <v>14</v>
      </c>
      <c r="H20" s="114"/>
    </row>
    <row r="21" spans="1:7" ht="12">
      <c r="A21" s="16" t="s">
        <v>13</v>
      </c>
      <c r="B21" s="112">
        <v>51.7</v>
      </c>
      <c r="C21" s="112">
        <v>54.1</v>
      </c>
      <c r="D21" s="112">
        <v>56.1</v>
      </c>
      <c r="E21" s="467">
        <v>56.1</v>
      </c>
      <c r="F21" s="111">
        <v>2.4</v>
      </c>
      <c r="G21" s="110">
        <v>2</v>
      </c>
    </row>
    <row r="22" spans="1:7" ht="12">
      <c r="A22" s="16" t="s">
        <v>12</v>
      </c>
      <c r="B22" s="112" t="s">
        <v>92</v>
      </c>
      <c r="C22" s="112" t="s">
        <v>92</v>
      </c>
      <c r="D22" s="112" t="s">
        <v>92</v>
      </c>
      <c r="E22" s="467" t="s">
        <v>92</v>
      </c>
      <c r="F22" s="111" t="s">
        <v>92</v>
      </c>
      <c r="G22" s="110" t="s">
        <v>92</v>
      </c>
    </row>
    <row r="23" spans="1:8" ht="12">
      <c r="A23" s="16" t="s">
        <v>11</v>
      </c>
      <c r="B23" s="112" t="s">
        <v>92</v>
      </c>
      <c r="C23" s="112" t="s">
        <v>92</v>
      </c>
      <c r="D23" s="112" t="s">
        <v>92</v>
      </c>
      <c r="E23" s="467" t="s">
        <v>92</v>
      </c>
      <c r="F23" s="111" t="s">
        <v>92</v>
      </c>
      <c r="G23" s="110" t="s">
        <v>92</v>
      </c>
      <c r="H23" s="114"/>
    </row>
    <row r="24" spans="1:7" ht="12">
      <c r="A24" s="16" t="s">
        <v>10</v>
      </c>
      <c r="B24" s="468">
        <v>55.2</v>
      </c>
      <c r="C24" s="468" t="s">
        <v>92</v>
      </c>
      <c r="D24" s="468" t="s">
        <v>92</v>
      </c>
      <c r="E24" s="469" t="s">
        <v>92</v>
      </c>
      <c r="F24" s="470" t="s">
        <v>92</v>
      </c>
      <c r="G24" s="471" t="s">
        <v>92</v>
      </c>
    </row>
    <row r="25" spans="1:7" ht="12">
      <c r="A25" s="16" t="s">
        <v>9</v>
      </c>
      <c r="B25" s="468">
        <v>48.4</v>
      </c>
      <c r="C25" s="468">
        <v>37</v>
      </c>
      <c r="D25" s="468">
        <v>35.1</v>
      </c>
      <c r="E25" s="469">
        <v>35.1</v>
      </c>
      <c r="F25" s="470">
        <v>-11.4</v>
      </c>
      <c r="G25" s="110">
        <v>-1.9</v>
      </c>
    </row>
    <row r="26" spans="1:7" ht="12">
      <c r="A26" s="16" t="s">
        <v>48</v>
      </c>
      <c r="B26" s="468">
        <v>49.4</v>
      </c>
      <c r="C26" s="468">
        <v>47.3</v>
      </c>
      <c r="D26" s="468">
        <v>46.9</v>
      </c>
      <c r="E26" s="467" t="s">
        <v>92</v>
      </c>
      <c r="F26" s="470">
        <v>-2.1</v>
      </c>
      <c r="G26" s="110" t="s">
        <v>92</v>
      </c>
    </row>
    <row r="27" spans="1:8" ht="12">
      <c r="A27" s="16" t="s">
        <v>7</v>
      </c>
      <c r="B27" s="468" t="s">
        <v>92</v>
      </c>
      <c r="C27" s="112" t="s">
        <v>92</v>
      </c>
      <c r="D27" s="112" t="s">
        <v>92</v>
      </c>
      <c r="E27" s="467" t="s">
        <v>92</v>
      </c>
      <c r="F27" s="111" t="s">
        <v>92</v>
      </c>
      <c r="G27" s="110" t="s">
        <v>92</v>
      </c>
      <c r="H27" s="114"/>
    </row>
    <row r="28" spans="1:7" ht="12">
      <c r="A28" s="16" t="s">
        <v>6</v>
      </c>
      <c r="B28" s="468">
        <v>35.8</v>
      </c>
      <c r="C28" s="468">
        <v>32.4</v>
      </c>
      <c r="D28" s="468">
        <v>38.1</v>
      </c>
      <c r="E28" s="469">
        <v>38.1</v>
      </c>
      <c r="F28" s="470">
        <v>-3.4</v>
      </c>
      <c r="G28" s="110">
        <v>5.7</v>
      </c>
    </row>
    <row r="29" spans="1:7" ht="12">
      <c r="A29" s="16" t="s">
        <v>5</v>
      </c>
      <c r="B29" s="468">
        <v>27.4</v>
      </c>
      <c r="C29" s="468">
        <v>31.2</v>
      </c>
      <c r="D29" s="468">
        <v>32.9</v>
      </c>
      <c r="E29" s="469">
        <v>32.9</v>
      </c>
      <c r="F29" s="470">
        <v>3.8</v>
      </c>
      <c r="G29" s="110">
        <v>1.7</v>
      </c>
    </row>
    <row r="30" spans="1:7" ht="12">
      <c r="A30" s="16" t="s">
        <v>4</v>
      </c>
      <c r="B30" s="112" t="s">
        <v>92</v>
      </c>
      <c r="C30" s="112" t="s">
        <v>92</v>
      </c>
      <c r="D30" s="112" t="s">
        <v>92</v>
      </c>
      <c r="E30" s="467" t="s">
        <v>92</v>
      </c>
      <c r="F30" s="111" t="s">
        <v>92</v>
      </c>
      <c r="G30" s="110" t="s">
        <v>92</v>
      </c>
    </row>
    <row r="31" spans="1:7" ht="12">
      <c r="A31" s="16" t="s">
        <v>3</v>
      </c>
      <c r="B31" s="112" t="s">
        <v>92</v>
      </c>
      <c r="C31" s="112" t="s">
        <v>92</v>
      </c>
      <c r="D31" s="112" t="s">
        <v>92</v>
      </c>
      <c r="E31" s="467" t="s">
        <v>92</v>
      </c>
      <c r="F31" s="111" t="s">
        <v>92</v>
      </c>
      <c r="G31" s="110" t="s">
        <v>92</v>
      </c>
    </row>
    <row r="32" spans="1:7" ht="6" customHeight="1">
      <c r="A32" s="88"/>
      <c r="B32" s="472"/>
      <c r="C32" s="473"/>
      <c r="D32" s="474"/>
      <c r="E32" s="475"/>
      <c r="F32" s="476"/>
      <c r="G32" s="477"/>
    </row>
    <row r="33" ht="12">
      <c r="A33" s="42" t="s">
        <v>106</v>
      </c>
    </row>
    <row r="34" ht="12">
      <c r="A34" s="42" t="s">
        <v>107</v>
      </c>
    </row>
  </sheetData>
  <mergeCells count="7">
    <mergeCell ref="F3:F4"/>
    <mergeCell ref="G3:G4"/>
    <mergeCell ref="A2:A4"/>
    <mergeCell ref="B2:E2"/>
    <mergeCell ref="B3:B4"/>
    <mergeCell ref="C3:C4"/>
    <mergeCell ref="D3:D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M34"/>
  <sheetViews>
    <sheetView showGridLines="0" workbookViewId="0" topLeftCell="A16">
      <selection activeCell="A1" sqref="A1"/>
    </sheetView>
  </sheetViews>
  <sheetFormatPr defaultColWidth="9.00390625" defaultRowHeight="12.75"/>
  <cols>
    <col min="1" max="1" width="12.00390625" style="1" customWidth="1"/>
    <col min="2" max="5" width="9.25390625" style="0" customWidth="1"/>
    <col min="6" max="7" width="7.875" style="0" customWidth="1"/>
    <col min="8" max="12" width="6.375" style="0" customWidth="1"/>
  </cols>
  <sheetData>
    <row r="1" spans="1:12" s="1" customFormat="1" ht="12">
      <c r="A1" s="32" t="s">
        <v>72</v>
      </c>
      <c r="L1" s="31" t="s">
        <v>31</v>
      </c>
    </row>
    <row r="2" spans="1:12" s="1" customFormat="1" ht="12">
      <c r="A2" s="494" t="s">
        <v>30</v>
      </c>
      <c r="B2" s="497" t="s">
        <v>29</v>
      </c>
      <c r="C2" s="498"/>
      <c r="D2" s="498"/>
      <c r="E2" s="499"/>
      <c r="F2" s="378" t="s">
        <v>49</v>
      </c>
      <c r="G2" s="65"/>
      <c r="H2" s="65" t="s">
        <v>33</v>
      </c>
      <c r="I2" s="65"/>
      <c r="J2" s="497" t="s">
        <v>28</v>
      </c>
      <c r="K2" s="516"/>
      <c r="L2" s="518"/>
    </row>
    <row r="3" spans="1:12" s="1" customFormat="1" ht="4.5" customHeight="1">
      <c r="A3" s="495"/>
      <c r="B3" s="492" t="s">
        <v>95</v>
      </c>
      <c r="C3" s="492" t="s">
        <v>96</v>
      </c>
      <c r="D3" s="488" t="s">
        <v>91</v>
      </c>
      <c r="E3" s="341"/>
      <c r="F3" s="502" t="s">
        <v>96</v>
      </c>
      <c r="G3" s="492" t="s">
        <v>91</v>
      </c>
      <c r="H3" s="488" t="s">
        <v>96</v>
      </c>
      <c r="I3" s="492" t="s">
        <v>91</v>
      </c>
      <c r="J3" s="488" t="s">
        <v>95</v>
      </c>
      <c r="K3" s="488" t="s">
        <v>96</v>
      </c>
      <c r="L3" s="490" t="s">
        <v>91</v>
      </c>
    </row>
    <row r="4" spans="1:12" s="1" customFormat="1" ht="11.25">
      <c r="A4" s="496"/>
      <c r="B4" s="493"/>
      <c r="C4" s="493"/>
      <c r="D4" s="489"/>
      <c r="E4" s="343" t="s">
        <v>97</v>
      </c>
      <c r="F4" s="503"/>
      <c r="G4" s="493"/>
      <c r="H4" s="489"/>
      <c r="I4" s="493"/>
      <c r="J4" s="489"/>
      <c r="K4" s="489"/>
      <c r="L4" s="491"/>
    </row>
    <row r="5" spans="1:13" s="158" customFormat="1" ht="12">
      <c r="A5" s="152"/>
      <c r="B5" s="168" t="s">
        <v>81</v>
      </c>
      <c r="C5" s="168" t="s">
        <v>81</v>
      </c>
      <c r="D5" s="307" t="s">
        <v>81</v>
      </c>
      <c r="E5" s="430" t="s">
        <v>81</v>
      </c>
      <c r="F5" s="154" t="s">
        <v>81</v>
      </c>
      <c r="G5" s="185" t="s">
        <v>81</v>
      </c>
      <c r="H5" s="156" t="s">
        <v>76</v>
      </c>
      <c r="I5" s="156" t="s">
        <v>76</v>
      </c>
      <c r="J5" s="159" t="s">
        <v>76</v>
      </c>
      <c r="K5" s="156" t="s">
        <v>76</v>
      </c>
      <c r="L5" s="157" t="s">
        <v>76</v>
      </c>
      <c r="M5"/>
    </row>
    <row r="6" spans="1:12" s="32" customFormat="1" ht="12">
      <c r="A6" s="25" t="s">
        <v>26</v>
      </c>
      <c r="B6" s="139">
        <v>1408766</v>
      </c>
      <c r="C6" s="139">
        <v>1427005</v>
      </c>
      <c r="D6" s="139">
        <v>1429648</v>
      </c>
      <c r="E6" s="349">
        <v>1422156</v>
      </c>
      <c r="F6" s="138">
        <v>18239</v>
      </c>
      <c r="G6" s="140">
        <v>-4849</v>
      </c>
      <c r="H6" s="18">
        <v>1.3</v>
      </c>
      <c r="I6" s="482">
        <v>-0.3398025935438208</v>
      </c>
      <c r="J6" s="19">
        <v>100</v>
      </c>
      <c r="K6" s="18">
        <v>100</v>
      </c>
      <c r="L6" s="17">
        <v>100</v>
      </c>
    </row>
    <row r="7" spans="1:12" ht="12">
      <c r="A7" s="15"/>
      <c r="B7" s="91"/>
      <c r="C7" s="91"/>
      <c r="D7" s="91"/>
      <c r="E7" s="420"/>
      <c r="F7" s="92"/>
      <c r="G7" s="93"/>
      <c r="H7" s="121"/>
      <c r="I7" s="121"/>
      <c r="J7" s="92"/>
      <c r="K7" s="121"/>
      <c r="L7" s="122"/>
    </row>
    <row r="8" spans="1:12" ht="12">
      <c r="A8" s="16" t="s">
        <v>53</v>
      </c>
      <c r="B8" s="124">
        <v>159939</v>
      </c>
      <c r="C8" s="124">
        <v>162394</v>
      </c>
      <c r="D8" s="124">
        <v>167531</v>
      </c>
      <c r="E8" s="350" t="s">
        <v>92</v>
      </c>
      <c r="F8" s="123">
        <v>2455</v>
      </c>
      <c r="G8" s="127" t="s">
        <v>92</v>
      </c>
      <c r="H8" s="74">
        <v>1.5</v>
      </c>
      <c r="I8" s="127" t="s">
        <v>92</v>
      </c>
      <c r="J8" s="72">
        <v>11.4</v>
      </c>
      <c r="K8" s="74">
        <v>11.4</v>
      </c>
      <c r="L8" s="254">
        <v>11.72</v>
      </c>
    </row>
    <row r="9" spans="1:12" ht="12">
      <c r="A9" s="16" t="s">
        <v>25</v>
      </c>
      <c r="B9" s="97" t="s">
        <v>92</v>
      </c>
      <c r="C9" s="97" t="s">
        <v>92</v>
      </c>
      <c r="D9" s="97" t="s">
        <v>92</v>
      </c>
      <c r="E9" s="350" t="s">
        <v>92</v>
      </c>
      <c r="F9" s="96" t="s">
        <v>92</v>
      </c>
      <c r="G9" s="127" t="s">
        <v>92</v>
      </c>
      <c r="H9" s="97" t="s">
        <v>92</v>
      </c>
      <c r="I9" s="97" t="s">
        <v>92</v>
      </c>
      <c r="J9" s="96" t="s">
        <v>92</v>
      </c>
      <c r="K9" s="97" t="s">
        <v>92</v>
      </c>
      <c r="L9" s="201" t="s">
        <v>92</v>
      </c>
    </row>
    <row r="10" spans="1:13" ht="12">
      <c r="A10" s="16" t="s">
        <v>24</v>
      </c>
      <c r="B10" s="124">
        <v>104595</v>
      </c>
      <c r="C10" s="124">
        <v>104595</v>
      </c>
      <c r="D10" s="124">
        <v>104420</v>
      </c>
      <c r="E10" s="411">
        <v>104420</v>
      </c>
      <c r="F10" s="77" t="s">
        <v>14</v>
      </c>
      <c r="G10" s="125">
        <v>-175</v>
      </c>
      <c r="H10" s="79" t="s">
        <v>14</v>
      </c>
      <c r="I10" s="253">
        <v>-0.16731201300253357</v>
      </c>
      <c r="J10" s="72">
        <v>7.4</v>
      </c>
      <c r="K10" s="74">
        <v>7.3</v>
      </c>
      <c r="L10" s="254">
        <v>7.3</v>
      </c>
      <c r="M10" s="74"/>
    </row>
    <row r="11" spans="1:12" ht="12">
      <c r="A11" s="16" t="s">
        <v>23</v>
      </c>
      <c r="B11" s="124">
        <v>74292</v>
      </c>
      <c r="C11" s="124">
        <v>74292</v>
      </c>
      <c r="D11" s="124">
        <v>74292</v>
      </c>
      <c r="E11" s="411">
        <v>74292</v>
      </c>
      <c r="F11" s="77" t="s">
        <v>14</v>
      </c>
      <c r="G11" s="78" t="s">
        <v>14</v>
      </c>
      <c r="H11" s="79" t="s">
        <v>14</v>
      </c>
      <c r="I11" s="78" t="s">
        <v>14</v>
      </c>
      <c r="J11" s="72">
        <v>5.3</v>
      </c>
      <c r="K11" s="74">
        <v>5.2</v>
      </c>
      <c r="L11" s="254">
        <v>5.2</v>
      </c>
    </row>
    <row r="12" spans="1:12" ht="12">
      <c r="A12" s="16" t="s">
        <v>22</v>
      </c>
      <c r="B12" s="79" t="s">
        <v>14</v>
      </c>
      <c r="C12" s="79" t="s">
        <v>14</v>
      </c>
      <c r="D12" s="79" t="s">
        <v>14</v>
      </c>
      <c r="E12" s="431" t="s">
        <v>14</v>
      </c>
      <c r="F12" s="77" t="s">
        <v>14</v>
      </c>
      <c r="G12" s="78" t="s">
        <v>14</v>
      </c>
      <c r="H12" s="79" t="s">
        <v>14</v>
      </c>
      <c r="I12" s="79" t="s">
        <v>14</v>
      </c>
      <c r="J12" s="77" t="s">
        <v>14</v>
      </c>
      <c r="K12" s="79" t="s">
        <v>14</v>
      </c>
      <c r="L12" s="80" t="s">
        <v>14</v>
      </c>
    </row>
    <row r="13" spans="1:12" ht="12">
      <c r="A13" s="16" t="s">
        <v>21</v>
      </c>
      <c r="B13" s="79" t="s">
        <v>14</v>
      </c>
      <c r="C13" s="79" t="s">
        <v>14</v>
      </c>
      <c r="D13" s="79" t="s">
        <v>14</v>
      </c>
      <c r="E13" s="431" t="s">
        <v>14</v>
      </c>
      <c r="F13" s="77" t="s">
        <v>14</v>
      </c>
      <c r="G13" s="78" t="s">
        <v>14</v>
      </c>
      <c r="H13" s="79" t="s">
        <v>14</v>
      </c>
      <c r="I13" s="79" t="s">
        <v>14</v>
      </c>
      <c r="J13" s="77" t="s">
        <v>14</v>
      </c>
      <c r="K13" s="79" t="s">
        <v>14</v>
      </c>
      <c r="L13" s="80" t="s">
        <v>14</v>
      </c>
    </row>
    <row r="14" spans="1:12" ht="12">
      <c r="A14" s="16" t="s">
        <v>20</v>
      </c>
      <c r="B14" s="79" t="s">
        <v>14</v>
      </c>
      <c r="C14" s="79" t="s">
        <v>14</v>
      </c>
      <c r="D14" s="79" t="s">
        <v>14</v>
      </c>
      <c r="E14" s="431" t="s">
        <v>14</v>
      </c>
      <c r="F14" s="77" t="s">
        <v>14</v>
      </c>
      <c r="G14" s="78" t="s">
        <v>14</v>
      </c>
      <c r="H14" s="79" t="s">
        <v>14</v>
      </c>
      <c r="I14" s="79" t="s">
        <v>14</v>
      </c>
      <c r="J14" s="77" t="s">
        <v>14</v>
      </c>
      <c r="K14" s="79" t="s">
        <v>14</v>
      </c>
      <c r="L14" s="80" t="s">
        <v>14</v>
      </c>
    </row>
    <row r="15" spans="1:12" ht="12">
      <c r="A15" s="16" t="s">
        <v>19</v>
      </c>
      <c r="B15" s="97" t="s">
        <v>92</v>
      </c>
      <c r="C15" s="97" t="s">
        <v>92</v>
      </c>
      <c r="D15" s="97" t="s">
        <v>92</v>
      </c>
      <c r="E15" s="350" t="s">
        <v>92</v>
      </c>
      <c r="F15" s="96" t="s">
        <v>92</v>
      </c>
      <c r="G15" s="127" t="s">
        <v>92</v>
      </c>
      <c r="H15" s="97" t="s">
        <v>92</v>
      </c>
      <c r="I15" s="97" t="s">
        <v>92</v>
      </c>
      <c r="J15" s="96" t="s">
        <v>92</v>
      </c>
      <c r="K15" s="97" t="s">
        <v>92</v>
      </c>
      <c r="L15" s="201" t="s">
        <v>92</v>
      </c>
    </row>
    <row r="16" spans="1:13" ht="12">
      <c r="A16" s="16" t="s">
        <v>18</v>
      </c>
      <c r="B16" s="97" t="s">
        <v>92</v>
      </c>
      <c r="C16" s="97" t="s">
        <v>92</v>
      </c>
      <c r="D16" s="97" t="s">
        <v>92</v>
      </c>
      <c r="E16" s="350" t="s">
        <v>92</v>
      </c>
      <c r="F16" s="96" t="s">
        <v>92</v>
      </c>
      <c r="G16" s="127" t="s">
        <v>92</v>
      </c>
      <c r="H16" s="97" t="s">
        <v>92</v>
      </c>
      <c r="I16" s="97" t="s">
        <v>92</v>
      </c>
      <c r="J16" s="96" t="s">
        <v>92</v>
      </c>
      <c r="K16" s="97" t="s">
        <v>92</v>
      </c>
      <c r="L16" s="201" t="s">
        <v>92</v>
      </c>
      <c r="M16" s="74"/>
    </row>
    <row r="17" spans="1:13" ht="12">
      <c r="A17" s="16" t="s">
        <v>17</v>
      </c>
      <c r="B17" s="79" t="s">
        <v>14</v>
      </c>
      <c r="C17" s="79" t="s">
        <v>14</v>
      </c>
      <c r="D17" s="79" t="s">
        <v>14</v>
      </c>
      <c r="E17" s="431" t="s">
        <v>14</v>
      </c>
      <c r="F17" s="77" t="s">
        <v>14</v>
      </c>
      <c r="G17" s="78" t="s">
        <v>14</v>
      </c>
      <c r="H17" s="79" t="s">
        <v>14</v>
      </c>
      <c r="I17" s="79" t="s">
        <v>14</v>
      </c>
      <c r="J17" s="77" t="s">
        <v>14</v>
      </c>
      <c r="K17" s="79" t="s">
        <v>14</v>
      </c>
      <c r="L17" s="80" t="s">
        <v>14</v>
      </c>
      <c r="M17" s="74"/>
    </row>
    <row r="18" spans="1:12" ht="12">
      <c r="A18" s="16" t="s">
        <v>35</v>
      </c>
      <c r="B18" s="97" t="s">
        <v>92</v>
      </c>
      <c r="C18" s="97" t="s">
        <v>92</v>
      </c>
      <c r="D18" s="97" t="s">
        <v>92</v>
      </c>
      <c r="E18" s="350" t="s">
        <v>92</v>
      </c>
      <c r="F18" s="96" t="s">
        <v>92</v>
      </c>
      <c r="G18" s="127" t="s">
        <v>92</v>
      </c>
      <c r="H18" s="97" t="s">
        <v>92</v>
      </c>
      <c r="I18" s="97" t="s">
        <v>92</v>
      </c>
      <c r="J18" s="96" t="s">
        <v>92</v>
      </c>
      <c r="K18" s="97" t="s">
        <v>92</v>
      </c>
      <c r="L18" s="201" t="s">
        <v>92</v>
      </c>
    </row>
    <row r="19" spans="1:13" ht="12">
      <c r="A19" s="16" t="s">
        <v>16</v>
      </c>
      <c r="B19" s="79" t="s">
        <v>14</v>
      </c>
      <c r="C19" s="79" t="s">
        <v>14</v>
      </c>
      <c r="D19" s="79" t="s">
        <v>14</v>
      </c>
      <c r="E19" s="431" t="s">
        <v>50</v>
      </c>
      <c r="F19" s="77" t="s">
        <v>14</v>
      </c>
      <c r="G19" s="78" t="s">
        <v>14</v>
      </c>
      <c r="H19" s="79" t="s">
        <v>14</v>
      </c>
      <c r="I19" s="79" t="s">
        <v>14</v>
      </c>
      <c r="J19" s="77" t="s">
        <v>14</v>
      </c>
      <c r="K19" s="79" t="s">
        <v>14</v>
      </c>
      <c r="L19" s="80" t="s">
        <v>14</v>
      </c>
      <c r="M19" s="74"/>
    </row>
    <row r="20" spans="1:13" ht="12">
      <c r="A20" s="16" t="s">
        <v>15</v>
      </c>
      <c r="B20" s="79" t="s">
        <v>14</v>
      </c>
      <c r="C20" s="79" t="s">
        <v>14</v>
      </c>
      <c r="D20" s="79" t="s">
        <v>14</v>
      </c>
      <c r="E20" s="431" t="s">
        <v>14</v>
      </c>
      <c r="F20" s="77" t="s">
        <v>14</v>
      </c>
      <c r="G20" s="78" t="s">
        <v>14</v>
      </c>
      <c r="H20" s="79" t="s">
        <v>14</v>
      </c>
      <c r="I20" s="79" t="s">
        <v>14</v>
      </c>
      <c r="J20" s="77" t="s">
        <v>14</v>
      </c>
      <c r="K20" s="79" t="s">
        <v>14</v>
      </c>
      <c r="L20" s="80" t="s">
        <v>14</v>
      </c>
      <c r="M20" s="74"/>
    </row>
    <row r="21" spans="1:12" ht="12">
      <c r="A21" s="16" t="s">
        <v>13</v>
      </c>
      <c r="B21" s="124">
        <v>24653</v>
      </c>
      <c r="C21" s="124">
        <v>24653</v>
      </c>
      <c r="D21" s="124">
        <v>24653</v>
      </c>
      <c r="E21" s="411">
        <v>24653</v>
      </c>
      <c r="F21" s="123" t="s">
        <v>14</v>
      </c>
      <c r="G21" s="78" t="s">
        <v>14</v>
      </c>
      <c r="H21" s="74" t="s">
        <v>14</v>
      </c>
      <c r="I21" s="78" t="s">
        <v>14</v>
      </c>
      <c r="J21" s="72">
        <v>1.7</v>
      </c>
      <c r="K21" s="74">
        <v>1.7</v>
      </c>
      <c r="L21" s="254">
        <v>1.72</v>
      </c>
    </row>
    <row r="22" spans="1:12" ht="12">
      <c r="A22" s="16" t="s">
        <v>12</v>
      </c>
      <c r="B22" s="97" t="s">
        <v>92</v>
      </c>
      <c r="C22" s="97" t="s">
        <v>92</v>
      </c>
      <c r="D22" s="97" t="s">
        <v>92</v>
      </c>
      <c r="E22" s="350" t="s">
        <v>92</v>
      </c>
      <c r="F22" s="96" t="s">
        <v>92</v>
      </c>
      <c r="G22" s="127" t="s">
        <v>92</v>
      </c>
      <c r="H22" s="97" t="s">
        <v>92</v>
      </c>
      <c r="I22" s="97" t="s">
        <v>92</v>
      </c>
      <c r="J22" s="72" t="s">
        <v>92</v>
      </c>
      <c r="K22" s="74" t="s">
        <v>92</v>
      </c>
      <c r="L22" s="201" t="s">
        <v>92</v>
      </c>
    </row>
    <row r="23" spans="1:13" ht="12">
      <c r="A23" s="16" t="s">
        <v>11</v>
      </c>
      <c r="B23" s="97" t="s">
        <v>92</v>
      </c>
      <c r="C23" s="97" t="s">
        <v>92</v>
      </c>
      <c r="D23" s="97" t="s">
        <v>92</v>
      </c>
      <c r="E23" s="350" t="s">
        <v>92</v>
      </c>
      <c r="F23" s="96" t="s">
        <v>92</v>
      </c>
      <c r="G23" s="127" t="s">
        <v>92</v>
      </c>
      <c r="H23" s="97" t="s">
        <v>92</v>
      </c>
      <c r="I23" s="97" t="s">
        <v>92</v>
      </c>
      <c r="J23" s="72" t="s">
        <v>92</v>
      </c>
      <c r="K23" s="74" t="s">
        <v>92</v>
      </c>
      <c r="L23" s="201" t="s">
        <v>92</v>
      </c>
      <c r="M23" s="74"/>
    </row>
    <row r="24" spans="1:12" ht="12">
      <c r="A24" s="16" t="s">
        <v>10</v>
      </c>
      <c r="B24" s="124">
        <v>25809</v>
      </c>
      <c r="C24" s="124" t="s">
        <v>92</v>
      </c>
      <c r="D24" s="124" t="s">
        <v>92</v>
      </c>
      <c r="E24" s="411" t="s">
        <v>92</v>
      </c>
      <c r="F24" s="123" t="s">
        <v>92</v>
      </c>
      <c r="G24" s="125" t="s">
        <v>92</v>
      </c>
      <c r="H24" s="124" t="s">
        <v>92</v>
      </c>
      <c r="I24" s="124" t="s">
        <v>92</v>
      </c>
      <c r="J24" s="72">
        <v>1.8</v>
      </c>
      <c r="K24" s="74" t="s">
        <v>92</v>
      </c>
      <c r="L24" s="293" t="s">
        <v>92</v>
      </c>
    </row>
    <row r="25" spans="1:12" ht="12">
      <c r="A25" s="16" t="s">
        <v>9</v>
      </c>
      <c r="B25" s="124">
        <v>81816</v>
      </c>
      <c r="C25" s="124">
        <v>83618</v>
      </c>
      <c r="D25" s="124">
        <v>89090</v>
      </c>
      <c r="E25" s="411">
        <v>89090</v>
      </c>
      <c r="F25" s="123">
        <v>1802</v>
      </c>
      <c r="G25" s="125">
        <v>5472</v>
      </c>
      <c r="H25" s="74">
        <v>2.2</v>
      </c>
      <c r="I25" s="253">
        <v>6.544045540433878</v>
      </c>
      <c r="J25" s="72">
        <v>5.8</v>
      </c>
      <c r="K25" s="74">
        <v>5.9</v>
      </c>
      <c r="L25" s="254">
        <v>6.23</v>
      </c>
    </row>
    <row r="26" spans="1:12" ht="12">
      <c r="A26" s="16" t="s">
        <v>8</v>
      </c>
      <c r="B26" s="124">
        <v>185163</v>
      </c>
      <c r="C26" s="124">
        <v>179308</v>
      </c>
      <c r="D26" s="124">
        <v>213138</v>
      </c>
      <c r="E26" s="350" t="s">
        <v>92</v>
      </c>
      <c r="F26" s="123">
        <v>-5855</v>
      </c>
      <c r="G26" s="127" t="s">
        <v>92</v>
      </c>
      <c r="H26" s="74">
        <v>-3.2</v>
      </c>
      <c r="I26" s="127" t="s">
        <v>92</v>
      </c>
      <c r="J26" s="72">
        <v>13.1</v>
      </c>
      <c r="K26" s="74">
        <v>12.6</v>
      </c>
      <c r="L26" s="254">
        <v>14.91</v>
      </c>
    </row>
    <row r="27" spans="1:13" ht="12">
      <c r="A27" s="16" t="s">
        <v>7</v>
      </c>
      <c r="B27" s="124" t="s">
        <v>92</v>
      </c>
      <c r="C27" s="97" t="s">
        <v>92</v>
      </c>
      <c r="D27" s="97" t="s">
        <v>92</v>
      </c>
      <c r="E27" s="350" t="s">
        <v>92</v>
      </c>
      <c r="F27" s="96" t="s">
        <v>92</v>
      </c>
      <c r="G27" s="127" t="s">
        <v>92</v>
      </c>
      <c r="H27" s="97" t="s">
        <v>92</v>
      </c>
      <c r="I27" s="97" t="s">
        <v>92</v>
      </c>
      <c r="J27" s="96" t="s">
        <v>92</v>
      </c>
      <c r="K27" s="97" t="s">
        <v>92</v>
      </c>
      <c r="L27" s="201" t="s">
        <v>92</v>
      </c>
      <c r="M27" s="74"/>
    </row>
    <row r="28" spans="1:12" ht="12">
      <c r="A28" s="16" t="s">
        <v>6</v>
      </c>
      <c r="B28" s="124">
        <v>267333</v>
      </c>
      <c r="C28" s="124">
        <v>299424</v>
      </c>
      <c r="D28" s="124">
        <v>259944</v>
      </c>
      <c r="E28" s="411">
        <v>259944</v>
      </c>
      <c r="F28" s="123">
        <v>32091</v>
      </c>
      <c r="G28" s="125">
        <v>-39480</v>
      </c>
      <c r="H28" s="74">
        <v>12</v>
      </c>
      <c r="I28" s="253">
        <v>-13.18531580634819</v>
      </c>
      <c r="J28" s="72">
        <v>19</v>
      </c>
      <c r="K28" s="74">
        <v>21</v>
      </c>
      <c r="L28" s="254">
        <v>18.18</v>
      </c>
    </row>
    <row r="29" spans="1:12" ht="12">
      <c r="A29" s="16" t="s">
        <v>5</v>
      </c>
      <c r="B29" s="124">
        <v>245240</v>
      </c>
      <c r="C29" s="124">
        <v>245240</v>
      </c>
      <c r="D29" s="124">
        <v>243070</v>
      </c>
      <c r="E29" s="411">
        <v>243070</v>
      </c>
      <c r="F29" s="77" t="s">
        <v>14</v>
      </c>
      <c r="G29" s="125">
        <v>-2170</v>
      </c>
      <c r="H29" s="79" t="s">
        <v>14</v>
      </c>
      <c r="I29" s="253">
        <v>-0.8848474963301257</v>
      </c>
      <c r="J29" s="72">
        <v>17.4</v>
      </c>
      <c r="K29" s="74">
        <v>17.2</v>
      </c>
      <c r="L29" s="254">
        <v>17</v>
      </c>
    </row>
    <row r="30" spans="1:12" ht="12">
      <c r="A30" s="16" t="s">
        <v>4</v>
      </c>
      <c r="B30" s="97" t="s">
        <v>92</v>
      </c>
      <c r="C30" s="97" t="s">
        <v>92</v>
      </c>
      <c r="D30" s="97" t="s">
        <v>92</v>
      </c>
      <c r="E30" s="350" t="s">
        <v>92</v>
      </c>
      <c r="F30" s="96" t="s">
        <v>92</v>
      </c>
      <c r="G30" s="127" t="s">
        <v>92</v>
      </c>
      <c r="H30" s="97" t="s">
        <v>92</v>
      </c>
      <c r="I30" s="97" t="s">
        <v>92</v>
      </c>
      <c r="J30" s="96" t="s">
        <v>92</v>
      </c>
      <c r="K30" s="97" t="s">
        <v>92</v>
      </c>
      <c r="L30" s="201" t="s">
        <v>92</v>
      </c>
    </row>
    <row r="31" spans="1:12" ht="12">
      <c r="A31" s="16" t="s">
        <v>3</v>
      </c>
      <c r="B31" s="97" t="s">
        <v>92</v>
      </c>
      <c r="C31" s="97" t="s">
        <v>92</v>
      </c>
      <c r="D31" s="97" t="s">
        <v>92</v>
      </c>
      <c r="E31" s="350" t="s">
        <v>92</v>
      </c>
      <c r="F31" s="96" t="s">
        <v>92</v>
      </c>
      <c r="G31" s="127" t="s">
        <v>92</v>
      </c>
      <c r="H31" s="97" t="s">
        <v>92</v>
      </c>
      <c r="I31" s="97" t="s">
        <v>92</v>
      </c>
      <c r="J31" s="96" t="s">
        <v>92</v>
      </c>
      <c r="K31" s="97" t="s">
        <v>92</v>
      </c>
      <c r="L31" s="201" t="s">
        <v>92</v>
      </c>
    </row>
    <row r="32" spans="1:12" ht="6" customHeight="1">
      <c r="A32" s="6"/>
      <c r="B32" s="144"/>
      <c r="C32" s="145"/>
      <c r="D32" s="145"/>
      <c r="E32" s="432"/>
      <c r="F32" s="144"/>
      <c r="G32" s="146"/>
      <c r="H32" s="145"/>
      <c r="I32" s="145"/>
      <c r="J32" s="144"/>
      <c r="K32" s="145"/>
      <c r="L32" s="147"/>
    </row>
    <row r="33" spans="1:5" ht="12">
      <c r="A33" s="42" t="s">
        <v>106</v>
      </c>
      <c r="D33" s="184"/>
      <c r="E33" s="184"/>
    </row>
    <row r="34" ht="12">
      <c r="A34" s="42" t="s">
        <v>107</v>
      </c>
    </row>
  </sheetData>
  <mergeCells count="13">
    <mergeCell ref="I3:I4"/>
    <mergeCell ref="J3:J4"/>
    <mergeCell ref="K3:K4"/>
    <mergeCell ref="L3:L4"/>
    <mergeCell ref="A2:A4"/>
    <mergeCell ref="B2:E2"/>
    <mergeCell ref="J2:L2"/>
    <mergeCell ref="B3:B4"/>
    <mergeCell ref="C3:C4"/>
    <mergeCell ref="D3:D4"/>
    <mergeCell ref="F3:F4"/>
    <mergeCell ref="G3:G4"/>
    <mergeCell ref="H3:H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34"/>
  <sheetViews>
    <sheetView showGridLines="0" workbookViewId="0" topLeftCell="A1">
      <selection activeCell="A1" sqref="A1"/>
    </sheetView>
  </sheetViews>
  <sheetFormatPr defaultColWidth="9.00390625" defaultRowHeight="12.75"/>
  <cols>
    <col min="1" max="1" width="12.125" style="1" customWidth="1"/>
    <col min="2" max="5" width="8.625" style="0" customWidth="1"/>
    <col min="6" max="7" width="8.125" style="0" customWidth="1"/>
    <col min="8" max="12" width="6.375" style="0" customWidth="1"/>
  </cols>
  <sheetData>
    <row r="1" spans="1:12" s="1" customFormat="1" ht="12">
      <c r="A1" s="44" t="s">
        <v>74</v>
      </c>
      <c r="L1" s="31" t="s">
        <v>31</v>
      </c>
    </row>
    <row r="2" spans="1:12" s="1" customFormat="1" ht="12">
      <c r="A2" s="494" t="s">
        <v>30</v>
      </c>
      <c r="B2" s="497" t="s">
        <v>29</v>
      </c>
      <c r="C2" s="498"/>
      <c r="D2" s="498"/>
      <c r="E2" s="499"/>
      <c r="F2" s="378" t="s">
        <v>49</v>
      </c>
      <c r="G2" s="65"/>
      <c r="H2" s="65" t="s">
        <v>33</v>
      </c>
      <c r="I2" s="65"/>
      <c r="J2" s="497" t="s">
        <v>34</v>
      </c>
      <c r="K2" s="516"/>
      <c r="L2" s="518"/>
    </row>
    <row r="3" spans="1:12" s="1" customFormat="1" ht="4.5" customHeight="1">
      <c r="A3" s="495"/>
      <c r="B3" s="492" t="s">
        <v>95</v>
      </c>
      <c r="C3" s="492" t="s">
        <v>96</v>
      </c>
      <c r="D3" s="488" t="s">
        <v>91</v>
      </c>
      <c r="E3" s="341"/>
      <c r="F3" s="502" t="s">
        <v>96</v>
      </c>
      <c r="G3" s="492" t="s">
        <v>91</v>
      </c>
      <c r="H3" s="488" t="s">
        <v>96</v>
      </c>
      <c r="I3" s="492" t="s">
        <v>91</v>
      </c>
      <c r="J3" s="488" t="s">
        <v>95</v>
      </c>
      <c r="K3" s="488" t="s">
        <v>96</v>
      </c>
      <c r="L3" s="490" t="s">
        <v>91</v>
      </c>
    </row>
    <row r="4" spans="1:12" s="1" customFormat="1" ht="11.25">
      <c r="A4" s="496"/>
      <c r="B4" s="493"/>
      <c r="C4" s="493"/>
      <c r="D4" s="489"/>
      <c r="E4" s="343" t="s">
        <v>97</v>
      </c>
      <c r="F4" s="503"/>
      <c r="G4" s="493"/>
      <c r="H4" s="489"/>
      <c r="I4" s="493"/>
      <c r="J4" s="489"/>
      <c r="K4" s="489"/>
      <c r="L4" s="491"/>
    </row>
    <row r="5" spans="1:12" ht="12">
      <c r="A5" s="56"/>
      <c r="B5" s="168" t="s">
        <v>81</v>
      </c>
      <c r="C5" s="168" t="s">
        <v>81</v>
      </c>
      <c r="D5" s="307" t="s">
        <v>81</v>
      </c>
      <c r="E5" s="168" t="s">
        <v>105</v>
      </c>
      <c r="F5" s="159" t="s">
        <v>81</v>
      </c>
      <c r="G5" s="185" t="s">
        <v>81</v>
      </c>
      <c r="H5" s="160" t="s">
        <v>76</v>
      </c>
      <c r="I5" s="156" t="s">
        <v>76</v>
      </c>
      <c r="J5" s="159" t="s">
        <v>76</v>
      </c>
      <c r="K5" s="160" t="s">
        <v>76</v>
      </c>
      <c r="L5" s="157" t="s">
        <v>76</v>
      </c>
    </row>
    <row r="6" spans="1:12" s="32" customFormat="1" ht="12">
      <c r="A6" s="25" t="s">
        <v>26</v>
      </c>
      <c r="B6" s="139">
        <v>15481</v>
      </c>
      <c r="C6" s="139">
        <v>16402</v>
      </c>
      <c r="D6" s="139">
        <v>16063</v>
      </c>
      <c r="E6" s="139">
        <v>16347</v>
      </c>
      <c r="F6" s="138">
        <v>921</v>
      </c>
      <c r="G6" s="140">
        <v>-55</v>
      </c>
      <c r="H6" s="18">
        <v>5.9</v>
      </c>
      <c r="I6" s="482">
        <v>-0.3353249603706865</v>
      </c>
      <c r="J6" s="19">
        <v>100</v>
      </c>
      <c r="K6" s="18">
        <v>100</v>
      </c>
      <c r="L6" s="17">
        <v>100</v>
      </c>
    </row>
    <row r="7" spans="1:12" ht="6" customHeight="1">
      <c r="A7" s="15"/>
      <c r="B7" s="91"/>
      <c r="C7" s="91"/>
      <c r="D7" s="139"/>
      <c r="E7" s="139"/>
      <c r="F7" s="92"/>
      <c r="G7" s="140"/>
      <c r="H7" s="121"/>
      <c r="I7" s="18"/>
      <c r="J7" s="92"/>
      <c r="K7" s="121"/>
      <c r="L7" s="122"/>
    </row>
    <row r="8" spans="1:12" ht="12">
      <c r="A8" s="16" t="s">
        <v>53</v>
      </c>
      <c r="B8" s="124">
        <v>17771</v>
      </c>
      <c r="C8" s="124">
        <v>18044</v>
      </c>
      <c r="D8" s="124">
        <v>18615</v>
      </c>
      <c r="E8" s="97" t="s">
        <v>92</v>
      </c>
      <c r="F8" s="123">
        <v>273</v>
      </c>
      <c r="G8" s="127" t="s">
        <v>92</v>
      </c>
      <c r="H8" s="74">
        <v>1.5</v>
      </c>
      <c r="I8" s="127" t="s">
        <v>92</v>
      </c>
      <c r="J8" s="72">
        <v>114.8</v>
      </c>
      <c r="K8" s="74">
        <v>110</v>
      </c>
      <c r="L8" s="254">
        <v>115.89</v>
      </c>
    </row>
    <row r="9" spans="1:12" ht="12">
      <c r="A9" s="16" t="s">
        <v>25</v>
      </c>
      <c r="B9" s="97" t="s">
        <v>92</v>
      </c>
      <c r="C9" s="97" t="s">
        <v>92</v>
      </c>
      <c r="D9" s="97" t="s">
        <v>92</v>
      </c>
      <c r="E9" s="97" t="s">
        <v>92</v>
      </c>
      <c r="F9" s="96" t="s">
        <v>92</v>
      </c>
      <c r="G9" s="127" t="s">
        <v>92</v>
      </c>
      <c r="H9" s="74" t="s">
        <v>92</v>
      </c>
      <c r="I9" s="97" t="s">
        <v>92</v>
      </c>
      <c r="J9" s="72" t="s">
        <v>58</v>
      </c>
      <c r="K9" s="74" t="s">
        <v>58</v>
      </c>
      <c r="L9" s="201" t="s">
        <v>92</v>
      </c>
    </row>
    <row r="10" spans="1:12" ht="12">
      <c r="A10" s="16" t="s">
        <v>24</v>
      </c>
      <c r="B10" s="124">
        <v>34865</v>
      </c>
      <c r="C10" s="124">
        <v>34865</v>
      </c>
      <c r="D10" s="124">
        <v>34807</v>
      </c>
      <c r="E10" s="124">
        <v>34807</v>
      </c>
      <c r="F10" s="77" t="s">
        <v>14</v>
      </c>
      <c r="G10" s="125">
        <v>-58</v>
      </c>
      <c r="H10" s="79" t="s">
        <v>14</v>
      </c>
      <c r="I10" s="253">
        <v>-0.1663559443568048</v>
      </c>
      <c r="J10" s="72">
        <v>225.2</v>
      </c>
      <c r="K10" s="74">
        <v>212.6</v>
      </c>
      <c r="L10" s="254">
        <v>216.69</v>
      </c>
    </row>
    <row r="11" spans="1:12" ht="12">
      <c r="A11" s="16" t="s">
        <v>23</v>
      </c>
      <c r="B11" s="124">
        <v>4953</v>
      </c>
      <c r="C11" s="124">
        <v>4953</v>
      </c>
      <c r="D11" s="124">
        <v>4953</v>
      </c>
      <c r="E11" s="124">
        <v>4953</v>
      </c>
      <c r="F11" s="77" t="s">
        <v>14</v>
      </c>
      <c r="G11" s="78" t="s">
        <v>14</v>
      </c>
      <c r="H11" s="79" t="s">
        <v>14</v>
      </c>
      <c r="I11" s="78" t="s">
        <v>14</v>
      </c>
      <c r="J11" s="72">
        <v>32</v>
      </c>
      <c r="K11" s="74">
        <v>30.2</v>
      </c>
      <c r="L11" s="254">
        <v>30.83</v>
      </c>
    </row>
    <row r="12" spans="1:12" ht="12">
      <c r="A12" s="16" t="s">
        <v>22</v>
      </c>
      <c r="B12" s="79" t="s">
        <v>14</v>
      </c>
      <c r="C12" s="79" t="s">
        <v>14</v>
      </c>
      <c r="D12" s="79" t="s">
        <v>14</v>
      </c>
      <c r="E12" s="79" t="s">
        <v>14</v>
      </c>
      <c r="F12" s="77" t="s">
        <v>14</v>
      </c>
      <c r="G12" s="78" t="s">
        <v>14</v>
      </c>
      <c r="H12" s="79" t="s">
        <v>14</v>
      </c>
      <c r="I12" s="79" t="s">
        <v>14</v>
      </c>
      <c r="J12" s="77" t="s">
        <v>14</v>
      </c>
      <c r="K12" s="79" t="s">
        <v>14</v>
      </c>
      <c r="L12" s="80" t="s">
        <v>14</v>
      </c>
    </row>
    <row r="13" spans="1:12" ht="12">
      <c r="A13" s="16" t="s">
        <v>21</v>
      </c>
      <c r="B13" s="79" t="s">
        <v>14</v>
      </c>
      <c r="C13" s="79" t="s">
        <v>14</v>
      </c>
      <c r="D13" s="79" t="s">
        <v>14</v>
      </c>
      <c r="E13" s="79" t="s">
        <v>14</v>
      </c>
      <c r="F13" s="77" t="s">
        <v>14</v>
      </c>
      <c r="G13" s="78" t="s">
        <v>14</v>
      </c>
      <c r="H13" s="79" t="s">
        <v>14</v>
      </c>
      <c r="I13" s="79" t="s">
        <v>14</v>
      </c>
      <c r="J13" s="77" t="s">
        <v>14</v>
      </c>
      <c r="K13" s="79" t="s">
        <v>14</v>
      </c>
      <c r="L13" s="80" t="s">
        <v>14</v>
      </c>
    </row>
    <row r="14" spans="1:12" ht="12">
      <c r="A14" s="16" t="s">
        <v>20</v>
      </c>
      <c r="B14" s="79" t="s">
        <v>14</v>
      </c>
      <c r="C14" s="79" t="s">
        <v>14</v>
      </c>
      <c r="D14" s="79" t="s">
        <v>14</v>
      </c>
      <c r="E14" s="79" t="s">
        <v>14</v>
      </c>
      <c r="F14" s="77" t="s">
        <v>14</v>
      </c>
      <c r="G14" s="78" t="s">
        <v>14</v>
      </c>
      <c r="H14" s="79" t="s">
        <v>14</v>
      </c>
      <c r="I14" s="79" t="s">
        <v>14</v>
      </c>
      <c r="J14" s="77" t="s">
        <v>14</v>
      </c>
      <c r="K14" s="79" t="s">
        <v>14</v>
      </c>
      <c r="L14" s="80" t="s">
        <v>14</v>
      </c>
    </row>
    <row r="15" spans="1:12" ht="12">
      <c r="A15" s="16" t="s">
        <v>19</v>
      </c>
      <c r="B15" s="97" t="s">
        <v>92</v>
      </c>
      <c r="C15" s="97" t="s">
        <v>92</v>
      </c>
      <c r="D15" s="97" t="s">
        <v>92</v>
      </c>
      <c r="E15" s="97" t="s">
        <v>92</v>
      </c>
      <c r="F15" s="96" t="s">
        <v>92</v>
      </c>
      <c r="G15" s="127" t="s">
        <v>92</v>
      </c>
      <c r="H15" s="97" t="s">
        <v>92</v>
      </c>
      <c r="I15" s="97" t="s">
        <v>92</v>
      </c>
      <c r="J15" s="96" t="s">
        <v>92</v>
      </c>
      <c r="K15" s="97" t="s">
        <v>92</v>
      </c>
      <c r="L15" s="201" t="s">
        <v>92</v>
      </c>
    </row>
    <row r="16" spans="1:12" ht="12">
      <c r="A16" s="16" t="s">
        <v>18</v>
      </c>
      <c r="B16" s="97" t="s">
        <v>92</v>
      </c>
      <c r="C16" s="97" t="s">
        <v>92</v>
      </c>
      <c r="D16" s="97" t="s">
        <v>92</v>
      </c>
      <c r="E16" s="97" t="s">
        <v>92</v>
      </c>
      <c r="F16" s="96" t="s">
        <v>92</v>
      </c>
      <c r="G16" s="127" t="s">
        <v>92</v>
      </c>
      <c r="H16" s="97" t="s">
        <v>92</v>
      </c>
      <c r="I16" s="97" t="s">
        <v>92</v>
      </c>
      <c r="J16" s="96" t="s">
        <v>92</v>
      </c>
      <c r="K16" s="97" t="s">
        <v>92</v>
      </c>
      <c r="L16" s="201" t="s">
        <v>92</v>
      </c>
    </row>
    <row r="17" spans="1:12" ht="12">
      <c r="A17" s="16" t="s">
        <v>17</v>
      </c>
      <c r="B17" s="79" t="s">
        <v>14</v>
      </c>
      <c r="C17" s="79" t="s">
        <v>14</v>
      </c>
      <c r="D17" s="79" t="s">
        <v>14</v>
      </c>
      <c r="E17" s="79" t="s">
        <v>14</v>
      </c>
      <c r="F17" s="77" t="s">
        <v>14</v>
      </c>
      <c r="G17" s="78" t="s">
        <v>14</v>
      </c>
      <c r="H17" s="79" t="s">
        <v>14</v>
      </c>
      <c r="I17" s="79" t="s">
        <v>14</v>
      </c>
      <c r="J17" s="77" t="s">
        <v>14</v>
      </c>
      <c r="K17" s="79" t="s">
        <v>14</v>
      </c>
      <c r="L17" s="80" t="s">
        <v>14</v>
      </c>
    </row>
    <row r="18" spans="1:12" ht="12">
      <c r="A18" s="16" t="s">
        <v>35</v>
      </c>
      <c r="B18" s="97" t="s">
        <v>92</v>
      </c>
      <c r="C18" s="97" t="s">
        <v>92</v>
      </c>
      <c r="D18" s="97" t="s">
        <v>92</v>
      </c>
      <c r="E18" s="97" t="s">
        <v>92</v>
      </c>
      <c r="F18" s="96" t="s">
        <v>92</v>
      </c>
      <c r="G18" s="127" t="s">
        <v>92</v>
      </c>
      <c r="H18" s="97" t="s">
        <v>92</v>
      </c>
      <c r="I18" s="97" t="s">
        <v>92</v>
      </c>
      <c r="J18" s="96" t="s">
        <v>92</v>
      </c>
      <c r="K18" s="97" t="s">
        <v>92</v>
      </c>
      <c r="L18" s="201" t="s">
        <v>92</v>
      </c>
    </row>
    <row r="19" spans="1:12" ht="12">
      <c r="A19" s="16" t="s">
        <v>16</v>
      </c>
      <c r="B19" s="79" t="s">
        <v>14</v>
      </c>
      <c r="C19" s="79" t="s">
        <v>14</v>
      </c>
      <c r="D19" s="79" t="s">
        <v>14</v>
      </c>
      <c r="E19" s="79" t="s">
        <v>14</v>
      </c>
      <c r="F19" s="77" t="s">
        <v>14</v>
      </c>
      <c r="G19" s="78" t="s">
        <v>14</v>
      </c>
      <c r="H19" s="79" t="s">
        <v>14</v>
      </c>
      <c r="I19" s="79" t="s">
        <v>14</v>
      </c>
      <c r="J19" s="77" t="s">
        <v>14</v>
      </c>
      <c r="K19" s="79" t="s">
        <v>14</v>
      </c>
      <c r="L19" s="80" t="s">
        <v>14</v>
      </c>
    </row>
    <row r="20" spans="1:12" ht="12">
      <c r="A20" s="16" t="s">
        <v>15</v>
      </c>
      <c r="B20" s="79" t="s">
        <v>14</v>
      </c>
      <c r="C20" s="79" t="s">
        <v>14</v>
      </c>
      <c r="D20" s="79" t="s">
        <v>14</v>
      </c>
      <c r="E20" s="79" t="s">
        <v>14</v>
      </c>
      <c r="F20" s="77" t="s">
        <v>14</v>
      </c>
      <c r="G20" s="78" t="s">
        <v>14</v>
      </c>
      <c r="H20" s="79" t="s">
        <v>14</v>
      </c>
      <c r="I20" s="79" t="s">
        <v>14</v>
      </c>
      <c r="J20" s="77" t="s">
        <v>14</v>
      </c>
      <c r="K20" s="79" t="s">
        <v>14</v>
      </c>
      <c r="L20" s="80" t="s">
        <v>14</v>
      </c>
    </row>
    <row r="21" spans="1:12" ht="12">
      <c r="A21" s="16" t="s">
        <v>13</v>
      </c>
      <c r="B21" s="124">
        <v>8218</v>
      </c>
      <c r="C21" s="124">
        <v>8216</v>
      </c>
      <c r="D21" s="124">
        <v>8218</v>
      </c>
      <c r="E21" s="124">
        <v>8218</v>
      </c>
      <c r="F21" s="123" t="s">
        <v>14</v>
      </c>
      <c r="G21" s="125">
        <v>2</v>
      </c>
      <c r="H21" s="74" t="s">
        <v>14</v>
      </c>
      <c r="I21" s="79" t="s">
        <v>14</v>
      </c>
      <c r="J21" s="72">
        <v>53.1</v>
      </c>
      <c r="K21" s="74">
        <v>50.1</v>
      </c>
      <c r="L21" s="254">
        <v>51.16</v>
      </c>
    </row>
    <row r="22" spans="1:12" ht="12">
      <c r="A22" s="16" t="s">
        <v>12</v>
      </c>
      <c r="B22" s="97" t="s">
        <v>92</v>
      </c>
      <c r="C22" s="97" t="s">
        <v>92</v>
      </c>
      <c r="D22" s="97" t="s">
        <v>92</v>
      </c>
      <c r="E22" s="97" t="s">
        <v>92</v>
      </c>
      <c r="F22" s="96" t="s">
        <v>92</v>
      </c>
      <c r="G22" s="127" t="s">
        <v>92</v>
      </c>
      <c r="H22" s="97" t="s">
        <v>92</v>
      </c>
      <c r="I22" s="97" t="s">
        <v>92</v>
      </c>
      <c r="J22" s="72" t="s">
        <v>58</v>
      </c>
      <c r="K22" s="74" t="s">
        <v>58</v>
      </c>
      <c r="L22" s="201" t="s">
        <v>92</v>
      </c>
    </row>
    <row r="23" spans="1:12" ht="12">
      <c r="A23" s="16" t="s">
        <v>11</v>
      </c>
      <c r="B23" s="97" t="s">
        <v>92</v>
      </c>
      <c r="C23" s="97" t="s">
        <v>92</v>
      </c>
      <c r="D23" s="97" t="s">
        <v>92</v>
      </c>
      <c r="E23" s="97" t="s">
        <v>92</v>
      </c>
      <c r="F23" s="96" t="s">
        <v>92</v>
      </c>
      <c r="G23" s="127" t="s">
        <v>92</v>
      </c>
      <c r="H23" s="97" t="s">
        <v>92</v>
      </c>
      <c r="I23" s="97" t="s">
        <v>58</v>
      </c>
      <c r="J23" s="72" t="s">
        <v>58</v>
      </c>
      <c r="K23" s="74" t="s">
        <v>58</v>
      </c>
      <c r="L23" s="201" t="s">
        <v>92</v>
      </c>
    </row>
    <row r="24" spans="1:12" ht="12">
      <c r="A24" s="16" t="s">
        <v>10</v>
      </c>
      <c r="B24" s="124">
        <v>8603</v>
      </c>
      <c r="C24" s="124" t="s">
        <v>92</v>
      </c>
      <c r="D24" s="124" t="s">
        <v>92</v>
      </c>
      <c r="E24" s="124" t="s">
        <v>92</v>
      </c>
      <c r="F24" s="123" t="s">
        <v>92</v>
      </c>
      <c r="G24" s="125" t="s">
        <v>92</v>
      </c>
      <c r="H24" s="124" t="s">
        <v>92</v>
      </c>
      <c r="I24" s="124" t="s">
        <v>92</v>
      </c>
      <c r="J24" s="72">
        <v>55.6</v>
      </c>
      <c r="K24" s="74" t="s">
        <v>58</v>
      </c>
      <c r="L24" s="293" t="s">
        <v>92</v>
      </c>
    </row>
    <row r="25" spans="1:12" ht="12">
      <c r="A25" s="16" t="s">
        <v>9</v>
      </c>
      <c r="B25" s="124">
        <v>8182</v>
      </c>
      <c r="C25" s="124">
        <v>8362</v>
      </c>
      <c r="D25" s="124">
        <v>8099</v>
      </c>
      <c r="E25" s="124">
        <v>8099</v>
      </c>
      <c r="F25" s="123">
        <v>180</v>
      </c>
      <c r="G25" s="125">
        <v>-263</v>
      </c>
      <c r="H25" s="74">
        <v>2.2</v>
      </c>
      <c r="I25" s="253">
        <v>-3.1451805788088976</v>
      </c>
      <c r="J25" s="72">
        <v>52.9</v>
      </c>
      <c r="K25" s="74">
        <v>51</v>
      </c>
      <c r="L25" s="254">
        <v>50.42</v>
      </c>
    </row>
    <row r="26" spans="1:12" ht="12">
      <c r="A26" s="16" t="s">
        <v>8</v>
      </c>
      <c r="B26" s="124">
        <v>10287</v>
      </c>
      <c r="C26" s="124">
        <v>11207</v>
      </c>
      <c r="D26" s="124">
        <v>12538</v>
      </c>
      <c r="E26" s="97" t="s">
        <v>92</v>
      </c>
      <c r="F26" s="123">
        <v>920</v>
      </c>
      <c r="G26" s="127" t="s">
        <v>92</v>
      </c>
      <c r="H26" s="74">
        <v>8.9</v>
      </c>
      <c r="I26" s="127" t="s">
        <v>92</v>
      </c>
      <c r="J26" s="72">
        <v>66.4</v>
      </c>
      <c r="K26" s="74">
        <v>68.3</v>
      </c>
      <c r="L26" s="254">
        <v>78.06</v>
      </c>
    </row>
    <row r="27" spans="1:12" ht="12">
      <c r="A27" s="16" t="s">
        <v>7</v>
      </c>
      <c r="B27" s="124" t="s">
        <v>92</v>
      </c>
      <c r="C27" s="97" t="s">
        <v>92</v>
      </c>
      <c r="D27" s="97" t="s">
        <v>92</v>
      </c>
      <c r="E27" s="97" t="s">
        <v>92</v>
      </c>
      <c r="F27" s="96" t="s">
        <v>92</v>
      </c>
      <c r="G27" s="127" t="s">
        <v>92</v>
      </c>
      <c r="H27" s="97" t="s">
        <v>92</v>
      </c>
      <c r="I27" s="97" t="s">
        <v>92</v>
      </c>
      <c r="J27" s="96" t="s">
        <v>92</v>
      </c>
      <c r="K27" s="97" t="s">
        <v>92</v>
      </c>
      <c r="L27" s="201" t="s">
        <v>92</v>
      </c>
    </row>
    <row r="28" spans="1:12" ht="12">
      <c r="A28" s="16" t="s">
        <v>6</v>
      </c>
      <c r="B28" s="124">
        <v>22278</v>
      </c>
      <c r="C28" s="124">
        <v>24952</v>
      </c>
      <c r="D28" s="124">
        <v>23631</v>
      </c>
      <c r="E28" s="124">
        <v>23631</v>
      </c>
      <c r="F28" s="123">
        <v>2674</v>
      </c>
      <c r="G28" s="125">
        <v>-1321</v>
      </c>
      <c r="H28" s="74">
        <v>12</v>
      </c>
      <c r="I28" s="253">
        <v>-5.294164796409105</v>
      </c>
      <c r="J28" s="72">
        <v>143.9</v>
      </c>
      <c r="K28" s="74">
        <v>152.1</v>
      </c>
      <c r="L28" s="254">
        <v>147.11</v>
      </c>
    </row>
    <row r="29" spans="1:12" ht="12">
      <c r="A29" s="16" t="s">
        <v>5</v>
      </c>
      <c r="B29" s="124">
        <v>61310</v>
      </c>
      <c r="C29" s="124">
        <v>61310</v>
      </c>
      <c r="D29" s="124">
        <v>60768</v>
      </c>
      <c r="E29" s="124">
        <v>60768</v>
      </c>
      <c r="F29" s="77" t="s">
        <v>14</v>
      </c>
      <c r="G29" s="125">
        <v>-542</v>
      </c>
      <c r="H29" s="79" t="s">
        <v>14</v>
      </c>
      <c r="I29" s="253">
        <v>-0.8840319686837383</v>
      </c>
      <c r="J29" s="72">
        <v>396</v>
      </c>
      <c r="K29" s="74">
        <v>373.8</v>
      </c>
      <c r="L29" s="254">
        <v>378.31</v>
      </c>
    </row>
    <row r="30" spans="1:12" ht="12">
      <c r="A30" s="16" t="s">
        <v>4</v>
      </c>
      <c r="B30" s="97" t="s">
        <v>92</v>
      </c>
      <c r="C30" s="97" t="s">
        <v>92</v>
      </c>
      <c r="D30" s="97" t="s">
        <v>92</v>
      </c>
      <c r="E30" s="97" t="s">
        <v>92</v>
      </c>
      <c r="F30" s="96" t="s">
        <v>92</v>
      </c>
      <c r="G30" s="127" t="s">
        <v>92</v>
      </c>
      <c r="H30" s="97" t="s">
        <v>92</v>
      </c>
      <c r="I30" s="97" t="s">
        <v>92</v>
      </c>
      <c r="J30" s="96" t="s">
        <v>92</v>
      </c>
      <c r="K30" s="97" t="s">
        <v>92</v>
      </c>
      <c r="L30" s="201" t="s">
        <v>92</v>
      </c>
    </row>
    <row r="31" spans="1:12" ht="12">
      <c r="A31" s="16" t="s">
        <v>3</v>
      </c>
      <c r="B31" s="97" t="s">
        <v>92</v>
      </c>
      <c r="C31" s="97" t="s">
        <v>92</v>
      </c>
      <c r="D31" s="97" t="s">
        <v>92</v>
      </c>
      <c r="E31" s="97" t="s">
        <v>92</v>
      </c>
      <c r="F31" s="96" t="s">
        <v>92</v>
      </c>
      <c r="G31" s="127" t="s">
        <v>92</v>
      </c>
      <c r="H31" s="97" t="s">
        <v>92</v>
      </c>
      <c r="I31" s="97" t="s">
        <v>92</v>
      </c>
      <c r="J31" s="96" t="s">
        <v>92</v>
      </c>
      <c r="K31" s="97" t="s">
        <v>92</v>
      </c>
      <c r="L31" s="201" t="s">
        <v>92</v>
      </c>
    </row>
    <row r="32" spans="1:12" ht="6" customHeight="1">
      <c r="A32" s="6"/>
      <c r="B32" s="144"/>
      <c r="C32" s="145"/>
      <c r="D32" s="145"/>
      <c r="E32" s="145"/>
      <c r="F32" s="144"/>
      <c r="G32" s="146"/>
      <c r="H32" s="145"/>
      <c r="I32" s="145"/>
      <c r="J32" s="144"/>
      <c r="K32" s="145"/>
      <c r="L32" s="147"/>
    </row>
    <row r="33" spans="1:5" ht="12">
      <c r="A33" s="42" t="s">
        <v>106</v>
      </c>
      <c r="D33" s="184"/>
      <c r="E33" s="184"/>
    </row>
    <row r="34" ht="12">
      <c r="A34" s="42" t="s">
        <v>107</v>
      </c>
    </row>
  </sheetData>
  <mergeCells count="13">
    <mergeCell ref="I3:I4"/>
    <mergeCell ref="J3:J4"/>
    <mergeCell ref="K3:K4"/>
    <mergeCell ref="L3:L4"/>
    <mergeCell ref="A2:A4"/>
    <mergeCell ref="B2:E2"/>
    <mergeCell ref="J2:L2"/>
    <mergeCell ref="B3:B4"/>
    <mergeCell ref="C3:C4"/>
    <mergeCell ref="D3:D4"/>
    <mergeCell ref="F3:F4"/>
    <mergeCell ref="G3:G4"/>
    <mergeCell ref="H3:H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34"/>
  <sheetViews>
    <sheetView showGridLines="0" workbookViewId="0" topLeftCell="A1">
      <selection activeCell="A1" sqref="A1"/>
    </sheetView>
  </sheetViews>
  <sheetFormatPr defaultColWidth="9.00390625" defaultRowHeight="12.75"/>
  <cols>
    <col min="1" max="1" width="14.125" style="1" customWidth="1"/>
    <col min="2" max="5" width="8.625" style="0" customWidth="1"/>
    <col min="6" max="7" width="7.125" style="0" customWidth="1"/>
    <col min="8" max="12" width="6.375" style="0" customWidth="1"/>
  </cols>
  <sheetData>
    <row r="1" spans="1:12" s="1" customFormat="1" ht="12">
      <c r="A1" s="32" t="s">
        <v>73</v>
      </c>
      <c r="L1" s="31" t="s">
        <v>31</v>
      </c>
    </row>
    <row r="2" spans="1:12" s="1" customFormat="1" ht="12">
      <c r="A2" s="494" t="s">
        <v>30</v>
      </c>
      <c r="B2" s="497" t="s">
        <v>29</v>
      </c>
      <c r="C2" s="498"/>
      <c r="D2" s="498"/>
      <c r="E2" s="499"/>
      <c r="F2" s="378" t="s">
        <v>49</v>
      </c>
      <c r="G2" s="65"/>
      <c r="H2" s="65" t="s">
        <v>33</v>
      </c>
      <c r="I2" s="65"/>
      <c r="J2" s="497" t="s">
        <v>28</v>
      </c>
      <c r="K2" s="516"/>
      <c r="L2" s="518"/>
    </row>
    <row r="3" spans="1:12" s="1" customFormat="1" ht="4.5" customHeight="1">
      <c r="A3" s="495"/>
      <c r="B3" s="492" t="s">
        <v>95</v>
      </c>
      <c r="C3" s="492" t="s">
        <v>96</v>
      </c>
      <c r="D3" s="488" t="s">
        <v>91</v>
      </c>
      <c r="E3" s="341"/>
      <c r="F3" s="502" t="s">
        <v>96</v>
      </c>
      <c r="G3" s="492" t="s">
        <v>91</v>
      </c>
      <c r="H3" s="488" t="s">
        <v>96</v>
      </c>
      <c r="I3" s="492" t="s">
        <v>91</v>
      </c>
      <c r="J3" s="488" t="s">
        <v>95</v>
      </c>
      <c r="K3" s="488" t="s">
        <v>96</v>
      </c>
      <c r="L3" s="490" t="s">
        <v>91</v>
      </c>
    </row>
    <row r="4" spans="1:12" s="1" customFormat="1" ht="11.25">
      <c r="A4" s="496"/>
      <c r="B4" s="493"/>
      <c r="C4" s="493"/>
      <c r="D4" s="489"/>
      <c r="E4" s="343" t="s">
        <v>97</v>
      </c>
      <c r="F4" s="503"/>
      <c r="G4" s="493"/>
      <c r="H4" s="489"/>
      <c r="I4" s="493"/>
      <c r="J4" s="489"/>
      <c r="K4" s="489"/>
      <c r="L4" s="491"/>
    </row>
    <row r="5" spans="1:12" s="158" customFormat="1" ht="11.25">
      <c r="A5" s="56"/>
      <c r="B5" s="168" t="s">
        <v>81</v>
      </c>
      <c r="C5" s="168" t="s">
        <v>81</v>
      </c>
      <c r="D5" s="307" t="s">
        <v>81</v>
      </c>
      <c r="E5" s="430" t="s">
        <v>105</v>
      </c>
      <c r="F5" s="160" t="s">
        <v>81</v>
      </c>
      <c r="G5" s="185" t="s">
        <v>81</v>
      </c>
      <c r="H5" s="160" t="s">
        <v>76</v>
      </c>
      <c r="I5" s="156" t="s">
        <v>76</v>
      </c>
      <c r="J5" s="159" t="s">
        <v>76</v>
      </c>
      <c r="K5" s="160" t="s">
        <v>76</v>
      </c>
      <c r="L5" s="157" t="s">
        <v>76</v>
      </c>
    </row>
    <row r="6" spans="1:12" s="32" customFormat="1" ht="12">
      <c r="A6" s="25" t="s">
        <v>26</v>
      </c>
      <c r="B6" s="138">
        <v>25241</v>
      </c>
      <c r="C6" s="139">
        <v>27453</v>
      </c>
      <c r="D6" s="140">
        <v>29700</v>
      </c>
      <c r="E6" s="170">
        <v>29675</v>
      </c>
      <c r="F6" s="139">
        <v>2212</v>
      </c>
      <c r="G6" s="140">
        <v>2222</v>
      </c>
      <c r="H6" s="19">
        <v>8.8</v>
      </c>
      <c r="I6" s="480">
        <v>8.093833096565039</v>
      </c>
      <c r="J6" s="18">
        <v>100</v>
      </c>
      <c r="K6" s="18">
        <v>100</v>
      </c>
      <c r="L6" s="17">
        <v>100</v>
      </c>
    </row>
    <row r="7" spans="1:12" ht="12">
      <c r="A7" s="15"/>
      <c r="B7" s="90"/>
      <c r="C7" s="91"/>
      <c r="D7" s="141"/>
      <c r="E7" s="141"/>
      <c r="F7" s="121"/>
      <c r="G7" s="214"/>
      <c r="H7" s="92"/>
      <c r="I7" s="252"/>
      <c r="J7" s="121"/>
      <c r="K7" s="121"/>
      <c r="L7" s="122"/>
    </row>
    <row r="8" spans="1:12" ht="12">
      <c r="A8" s="16" t="s">
        <v>53</v>
      </c>
      <c r="B8" s="123">
        <v>3191</v>
      </c>
      <c r="C8" s="124">
        <v>3194</v>
      </c>
      <c r="D8" s="125">
        <v>4228</v>
      </c>
      <c r="E8" s="127" t="s">
        <v>92</v>
      </c>
      <c r="F8" s="124">
        <v>3</v>
      </c>
      <c r="G8" s="23" t="s">
        <v>92</v>
      </c>
      <c r="H8" s="72">
        <v>0.1</v>
      </c>
      <c r="I8" s="23" t="s">
        <v>92</v>
      </c>
      <c r="J8" s="74">
        <v>12.6</v>
      </c>
      <c r="K8" s="74">
        <v>11.6</v>
      </c>
      <c r="L8" s="254">
        <v>14.24</v>
      </c>
    </row>
    <row r="9" spans="1:12" ht="12">
      <c r="A9" s="16" t="s">
        <v>25</v>
      </c>
      <c r="B9" s="96" t="s">
        <v>92</v>
      </c>
      <c r="C9" s="97" t="s">
        <v>92</v>
      </c>
      <c r="D9" s="127">
        <v>107</v>
      </c>
      <c r="E9" s="127">
        <v>107</v>
      </c>
      <c r="F9" s="97" t="s">
        <v>92</v>
      </c>
      <c r="G9" s="23" t="s">
        <v>92</v>
      </c>
      <c r="H9" s="72" t="s">
        <v>92</v>
      </c>
      <c r="I9" s="73" t="s">
        <v>92</v>
      </c>
      <c r="J9" s="74" t="s">
        <v>92</v>
      </c>
      <c r="K9" s="74" t="s">
        <v>92</v>
      </c>
      <c r="L9" s="204" t="s">
        <v>92</v>
      </c>
    </row>
    <row r="10" spans="1:12" ht="12">
      <c r="A10" s="16" t="s">
        <v>24</v>
      </c>
      <c r="B10" s="123">
        <v>9240</v>
      </c>
      <c r="C10" s="124">
        <v>9178</v>
      </c>
      <c r="D10" s="125">
        <v>9160</v>
      </c>
      <c r="E10" s="125">
        <v>9160</v>
      </c>
      <c r="F10" s="124">
        <v>-62</v>
      </c>
      <c r="G10" s="125">
        <v>-18</v>
      </c>
      <c r="H10" s="72">
        <v>-0.7</v>
      </c>
      <c r="I10" s="252">
        <v>-0.19612115929396384</v>
      </c>
      <c r="J10" s="74">
        <v>36.6</v>
      </c>
      <c r="K10" s="74">
        <v>33.4</v>
      </c>
      <c r="L10" s="487">
        <v>30.8</v>
      </c>
    </row>
    <row r="11" spans="1:12" ht="12">
      <c r="A11" s="16" t="s">
        <v>23</v>
      </c>
      <c r="B11" s="123">
        <v>116</v>
      </c>
      <c r="C11" s="124">
        <v>116</v>
      </c>
      <c r="D11" s="125">
        <v>117</v>
      </c>
      <c r="E11" s="125">
        <v>117</v>
      </c>
      <c r="F11" s="79" t="s">
        <v>14</v>
      </c>
      <c r="G11" s="125">
        <v>1</v>
      </c>
      <c r="H11" s="77" t="s">
        <v>14</v>
      </c>
      <c r="I11" s="78" t="s">
        <v>14</v>
      </c>
      <c r="J11" s="74">
        <v>0.5</v>
      </c>
      <c r="K11" s="74">
        <v>0.4</v>
      </c>
      <c r="L11" s="254">
        <v>0.39</v>
      </c>
    </row>
    <row r="12" spans="1:12" ht="12">
      <c r="A12" s="16" t="s">
        <v>22</v>
      </c>
      <c r="B12" s="77" t="s">
        <v>14</v>
      </c>
      <c r="C12" s="79" t="s">
        <v>14</v>
      </c>
      <c r="D12" s="78" t="s">
        <v>14</v>
      </c>
      <c r="E12" s="78" t="s">
        <v>14</v>
      </c>
      <c r="F12" s="79" t="s">
        <v>14</v>
      </c>
      <c r="G12" s="21" t="s">
        <v>14</v>
      </c>
      <c r="H12" s="77" t="s">
        <v>14</v>
      </c>
      <c r="I12" s="78" t="s">
        <v>14</v>
      </c>
      <c r="J12" s="79" t="s">
        <v>14</v>
      </c>
      <c r="K12" s="79" t="s">
        <v>14</v>
      </c>
      <c r="L12" s="46" t="s">
        <v>14</v>
      </c>
    </row>
    <row r="13" spans="1:12" ht="12">
      <c r="A13" s="16" t="s">
        <v>21</v>
      </c>
      <c r="B13" s="77" t="s">
        <v>14</v>
      </c>
      <c r="C13" s="79" t="s">
        <v>14</v>
      </c>
      <c r="D13" s="78" t="s">
        <v>14</v>
      </c>
      <c r="E13" s="78" t="s">
        <v>14</v>
      </c>
      <c r="F13" s="79" t="s">
        <v>14</v>
      </c>
      <c r="G13" s="21" t="s">
        <v>14</v>
      </c>
      <c r="H13" s="77" t="s">
        <v>14</v>
      </c>
      <c r="I13" s="78" t="s">
        <v>14</v>
      </c>
      <c r="J13" s="79" t="s">
        <v>14</v>
      </c>
      <c r="K13" s="79" t="s">
        <v>14</v>
      </c>
      <c r="L13" s="46" t="s">
        <v>14</v>
      </c>
    </row>
    <row r="14" spans="1:12" ht="12">
      <c r="A14" s="16" t="s">
        <v>20</v>
      </c>
      <c r="B14" s="77" t="s">
        <v>14</v>
      </c>
      <c r="C14" s="79" t="s">
        <v>14</v>
      </c>
      <c r="D14" s="78" t="s">
        <v>14</v>
      </c>
      <c r="E14" s="78" t="s">
        <v>14</v>
      </c>
      <c r="F14" s="79" t="s">
        <v>14</v>
      </c>
      <c r="G14" s="21" t="s">
        <v>14</v>
      </c>
      <c r="H14" s="77" t="s">
        <v>14</v>
      </c>
      <c r="I14" s="78" t="s">
        <v>14</v>
      </c>
      <c r="J14" s="79" t="s">
        <v>14</v>
      </c>
      <c r="K14" s="79" t="s">
        <v>14</v>
      </c>
      <c r="L14" s="46" t="s">
        <v>14</v>
      </c>
    </row>
    <row r="15" spans="1:12" ht="12">
      <c r="A15" s="16" t="s">
        <v>19</v>
      </c>
      <c r="B15" s="96" t="s">
        <v>92</v>
      </c>
      <c r="C15" s="97" t="s">
        <v>92</v>
      </c>
      <c r="D15" s="127" t="s">
        <v>92</v>
      </c>
      <c r="E15" s="127" t="s">
        <v>92</v>
      </c>
      <c r="F15" s="97" t="s">
        <v>92</v>
      </c>
      <c r="G15" s="23" t="s">
        <v>92</v>
      </c>
      <c r="H15" s="72" t="s">
        <v>92</v>
      </c>
      <c r="I15" s="73" t="s">
        <v>92</v>
      </c>
      <c r="J15" s="74" t="s">
        <v>92</v>
      </c>
      <c r="K15" s="74" t="s">
        <v>92</v>
      </c>
      <c r="L15" s="204" t="s">
        <v>92</v>
      </c>
    </row>
    <row r="16" spans="1:12" ht="12">
      <c r="A16" s="16" t="s">
        <v>18</v>
      </c>
      <c r="B16" s="96" t="s">
        <v>92</v>
      </c>
      <c r="C16" s="97" t="s">
        <v>92</v>
      </c>
      <c r="D16" s="127" t="s">
        <v>92</v>
      </c>
      <c r="E16" s="127" t="s">
        <v>92</v>
      </c>
      <c r="F16" s="97" t="s">
        <v>92</v>
      </c>
      <c r="G16" s="23" t="s">
        <v>92</v>
      </c>
      <c r="H16" s="72" t="s">
        <v>92</v>
      </c>
      <c r="I16" s="73" t="s">
        <v>92</v>
      </c>
      <c r="J16" s="74" t="s">
        <v>92</v>
      </c>
      <c r="K16" s="74" t="s">
        <v>92</v>
      </c>
      <c r="L16" s="204" t="s">
        <v>92</v>
      </c>
    </row>
    <row r="17" spans="1:12" ht="12">
      <c r="A17" s="16" t="s">
        <v>17</v>
      </c>
      <c r="B17" s="77" t="s">
        <v>14</v>
      </c>
      <c r="C17" s="79" t="s">
        <v>14</v>
      </c>
      <c r="D17" s="78" t="s">
        <v>14</v>
      </c>
      <c r="E17" s="78" t="s">
        <v>14</v>
      </c>
      <c r="F17" s="79" t="s">
        <v>14</v>
      </c>
      <c r="G17" s="21" t="s">
        <v>14</v>
      </c>
      <c r="H17" s="77" t="s">
        <v>14</v>
      </c>
      <c r="I17" s="78" t="s">
        <v>14</v>
      </c>
      <c r="J17" s="79" t="s">
        <v>14</v>
      </c>
      <c r="K17" s="79" t="s">
        <v>14</v>
      </c>
      <c r="L17" s="46" t="s">
        <v>14</v>
      </c>
    </row>
    <row r="18" spans="1:12" ht="12">
      <c r="A18" s="16" t="s">
        <v>35</v>
      </c>
      <c r="B18" s="96" t="s">
        <v>92</v>
      </c>
      <c r="C18" s="97" t="s">
        <v>92</v>
      </c>
      <c r="D18" s="127" t="s">
        <v>92</v>
      </c>
      <c r="E18" s="127" t="s">
        <v>92</v>
      </c>
      <c r="F18" s="97" t="s">
        <v>92</v>
      </c>
      <c r="G18" s="23" t="s">
        <v>92</v>
      </c>
      <c r="H18" s="72" t="s">
        <v>92</v>
      </c>
      <c r="I18" s="73" t="s">
        <v>92</v>
      </c>
      <c r="J18" s="74" t="s">
        <v>92</v>
      </c>
      <c r="K18" s="74" t="s">
        <v>92</v>
      </c>
      <c r="L18" s="46" t="s">
        <v>92</v>
      </c>
    </row>
    <row r="19" spans="1:12" ht="12">
      <c r="A19" s="16" t="s">
        <v>16</v>
      </c>
      <c r="B19" s="77" t="s">
        <v>14</v>
      </c>
      <c r="C19" s="79" t="s">
        <v>14</v>
      </c>
      <c r="D19" s="78" t="s">
        <v>14</v>
      </c>
      <c r="E19" s="78" t="s">
        <v>14</v>
      </c>
      <c r="F19" s="79" t="s">
        <v>14</v>
      </c>
      <c r="G19" s="21" t="s">
        <v>14</v>
      </c>
      <c r="H19" s="77" t="s">
        <v>14</v>
      </c>
      <c r="I19" s="78" t="s">
        <v>14</v>
      </c>
      <c r="J19" s="79" t="s">
        <v>14</v>
      </c>
      <c r="K19" s="79" t="s">
        <v>14</v>
      </c>
      <c r="L19" s="46" t="s">
        <v>14</v>
      </c>
    </row>
    <row r="20" spans="1:12" ht="12">
      <c r="A20" s="16" t="s">
        <v>15</v>
      </c>
      <c r="B20" s="77" t="s">
        <v>14</v>
      </c>
      <c r="C20" s="79" t="s">
        <v>14</v>
      </c>
      <c r="D20" s="78" t="s">
        <v>14</v>
      </c>
      <c r="E20" s="78" t="s">
        <v>14</v>
      </c>
      <c r="F20" s="79" t="s">
        <v>14</v>
      </c>
      <c r="G20" s="21" t="s">
        <v>14</v>
      </c>
      <c r="H20" s="77" t="s">
        <v>14</v>
      </c>
      <c r="I20" s="78" t="s">
        <v>14</v>
      </c>
      <c r="J20" s="79" t="s">
        <v>14</v>
      </c>
      <c r="K20" s="79" t="s">
        <v>14</v>
      </c>
      <c r="L20" s="46" t="s">
        <v>14</v>
      </c>
    </row>
    <row r="21" spans="1:12" ht="12">
      <c r="A21" s="16" t="s">
        <v>13</v>
      </c>
      <c r="B21" s="123">
        <v>89</v>
      </c>
      <c r="C21" s="124">
        <v>89</v>
      </c>
      <c r="D21" s="125">
        <v>93</v>
      </c>
      <c r="E21" s="125">
        <v>93</v>
      </c>
      <c r="F21" s="124" t="s">
        <v>14</v>
      </c>
      <c r="G21" s="125">
        <v>4</v>
      </c>
      <c r="H21" s="72" t="s">
        <v>14</v>
      </c>
      <c r="I21" s="73" t="s">
        <v>14</v>
      </c>
      <c r="J21" s="74">
        <v>0.4</v>
      </c>
      <c r="K21" s="74">
        <v>0.2</v>
      </c>
      <c r="L21" s="301" t="s">
        <v>14</v>
      </c>
    </row>
    <row r="22" spans="1:12" ht="12">
      <c r="A22" s="16" t="s">
        <v>12</v>
      </c>
      <c r="B22" s="96" t="s">
        <v>92</v>
      </c>
      <c r="C22" s="97" t="s">
        <v>92</v>
      </c>
      <c r="D22" s="127" t="s">
        <v>92</v>
      </c>
      <c r="E22" s="127" t="s">
        <v>92</v>
      </c>
      <c r="F22" s="97" t="s">
        <v>92</v>
      </c>
      <c r="G22" s="23" t="s">
        <v>92</v>
      </c>
      <c r="H22" s="72" t="s">
        <v>92</v>
      </c>
      <c r="I22" s="73" t="s">
        <v>92</v>
      </c>
      <c r="J22" s="74" t="s">
        <v>92</v>
      </c>
      <c r="K22" s="74" t="s">
        <v>92</v>
      </c>
      <c r="L22" s="204" t="s">
        <v>92</v>
      </c>
    </row>
    <row r="23" spans="1:12" ht="12">
      <c r="A23" s="16" t="s">
        <v>11</v>
      </c>
      <c r="B23" s="96" t="s">
        <v>92</v>
      </c>
      <c r="C23" s="97" t="s">
        <v>92</v>
      </c>
      <c r="D23" s="127" t="s">
        <v>92</v>
      </c>
      <c r="E23" s="127" t="s">
        <v>92</v>
      </c>
      <c r="F23" s="97" t="s">
        <v>92</v>
      </c>
      <c r="G23" s="23" t="s">
        <v>92</v>
      </c>
      <c r="H23" s="72" t="s">
        <v>92</v>
      </c>
      <c r="I23" s="73" t="s">
        <v>92</v>
      </c>
      <c r="J23" s="74" t="s">
        <v>92</v>
      </c>
      <c r="K23" s="74" t="s">
        <v>92</v>
      </c>
      <c r="L23" s="204" t="s">
        <v>92</v>
      </c>
    </row>
    <row r="24" spans="1:12" ht="12">
      <c r="A24" s="16" t="s">
        <v>10</v>
      </c>
      <c r="B24" s="123">
        <v>155</v>
      </c>
      <c r="C24" s="124" t="s">
        <v>92</v>
      </c>
      <c r="D24" s="125" t="s">
        <v>92</v>
      </c>
      <c r="E24" s="125" t="s">
        <v>92</v>
      </c>
      <c r="F24" s="79" t="s">
        <v>92</v>
      </c>
      <c r="G24" s="21" t="s">
        <v>92</v>
      </c>
      <c r="H24" s="72" t="s">
        <v>92</v>
      </c>
      <c r="I24" s="73" t="s">
        <v>92</v>
      </c>
      <c r="J24" s="74">
        <v>0.6</v>
      </c>
      <c r="K24" s="74" t="s">
        <v>92</v>
      </c>
      <c r="L24" s="301" t="s">
        <v>92</v>
      </c>
    </row>
    <row r="25" spans="1:12" ht="12">
      <c r="A25" s="16" t="s">
        <v>9</v>
      </c>
      <c r="B25" s="123">
        <v>110</v>
      </c>
      <c r="C25" s="124">
        <v>119</v>
      </c>
      <c r="D25" s="125">
        <v>117</v>
      </c>
      <c r="E25" s="125">
        <v>117</v>
      </c>
      <c r="F25" s="124">
        <v>9</v>
      </c>
      <c r="G25" s="125">
        <v>-2</v>
      </c>
      <c r="H25" s="72">
        <v>8.2</v>
      </c>
      <c r="I25" s="252">
        <v>-1.680672268907563</v>
      </c>
      <c r="J25" s="74">
        <v>0.4</v>
      </c>
      <c r="K25" s="74">
        <v>0.4</v>
      </c>
      <c r="L25" s="254">
        <v>0.39</v>
      </c>
    </row>
    <row r="26" spans="1:12" ht="12">
      <c r="A26" s="16" t="s">
        <v>8</v>
      </c>
      <c r="B26" s="123">
        <v>174</v>
      </c>
      <c r="C26" s="124">
        <v>165</v>
      </c>
      <c r="D26" s="125">
        <v>514</v>
      </c>
      <c r="E26" s="127" t="s">
        <v>92</v>
      </c>
      <c r="F26" s="124">
        <v>-9</v>
      </c>
      <c r="G26" s="23" t="s">
        <v>92</v>
      </c>
      <c r="H26" s="72">
        <v>-5.2</v>
      </c>
      <c r="I26" s="23" t="s">
        <v>92</v>
      </c>
      <c r="J26" s="74">
        <v>0.7</v>
      </c>
      <c r="K26" s="74">
        <v>0.6</v>
      </c>
      <c r="L26" s="254">
        <v>1.73</v>
      </c>
    </row>
    <row r="27" spans="1:12" ht="12">
      <c r="A27" s="16" t="s">
        <v>7</v>
      </c>
      <c r="B27" s="123" t="s">
        <v>92</v>
      </c>
      <c r="C27" s="97" t="s">
        <v>92</v>
      </c>
      <c r="D27" s="127" t="s">
        <v>92</v>
      </c>
      <c r="E27" s="127" t="s">
        <v>92</v>
      </c>
      <c r="F27" s="97" t="s">
        <v>92</v>
      </c>
      <c r="G27" s="23" t="s">
        <v>92</v>
      </c>
      <c r="H27" s="72" t="s">
        <v>92</v>
      </c>
      <c r="I27" s="73" t="s">
        <v>92</v>
      </c>
      <c r="J27" s="74" t="s">
        <v>92</v>
      </c>
      <c r="K27" s="74" t="s">
        <v>92</v>
      </c>
      <c r="L27" s="204" t="s">
        <v>92</v>
      </c>
    </row>
    <row r="28" spans="1:12" ht="12">
      <c r="A28" s="16" t="s">
        <v>6</v>
      </c>
      <c r="B28" s="123">
        <v>9922</v>
      </c>
      <c r="C28" s="124">
        <v>12466</v>
      </c>
      <c r="D28" s="125">
        <v>13383</v>
      </c>
      <c r="E28" s="125">
        <v>13383</v>
      </c>
      <c r="F28" s="124">
        <v>2544</v>
      </c>
      <c r="G28" s="125">
        <v>917</v>
      </c>
      <c r="H28" s="72">
        <v>25.6</v>
      </c>
      <c r="I28" s="252">
        <v>7.356008342692122</v>
      </c>
      <c r="J28" s="74">
        <v>39.3</v>
      </c>
      <c r="K28" s="74">
        <v>45.4</v>
      </c>
      <c r="L28" s="254">
        <v>45.06</v>
      </c>
    </row>
    <row r="29" spans="1:12" ht="12">
      <c r="A29" s="16" t="s">
        <v>5</v>
      </c>
      <c r="B29" s="123">
        <v>1496</v>
      </c>
      <c r="C29" s="124">
        <v>1388</v>
      </c>
      <c r="D29" s="125">
        <v>1341</v>
      </c>
      <c r="E29" s="125">
        <v>1341</v>
      </c>
      <c r="F29" s="124">
        <v>-108</v>
      </c>
      <c r="G29" s="125">
        <v>-47</v>
      </c>
      <c r="H29" s="72">
        <v>-7.2</v>
      </c>
      <c r="I29" s="252">
        <v>-3.386167146974063</v>
      </c>
      <c r="J29" s="74">
        <v>5.9</v>
      </c>
      <c r="K29" s="74">
        <v>5.1</v>
      </c>
      <c r="L29" s="254">
        <v>4.52</v>
      </c>
    </row>
    <row r="30" spans="1:12" ht="12">
      <c r="A30" s="16" t="s">
        <v>4</v>
      </c>
      <c r="B30" s="96" t="s">
        <v>92</v>
      </c>
      <c r="C30" s="97" t="s">
        <v>92</v>
      </c>
      <c r="D30" s="127" t="s">
        <v>92</v>
      </c>
      <c r="E30" s="127" t="s">
        <v>92</v>
      </c>
      <c r="F30" s="97" t="s">
        <v>92</v>
      </c>
      <c r="G30" s="23" t="s">
        <v>92</v>
      </c>
      <c r="H30" s="72" t="s">
        <v>92</v>
      </c>
      <c r="I30" s="73" t="s">
        <v>92</v>
      </c>
      <c r="J30" s="74" t="s">
        <v>92</v>
      </c>
      <c r="K30" s="74" t="s">
        <v>92</v>
      </c>
      <c r="L30" s="204" t="s">
        <v>92</v>
      </c>
    </row>
    <row r="31" spans="1:12" ht="12">
      <c r="A31" s="16" t="s">
        <v>3</v>
      </c>
      <c r="B31" s="96" t="s">
        <v>92</v>
      </c>
      <c r="C31" s="97" t="s">
        <v>92</v>
      </c>
      <c r="D31" s="127" t="s">
        <v>92</v>
      </c>
      <c r="E31" s="127" t="s">
        <v>92</v>
      </c>
      <c r="F31" s="97" t="s">
        <v>92</v>
      </c>
      <c r="G31" s="23" t="s">
        <v>92</v>
      </c>
      <c r="H31" s="72" t="s">
        <v>92</v>
      </c>
      <c r="I31" s="73" t="s">
        <v>92</v>
      </c>
      <c r="J31" s="74" t="s">
        <v>92</v>
      </c>
      <c r="K31" s="74" t="s">
        <v>92</v>
      </c>
      <c r="L31" s="204" t="s">
        <v>92</v>
      </c>
    </row>
    <row r="32" spans="1:12" ht="6" customHeight="1">
      <c r="A32" s="6"/>
      <c r="B32" s="144"/>
      <c r="C32" s="145"/>
      <c r="D32" s="146"/>
      <c r="E32" s="146"/>
      <c r="F32" s="145"/>
      <c r="G32" s="146"/>
      <c r="H32" s="144"/>
      <c r="I32" s="146"/>
      <c r="J32" s="145"/>
      <c r="K32" s="145"/>
      <c r="L32" s="147"/>
    </row>
    <row r="33" spans="1:5" ht="12">
      <c r="A33" s="42" t="s">
        <v>106</v>
      </c>
      <c r="D33" s="184"/>
      <c r="E33" s="184"/>
    </row>
    <row r="34" ht="12">
      <c r="A34" s="42" t="s">
        <v>107</v>
      </c>
    </row>
  </sheetData>
  <mergeCells count="13">
    <mergeCell ref="I3:I4"/>
    <mergeCell ref="J3:J4"/>
    <mergeCell ref="K3:K4"/>
    <mergeCell ref="L3:L4"/>
    <mergeCell ref="A2:A4"/>
    <mergeCell ref="B2:E2"/>
    <mergeCell ref="J2:L2"/>
    <mergeCell ref="B3:B4"/>
    <mergeCell ref="C3:C4"/>
    <mergeCell ref="D3:D4"/>
    <mergeCell ref="F3:F4"/>
    <mergeCell ref="G3:G4"/>
    <mergeCell ref="H3:H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35"/>
  <sheetViews>
    <sheetView showGridLines="0" workbookViewId="0" topLeftCell="A1">
      <selection activeCell="A1" sqref="A1"/>
    </sheetView>
  </sheetViews>
  <sheetFormatPr defaultColWidth="9.00390625" defaultRowHeight="12.75"/>
  <cols>
    <col min="1" max="1" width="12.125" style="1" customWidth="1"/>
    <col min="2" max="7" width="8.625" style="0" customWidth="1"/>
    <col min="8" max="12" width="7.125" style="0" customWidth="1"/>
  </cols>
  <sheetData>
    <row r="1" s="1" customFormat="1" ht="12">
      <c r="A1" s="32" t="s">
        <v>75</v>
      </c>
    </row>
    <row r="2" spans="1:12" s="1" customFormat="1" ht="12">
      <c r="A2" s="32"/>
      <c r="L2" s="31" t="s">
        <v>31</v>
      </c>
    </row>
    <row r="3" spans="1:12" s="1" customFormat="1" ht="12">
      <c r="A3" s="494" t="s">
        <v>30</v>
      </c>
      <c r="B3" s="497" t="s">
        <v>29</v>
      </c>
      <c r="C3" s="498"/>
      <c r="D3" s="498"/>
      <c r="E3" s="499"/>
      <c r="F3" s="378" t="s">
        <v>49</v>
      </c>
      <c r="G3" s="65"/>
      <c r="H3" s="65" t="s">
        <v>33</v>
      </c>
      <c r="I3" s="65"/>
      <c r="J3" s="497" t="s">
        <v>34</v>
      </c>
      <c r="K3" s="516"/>
      <c r="L3" s="518"/>
    </row>
    <row r="4" spans="1:12" s="1" customFormat="1" ht="4.5" customHeight="1">
      <c r="A4" s="495"/>
      <c r="B4" s="492" t="s">
        <v>95</v>
      </c>
      <c r="C4" s="492" t="s">
        <v>96</v>
      </c>
      <c r="D4" s="488" t="s">
        <v>91</v>
      </c>
      <c r="E4" s="341"/>
      <c r="F4" s="502" t="s">
        <v>96</v>
      </c>
      <c r="G4" s="492" t="s">
        <v>91</v>
      </c>
      <c r="H4" s="488" t="s">
        <v>96</v>
      </c>
      <c r="I4" s="492" t="s">
        <v>91</v>
      </c>
      <c r="J4" s="488" t="s">
        <v>95</v>
      </c>
      <c r="K4" s="488" t="s">
        <v>96</v>
      </c>
      <c r="L4" s="490" t="s">
        <v>91</v>
      </c>
    </row>
    <row r="5" spans="1:12" s="1" customFormat="1" ht="11.25">
      <c r="A5" s="496"/>
      <c r="B5" s="493"/>
      <c r="C5" s="493"/>
      <c r="D5" s="489"/>
      <c r="E5" s="343" t="s">
        <v>97</v>
      </c>
      <c r="F5" s="503"/>
      <c r="G5" s="493"/>
      <c r="H5" s="489"/>
      <c r="I5" s="493"/>
      <c r="J5" s="489"/>
      <c r="K5" s="489"/>
      <c r="L5" s="491"/>
    </row>
    <row r="6" spans="1:12" ht="12">
      <c r="A6" s="56"/>
      <c r="B6" s="168" t="s">
        <v>81</v>
      </c>
      <c r="C6" s="168" t="s">
        <v>81</v>
      </c>
      <c r="D6" s="307" t="s">
        <v>81</v>
      </c>
      <c r="E6" s="430" t="s">
        <v>105</v>
      </c>
      <c r="F6" s="160" t="s">
        <v>81</v>
      </c>
      <c r="G6" s="185" t="s">
        <v>81</v>
      </c>
      <c r="H6" s="160" t="s">
        <v>76</v>
      </c>
      <c r="I6" s="156" t="s">
        <v>76</v>
      </c>
      <c r="J6" s="159" t="s">
        <v>76</v>
      </c>
      <c r="K6" s="160" t="s">
        <v>76</v>
      </c>
      <c r="L6" s="157" t="s">
        <v>76</v>
      </c>
    </row>
    <row r="7" spans="1:12" s="32" customFormat="1" ht="12">
      <c r="A7" s="25" t="s">
        <v>26</v>
      </c>
      <c r="B7" s="138">
        <v>277</v>
      </c>
      <c r="C7" s="139">
        <v>316</v>
      </c>
      <c r="D7" s="170">
        <v>334</v>
      </c>
      <c r="E7" s="349">
        <v>341</v>
      </c>
      <c r="F7" s="139">
        <v>39</v>
      </c>
      <c r="G7" s="140">
        <v>25</v>
      </c>
      <c r="H7" s="244">
        <v>14.1</v>
      </c>
      <c r="I7" s="480">
        <v>7.9113924050632916</v>
      </c>
      <c r="J7" s="244">
        <v>100</v>
      </c>
      <c r="K7" s="244">
        <v>100</v>
      </c>
      <c r="L7" s="17">
        <v>100</v>
      </c>
    </row>
    <row r="8" spans="1:12" ht="6" customHeight="1">
      <c r="A8" s="15"/>
      <c r="B8" s="123"/>
      <c r="C8" s="124"/>
      <c r="D8" s="127"/>
      <c r="E8" s="350"/>
      <c r="F8" s="97"/>
      <c r="G8" s="214"/>
      <c r="H8" s="238"/>
      <c r="I8" s="252"/>
      <c r="J8" s="238"/>
      <c r="K8" s="238"/>
      <c r="L8" s="80"/>
    </row>
    <row r="9" spans="1:12" ht="12">
      <c r="A9" s="16" t="s">
        <v>53</v>
      </c>
      <c r="B9" s="123">
        <v>355</v>
      </c>
      <c r="C9" s="124">
        <v>355</v>
      </c>
      <c r="D9" s="127">
        <v>470</v>
      </c>
      <c r="E9" s="350" t="s">
        <v>92</v>
      </c>
      <c r="F9" s="124" t="s">
        <v>14</v>
      </c>
      <c r="G9" s="23" t="s">
        <v>58</v>
      </c>
      <c r="H9" s="238" t="s">
        <v>14</v>
      </c>
      <c r="I9" s="23" t="s">
        <v>58</v>
      </c>
      <c r="J9" s="238">
        <v>128.2</v>
      </c>
      <c r="K9" s="238">
        <v>112.3</v>
      </c>
      <c r="L9" s="254">
        <v>140.72</v>
      </c>
    </row>
    <row r="10" spans="1:12" ht="12">
      <c r="A10" s="16" t="s">
        <v>25</v>
      </c>
      <c r="B10" s="96" t="s">
        <v>92</v>
      </c>
      <c r="C10" s="97" t="s">
        <v>92</v>
      </c>
      <c r="D10" s="127" t="s">
        <v>92</v>
      </c>
      <c r="E10" s="350" t="s">
        <v>58</v>
      </c>
      <c r="F10" s="97" t="s">
        <v>92</v>
      </c>
      <c r="G10" s="23" t="s">
        <v>58</v>
      </c>
      <c r="H10" s="238" t="s">
        <v>92</v>
      </c>
      <c r="I10" s="73" t="s">
        <v>92</v>
      </c>
      <c r="J10" s="238" t="s">
        <v>92</v>
      </c>
      <c r="K10" s="238" t="s">
        <v>92</v>
      </c>
      <c r="L10" s="269" t="s">
        <v>92</v>
      </c>
    </row>
    <row r="11" spans="1:12" ht="12">
      <c r="A11" s="16" t="s">
        <v>24</v>
      </c>
      <c r="B11" s="123">
        <v>3080</v>
      </c>
      <c r="C11" s="124">
        <v>3059</v>
      </c>
      <c r="D11" s="127">
        <v>3053</v>
      </c>
      <c r="E11" s="350">
        <v>3053</v>
      </c>
      <c r="F11" s="124">
        <v>-21</v>
      </c>
      <c r="G11" s="125">
        <v>-6</v>
      </c>
      <c r="H11" s="238">
        <v>-0.7</v>
      </c>
      <c r="I11" s="252">
        <v>-0.1961425302386401</v>
      </c>
      <c r="J11" s="238">
        <v>1111.9</v>
      </c>
      <c r="K11" s="238">
        <v>968</v>
      </c>
      <c r="L11" s="254">
        <v>914.07</v>
      </c>
    </row>
    <row r="12" spans="1:12" ht="12">
      <c r="A12" s="16" t="s">
        <v>23</v>
      </c>
      <c r="B12" s="123">
        <v>8</v>
      </c>
      <c r="C12" s="124">
        <v>8</v>
      </c>
      <c r="D12" s="127">
        <v>8</v>
      </c>
      <c r="E12" s="350">
        <v>8</v>
      </c>
      <c r="F12" s="97" t="s">
        <v>14</v>
      </c>
      <c r="G12" s="125">
        <v>0</v>
      </c>
      <c r="H12" s="238" t="s">
        <v>14</v>
      </c>
      <c r="I12" s="78" t="s">
        <v>14</v>
      </c>
      <c r="J12" s="238">
        <v>2.9</v>
      </c>
      <c r="K12" s="238">
        <v>2.5</v>
      </c>
      <c r="L12" s="254">
        <v>2.4</v>
      </c>
    </row>
    <row r="13" spans="1:12" ht="12">
      <c r="A13" s="16" t="s">
        <v>22</v>
      </c>
      <c r="B13" s="34" t="s">
        <v>14</v>
      </c>
      <c r="C13" s="35" t="s">
        <v>14</v>
      </c>
      <c r="D13" s="23" t="s">
        <v>14</v>
      </c>
      <c r="E13" s="297" t="s">
        <v>14</v>
      </c>
      <c r="F13" s="35" t="s">
        <v>14</v>
      </c>
      <c r="G13" s="21" t="s">
        <v>14</v>
      </c>
      <c r="H13" s="245" t="s">
        <v>14</v>
      </c>
      <c r="I13" s="78" t="s">
        <v>14</v>
      </c>
      <c r="J13" s="245" t="s">
        <v>14</v>
      </c>
      <c r="K13" s="245" t="s">
        <v>14</v>
      </c>
      <c r="L13" s="46" t="s">
        <v>14</v>
      </c>
    </row>
    <row r="14" spans="1:12" ht="12">
      <c r="A14" s="16" t="s">
        <v>21</v>
      </c>
      <c r="B14" s="34" t="s">
        <v>14</v>
      </c>
      <c r="C14" s="35" t="s">
        <v>14</v>
      </c>
      <c r="D14" s="23" t="s">
        <v>14</v>
      </c>
      <c r="E14" s="297" t="s">
        <v>14</v>
      </c>
      <c r="F14" s="35" t="s">
        <v>14</v>
      </c>
      <c r="G14" s="21" t="s">
        <v>14</v>
      </c>
      <c r="H14" s="245" t="s">
        <v>14</v>
      </c>
      <c r="I14" s="78" t="s">
        <v>14</v>
      </c>
      <c r="J14" s="245" t="s">
        <v>14</v>
      </c>
      <c r="K14" s="245" t="s">
        <v>14</v>
      </c>
      <c r="L14" s="46" t="s">
        <v>14</v>
      </c>
    </row>
    <row r="15" spans="1:12" ht="12">
      <c r="A15" s="16" t="s">
        <v>20</v>
      </c>
      <c r="B15" s="34" t="s">
        <v>14</v>
      </c>
      <c r="C15" s="35" t="s">
        <v>14</v>
      </c>
      <c r="D15" s="23" t="s">
        <v>14</v>
      </c>
      <c r="E15" s="297" t="s">
        <v>14</v>
      </c>
      <c r="F15" s="35" t="s">
        <v>14</v>
      </c>
      <c r="G15" s="21" t="s">
        <v>14</v>
      </c>
      <c r="H15" s="245" t="s">
        <v>14</v>
      </c>
      <c r="I15" s="78" t="s">
        <v>14</v>
      </c>
      <c r="J15" s="245" t="s">
        <v>14</v>
      </c>
      <c r="K15" s="245" t="s">
        <v>14</v>
      </c>
      <c r="L15" s="46" t="s">
        <v>14</v>
      </c>
    </row>
    <row r="16" spans="1:12" ht="12">
      <c r="A16" s="16" t="s">
        <v>19</v>
      </c>
      <c r="B16" s="96" t="s">
        <v>92</v>
      </c>
      <c r="C16" s="97" t="s">
        <v>92</v>
      </c>
      <c r="D16" s="127" t="s">
        <v>92</v>
      </c>
      <c r="E16" s="350" t="s">
        <v>92</v>
      </c>
      <c r="F16" s="97" t="s">
        <v>92</v>
      </c>
      <c r="G16" s="23" t="s">
        <v>92</v>
      </c>
      <c r="H16" s="238" t="s">
        <v>92</v>
      </c>
      <c r="I16" s="73" t="s">
        <v>92</v>
      </c>
      <c r="J16" s="238" t="s">
        <v>92</v>
      </c>
      <c r="K16" s="238" t="s">
        <v>92</v>
      </c>
      <c r="L16" s="269" t="s">
        <v>92</v>
      </c>
    </row>
    <row r="17" spans="1:12" ht="12">
      <c r="A17" s="16" t="s">
        <v>18</v>
      </c>
      <c r="B17" s="96" t="s">
        <v>92</v>
      </c>
      <c r="C17" s="97" t="s">
        <v>92</v>
      </c>
      <c r="D17" s="127" t="s">
        <v>92</v>
      </c>
      <c r="E17" s="350" t="s">
        <v>92</v>
      </c>
      <c r="F17" s="97" t="s">
        <v>92</v>
      </c>
      <c r="G17" s="23" t="s">
        <v>92</v>
      </c>
      <c r="H17" s="238" t="s">
        <v>92</v>
      </c>
      <c r="I17" s="73" t="s">
        <v>92</v>
      </c>
      <c r="J17" s="238" t="s">
        <v>92</v>
      </c>
      <c r="K17" s="238" t="s">
        <v>92</v>
      </c>
      <c r="L17" s="269" t="s">
        <v>92</v>
      </c>
    </row>
    <row r="18" spans="1:12" ht="12">
      <c r="A18" s="16" t="s">
        <v>17</v>
      </c>
      <c r="B18" s="34" t="s">
        <v>14</v>
      </c>
      <c r="C18" s="35" t="s">
        <v>14</v>
      </c>
      <c r="D18" s="23" t="s">
        <v>14</v>
      </c>
      <c r="E18" s="297" t="s">
        <v>14</v>
      </c>
      <c r="F18" s="35" t="s">
        <v>14</v>
      </c>
      <c r="G18" s="21" t="s">
        <v>14</v>
      </c>
      <c r="H18" s="245" t="s">
        <v>92</v>
      </c>
      <c r="I18" s="78" t="s">
        <v>14</v>
      </c>
      <c r="J18" s="245" t="s">
        <v>14</v>
      </c>
      <c r="K18" s="245" t="s">
        <v>14</v>
      </c>
      <c r="L18" s="46" t="s">
        <v>14</v>
      </c>
    </row>
    <row r="19" spans="1:12" ht="12">
      <c r="A19" s="16" t="s">
        <v>35</v>
      </c>
      <c r="B19" s="96" t="s">
        <v>92</v>
      </c>
      <c r="C19" s="97" t="s">
        <v>92</v>
      </c>
      <c r="D19" s="127" t="s">
        <v>92</v>
      </c>
      <c r="E19" s="350" t="s">
        <v>92</v>
      </c>
      <c r="F19" s="97" t="s">
        <v>92</v>
      </c>
      <c r="G19" s="23" t="s">
        <v>92</v>
      </c>
      <c r="H19" s="238" t="s">
        <v>92</v>
      </c>
      <c r="I19" s="73" t="s">
        <v>92</v>
      </c>
      <c r="J19" s="238" t="s">
        <v>92</v>
      </c>
      <c r="K19" s="238" t="s">
        <v>92</v>
      </c>
      <c r="L19" s="269" t="s">
        <v>92</v>
      </c>
    </row>
    <row r="20" spans="1:12" ht="12">
      <c r="A20" s="16" t="s">
        <v>16</v>
      </c>
      <c r="B20" s="34" t="s">
        <v>14</v>
      </c>
      <c r="C20" s="35" t="s">
        <v>14</v>
      </c>
      <c r="D20" s="23" t="s">
        <v>14</v>
      </c>
      <c r="E20" s="297" t="s">
        <v>14</v>
      </c>
      <c r="F20" s="35" t="s">
        <v>14</v>
      </c>
      <c r="G20" s="21" t="s">
        <v>14</v>
      </c>
      <c r="H20" s="245" t="s">
        <v>92</v>
      </c>
      <c r="I20" s="78" t="s">
        <v>14</v>
      </c>
      <c r="J20" s="245" t="s">
        <v>14</v>
      </c>
      <c r="K20" s="245" t="s">
        <v>14</v>
      </c>
      <c r="L20" s="46" t="s">
        <v>14</v>
      </c>
    </row>
    <row r="21" spans="1:12" ht="12">
      <c r="A21" s="16" t="s">
        <v>15</v>
      </c>
      <c r="B21" s="34" t="s">
        <v>14</v>
      </c>
      <c r="C21" s="35" t="s">
        <v>14</v>
      </c>
      <c r="D21" s="23" t="s">
        <v>14</v>
      </c>
      <c r="E21" s="297" t="s">
        <v>14</v>
      </c>
      <c r="F21" s="35" t="s">
        <v>14</v>
      </c>
      <c r="G21" s="21" t="s">
        <v>14</v>
      </c>
      <c r="H21" s="245" t="s">
        <v>92</v>
      </c>
      <c r="I21" s="78" t="s">
        <v>14</v>
      </c>
      <c r="J21" s="245" t="s">
        <v>14</v>
      </c>
      <c r="K21" s="245" t="s">
        <v>14</v>
      </c>
      <c r="L21" s="46" t="s">
        <v>14</v>
      </c>
    </row>
    <row r="22" spans="1:12" ht="12">
      <c r="A22" s="16" t="s">
        <v>13</v>
      </c>
      <c r="B22" s="123">
        <v>30</v>
      </c>
      <c r="C22" s="124">
        <v>30</v>
      </c>
      <c r="D22" s="127">
        <v>31</v>
      </c>
      <c r="E22" s="350">
        <v>31</v>
      </c>
      <c r="F22" s="124" t="s">
        <v>14</v>
      </c>
      <c r="G22" s="125">
        <v>1</v>
      </c>
      <c r="H22" s="238" t="s">
        <v>14</v>
      </c>
      <c r="I22" s="73" t="s">
        <v>14</v>
      </c>
      <c r="J22" s="238">
        <v>10.8</v>
      </c>
      <c r="K22" s="238">
        <v>9.5</v>
      </c>
      <c r="L22" s="254">
        <v>9.28</v>
      </c>
    </row>
    <row r="23" spans="1:12" ht="12">
      <c r="A23" s="16" t="s">
        <v>12</v>
      </c>
      <c r="B23" s="96" t="s">
        <v>92</v>
      </c>
      <c r="C23" s="97" t="s">
        <v>92</v>
      </c>
      <c r="D23" s="127" t="s">
        <v>92</v>
      </c>
      <c r="E23" s="350" t="s">
        <v>92</v>
      </c>
      <c r="F23" s="97" t="s">
        <v>92</v>
      </c>
      <c r="G23" s="23" t="s">
        <v>92</v>
      </c>
      <c r="H23" s="238" t="s">
        <v>92</v>
      </c>
      <c r="I23" s="73" t="s">
        <v>92</v>
      </c>
      <c r="J23" s="238" t="s">
        <v>92</v>
      </c>
      <c r="K23" s="238" t="s">
        <v>92</v>
      </c>
      <c r="L23" s="269" t="s">
        <v>92</v>
      </c>
    </row>
    <row r="24" spans="1:12" ht="12">
      <c r="A24" s="16" t="s">
        <v>11</v>
      </c>
      <c r="B24" s="96" t="s">
        <v>92</v>
      </c>
      <c r="C24" s="97" t="s">
        <v>92</v>
      </c>
      <c r="D24" s="127" t="s">
        <v>92</v>
      </c>
      <c r="E24" s="350" t="s">
        <v>92</v>
      </c>
      <c r="F24" s="97" t="s">
        <v>92</v>
      </c>
      <c r="G24" s="23" t="s">
        <v>92</v>
      </c>
      <c r="H24" s="238" t="s">
        <v>92</v>
      </c>
      <c r="I24" s="73" t="s">
        <v>92</v>
      </c>
      <c r="J24" s="238" t="s">
        <v>92</v>
      </c>
      <c r="K24" s="238" t="s">
        <v>92</v>
      </c>
      <c r="L24" s="269" t="s">
        <v>92</v>
      </c>
    </row>
    <row r="25" spans="1:12" ht="12">
      <c r="A25" s="16" t="s">
        <v>10</v>
      </c>
      <c r="B25" s="123">
        <v>52</v>
      </c>
      <c r="C25" s="124" t="s">
        <v>92</v>
      </c>
      <c r="D25" s="125" t="s">
        <v>92</v>
      </c>
      <c r="E25" s="411" t="s">
        <v>92</v>
      </c>
      <c r="F25" s="124" t="s">
        <v>92</v>
      </c>
      <c r="G25" s="21" t="s">
        <v>92</v>
      </c>
      <c r="H25" s="238" t="s">
        <v>92</v>
      </c>
      <c r="I25" s="73" t="s">
        <v>92</v>
      </c>
      <c r="J25" s="238">
        <v>18.8</v>
      </c>
      <c r="K25" s="238" t="s">
        <v>92</v>
      </c>
      <c r="L25" s="239" t="s">
        <v>92</v>
      </c>
    </row>
    <row r="26" spans="1:12" ht="12">
      <c r="A26" s="16" t="s">
        <v>9</v>
      </c>
      <c r="B26" s="123">
        <v>11</v>
      </c>
      <c r="C26" s="124">
        <v>12</v>
      </c>
      <c r="D26" s="127">
        <v>11</v>
      </c>
      <c r="E26" s="350">
        <v>11</v>
      </c>
      <c r="F26" s="124">
        <v>1</v>
      </c>
      <c r="G26" s="125">
        <v>-1</v>
      </c>
      <c r="H26" s="238">
        <v>9.1</v>
      </c>
      <c r="I26" s="252">
        <v>-8.333333333333332</v>
      </c>
      <c r="J26" s="238">
        <v>4</v>
      </c>
      <c r="K26" s="238">
        <v>3.8</v>
      </c>
      <c r="L26" s="254">
        <v>3.29</v>
      </c>
    </row>
    <row r="27" spans="1:12" ht="12">
      <c r="A27" s="16" t="s">
        <v>8</v>
      </c>
      <c r="B27" s="123">
        <v>10</v>
      </c>
      <c r="C27" s="124">
        <v>10</v>
      </c>
      <c r="D27" s="127">
        <v>30</v>
      </c>
      <c r="E27" s="350" t="s">
        <v>92</v>
      </c>
      <c r="F27" s="97" t="s">
        <v>14</v>
      </c>
      <c r="G27" s="23" t="s">
        <v>58</v>
      </c>
      <c r="H27" s="238" t="s">
        <v>14</v>
      </c>
      <c r="I27" s="23" t="s">
        <v>58</v>
      </c>
      <c r="J27" s="238">
        <v>3.6</v>
      </c>
      <c r="K27" s="238">
        <v>3.2</v>
      </c>
      <c r="L27" s="254">
        <v>8.98</v>
      </c>
    </row>
    <row r="28" spans="1:12" ht="12">
      <c r="A28" s="16" t="s">
        <v>7</v>
      </c>
      <c r="B28" s="123" t="s">
        <v>92</v>
      </c>
      <c r="C28" s="97" t="s">
        <v>92</v>
      </c>
      <c r="D28" s="127" t="s">
        <v>92</v>
      </c>
      <c r="E28" s="350" t="s">
        <v>92</v>
      </c>
      <c r="F28" s="97" t="s">
        <v>92</v>
      </c>
      <c r="G28" s="23" t="s">
        <v>92</v>
      </c>
      <c r="H28" s="238" t="s">
        <v>92</v>
      </c>
      <c r="I28" s="73" t="s">
        <v>92</v>
      </c>
      <c r="J28" s="238" t="s">
        <v>92</v>
      </c>
      <c r="K28" s="238" t="s">
        <v>92</v>
      </c>
      <c r="L28" s="204" t="s">
        <v>92</v>
      </c>
    </row>
    <row r="29" spans="1:12" ht="12">
      <c r="A29" s="16" t="s">
        <v>6</v>
      </c>
      <c r="B29" s="123">
        <v>827</v>
      </c>
      <c r="C29" s="124">
        <v>1039</v>
      </c>
      <c r="D29" s="127">
        <v>1217</v>
      </c>
      <c r="E29" s="350">
        <v>1217</v>
      </c>
      <c r="F29" s="124">
        <v>212</v>
      </c>
      <c r="G29" s="125">
        <v>178</v>
      </c>
      <c r="H29" s="238">
        <v>25.6</v>
      </c>
      <c r="I29" s="252">
        <v>17.131857555341675</v>
      </c>
      <c r="J29" s="238">
        <v>298.6</v>
      </c>
      <c r="K29" s="238">
        <v>328.8</v>
      </c>
      <c r="L29" s="254">
        <v>364.37</v>
      </c>
    </row>
    <row r="30" spans="1:12" ht="12">
      <c r="A30" s="16" t="s">
        <v>5</v>
      </c>
      <c r="B30" s="123">
        <v>374</v>
      </c>
      <c r="C30" s="124">
        <v>347</v>
      </c>
      <c r="D30" s="127">
        <v>335</v>
      </c>
      <c r="E30" s="350">
        <v>335</v>
      </c>
      <c r="F30" s="124">
        <v>-27</v>
      </c>
      <c r="G30" s="125">
        <v>-12</v>
      </c>
      <c r="H30" s="238">
        <v>-7.2</v>
      </c>
      <c r="I30" s="252">
        <v>-3.45821325648415</v>
      </c>
      <c r="J30" s="238">
        <v>135</v>
      </c>
      <c r="K30" s="238">
        <v>109.8</v>
      </c>
      <c r="L30" s="254">
        <v>100.3</v>
      </c>
    </row>
    <row r="31" spans="1:12" ht="12">
      <c r="A31" s="16" t="s">
        <v>4</v>
      </c>
      <c r="B31" s="96" t="s">
        <v>92</v>
      </c>
      <c r="C31" s="97" t="s">
        <v>92</v>
      </c>
      <c r="D31" s="127" t="s">
        <v>92</v>
      </c>
      <c r="E31" s="350" t="s">
        <v>92</v>
      </c>
      <c r="F31" s="97" t="s">
        <v>92</v>
      </c>
      <c r="G31" s="23" t="s">
        <v>92</v>
      </c>
      <c r="H31" s="238" t="s">
        <v>92</v>
      </c>
      <c r="I31" s="73" t="s">
        <v>92</v>
      </c>
      <c r="J31" s="238" t="s">
        <v>92</v>
      </c>
      <c r="K31" s="238" t="s">
        <v>92</v>
      </c>
      <c r="L31" s="269" t="s">
        <v>92</v>
      </c>
    </row>
    <row r="32" spans="1:12" ht="12">
      <c r="A32" s="16" t="s">
        <v>3</v>
      </c>
      <c r="B32" s="96" t="s">
        <v>92</v>
      </c>
      <c r="C32" s="97" t="s">
        <v>92</v>
      </c>
      <c r="D32" s="127" t="s">
        <v>92</v>
      </c>
      <c r="E32" s="350" t="s">
        <v>92</v>
      </c>
      <c r="F32" s="97" t="s">
        <v>92</v>
      </c>
      <c r="G32" s="23" t="s">
        <v>92</v>
      </c>
      <c r="H32" s="238" t="s">
        <v>92</v>
      </c>
      <c r="I32" s="73" t="s">
        <v>92</v>
      </c>
      <c r="J32" s="238" t="s">
        <v>92</v>
      </c>
      <c r="K32" s="238" t="s">
        <v>92</v>
      </c>
      <c r="L32" s="269" t="s">
        <v>92</v>
      </c>
    </row>
    <row r="33" spans="1:12" ht="6" customHeight="1">
      <c r="A33" s="6"/>
      <c r="B33" s="241"/>
      <c r="C33" s="242"/>
      <c r="D33" s="243"/>
      <c r="E33" s="433"/>
      <c r="F33" s="242"/>
      <c r="G33" s="243"/>
      <c r="H33" s="246"/>
      <c r="I33" s="247"/>
      <c r="J33" s="246"/>
      <c r="K33" s="246"/>
      <c r="L33" s="248"/>
    </row>
    <row r="34" ht="12">
      <c r="A34" s="42" t="s">
        <v>106</v>
      </c>
    </row>
    <row r="35" ht="12">
      <c r="A35" s="42" t="s">
        <v>107</v>
      </c>
    </row>
  </sheetData>
  <mergeCells count="13">
    <mergeCell ref="I4:I5"/>
    <mergeCell ref="J4:J5"/>
    <mergeCell ref="K4:K5"/>
    <mergeCell ref="L4:L5"/>
    <mergeCell ref="A3:A5"/>
    <mergeCell ref="B3:E3"/>
    <mergeCell ref="J3:L3"/>
    <mergeCell ref="B4:B5"/>
    <mergeCell ref="C4:C5"/>
    <mergeCell ref="D4:D5"/>
    <mergeCell ref="F4:F5"/>
    <mergeCell ref="G4:G5"/>
    <mergeCell ref="H4:H5"/>
  </mergeCells>
  <printOptions/>
  <pageMargins left="0.61"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34"/>
  <sheetViews>
    <sheetView showGridLines="0" workbookViewId="0" topLeftCell="A1">
      <selection activeCell="A1" sqref="A1"/>
    </sheetView>
  </sheetViews>
  <sheetFormatPr defaultColWidth="9.00390625" defaultRowHeight="12.75"/>
  <cols>
    <col min="1" max="1" width="14.125" style="42" customWidth="1"/>
    <col min="2" max="12" width="7.625" style="42" customWidth="1"/>
    <col min="13" max="16384" width="9.125" style="42" customWidth="1"/>
  </cols>
  <sheetData>
    <row r="1" spans="1:18" ht="11.25" customHeight="1">
      <c r="A1" s="44" t="s">
        <v>62</v>
      </c>
      <c r="L1" s="100" t="s">
        <v>31</v>
      </c>
      <c r="M1" s="208"/>
      <c r="N1" s="208"/>
      <c r="O1" s="208"/>
      <c r="P1" s="208"/>
      <c r="Q1" s="208"/>
      <c r="R1" s="208"/>
    </row>
    <row r="2" spans="1:18" s="102" customFormat="1" ht="11.25" customHeight="1">
      <c r="A2" s="494" t="s">
        <v>30</v>
      </c>
      <c r="B2" s="497" t="s">
        <v>29</v>
      </c>
      <c r="C2" s="498"/>
      <c r="D2" s="498"/>
      <c r="E2" s="499"/>
      <c r="F2" s="378" t="s">
        <v>49</v>
      </c>
      <c r="G2" s="65"/>
      <c r="H2" s="65" t="s">
        <v>33</v>
      </c>
      <c r="I2" s="65"/>
      <c r="J2" s="65" t="s">
        <v>28</v>
      </c>
      <c r="K2" s="65"/>
      <c r="L2" s="101"/>
      <c r="M2" s="42"/>
      <c r="N2" s="436"/>
      <c r="O2" s="436"/>
      <c r="P2" s="436"/>
      <c r="Q2" s="436"/>
      <c r="R2" s="436"/>
    </row>
    <row r="3" spans="1:18" s="102" customFormat="1" ht="4.5" customHeight="1">
      <c r="A3" s="495"/>
      <c r="B3" s="492" t="s">
        <v>95</v>
      </c>
      <c r="C3" s="492" t="s">
        <v>96</v>
      </c>
      <c r="D3" s="488" t="s">
        <v>91</v>
      </c>
      <c r="E3" s="341"/>
      <c r="F3" s="488" t="s">
        <v>96</v>
      </c>
      <c r="G3" s="492" t="s">
        <v>91</v>
      </c>
      <c r="H3" s="488" t="s">
        <v>96</v>
      </c>
      <c r="I3" s="492" t="s">
        <v>91</v>
      </c>
      <c r="J3" s="488" t="s">
        <v>95</v>
      </c>
      <c r="K3" s="488" t="s">
        <v>96</v>
      </c>
      <c r="L3" s="490" t="s">
        <v>91</v>
      </c>
      <c r="M3" s="42"/>
      <c r="N3" s="436"/>
      <c r="O3" s="436"/>
      <c r="P3" s="436"/>
      <c r="Q3" s="436"/>
      <c r="R3" s="436"/>
    </row>
    <row r="4" spans="1:18" s="102" customFormat="1" ht="11.25" customHeight="1">
      <c r="A4" s="496"/>
      <c r="B4" s="493"/>
      <c r="C4" s="493"/>
      <c r="D4" s="489"/>
      <c r="E4" s="343" t="s">
        <v>97</v>
      </c>
      <c r="F4" s="489"/>
      <c r="G4" s="493"/>
      <c r="H4" s="489"/>
      <c r="I4" s="493"/>
      <c r="J4" s="489"/>
      <c r="K4" s="489"/>
      <c r="L4" s="491"/>
      <c r="M4" s="42"/>
      <c r="N4" s="436"/>
      <c r="O4" s="436"/>
      <c r="P4" s="436"/>
      <c r="Q4" s="436"/>
      <c r="R4" s="436"/>
    </row>
    <row r="5" spans="1:13" s="164" customFormat="1" ht="11.25" customHeight="1">
      <c r="A5" s="434"/>
      <c r="B5" s="435" t="s">
        <v>77</v>
      </c>
      <c r="C5" s="171" t="s">
        <v>77</v>
      </c>
      <c r="D5" s="171" t="s">
        <v>77</v>
      </c>
      <c r="E5" s="437" t="s">
        <v>77</v>
      </c>
      <c r="F5" s="173" t="s">
        <v>77</v>
      </c>
      <c r="G5" s="174" t="s">
        <v>77</v>
      </c>
      <c r="H5" s="173" t="s">
        <v>78</v>
      </c>
      <c r="I5" s="174" t="s">
        <v>76</v>
      </c>
      <c r="J5" s="173" t="s">
        <v>76</v>
      </c>
      <c r="K5" s="175" t="s">
        <v>76</v>
      </c>
      <c r="L5" s="176" t="s">
        <v>76</v>
      </c>
      <c r="M5" s="208"/>
    </row>
    <row r="6" spans="1:14" s="368" customFormat="1" ht="11.25" customHeight="1">
      <c r="A6" s="43" t="s">
        <v>26</v>
      </c>
      <c r="B6" s="132">
        <v>10528</v>
      </c>
      <c r="C6" s="251">
        <v>10910</v>
      </c>
      <c r="D6" s="251">
        <f>SUM(D8:D31)</f>
        <v>11084</v>
      </c>
      <c r="E6" s="344">
        <f>SUM(E8:E31)</f>
        <v>10967</v>
      </c>
      <c r="F6" s="308">
        <v>382</v>
      </c>
      <c r="G6" s="438">
        <f>SUM(G8:G31)</f>
        <v>57</v>
      </c>
      <c r="H6" s="330">
        <v>3.6</v>
      </c>
      <c r="I6" s="329">
        <f>G6/C6*100</f>
        <v>0.5224564619615032</v>
      </c>
      <c r="J6" s="330">
        <v>100</v>
      </c>
      <c r="K6" s="310">
        <v>100</v>
      </c>
      <c r="L6" s="311">
        <v>100</v>
      </c>
      <c r="M6" s="44"/>
      <c r="N6" s="483"/>
    </row>
    <row r="7" spans="1:13" s="102" customFormat="1" ht="6" customHeight="1">
      <c r="A7" s="33"/>
      <c r="B7" s="118"/>
      <c r="C7" s="209"/>
      <c r="D7" s="209"/>
      <c r="E7" s="142"/>
      <c r="F7" s="326"/>
      <c r="G7" s="370"/>
      <c r="H7" s="319"/>
      <c r="I7" s="323"/>
      <c r="J7" s="319"/>
      <c r="K7" s="320"/>
      <c r="L7" s="321"/>
      <c r="M7" s="208"/>
    </row>
    <row r="8" spans="1:18" ht="11.25" customHeight="1">
      <c r="A8" s="16" t="s">
        <v>53</v>
      </c>
      <c r="B8" s="104">
        <v>988</v>
      </c>
      <c r="C8" s="439">
        <v>1007</v>
      </c>
      <c r="D8" s="439">
        <v>1088</v>
      </c>
      <c r="E8" s="440">
        <f>1088-81</f>
        <v>1007</v>
      </c>
      <c r="F8" s="326">
        <v>19</v>
      </c>
      <c r="G8" s="211" t="s">
        <v>14</v>
      </c>
      <c r="H8" s="319">
        <v>1.9</v>
      </c>
      <c r="I8" s="211" t="s">
        <v>14</v>
      </c>
      <c r="J8" s="319">
        <v>9.4</v>
      </c>
      <c r="K8" s="320">
        <v>9.2</v>
      </c>
      <c r="L8" s="321">
        <f>ROUND(D8/$D$6*100,2)</f>
        <v>9.82</v>
      </c>
      <c r="M8" s="208"/>
      <c r="N8" s="208"/>
      <c r="O8" s="208"/>
      <c r="P8" s="208"/>
      <c r="Q8" s="208"/>
      <c r="R8" s="208"/>
    </row>
    <row r="9" spans="1:18" ht="11.25" customHeight="1">
      <c r="A9" s="16" t="s">
        <v>25</v>
      </c>
      <c r="B9" s="104">
        <v>46</v>
      </c>
      <c r="C9" s="439">
        <v>44</v>
      </c>
      <c r="D9" s="439">
        <v>41</v>
      </c>
      <c r="E9" s="440">
        <v>41</v>
      </c>
      <c r="F9" s="326">
        <v>-2</v>
      </c>
      <c r="G9" s="370">
        <f>D9-C9</f>
        <v>-3</v>
      </c>
      <c r="H9" s="319">
        <v>-4.3</v>
      </c>
      <c r="I9" s="323">
        <f>G9/C9*100</f>
        <v>-6.8181818181818175</v>
      </c>
      <c r="J9" s="319">
        <v>0.4</v>
      </c>
      <c r="K9" s="320">
        <v>0.4</v>
      </c>
      <c r="L9" s="321">
        <f>ROUND(D9/$D$6*100,2)</f>
        <v>0.37</v>
      </c>
      <c r="M9" s="208"/>
      <c r="N9" s="208"/>
      <c r="O9" s="208"/>
      <c r="P9" s="208"/>
      <c r="Q9" s="208"/>
      <c r="R9" s="208"/>
    </row>
    <row r="10" spans="1:18" ht="11.25" customHeight="1">
      <c r="A10" s="16" t="s">
        <v>24</v>
      </c>
      <c r="B10" s="104">
        <v>155</v>
      </c>
      <c r="C10" s="439">
        <v>151</v>
      </c>
      <c r="D10" s="439">
        <v>147</v>
      </c>
      <c r="E10" s="440">
        <v>147</v>
      </c>
      <c r="F10" s="326">
        <v>-4</v>
      </c>
      <c r="G10" s="370">
        <f>D10-C10</f>
        <v>-4</v>
      </c>
      <c r="H10" s="319">
        <v>-2.6</v>
      </c>
      <c r="I10" s="323">
        <f>G10/C10*100</f>
        <v>-2.6490066225165565</v>
      </c>
      <c r="J10" s="319">
        <v>1.5</v>
      </c>
      <c r="K10" s="320">
        <v>1.4</v>
      </c>
      <c r="L10" s="321">
        <f>ROUND(D10/$D$6*100,2)</f>
        <v>1.33</v>
      </c>
      <c r="M10" s="114"/>
      <c r="N10" s="208"/>
      <c r="O10" s="208"/>
      <c r="P10" s="208"/>
      <c r="Q10" s="208"/>
      <c r="R10" s="208"/>
    </row>
    <row r="11" spans="1:18" ht="11.25" customHeight="1">
      <c r="A11" s="16" t="s">
        <v>23</v>
      </c>
      <c r="B11" s="104">
        <v>1349</v>
      </c>
      <c r="C11" s="439">
        <v>1296</v>
      </c>
      <c r="D11" s="439">
        <v>1299</v>
      </c>
      <c r="E11" s="440">
        <v>1299</v>
      </c>
      <c r="F11" s="326">
        <v>-53</v>
      </c>
      <c r="G11" s="370">
        <f>D11-C11</f>
        <v>3</v>
      </c>
      <c r="H11" s="319">
        <v>-3.9</v>
      </c>
      <c r="I11" s="323">
        <f>G11/C11*100</f>
        <v>0.23148148148148145</v>
      </c>
      <c r="J11" s="319">
        <v>12.8</v>
      </c>
      <c r="K11" s="320">
        <v>11.9</v>
      </c>
      <c r="L11" s="321">
        <f>ROUND(D11/$D$6*100,2)</f>
        <v>11.72</v>
      </c>
      <c r="M11" s="208"/>
      <c r="N11" s="208"/>
      <c r="O11" s="208"/>
      <c r="P11" s="208"/>
      <c r="Q11" s="208"/>
      <c r="R11" s="208"/>
    </row>
    <row r="12" spans="1:18" ht="11.25" customHeight="1">
      <c r="A12" s="16" t="s">
        <v>22</v>
      </c>
      <c r="B12" s="104" t="s">
        <v>14</v>
      </c>
      <c r="C12" s="211" t="s">
        <v>14</v>
      </c>
      <c r="D12" s="211" t="s">
        <v>14</v>
      </c>
      <c r="E12" s="441" t="s">
        <v>14</v>
      </c>
      <c r="F12" s="261" t="s">
        <v>14</v>
      </c>
      <c r="G12" s="211" t="s">
        <v>14</v>
      </c>
      <c r="H12" s="290" t="s">
        <v>14</v>
      </c>
      <c r="I12" s="211" t="s">
        <v>14</v>
      </c>
      <c r="J12" s="290" t="s">
        <v>14</v>
      </c>
      <c r="K12" s="211" t="s">
        <v>14</v>
      </c>
      <c r="L12" s="442" t="s">
        <v>14</v>
      </c>
      <c r="M12" s="208"/>
      <c r="N12" s="208"/>
      <c r="O12" s="208"/>
      <c r="P12" s="208"/>
      <c r="Q12" s="208"/>
      <c r="R12" s="208"/>
    </row>
    <row r="13" spans="1:18" ht="11.25" customHeight="1">
      <c r="A13" s="16" t="s">
        <v>21</v>
      </c>
      <c r="B13" s="104" t="s">
        <v>14</v>
      </c>
      <c r="C13" s="211" t="s">
        <v>14</v>
      </c>
      <c r="D13" s="211" t="s">
        <v>14</v>
      </c>
      <c r="E13" s="441" t="s">
        <v>14</v>
      </c>
      <c r="F13" s="261" t="s">
        <v>14</v>
      </c>
      <c r="G13" s="211" t="s">
        <v>14</v>
      </c>
      <c r="H13" s="290" t="s">
        <v>14</v>
      </c>
      <c r="I13" s="211" t="s">
        <v>14</v>
      </c>
      <c r="J13" s="290" t="s">
        <v>14</v>
      </c>
      <c r="K13" s="211" t="s">
        <v>14</v>
      </c>
      <c r="L13" s="442" t="s">
        <v>14</v>
      </c>
      <c r="M13" s="208"/>
      <c r="N13" s="208"/>
      <c r="O13" s="208"/>
      <c r="P13" s="208"/>
      <c r="Q13" s="208"/>
      <c r="R13" s="208"/>
    </row>
    <row r="14" spans="1:18" ht="11.25" customHeight="1">
      <c r="A14" s="16" t="s">
        <v>20</v>
      </c>
      <c r="B14" s="104" t="s">
        <v>14</v>
      </c>
      <c r="C14" s="211" t="s">
        <v>14</v>
      </c>
      <c r="D14" s="211" t="s">
        <v>14</v>
      </c>
      <c r="E14" s="441" t="s">
        <v>14</v>
      </c>
      <c r="F14" s="261" t="s">
        <v>14</v>
      </c>
      <c r="G14" s="211" t="s">
        <v>14</v>
      </c>
      <c r="H14" s="290" t="s">
        <v>14</v>
      </c>
      <c r="I14" s="211" t="s">
        <v>14</v>
      </c>
      <c r="J14" s="290" t="s">
        <v>14</v>
      </c>
      <c r="K14" s="211" t="s">
        <v>14</v>
      </c>
      <c r="L14" s="442" t="s">
        <v>14</v>
      </c>
      <c r="M14" s="208"/>
      <c r="N14" s="208"/>
      <c r="O14" s="208"/>
      <c r="P14" s="208"/>
      <c r="Q14" s="208"/>
      <c r="R14" s="208"/>
    </row>
    <row r="15" spans="1:18" ht="11.25" customHeight="1">
      <c r="A15" s="16" t="s">
        <v>19</v>
      </c>
      <c r="B15" s="104">
        <v>80</v>
      </c>
      <c r="C15" s="439">
        <v>80</v>
      </c>
      <c r="D15" s="439">
        <v>77</v>
      </c>
      <c r="E15" s="440">
        <v>77</v>
      </c>
      <c r="F15" s="118" t="s">
        <v>14</v>
      </c>
      <c r="G15" s="370">
        <f>D15-C15</f>
        <v>-3</v>
      </c>
      <c r="H15" s="266" t="s">
        <v>14</v>
      </c>
      <c r="I15" s="323">
        <f>G15/C15*100</f>
        <v>-3.75</v>
      </c>
      <c r="J15" s="319">
        <v>0.8</v>
      </c>
      <c r="K15" s="320">
        <v>0.7</v>
      </c>
      <c r="L15" s="321">
        <f>ROUND(D15/$D$6*100,2)</f>
        <v>0.69</v>
      </c>
      <c r="M15" s="208"/>
      <c r="N15" s="208"/>
      <c r="O15" s="208"/>
      <c r="P15" s="208"/>
      <c r="Q15" s="208"/>
      <c r="R15" s="208"/>
    </row>
    <row r="16" spans="1:18" ht="11.25" customHeight="1">
      <c r="A16" s="16" t="s">
        <v>18</v>
      </c>
      <c r="B16" s="104">
        <v>241</v>
      </c>
      <c r="C16" s="439">
        <v>247</v>
      </c>
      <c r="D16" s="439">
        <v>243</v>
      </c>
      <c r="E16" s="440">
        <v>243</v>
      </c>
      <c r="F16" s="326">
        <v>6</v>
      </c>
      <c r="G16" s="370">
        <f>D16-C16</f>
        <v>-4</v>
      </c>
      <c r="H16" s="319">
        <v>2.5</v>
      </c>
      <c r="I16" s="323">
        <f>G16/C16*100</f>
        <v>-1.6194331983805668</v>
      </c>
      <c r="J16" s="319">
        <v>2.3</v>
      </c>
      <c r="K16" s="320">
        <v>2.3</v>
      </c>
      <c r="L16" s="321">
        <f>ROUND(D16/$D$6*100,2)</f>
        <v>2.19</v>
      </c>
      <c r="M16" s="114"/>
      <c r="N16" s="208"/>
      <c r="O16" s="208"/>
      <c r="P16" s="208"/>
      <c r="Q16" s="208"/>
      <c r="R16" s="208"/>
    </row>
    <row r="17" spans="1:18" ht="11.25" customHeight="1">
      <c r="A17" s="16" t="s">
        <v>17</v>
      </c>
      <c r="B17" s="104" t="s">
        <v>14</v>
      </c>
      <c r="C17" s="211" t="s">
        <v>14</v>
      </c>
      <c r="D17" s="211" t="s">
        <v>50</v>
      </c>
      <c r="E17" s="441" t="s">
        <v>14</v>
      </c>
      <c r="F17" s="261" t="s">
        <v>14</v>
      </c>
      <c r="G17" s="211" t="s">
        <v>14</v>
      </c>
      <c r="H17" s="261" t="s">
        <v>14</v>
      </c>
      <c r="I17" s="211" t="s">
        <v>14</v>
      </c>
      <c r="J17" s="261" t="s">
        <v>14</v>
      </c>
      <c r="K17" s="250" t="s">
        <v>14</v>
      </c>
      <c r="L17" s="442" t="s">
        <v>14</v>
      </c>
      <c r="M17" s="114"/>
      <c r="N17" s="208"/>
      <c r="O17" s="208"/>
      <c r="P17" s="208"/>
      <c r="Q17" s="208"/>
      <c r="R17" s="208"/>
    </row>
    <row r="18" spans="1:18" ht="11.25" customHeight="1">
      <c r="A18" s="16" t="s">
        <v>35</v>
      </c>
      <c r="B18" s="104">
        <v>100</v>
      </c>
      <c r="C18" s="439">
        <v>107</v>
      </c>
      <c r="D18" s="439">
        <v>110</v>
      </c>
      <c r="E18" s="440">
        <v>110</v>
      </c>
      <c r="F18" s="261">
        <v>7</v>
      </c>
      <c r="G18" s="370">
        <f>D18-C18</f>
        <v>3</v>
      </c>
      <c r="H18" s="261">
        <v>7</v>
      </c>
      <c r="I18" s="323">
        <f>G18/C18*100</f>
        <v>2.803738317757009</v>
      </c>
      <c r="J18" s="319">
        <v>0.9</v>
      </c>
      <c r="K18" s="320">
        <v>1</v>
      </c>
      <c r="L18" s="321">
        <f>ROUND(D18/$D$6*100,2)</f>
        <v>0.99</v>
      </c>
      <c r="M18" s="208"/>
      <c r="N18" s="208"/>
      <c r="O18" s="208"/>
      <c r="P18" s="208"/>
      <c r="Q18" s="208"/>
      <c r="R18" s="208"/>
    </row>
    <row r="19" spans="1:18" ht="11.25" customHeight="1">
      <c r="A19" s="16" t="s">
        <v>16</v>
      </c>
      <c r="B19" s="104" t="s">
        <v>14</v>
      </c>
      <c r="C19" s="211" t="s">
        <v>14</v>
      </c>
      <c r="D19" s="211" t="s">
        <v>14</v>
      </c>
      <c r="E19" s="441" t="s">
        <v>14</v>
      </c>
      <c r="F19" s="261" t="s">
        <v>14</v>
      </c>
      <c r="G19" s="260" t="s">
        <v>14</v>
      </c>
      <c r="H19" s="261" t="s">
        <v>14</v>
      </c>
      <c r="I19" s="211" t="s">
        <v>14</v>
      </c>
      <c r="J19" s="261" t="s">
        <v>14</v>
      </c>
      <c r="K19" s="250" t="s">
        <v>14</v>
      </c>
      <c r="L19" s="442" t="s">
        <v>14</v>
      </c>
      <c r="M19" s="114"/>
      <c r="N19" s="208"/>
      <c r="O19" s="208"/>
      <c r="P19" s="208"/>
      <c r="Q19" s="208"/>
      <c r="R19" s="208"/>
    </row>
    <row r="20" spans="1:18" ht="11.25" customHeight="1">
      <c r="A20" s="16" t="s">
        <v>15</v>
      </c>
      <c r="B20" s="104" t="s">
        <v>14</v>
      </c>
      <c r="C20" s="211" t="s">
        <v>14</v>
      </c>
      <c r="D20" s="211" t="s">
        <v>14</v>
      </c>
      <c r="E20" s="441" t="s">
        <v>14</v>
      </c>
      <c r="F20" s="261" t="s">
        <v>14</v>
      </c>
      <c r="G20" s="260" t="s">
        <v>14</v>
      </c>
      <c r="H20" s="261" t="s">
        <v>14</v>
      </c>
      <c r="I20" s="211" t="s">
        <v>14</v>
      </c>
      <c r="J20" s="261" t="s">
        <v>14</v>
      </c>
      <c r="K20" s="250" t="s">
        <v>14</v>
      </c>
      <c r="L20" s="442" t="s">
        <v>14</v>
      </c>
      <c r="M20" s="114"/>
      <c r="N20" s="208"/>
      <c r="O20" s="208"/>
      <c r="P20" s="208"/>
      <c r="Q20" s="208"/>
      <c r="R20" s="208"/>
    </row>
    <row r="21" spans="1:18" ht="11.25" customHeight="1">
      <c r="A21" s="16" t="s">
        <v>13</v>
      </c>
      <c r="B21" s="104">
        <v>143</v>
      </c>
      <c r="C21" s="439">
        <v>147</v>
      </c>
      <c r="D21" s="439">
        <v>137</v>
      </c>
      <c r="E21" s="440">
        <v>137</v>
      </c>
      <c r="F21" s="326">
        <v>4</v>
      </c>
      <c r="G21" s="370">
        <f aca="true" t="shared" si="0" ref="G21:G31">D21-C21</f>
        <v>-10</v>
      </c>
      <c r="H21" s="319">
        <v>2.8</v>
      </c>
      <c r="I21" s="323">
        <f aca="true" t="shared" si="1" ref="I21:I31">G21/C21*100</f>
        <v>-6.802721088435375</v>
      </c>
      <c r="J21" s="319">
        <v>1.4</v>
      </c>
      <c r="K21" s="320">
        <v>1.3</v>
      </c>
      <c r="L21" s="321">
        <f aca="true" t="shared" si="2" ref="L21:L31">ROUND(D21/$D$6*100,2)</f>
        <v>1.24</v>
      </c>
      <c r="M21" s="208"/>
      <c r="N21" s="208"/>
      <c r="O21" s="208"/>
      <c r="P21" s="208"/>
      <c r="Q21" s="208"/>
      <c r="R21" s="208"/>
    </row>
    <row r="22" spans="1:18" ht="11.25" customHeight="1">
      <c r="A22" s="16" t="s">
        <v>12</v>
      </c>
      <c r="B22" s="104">
        <v>151</v>
      </c>
      <c r="C22" s="439">
        <v>159</v>
      </c>
      <c r="D22" s="439">
        <v>163</v>
      </c>
      <c r="E22" s="440">
        <v>163</v>
      </c>
      <c r="F22" s="326">
        <v>8</v>
      </c>
      <c r="G22" s="370">
        <f t="shared" si="0"/>
        <v>4</v>
      </c>
      <c r="H22" s="319">
        <v>5.3</v>
      </c>
      <c r="I22" s="323">
        <f t="shared" si="1"/>
        <v>2.515723270440252</v>
      </c>
      <c r="J22" s="319">
        <v>1.4</v>
      </c>
      <c r="K22" s="320">
        <v>1.5</v>
      </c>
      <c r="L22" s="321">
        <f t="shared" si="2"/>
        <v>1.47</v>
      </c>
      <c r="M22" s="208"/>
      <c r="N22" s="208"/>
      <c r="O22" s="208"/>
      <c r="P22" s="208"/>
      <c r="Q22" s="208"/>
      <c r="R22" s="208"/>
    </row>
    <row r="23" spans="1:18" ht="11.25" customHeight="1">
      <c r="A23" s="16" t="s">
        <v>11</v>
      </c>
      <c r="B23" s="104">
        <v>36</v>
      </c>
      <c r="C23" s="439">
        <v>37</v>
      </c>
      <c r="D23" s="439">
        <v>43</v>
      </c>
      <c r="E23" s="440">
        <v>43</v>
      </c>
      <c r="F23" s="326">
        <v>1</v>
      </c>
      <c r="G23" s="370">
        <f t="shared" si="0"/>
        <v>6</v>
      </c>
      <c r="H23" s="319">
        <v>2.8</v>
      </c>
      <c r="I23" s="323">
        <f t="shared" si="1"/>
        <v>16.216216216216218</v>
      </c>
      <c r="J23" s="319">
        <v>0.3</v>
      </c>
      <c r="K23" s="320">
        <v>0.3</v>
      </c>
      <c r="L23" s="321">
        <f t="shared" si="2"/>
        <v>0.39</v>
      </c>
      <c r="M23" s="114"/>
      <c r="N23" s="208"/>
      <c r="O23" s="208"/>
      <c r="P23" s="208"/>
      <c r="Q23" s="208"/>
      <c r="R23" s="208"/>
    </row>
    <row r="24" spans="1:18" ht="11.25" customHeight="1">
      <c r="A24" s="16" t="s">
        <v>10</v>
      </c>
      <c r="B24" s="104">
        <v>114</v>
      </c>
      <c r="C24" s="439">
        <v>81</v>
      </c>
      <c r="D24" s="439">
        <v>125</v>
      </c>
      <c r="E24" s="440">
        <v>125</v>
      </c>
      <c r="F24" s="326">
        <v>-33</v>
      </c>
      <c r="G24" s="370">
        <f t="shared" si="0"/>
        <v>44</v>
      </c>
      <c r="H24" s="319">
        <v>-28.9</v>
      </c>
      <c r="I24" s="323">
        <f t="shared" si="1"/>
        <v>54.32098765432099</v>
      </c>
      <c r="J24" s="319">
        <v>1.1</v>
      </c>
      <c r="K24" s="320">
        <v>0.7</v>
      </c>
      <c r="L24" s="321">
        <f t="shared" si="2"/>
        <v>1.13</v>
      </c>
      <c r="M24" s="208"/>
      <c r="N24" s="208"/>
      <c r="O24" s="208"/>
      <c r="P24" s="208"/>
      <c r="Q24" s="208"/>
      <c r="R24" s="208"/>
    </row>
    <row r="25" spans="1:18" ht="11.25" customHeight="1">
      <c r="A25" s="16" t="s">
        <v>9</v>
      </c>
      <c r="B25" s="104">
        <v>596</v>
      </c>
      <c r="C25" s="439">
        <v>622</v>
      </c>
      <c r="D25" s="443">
        <v>612</v>
      </c>
      <c r="E25" s="439">
        <v>612</v>
      </c>
      <c r="F25" s="326">
        <v>26</v>
      </c>
      <c r="G25" s="370">
        <f t="shared" si="0"/>
        <v>-10</v>
      </c>
      <c r="H25" s="319">
        <v>4.4</v>
      </c>
      <c r="I25" s="323">
        <f t="shared" si="1"/>
        <v>-1.607717041800643</v>
      </c>
      <c r="J25" s="319">
        <v>5.7</v>
      </c>
      <c r="K25" s="320">
        <v>5.7</v>
      </c>
      <c r="L25" s="321">
        <f t="shared" si="2"/>
        <v>5.52</v>
      </c>
      <c r="M25" s="208"/>
      <c r="N25" s="208"/>
      <c r="O25" s="208"/>
      <c r="P25" s="208"/>
      <c r="Q25" s="208"/>
      <c r="R25" s="208"/>
    </row>
    <row r="26" spans="1:18" ht="11.25" customHeight="1">
      <c r="A26" s="16" t="s">
        <v>48</v>
      </c>
      <c r="B26" s="104">
        <v>1481</v>
      </c>
      <c r="C26" s="439">
        <v>1451</v>
      </c>
      <c r="D26" s="443">
        <v>1890</v>
      </c>
      <c r="E26" s="439">
        <f>1890-36</f>
        <v>1854</v>
      </c>
      <c r="F26" s="326">
        <v>-30</v>
      </c>
      <c r="G26" s="370">
        <f>E26-C26</f>
        <v>403</v>
      </c>
      <c r="H26" s="319">
        <v>-2</v>
      </c>
      <c r="I26" s="323">
        <f t="shared" si="1"/>
        <v>27.77394900068918</v>
      </c>
      <c r="J26" s="319">
        <v>14.1</v>
      </c>
      <c r="K26" s="320">
        <v>13.3</v>
      </c>
      <c r="L26" s="321">
        <f t="shared" si="2"/>
        <v>17.05</v>
      </c>
      <c r="M26" s="208"/>
      <c r="N26" s="208"/>
      <c r="O26" s="208"/>
      <c r="P26" s="208"/>
      <c r="Q26" s="208"/>
      <c r="R26" s="208"/>
    </row>
    <row r="27" spans="1:18" ht="11.25" customHeight="1">
      <c r="A27" s="16" t="s">
        <v>7</v>
      </c>
      <c r="B27" s="104">
        <v>311</v>
      </c>
      <c r="C27" s="439">
        <v>174</v>
      </c>
      <c r="D27" s="443">
        <v>174</v>
      </c>
      <c r="E27" s="439">
        <v>174</v>
      </c>
      <c r="F27" s="326">
        <v>-137</v>
      </c>
      <c r="G27" s="210" t="s">
        <v>50</v>
      </c>
      <c r="H27" s="319">
        <v>-44.1</v>
      </c>
      <c r="I27" s="325" t="s">
        <v>87</v>
      </c>
      <c r="J27" s="319">
        <v>3</v>
      </c>
      <c r="K27" s="320">
        <v>1.6</v>
      </c>
      <c r="L27" s="321">
        <f t="shared" si="2"/>
        <v>1.57</v>
      </c>
      <c r="M27" s="114"/>
      <c r="N27" s="208"/>
      <c r="O27" s="208"/>
      <c r="P27" s="208"/>
      <c r="Q27" s="208"/>
      <c r="R27" s="208"/>
    </row>
    <row r="28" spans="1:18" ht="11.25" customHeight="1">
      <c r="A28" s="16" t="s">
        <v>6</v>
      </c>
      <c r="B28" s="104">
        <v>3024</v>
      </c>
      <c r="C28" s="439">
        <v>3454</v>
      </c>
      <c r="D28" s="443">
        <v>3023</v>
      </c>
      <c r="E28" s="439">
        <v>3023</v>
      </c>
      <c r="F28" s="326">
        <v>430</v>
      </c>
      <c r="G28" s="370">
        <f t="shared" si="0"/>
        <v>-431</v>
      </c>
      <c r="H28" s="319">
        <v>14.2</v>
      </c>
      <c r="I28" s="323">
        <f t="shared" si="1"/>
        <v>-12.478286045165026</v>
      </c>
      <c r="J28" s="319">
        <v>28.7</v>
      </c>
      <c r="K28" s="320">
        <v>31.7</v>
      </c>
      <c r="L28" s="321">
        <f t="shared" si="2"/>
        <v>27.27</v>
      </c>
      <c r="M28" s="208"/>
      <c r="N28" s="208"/>
      <c r="O28" s="208"/>
      <c r="P28" s="208"/>
      <c r="Q28" s="208"/>
      <c r="R28" s="208"/>
    </row>
    <row r="29" spans="1:18" ht="11.25" customHeight="1">
      <c r="A29" s="16" t="s">
        <v>5</v>
      </c>
      <c r="B29" s="104">
        <v>1598</v>
      </c>
      <c r="C29" s="439">
        <v>1731</v>
      </c>
      <c r="D29" s="443">
        <v>1785</v>
      </c>
      <c r="E29" s="439">
        <v>1785</v>
      </c>
      <c r="F29" s="326">
        <v>133</v>
      </c>
      <c r="G29" s="370">
        <f t="shared" si="0"/>
        <v>54</v>
      </c>
      <c r="H29" s="319">
        <v>8.3</v>
      </c>
      <c r="I29" s="323">
        <f t="shared" si="1"/>
        <v>3.119584055459272</v>
      </c>
      <c r="J29" s="319">
        <v>15.2</v>
      </c>
      <c r="K29" s="320">
        <v>15.9</v>
      </c>
      <c r="L29" s="321">
        <f t="shared" si="2"/>
        <v>16.1</v>
      </c>
      <c r="M29" s="208"/>
      <c r="N29" s="208"/>
      <c r="O29" s="208"/>
      <c r="P29" s="208"/>
      <c r="Q29" s="208"/>
      <c r="R29" s="208"/>
    </row>
    <row r="30" spans="1:18" ht="11.25" customHeight="1">
      <c r="A30" s="16" t="s">
        <v>4</v>
      </c>
      <c r="B30" s="104">
        <v>57</v>
      </c>
      <c r="C30" s="439">
        <v>61</v>
      </c>
      <c r="D30" s="443">
        <v>63</v>
      </c>
      <c r="E30" s="439">
        <v>63</v>
      </c>
      <c r="F30" s="326">
        <v>4</v>
      </c>
      <c r="G30" s="370">
        <f t="shared" si="0"/>
        <v>2</v>
      </c>
      <c r="H30" s="319">
        <v>7</v>
      </c>
      <c r="I30" s="323">
        <f t="shared" si="1"/>
        <v>3.278688524590164</v>
      </c>
      <c r="J30" s="319">
        <v>0.5</v>
      </c>
      <c r="K30" s="320">
        <v>0.6</v>
      </c>
      <c r="L30" s="321">
        <f t="shared" si="2"/>
        <v>0.57</v>
      </c>
      <c r="M30" s="208"/>
      <c r="N30" s="208"/>
      <c r="O30" s="208"/>
      <c r="P30" s="208"/>
      <c r="Q30" s="208"/>
      <c r="R30" s="208"/>
    </row>
    <row r="31" spans="1:18" ht="11.25" customHeight="1">
      <c r="A31" s="16" t="s">
        <v>3</v>
      </c>
      <c r="B31" s="104">
        <v>58</v>
      </c>
      <c r="C31" s="439">
        <v>61</v>
      </c>
      <c r="D31" s="443">
        <v>64</v>
      </c>
      <c r="E31" s="439">
        <v>64</v>
      </c>
      <c r="F31" s="326">
        <v>3</v>
      </c>
      <c r="G31" s="370">
        <f t="shared" si="0"/>
        <v>3</v>
      </c>
      <c r="H31" s="319">
        <v>5.2</v>
      </c>
      <c r="I31" s="323">
        <f t="shared" si="1"/>
        <v>4.918032786885246</v>
      </c>
      <c r="J31" s="319">
        <v>0.6</v>
      </c>
      <c r="K31" s="320">
        <v>0.6</v>
      </c>
      <c r="L31" s="321">
        <f t="shared" si="2"/>
        <v>0.58</v>
      </c>
      <c r="M31" s="208"/>
      <c r="N31" s="208"/>
      <c r="O31" s="208"/>
      <c r="P31" s="208"/>
      <c r="Q31" s="208"/>
      <c r="R31" s="208"/>
    </row>
    <row r="32" spans="1:18" ht="6" customHeight="1">
      <c r="A32" s="37"/>
      <c r="B32" s="444"/>
      <c r="C32" s="445"/>
      <c r="D32" s="446"/>
      <c r="E32" s="445"/>
      <c r="F32" s="447"/>
      <c r="G32" s="448"/>
      <c r="H32" s="449"/>
      <c r="I32" s="450"/>
      <c r="J32" s="449"/>
      <c r="K32" s="451"/>
      <c r="L32" s="452"/>
      <c r="M32" s="208"/>
      <c r="N32" s="208"/>
      <c r="O32" s="208"/>
      <c r="P32" s="208"/>
      <c r="Q32" s="208"/>
      <c r="R32" s="208"/>
    </row>
    <row r="33" spans="1:5" ht="11.25">
      <c r="A33" s="42" t="s">
        <v>106</v>
      </c>
      <c r="D33" s="453"/>
      <c r="E33" s="453"/>
    </row>
    <row r="34" ht="11.25">
      <c r="A34" s="42" t="s">
        <v>107</v>
      </c>
    </row>
  </sheetData>
  <mergeCells count="12">
    <mergeCell ref="J3:J4"/>
    <mergeCell ref="K3:K4"/>
    <mergeCell ref="L3:L4"/>
    <mergeCell ref="F3:F4"/>
    <mergeCell ref="G3:G4"/>
    <mergeCell ref="H3:H4"/>
    <mergeCell ref="I3:I4"/>
    <mergeCell ref="A2:A4"/>
    <mergeCell ref="B2:E2"/>
    <mergeCell ref="B3:B4"/>
    <mergeCell ref="C3:C4"/>
    <mergeCell ref="D3:D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3"/>
  <sheetViews>
    <sheetView showGridLines="0" workbookViewId="0" topLeftCell="A1">
      <selection activeCell="A1" sqref="A1"/>
    </sheetView>
  </sheetViews>
  <sheetFormatPr defaultColWidth="9.00390625" defaultRowHeight="12.75"/>
  <cols>
    <col min="1" max="1" width="14.125" style="42" customWidth="1"/>
    <col min="2" max="2" width="8.00390625" style="42" customWidth="1"/>
    <col min="3" max="4" width="7.125" style="42" customWidth="1"/>
    <col min="5" max="7" width="6.25390625" style="42" customWidth="1"/>
    <col min="8" max="12" width="7.625" style="42" customWidth="1"/>
    <col min="13" max="16384" width="9.125" style="42" customWidth="1"/>
  </cols>
  <sheetData>
    <row r="1" spans="1:12" ht="12">
      <c r="A1" s="44" t="s">
        <v>63</v>
      </c>
      <c r="J1" s="100"/>
      <c r="L1" s="100" t="s">
        <v>31</v>
      </c>
    </row>
    <row r="2" spans="2:4" ht="11.25" customHeight="1" hidden="1">
      <c r="B2" s="353" t="s">
        <v>27</v>
      </c>
      <c r="C2" s="353"/>
      <c r="D2" s="353"/>
    </row>
    <row r="3" spans="1:12" ht="11.25">
      <c r="A3" s="500" t="s">
        <v>30</v>
      </c>
      <c r="B3" s="65" t="s">
        <v>91</v>
      </c>
      <c r="C3" s="65"/>
      <c r="D3" s="65"/>
      <c r="E3" s="65" t="s">
        <v>49</v>
      </c>
      <c r="F3" s="65"/>
      <c r="G3" s="65"/>
      <c r="H3" s="65" t="s">
        <v>33</v>
      </c>
      <c r="I3" s="65"/>
      <c r="J3" s="65"/>
      <c r="K3" s="65" t="s">
        <v>51</v>
      </c>
      <c r="L3" s="101"/>
    </row>
    <row r="4" spans="1:12" ht="15" customHeight="1">
      <c r="A4" s="501"/>
      <c r="B4" s="64" t="s">
        <v>52</v>
      </c>
      <c r="C4" s="64" t="s">
        <v>99</v>
      </c>
      <c r="D4" s="64" t="s">
        <v>100</v>
      </c>
      <c r="E4" s="64" t="s">
        <v>52</v>
      </c>
      <c r="F4" s="64" t="s">
        <v>99</v>
      </c>
      <c r="G4" s="64" t="s">
        <v>100</v>
      </c>
      <c r="H4" s="64" t="s">
        <v>52</v>
      </c>
      <c r="I4" s="64" t="s">
        <v>99</v>
      </c>
      <c r="J4" s="64" t="s">
        <v>100</v>
      </c>
      <c r="K4" s="64" t="s">
        <v>99</v>
      </c>
      <c r="L4" s="354" t="s">
        <v>100</v>
      </c>
    </row>
    <row r="5" spans="1:12" ht="11.25" customHeight="1">
      <c r="A5" s="355"/>
      <c r="B5" s="161" t="s">
        <v>77</v>
      </c>
      <c r="C5" s="162" t="s">
        <v>77</v>
      </c>
      <c r="D5" s="356" t="s">
        <v>77</v>
      </c>
      <c r="E5" s="287" t="s">
        <v>77</v>
      </c>
      <c r="F5" s="163" t="s">
        <v>77</v>
      </c>
      <c r="G5" s="288" t="s">
        <v>77</v>
      </c>
      <c r="H5" s="287" t="s">
        <v>76</v>
      </c>
      <c r="I5" s="163" t="s">
        <v>76</v>
      </c>
      <c r="J5" s="288" t="s">
        <v>76</v>
      </c>
      <c r="K5" s="287" t="s">
        <v>76</v>
      </c>
      <c r="L5" s="357" t="s">
        <v>76</v>
      </c>
    </row>
    <row r="6" spans="1:13" s="164" customFormat="1" ht="12">
      <c r="A6" s="43" t="s">
        <v>26</v>
      </c>
      <c r="B6" s="308">
        <f>SUM(B8:B31)</f>
        <v>11084</v>
      </c>
      <c r="C6" s="358">
        <f>SUM(C8:C31)</f>
        <v>6823</v>
      </c>
      <c r="D6" s="309">
        <f>SUM(D8:D31)</f>
        <v>4261</v>
      </c>
      <c r="E6" s="308">
        <v>57</v>
      </c>
      <c r="F6" s="358">
        <v>83</v>
      </c>
      <c r="G6" s="309">
        <v>-26</v>
      </c>
      <c r="H6" s="330">
        <v>0.52</v>
      </c>
      <c r="I6" s="310">
        <v>1.24</v>
      </c>
      <c r="J6" s="329">
        <v>-0.62</v>
      </c>
      <c r="K6" s="330">
        <v>61.76</v>
      </c>
      <c r="L6" s="478">
        <v>38.24</v>
      </c>
      <c r="M6" s="208"/>
    </row>
    <row r="7" spans="1:13" s="368" customFormat="1" ht="12">
      <c r="A7" s="103"/>
      <c r="B7" s="360"/>
      <c r="C7" s="361"/>
      <c r="D7" s="362"/>
      <c r="E7" s="363"/>
      <c r="F7" s="364"/>
      <c r="G7" s="313"/>
      <c r="H7" s="365"/>
      <c r="I7" s="366"/>
      <c r="J7" s="314"/>
      <c r="K7" s="365"/>
      <c r="L7" s="367"/>
      <c r="M7" s="208"/>
    </row>
    <row r="8" spans="1:13" ht="12">
      <c r="A8" s="16" t="s">
        <v>53</v>
      </c>
      <c r="B8" s="257">
        <f>C8+D8</f>
        <v>1088</v>
      </c>
      <c r="C8" s="258">
        <v>566</v>
      </c>
      <c r="D8" s="352">
        <v>522</v>
      </c>
      <c r="E8" s="118" t="s">
        <v>50</v>
      </c>
      <c r="F8" s="369">
        <v>1</v>
      </c>
      <c r="G8" s="370">
        <v>-1</v>
      </c>
      <c r="H8" s="118" t="s">
        <v>50</v>
      </c>
      <c r="I8" s="320">
        <v>0.19</v>
      </c>
      <c r="J8" s="323">
        <v>-0.2</v>
      </c>
      <c r="K8" s="319">
        <v>51.44</v>
      </c>
      <c r="L8" s="359">
        <v>48.56</v>
      </c>
      <c r="M8" s="208"/>
    </row>
    <row r="9" spans="1:13" ht="12">
      <c r="A9" s="16" t="s">
        <v>25</v>
      </c>
      <c r="B9" s="257">
        <f aca="true" t="shared" si="0" ref="B9:B31">C9+D9</f>
        <v>41</v>
      </c>
      <c r="C9" s="258">
        <v>31</v>
      </c>
      <c r="D9" s="352">
        <v>10</v>
      </c>
      <c r="E9" s="257">
        <v>-3</v>
      </c>
      <c r="F9" s="369">
        <v>-1</v>
      </c>
      <c r="G9" s="370">
        <v>-2</v>
      </c>
      <c r="H9" s="319">
        <v>-6.82</v>
      </c>
      <c r="I9" s="320">
        <v>-3.13</v>
      </c>
      <c r="J9" s="323">
        <v>-16.67</v>
      </c>
      <c r="K9" s="319">
        <v>75.61</v>
      </c>
      <c r="L9" s="359">
        <v>24.39</v>
      </c>
      <c r="M9" s="208"/>
    </row>
    <row r="10" spans="1:13" ht="12">
      <c r="A10" s="16" t="s">
        <v>24</v>
      </c>
      <c r="B10" s="257">
        <f t="shared" si="0"/>
        <v>147</v>
      </c>
      <c r="C10" s="258">
        <v>63</v>
      </c>
      <c r="D10" s="352">
        <v>84</v>
      </c>
      <c r="E10" s="257">
        <v>-4</v>
      </c>
      <c r="F10" s="369">
        <v>-1</v>
      </c>
      <c r="G10" s="370">
        <v>-3</v>
      </c>
      <c r="H10" s="319">
        <v>-2.65</v>
      </c>
      <c r="I10" s="320">
        <v>-1.56</v>
      </c>
      <c r="J10" s="323">
        <v>-3.45</v>
      </c>
      <c r="K10" s="319">
        <v>42.86</v>
      </c>
      <c r="L10" s="359">
        <v>57.14</v>
      </c>
      <c r="M10" s="208"/>
    </row>
    <row r="11" spans="1:13" ht="11.25">
      <c r="A11" s="16" t="s">
        <v>23</v>
      </c>
      <c r="B11" s="257">
        <f t="shared" si="0"/>
        <v>1299</v>
      </c>
      <c r="C11" s="258">
        <v>123</v>
      </c>
      <c r="D11" s="352">
        <v>1176</v>
      </c>
      <c r="E11" s="257">
        <v>3</v>
      </c>
      <c r="F11" s="369">
        <v>-3</v>
      </c>
      <c r="G11" s="370">
        <v>6</v>
      </c>
      <c r="H11" s="319">
        <v>0.23</v>
      </c>
      <c r="I11" s="320">
        <v>-2.38</v>
      </c>
      <c r="J11" s="323">
        <v>0.51</v>
      </c>
      <c r="K11" s="319">
        <v>9.47</v>
      </c>
      <c r="L11" s="359">
        <v>90.53</v>
      </c>
      <c r="M11" s="114"/>
    </row>
    <row r="12" spans="1:13" ht="12">
      <c r="A12" s="16" t="s">
        <v>22</v>
      </c>
      <c r="B12" s="104" t="s">
        <v>14</v>
      </c>
      <c r="C12" s="211" t="s">
        <v>14</v>
      </c>
      <c r="D12" s="211" t="s">
        <v>14</v>
      </c>
      <c r="E12" s="261" t="s">
        <v>14</v>
      </c>
      <c r="F12" s="211" t="s">
        <v>14</v>
      </c>
      <c r="G12" s="212" t="s">
        <v>14</v>
      </c>
      <c r="H12" s="290" t="s">
        <v>14</v>
      </c>
      <c r="I12" s="211" t="s">
        <v>14</v>
      </c>
      <c r="J12" s="211" t="s">
        <v>14</v>
      </c>
      <c r="K12" s="290" t="s">
        <v>14</v>
      </c>
      <c r="L12" s="371" t="s">
        <v>14</v>
      </c>
      <c r="M12" s="208"/>
    </row>
    <row r="13" spans="1:13" ht="12">
      <c r="A13" s="16" t="s">
        <v>21</v>
      </c>
      <c r="B13" s="104" t="s">
        <v>14</v>
      </c>
      <c r="C13" s="211" t="s">
        <v>14</v>
      </c>
      <c r="D13" s="211" t="s">
        <v>14</v>
      </c>
      <c r="E13" s="261" t="s">
        <v>14</v>
      </c>
      <c r="F13" s="211" t="s">
        <v>14</v>
      </c>
      <c r="G13" s="212" t="s">
        <v>14</v>
      </c>
      <c r="H13" s="290" t="s">
        <v>14</v>
      </c>
      <c r="I13" s="211" t="s">
        <v>14</v>
      </c>
      <c r="J13" s="211" t="s">
        <v>14</v>
      </c>
      <c r="K13" s="290" t="s">
        <v>14</v>
      </c>
      <c r="L13" s="371" t="s">
        <v>14</v>
      </c>
      <c r="M13" s="208"/>
    </row>
    <row r="14" spans="1:13" ht="12">
      <c r="A14" s="16" t="s">
        <v>20</v>
      </c>
      <c r="B14" s="104" t="s">
        <v>14</v>
      </c>
      <c r="C14" s="211" t="s">
        <v>14</v>
      </c>
      <c r="D14" s="211" t="s">
        <v>14</v>
      </c>
      <c r="E14" s="261" t="s">
        <v>14</v>
      </c>
      <c r="F14" s="211" t="s">
        <v>14</v>
      </c>
      <c r="G14" s="212" t="s">
        <v>14</v>
      </c>
      <c r="H14" s="290" t="s">
        <v>14</v>
      </c>
      <c r="I14" s="211" t="s">
        <v>14</v>
      </c>
      <c r="J14" s="211" t="s">
        <v>14</v>
      </c>
      <c r="K14" s="290" t="s">
        <v>14</v>
      </c>
      <c r="L14" s="371" t="s">
        <v>14</v>
      </c>
      <c r="M14" s="208"/>
    </row>
    <row r="15" spans="1:13" ht="12">
      <c r="A15" s="16" t="s">
        <v>19</v>
      </c>
      <c r="B15" s="257">
        <f t="shared" si="0"/>
        <v>77</v>
      </c>
      <c r="C15" s="258">
        <v>46</v>
      </c>
      <c r="D15" s="352">
        <v>31</v>
      </c>
      <c r="E15" s="257">
        <v>-3</v>
      </c>
      <c r="F15" s="369">
        <v>-2</v>
      </c>
      <c r="G15" s="370">
        <v>-1</v>
      </c>
      <c r="H15" s="319">
        <v>-3.75</v>
      </c>
      <c r="I15" s="320">
        <v>-4.17</v>
      </c>
      <c r="J15" s="323">
        <v>-3.13</v>
      </c>
      <c r="K15" s="319">
        <v>59.74</v>
      </c>
      <c r="L15" s="359">
        <v>40.26</v>
      </c>
      <c r="M15" s="208"/>
    </row>
    <row r="16" spans="1:13" ht="12">
      <c r="A16" s="16" t="s">
        <v>18</v>
      </c>
      <c r="B16" s="257">
        <f t="shared" si="0"/>
        <v>243</v>
      </c>
      <c r="C16" s="258">
        <v>173</v>
      </c>
      <c r="D16" s="352">
        <v>70</v>
      </c>
      <c r="E16" s="257">
        <v>-4</v>
      </c>
      <c r="F16" s="369">
        <v>-6</v>
      </c>
      <c r="G16" s="370">
        <v>2</v>
      </c>
      <c r="H16" s="319">
        <v>-1.62</v>
      </c>
      <c r="I16" s="320">
        <v>-3.35</v>
      </c>
      <c r="J16" s="323">
        <v>2.94</v>
      </c>
      <c r="K16" s="319">
        <v>71.19</v>
      </c>
      <c r="L16" s="359">
        <v>28.81</v>
      </c>
      <c r="M16" s="208"/>
    </row>
    <row r="17" spans="1:13" ht="11.25">
      <c r="A17" s="16" t="s">
        <v>17</v>
      </c>
      <c r="B17" s="104" t="s">
        <v>14</v>
      </c>
      <c r="C17" s="211" t="s">
        <v>14</v>
      </c>
      <c r="D17" s="211" t="s">
        <v>14</v>
      </c>
      <c r="E17" s="261" t="s">
        <v>14</v>
      </c>
      <c r="F17" s="211" t="s">
        <v>14</v>
      </c>
      <c r="G17" s="212" t="s">
        <v>14</v>
      </c>
      <c r="H17" s="290" t="s">
        <v>14</v>
      </c>
      <c r="I17" s="211" t="s">
        <v>14</v>
      </c>
      <c r="J17" s="211" t="s">
        <v>14</v>
      </c>
      <c r="K17" s="290" t="s">
        <v>14</v>
      </c>
      <c r="L17" s="371" t="s">
        <v>14</v>
      </c>
      <c r="M17" s="114"/>
    </row>
    <row r="18" spans="1:13" ht="11.25">
      <c r="A18" s="16" t="s">
        <v>35</v>
      </c>
      <c r="B18" s="257">
        <f t="shared" si="0"/>
        <v>110</v>
      </c>
      <c r="C18" s="258">
        <v>55</v>
      </c>
      <c r="D18" s="352">
        <v>55</v>
      </c>
      <c r="E18" s="257">
        <v>3</v>
      </c>
      <c r="F18" s="369">
        <v>2</v>
      </c>
      <c r="G18" s="370">
        <v>1</v>
      </c>
      <c r="H18" s="319">
        <v>2.8</v>
      </c>
      <c r="I18" s="320">
        <v>3.77</v>
      </c>
      <c r="J18" s="323">
        <v>1.85</v>
      </c>
      <c r="K18" s="319">
        <v>50</v>
      </c>
      <c r="L18" s="359">
        <v>50</v>
      </c>
      <c r="M18" s="114"/>
    </row>
    <row r="19" spans="1:13" ht="12">
      <c r="A19" s="16" t="s">
        <v>16</v>
      </c>
      <c r="B19" s="104" t="s">
        <v>14</v>
      </c>
      <c r="C19" s="211" t="s">
        <v>14</v>
      </c>
      <c r="D19" s="211" t="s">
        <v>14</v>
      </c>
      <c r="E19" s="261" t="s">
        <v>14</v>
      </c>
      <c r="F19" s="211" t="s">
        <v>14</v>
      </c>
      <c r="G19" s="212" t="s">
        <v>14</v>
      </c>
      <c r="H19" s="290" t="s">
        <v>14</v>
      </c>
      <c r="I19" s="211" t="s">
        <v>14</v>
      </c>
      <c r="J19" s="211" t="s">
        <v>14</v>
      </c>
      <c r="K19" s="290" t="s">
        <v>14</v>
      </c>
      <c r="L19" s="371" t="s">
        <v>14</v>
      </c>
      <c r="M19" s="208"/>
    </row>
    <row r="20" spans="1:13" ht="11.25">
      <c r="A20" s="16" t="s">
        <v>15</v>
      </c>
      <c r="B20" s="104" t="s">
        <v>14</v>
      </c>
      <c r="C20" s="211" t="s">
        <v>14</v>
      </c>
      <c r="D20" s="211" t="s">
        <v>14</v>
      </c>
      <c r="E20" s="261" t="s">
        <v>14</v>
      </c>
      <c r="F20" s="211" t="s">
        <v>14</v>
      </c>
      <c r="G20" s="212" t="s">
        <v>14</v>
      </c>
      <c r="H20" s="290" t="s">
        <v>14</v>
      </c>
      <c r="I20" s="211" t="s">
        <v>14</v>
      </c>
      <c r="J20" s="211" t="s">
        <v>14</v>
      </c>
      <c r="K20" s="290" t="s">
        <v>14</v>
      </c>
      <c r="L20" s="371" t="s">
        <v>14</v>
      </c>
      <c r="M20" s="114"/>
    </row>
    <row r="21" spans="1:13" ht="11.25">
      <c r="A21" s="16" t="s">
        <v>13</v>
      </c>
      <c r="B21" s="257">
        <f t="shared" si="0"/>
        <v>137</v>
      </c>
      <c r="C21" s="258">
        <v>104</v>
      </c>
      <c r="D21" s="352">
        <v>33</v>
      </c>
      <c r="E21" s="257">
        <v>-10</v>
      </c>
      <c r="F21" s="369">
        <v>-8</v>
      </c>
      <c r="G21" s="370">
        <v>-2</v>
      </c>
      <c r="H21" s="319">
        <v>-6.8</v>
      </c>
      <c r="I21" s="320">
        <v>-7.14</v>
      </c>
      <c r="J21" s="323">
        <v>-5.71</v>
      </c>
      <c r="K21" s="319">
        <v>75.91</v>
      </c>
      <c r="L21" s="359">
        <v>24.09</v>
      </c>
      <c r="M21" s="114"/>
    </row>
    <row r="22" spans="1:13" ht="12">
      <c r="A22" s="16" t="s">
        <v>12</v>
      </c>
      <c r="B22" s="257">
        <f t="shared" si="0"/>
        <v>163</v>
      </c>
      <c r="C22" s="258">
        <v>142</v>
      </c>
      <c r="D22" s="352">
        <v>21</v>
      </c>
      <c r="E22" s="257">
        <v>4</v>
      </c>
      <c r="F22" s="369">
        <v>6</v>
      </c>
      <c r="G22" s="370">
        <v>-2</v>
      </c>
      <c r="H22" s="319">
        <v>2.52</v>
      </c>
      <c r="I22" s="320">
        <v>4.41</v>
      </c>
      <c r="J22" s="323">
        <v>-8.7</v>
      </c>
      <c r="K22" s="319">
        <v>87.12</v>
      </c>
      <c r="L22" s="359">
        <v>12.88</v>
      </c>
      <c r="M22" s="208"/>
    </row>
    <row r="23" spans="1:13" ht="12">
      <c r="A23" s="16" t="s">
        <v>11</v>
      </c>
      <c r="B23" s="257">
        <f t="shared" si="0"/>
        <v>43</v>
      </c>
      <c r="C23" s="258">
        <v>30</v>
      </c>
      <c r="D23" s="352">
        <v>13</v>
      </c>
      <c r="E23" s="257">
        <v>6</v>
      </c>
      <c r="F23" s="369">
        <v>6</v>
      </c>
      <c r="G23" s="212" t="s">
        <v>14</v>
      </c>
      <c r="H23" s="319">
        <v>16.22</v>
      </c>
      <c r="I23" s="320">
        <v>25</v>
      </c>
      <c r="J23" s="212" t="s">
        <v>14</v>
      </c>
      <c r="K23" s="319">
        <v>69.77</v>
      </c>
      <c r="L23" s="359">
        <v>30.23</v>
      </c>
      <c r="M23" s="208"/>
    </row>
    <row r="24" spans="1:13" ht="11.25">
      <c r="A24" s="16" t="s">
        <v>10</v>
      </c>
      <c r="B24" s="257">
        <f t="shared" si="0"/>
        <v>125</v>
      </c>
      <c r="C24" s="258">
        <v>95</v>
      </c>
      <c r="D24" s="352">
        <v>30</v>
      </c>
      <c r="E24" s="257">
        <v>44</v>
      </c>
      <c r="F24" s="369">
        <v>30</v>
      </c>
      <c r="G24" s="370">
        <v>14</v>
      </c>
      <c r="H24" s="319">
        <v>54.32</v>
      </c>
      <c r="I24" s="320">
        <v>46.15</v>
      </c>
      <c r="J24" s="323">
        <v>87.5</v>
      </c>
      <c r="K24" s="319">
        <v>76</v>
      </c>
      <c r="L24" s="359">
        <v>24</v>
      </c>
      <c r="M24" s="114"/>
    </row>
    <row r="25" spans="1:13" ht="12">
      <c r="A25" s="16" t="s">
        <v>9</v>
      </c>
      <c r="B25" s="257">
        <f t="shared" si="0"/>
        <v>612</v>
      </c>
      <c r="C25" s="258">
        <v>504</v>
      </c>
      <c r="D25" s="352">
        <v>108</v>
      </c>
      <c r="E25" s="257">
        <v>-10</v>
      </c>
      <c r="F25" s="369">
        <v>-20</v>
      </c>
      <c r="G25" s="370">
        <v>10</v>
      </c>
      <c r="H25" s="319">
        <v>-1.61</v>
      </c>
      <c r="I25" s="320">
        <v>-3.82</v>
      </c>
      <c r="J25" s="323">
        <v>10.2</v>
      </c>
      <c r="K25" s="319">
        <v>82.35</v>
      </c>
      <c r="L25" s="359">
        <v>17.65</v>
      </c>
      <c r="M25" s="208"/>
    </row>
    <row r="26" spans="1:13" ht="12">
      <c r="A26" s="16" t="s">
        <v>48</v>
      </c>
      <c r="B26" s="257">
        <f t="shared" si="0"/>
        <v>1890</v>
      </c>
      <c r="C26" s="258">
        <v>909</v>
      </c>
      <c r="D26" s="352">
        <v>981</v>
      </c>
      <c r="E26" s="257">
        <v>403</v>
      </c>
      <c r="F26" s="369">
        <v>325</v>
      </c>
      <c r="G26" s="370">
        <v>78</v>
      </c>
      <c r="H26" s="319">
        <v>27.77</v>
      </c>
      <c r="I26" s="320">
        <v>55.84</v>
      </c>
      <c r="J26" s="323">
        <v>8.98</v>
      </c>
      <c r="K26" s="319">
        <v>48.92</v>
      </c>
      <c r="L26" s="359">
        <v>51.08</v>
      </c>
      <c r="M26" s="208"/>
    </row>
    <row r="27" spans="1:13" ht="12">
      <c r="A27" s="16" t="s">
        <v>7</v>
      </c>
      <c r="B27" s="257">
        <f t="shared" si="0"/>
        <v>174</v>
      </c>
      <c r="C27" s="258">
        <v>114</v>
      </c>
      <c r="D27" s="352">
        <v>60</v>
      </c>
      <c r="E27" s="290" t="s">
        <v>14</v>
      </c>
      <c r="F27" s="369">
        <v>-1</v>
      </c>
      <c r="G27" s="370">
        <v>1</v>
      </c>
      <c r="H27" s="290" t="s">
        <v>14</v>
      </c>
      <c r="I27" s="320">
        <v>-0.87</v>
      </c>
      <c r="J27" s="323">
        <v>1.69</v>
      </c>
      <c r="K27" s="319">
        <v>65.52</v>
      </c>
      <c r="L27" s="359">
        <v>34.48</v>
      </c>
      <c r="M27" s="208"/>
    </row>
    <row r="28" spans="1:13" ht="11.25">
      <c r="A28" s="16" t="s">
        <v>6</v>
      </c>
      <c r="B28" s="257">
        <f t="shared" si="0"/>
        <v>3023</v>
      </c>
      <c r="C28" s="258">
        <v>2184</v>
      </c>
      <c r="D28" s="352">
        <v>839</v>
      </c>
      <c r="E28" s="257">
        <v>-431</v>
      </c>
      <c r="F28" s="369">
        <v>-286</v>
      </c>
      <c r="G28" s="370">
        <v>-145</v>
      </c>
      <c r="H28" s="319">
        <v>-12.48</v>
      </c>
      <c r="I28" s="320">
        <v>-11.58</v>
      </c>
      <c r="J28" s="323">
        <v>-14.74</v>
      </c>
      <c r="K28" s="319">
        <v>72.25</v>
      </c>
      <c r="L28" s="359">
        <v>27.75</v>
      </c>
      <c r="M28" s="114"/>
    </row>
    <row r="29" spans="1:13" ht="12">
      <c r="A29" s="16" t="s">
        <v>5</v>
      </c>
      <c r="B29" s="257">
        <f t="shared" si="0"/>
        <v>1785</v>
      </c>
      <c r="C29" s="258">
        <v>1616</v>
      </c>
      <c r="D29" s="352">
        <v>169</v>
      </c>
      <c r="E29" s="257">
        <v>54</v>
      </c>
      <c r="F29" s="369">
        <v>38</v>
      </c>
      <c r="G29" s="370">
        <v>16</v>
      </c>
      <c r="H29" s="319">
        <v>3.12</v>
      </c>
      <c r="I29" s="320">
        <v>2.41</v>
      </c>
      <c r="J29" s="323">
        <v>10.46</v>
      </c>
      <c r="K29" s="319">
        <v>90.53</v>
      </c>
      <c r="L29" s="359">
        <v>9.47</v>
      </c>
      <c r="M29" s="208"/>
    </row>
    <row r="30" spans="1:13" ht="12">
      <c r="A30" s="16" t="s">
        <v>4</v>
      </c>
      <c r="B30" s="257">
        <f t="shared" si="0"/>
        <v>63</v>
      </c>
      <c r="C30" s="258">
        <v>21</v>
      </c>
      <c r="D30" s="352">
        <v>42</v>
      </c>
      <c r="E30" s="257">
        <v>2</v>
      </c>
      <c r="F30" s="209" t="s">
        <v>14</v>
      </c>
      <c r="G30" s="370">
        <v>2</v>
      </c>
      <c r="H30" s="319">
        <v>3.28</v>
      </c>
      <c r="I30" s="209" t="s">
        <v>14</v>
      </c>
      <c r="J30" s="323">
        <v>5</v>
      </c>
      <c r="K30" s="319">
        <v>33.33</v>
      </c>
      <c r="L30" s="359">
        <v>66.67</v>
      </c>
      <c r="M30" s="208"/>
    </row>
    <row r="31" spans="1:13" ht="12">
      <c r="A31" s="16" t="s">
        <v>3</v>
      </c>
      <c r="B31" s="257">
        <f t="shared" si="0"/>
        <v>64</v>
      </c>
      <c r="C31" s="258">
        <v>47</v>
      </c>
      <c r="D31" s="352">
        <v>17</v>
      </c>
      <c r="E31" s="257">
        <v>3</v>
      </c>
      <c r="F31" s="369">
        <v>3</v>
      </c>
      <c r="G31" s="370">
        <v>0</v>
      </c>
      <c r="H31" s="319">
        <v>4.92</v>
      </c>
      <c r="I31" s="320">
        <v>6.82</v>
      </c>
      <c r="J31" s="323">
        <v>0</v>
      </c>
      <c r="K31" s="319">
        <v>73.44</v>
      </c>
      <c r="L31" s="359">
        <v>26.56</v>
      </c>
      <c r="M31" s="208"/>
    </row>
    <row r="32" spans="1:13" ht="12">
      <c r="A32" s="37"/>
      <c r="B32" s="332"/>
      <c r="C32" s="333"/>
      <c r="D32" s="372"/>
      <c r="E32" s="332"/>
      <c r="F32" s="333"/>
      <c r="G32" s="372"/>
      <c r="H32" s="59"/>
      <c r="I32" s="58"/>
      <c r="J32" s="61"/>
      <c r="K32" s="59"/>
      <c r="L32" s="57"/>
      <c r="M32" s="208"/>
    </row>
    <row r="33" ht="11.25">
      <c r="A33" s="42" t="s">
        <v>101</v>
      </c>
    </row>
  </sheetData>
  <mergeCells count="1">
    <mergeCell ref="A3:A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4"/>
  <sheetViews>
    <sheetView showGridLines="0" workbookViewId="0" topLeftCell="A1">
      <selection activeCell="A1" sqref="A1"/>
    </sheetView>
  </sheetViews>
  <sheetFormatPr defaultColWidth="9.00390625" defaultRowHeight="12.75"/>
  <cols>
    <col min="1" max="5" width="11.375" style="42" customWidth="1"/>
    <col min="6" max="7" width="9.25390625" style="42" customWidth="1"/>
    <col min="8" max="12" width="6.375" style="42" customWidth="1"/>
    <col min="13" max="13" width="9.125" style="42" customWidth="1"/>
    <col min="17" max="16384" width="9.125" style="42" customWidth="1"/>
  </cols>
  <sheetData>
    <row r="1" spans="1:12" ht="12">
      <c r="A1" s="44" t="s">
        <v>32</v>
      </c>
      <c r="L1" s="100" t="s">
        <v>31</v>
      </c>
    </row>
    <row r="2" spans="1:13" ht="12">
      <c r="A2" s="494" t="s">
        <v>30</v>
      </c>
      <c r="B2" s="497" t="s">
        <v>29</v>
      </c>
      <c r="C2" s="498"/>
      <c r="D2" s="498"/>
      <c r="E2" s="499"/>
      <c r="F2" s="378" t="s">
        <v>49</v>
      </c>
      <c r="G2" s="65"/>
      <c r="H2" s="65" t="s">
        <v>33</v>
      </c>
      <c r="I2" s="65"/>
      <c r="J2" s="65" t="s">
        <v>28</v>
      </c>
      <c r="K2" s="65"/>
      <c r="L2" s="101"/>
      <c r="M2" s="1"/>
    </row>
    <row r="3" spans="1:13" ht="4.5" customHeight="1">
      <c r="A3" s="495"/>
      <c r="B3" s="492" t="s">
        <v>95</v>
      </c>
      <c r="C3" s="492" t="s">
        <v>96</v>
      </c>
      <c r="D3" s="488" t="s">
        <v>91</v>
      </c>
      <c r="E3" s="341"/>
      <c r="F3" s="502" t="s">
        <v>96</v>
      </c>
      <c r="G3" s="492" t="s">
        <v>91</v>
      </c>
      <c r="H3" s="488" t="s">
        <v>96</v>
      </c>
      <c r="I3" s="492" t="s">
        <v>91</v>
      </c>
      <c r="J3" s="488" t="s">
        <v>95</v>
      </c>
      <c r="K3" s="488" t="s">
        <v>96</v>
      </c>
      <c r="L3" s="490" t="s">
        <v>91</v>
      </c>
      <c r="M3" s="1"/>
    </row>
    <row r="4" spans="1:13" ht="12">
      <c r="A4" s="496"/>
      <c r="B4" s="493"/>
      <c r="C4" s="493"/>
      <c r="D4" s="489"/>
      <c r="E4" s="343" t="s">
        <v>97</v>
      </c>
      <c r="F4" s="503"/>
      <c r="G4" s="493"/>
      <c r="H4" s="489"/>
      <c r="I4" s="493"/>
      <c r="J4" s="489"/>
      <c r="K4" s="489"/>
      <c r="L4" s="491"/>
      <c r="M4" s="1"/>
    </row>
    <row r="5" spans="1:16" s="164" customFormat="1" ht="12">
      <c r="A5" s="379"/>
      <c r="B5" s="380" t="s">
        <v>102</v>
      </c>
      <c r="C5" s="381" t="s">
        <v>102</v>
      </c>
      <c r="D5" s="386" t="s">
        <v>102</v>
      </c>
      <c r="E5" s="387" t="s">
        <v>102</v>
      </c>
      <c r="F5" s="382" t="s">
        <v>102</v>
      </c>
      <c r="G5" s="383" t="s">
        <v>102</v>
      </c>
      <c r="H5" s="384" t="s">
        <v>103</v>
      </c>
      <c r="I5" s="383" t="s">
        <v>76</v>
      </c>
      <c r="J5" s="384" t="s">
        <v>76</v>
      </c>
      <c r="K5" s="382" t="s">
        <v>76</v>
      </c>
      <c r="L5" s="385" t="s">
        <v>76</v>
      </c>
      <c r="M5"/>
      <c r="N5" s="158"/>
      <c r="O5" s="158"/>
      <c r="P5" s="158"/>
    </row>
    <row r="6" spans="1:13" s="368" customFormat="1" ht="12">
      <c r="A6" s="43" t="s">
        <v>26</v>
      </c>
      <c r="B6" s="143">
        <v>23899811</v>
      </c>
      <c r="C6" s="262">
        <v>24925501</v>
      </c>
      <c r="D6" s="373">
        <v>28851801</v>
      </c>
      <c r="E6" s="388">
        <v>28397341</v>
      </c>
      <c r="F6" s="143">
        <v>1025690</v>
      </c>
      <c r="G6" s="263">
        <v>3471840</v>
      </c>
      <c r="H6" s="264">
        <v>4.3</v>
      </c>
      <c r="I6" s="480">
        <v>13.928867467899641</v>
      </c>
      <c r="J6" s="264">
        <v>100</v>
      </c>
      <c r="K6" s="265">
        <v>100</v>
      </c>
      <c r="L6" s="268">
        <v>100</v>
      </c>
      <c r="M6" s="32"/>
    </row>
    <row r="7" spans="1:13" ht="12">
      <c r="A7" s="103"/>
      <c r="B7" s="192"/>
      <c r="C7" s="187"/>
      <c r="D7" s="374"/>
      <c r="E7" s="389"/>
      <c r="F7" s="192"/>
      <c r="G7" s="193"/>
      <c r="H7" s="198"/>
      <c r="I7" s="197"/>
      <c r="J7" s="198"/>
      <c r="K7" s="190"/>
      <c r="L7" s="199"/>
      <c r="M7"/>
    </row>
    <row r="8" spans="1:13" ht="12">
      <c r="A8" s="16" t="s">
        <v>53</v>
      </c>
      <c r="B8" s="131">
        <v>1899338</v>
      </c>
      <c r="C8" s="207">
        <v>1880113</v>
      </c>
      <c r="D8" s="375">
        <v>2385769</v>
      </c>
      <c r="E8" s="390" t="s">
        <v>92</v>
      </c>
      <c r="F8" s="131">
        <v>-19225</v>
      </c>
      <c r="G8" s="282" t="s">
        <v>92</v>
      </c>
      <c r="H8" s="266">
        <v>-1</v>
      </c>
      <c r="I8" s="282" t="s">
        <v>92</v>
      </c>
      <c r="J8" s="266">
        <v>7.9</v>
      </c>
      <c r="K8" s="267">
        <v>7.5</v>
      </c>
      <c r="L8" s="254">
        <v>8.27</v>
      </c>
      <c r="M8"/>
    </row>
    <row r="9" spans="1:13" ht="12">
      <c r="A9" s="16" t="s">
        <v>25</v>
      </c>
      <c r="B9" s="261" t="s">
        <v>92</v>
      </c>
      <c r="C9" s="250" t="s">
        <v>92</v>
      </c>
      <c r="D9" s="278" t="s">
        <v>58</v>
      </c>
      <c r="E9" s="390" t="s">
        <v>92</v>
      </c>
      <c r="F9" s="261" t="s">
        <v>92</v>
      </c>
      <c r="G9" s="127" t="s">
        <v>58</v>
      </c>
      <c r="H9" s="261" t="s">
        <v>92</v>
      </c>
      <c r="I9" s="127" t="s">
        <v>58</v>
      </c>
      <c r="J9" s="261" t="s">
        <v>92</v>
      </c>
      <c r="K9" s="250" t="s">
        <v>92</v>
      </c>
      <c r="L9" s="255" t="s">
        <v>92</v>
      </c>
      <c r="M9"/>
    </row>
    <row r="10" spans="1:13" ht="12">
      <c r="A10" s="16" t="s">
        <v>24</v>
      </c>
      <c r="B10" s="131">
        <v>200208</v>
      </c>
      <c r="C10" s="207">
        <v>148538</v>
      </c>
      <c r="D10" s="376">
        <v>133437</v>
      </c>
      <c r="E10" s="391">
        <v>133437</v>
      </c>
      <c r="F10" s="131">
        <v>-51670</v>
      </c>
      <c r="G10" s="256">
        <v>-15101</v>
      </c>
      <c r="H10" s="266">
        <v>-25.8</v>
      </c>
      <c r="I10" s="252">
        <v>-10.166422060348193</v>
      </c>
      <c r="J10" s="266">
        <v>0.8</v>
      </c>
      <c r="K10" s="267">
        <v>0.6</v>
      </c>
      <c r="L10" s="254">
        <v>0.46</v>
      </c>
      <c r="M10" s="74"/>
    </row>
    <row r="11" spans="1:13" ht="12">
      <c r="A11" s="16" t="s">
        <v>23</v>
      </c>
      <c r="B11" s="131">
        <v>1026599</v>
      </c>
      <c r="C11" s="207">
        <v>995529</v>
      </c>
      <c r="D11" s="376">
        <v>939514</v>
      </c>
      <c r="E11" s="391">
        <v>939514</v>
      </c>
      <c r="F11" s="131">
        <v>-31070</v>
      </c>
      <c r="G11" s="256">
        <v>-56015</v>
      </c>
      <c r="H11" s="266">
        <v>-3</v>
      </c>
      <c r="I11" s="252">
        <v>-5.626656782474443</v>
      </c>
      <c r="J11" s="266">
        <v>4.3</v>
      </c>
      <c r="K11" s="267">
        <v>4</v>
      </c>
      <c r="L11" s="254">
        <v>3.26</v>
      </c>
      <c r="M11"/>
    </row>
    <row r="12" spans="1:13" ht="12">
      <c r="A12" s="16" t="s">
        <v>22</v>
      </c>
      <c r="B12" s="259" t="s">
        <v>14</v>
      </c>
      <c r="C12" s="260" t="s">
        <v>14</v>
      </c>
      <c r="D12" s="279" t="s">
        <v>14</v>
      </c>
      <c r="E12" s="392" t="s">
        <v>14</v>
      </c>
      <c r="F12" s="259" t="s">
        <v>14</v>
      </c>
      <c r="G12" s="219" t="s">
        <v>14</v>
      </c>
      <c r="H12" s="261" t="s">
        <v>14</v>
      </c>
      <c r="I12" s="219" t="s">
        <v>14</v>
      </c>
      <c r="J12" s="261" t="s">
        <v>14</v>
      </c>
      <c r="K12" s="250" t="s">
        <v>14</v>
      </c>
      <c r="L12" s="255" t="s">
        <v>14</v>
      </c>
      <c r="M12"/>
    </row>
    <row r="13" spans="1:13" ht="12">
      <c r="A13" s="16" t="s">
        <v>21</v>
      </c>
      <c r="B13" s="259" t="s">
        <v>14</v>
      </c>
      <c r="C13" s="260" t="s">
        <v>14</v>
      </c>
      <c r="D13" s="279" t="s">
        <v>14</v>
      </c>
      <c r="E13" s="392" t="s">
        <v>14</v>
      </c>
      <c r="F13" s="259" t="s">
        <v>14</v>
      </c>
      <c r="G13" s="219" t="s">
        <v>14</v>
      </c>
      <c r="H13" s="261" t="s">
        <v>14</v>
      </c>
      <c r="I13" s="219" t="s">
        <v>14</v>
      </c>
      <c r="J13" s="261" t="s">
        <v>14</v>
      </c>
      <c r="K13" s="250" t="s">
        <v>14</v>
      </c>
      <c r="L13" s="255" t="s">
        <v>14</v>
      </c>
      <c r="M13"/>
    </row>
    <row r="14" spans="1:13" ht="12">
      <c r="A14" s="16" t="s">
        <v>20</v>
      </c>
      <c r="B14" s="259" t="s">
        <v>14</v>
      </c>
      <c r="C14" s="260" t="s">
        <v>14</v>
      </c>
      <c r="D14" s="279" t="s">
        <v>14</v>
      </c>
      <c r="E14" s="392" t="s">
        <v>14</v>
      </c>
      <c r="F14" s="259" t="s">
        <v>14</v>
      </c>
      <c r="G14" s="219" t="s">
        <v>14</v>
      </c>
      <c r="H14" s="261" t="s">
        <v>14</v>
      </c>
      <c r="I14" s="219" t="s">
        <v>14</v>
      </c>
      <c r="J14" s="261" t="s">
        <v>14</v>
      </c>
      <c r="K14" s="250" t="s">
        <v>14</v>
      </c>
      <c r="L14" s="255" t="s">
        <v>14</v>
      </c>
      <c r="M14"/>
    </row>
    <row r="15" spans="1:13" ht="12">
      <c r="A15" s="16" t="s">
        <v>19</v>
      </c>
      <c r="B15" s="261" t="s">
        <v>92</v>
      </c>
      <c r="C15" s="250" t="s">
        <v>92</v>
      </c>
      <c r="D15" s="278" t="s">
        <v>92</v>
      </c>
      <c r="E15" s="390" t="s">
        <v>92</v>
      </c>
      <c r="F15" s="261" t="s">
        <v>92</v>
      </c>
      <c r="G15" s="280" t="s">
        <v>92</v>
      </c>
      <c r="H15" s="261" t="s">
        <v>92</v>
      </c>
      <c r="I15" s="280" t="s">
        <v>92</v>
      </c>
      <c r="J15" s="261" t="s">
        <v>92</v>
      </c>
      <c r="K15" s="250">
        <v>0.5</v>
      </c>
      <c r="L15" s="255" t="s">
        <v>92</v>
      </c>
      <c r="M15"/>
    </row>
    <row r="16" spans="1:13" ht="12">
      <c r="A16" s="16" t="s">
        <v>18</v>
      </c>
      <c r="B16" s="261" t="s">
        <v>92</v>
      </c>
      <c r="C16" s="250" t="s">
        <v>92</v>
      </c>
      <c r="D16" s="278" t="s">
        <v>92</v>
      </c>
      <c r="E16" s="390" t="s">
        <v>92</v>
      </c>
      <c r="F16" s="261" t="s">
        <v>92</v>
      </c>
      <c r="G16" s="280" t="s">
        <v>92</v>
      </c>
      <c r="H16" s="261" t="s">
        <v>92</v>
      </c>
      <c r="I16" s="280" t="s">
        <v>92</v>
      </c>
      <c r="J16" s="261" t="s">
        <v>92</v>
      </c>
      <c r="K16" s="250" t="s">
        <v>92</v>
      </c>
      <c r="L16" s="255" t="s">
        <v>92</v>
      </c>
      <c r="M16" s="74"/>
    </row>
    <row r="17" spans="1:13" ht="12">
      <c r="A17" s="16" t="s">
        <v>17</v>
      </c>
      <c r="B17" s="259" t="s">
        <v>14</v>
      </c>
      <c r="C17" s="260" t="s">
        <v>14</v>
      </c>
      <c r="D17" s="279" t="s">
        <v>14</v>
      </c>
      <c r="E17" s="392" t="s">
        <v>14</v>
      </c>
      <c r="F17" s="259" t="s">
        <v>14</v>
      </c>
      <c r="G17" s="219" t="s">
        <v>14</v>
      </c>
      <c r="H17" s="261" t="s">
        <v>14</v>
      </c>
      <c r="I17" s="219" t="s">
        <v>14</v>
      </c>
      <c r="J17" s="261" t="s">
        <v>14</v>
      </c>
      <c r="K17" s="250" t="s">
        <v>14</v>
      </c>
      <c r="L17" s="239" t="s">
        <v>14</v>
      </c>
      <c r="M17" s="74"/>
    </row>
    <row r="18" spans="1:13" ht="12">
      <c r="A18" s="16" t="s">
        <v>35</v>
      </c>
      <c r="B18" s="261" t="s">
        <v>92</v>
      </c>
      <c r="C18" s="250" t="s">
        <v>92</v>
      </c>
      <c r="D18" s="278" t="s">
        <v>92</v>
      </c>
      <c r="E18" s="390" t="s">
        <v>92</v>
      </c>
      <c r="F18" s="261" t="s">
        <v>92</v>
      </c>
      <c r="G18" s="280" t="s">
        <v>92</v>
      </c>
      <c r="H18" s="261" t="s">
        <v>92</v>
      </c>
      <c r="I18" s="280" t="s">
        <v>92</v>
      </c>
      <c r="J18" s="261" t="s">
        <v>92</v>
      </c>
      <c r="K18" s="250" t="s">
        <v>92</v>
      </c>
      <c r="L18" s="255" t="s">
        <v>92</v>
      </c>
      <c r="M18"/>
    </row>
    <row r="19" spans="1:13" ht="12">
      <c r="A19" s="16" t="s">
        <v>16</v>
      </c>
      <c r="B19" s="259" t="s">
        <v>14</v>
      </c>
      <c r="C19" s="260" t="s">
        <v>14</v>
      </c>
      <c r="D19" s="279" t="s">
        <v>14</v>
      </c>
      <c r="E19" s="392" t="s">
        <v>14</v>
      </c>
      <c r="F19" s="259" t="s">
        <v>14</v>
      </c>
      <c r="G19" s="219" t="s">
        <v>14</v>
      </c>
      <c r="H19" s="261" t="s">
        <v>14</v>
      </c>
      <c r="I19" s="219" t="s">
        <v>14</v>
      </c>
      <c r="J19" s="261" t="s">
        <v>14</v>
      </c>
      <c r="K19" s="250" t="s">
        <v>14</v>
      </c>
      <c r="L19" s="239" t="s">
        <v>14</v>
      </c>
      <c r="M19" s="74"/>
    </row>
    <row r="20" spans="1:13" ht="12">
      <c r="A20" s="16" t="s">
        <v>15</v>
      </c>
      <c r="B20" s="259" t="s">
        <v>14</v>
      </c>
      <c r="C20" s="260" t="s">
        <v>14</v>
      </c>
      <c r="D20" s="279" t="s">
        <v>14</v>
      </c>
      <c r="E20" s="392" t="s">
        <v>14</v>
      </c>
      <c r="F20" s="259" t="s">
        <v>14</v>
      </c>
      <c r="G20" s="219" t="s">
        <v>14</v>
      </c>
      <c r="H20" s="261" t="s">
        <v>14</v>
      </c>
      <c r="I20" s="219" t="s">
        <v>14</v>
      </c>
      <c r="J20" s="261" t="s">
        <v>14</v>
      </c>
      <c r="K20" s="250" t="s">
        <v>14</v>
      </c>
      <c r="L20" s="239" t="s">
        <v>14</v>
      </c>
      <c r="M20" s="74"/>
    </row>
    <row r="21" spans="1:13" ht="12">
      <c r="A21" s="16" t="s">
        <v>13</v>
      </c>
      <c r="B21" s="131">
        <v>62506</v>
      </c>
      <c r="C21" s="207">
        <v>90877</v>
      </c>
      <c r="D21" s="376">
        <v>89833</v>
      </c>
      <c r="E21" s="391">
        <v>89833</v>
      </c>
      <c r="F21" s="131">
        <v>28371</v>
      </c>
      <c r="G21" s="256">
        <v>-1044</v>
      </c>
      <c r="H21" s="266">
        <v>45.4</v>
      </c>
      <c r="I21" s="252">
        <v>-1.148805528351508</v>
      </c>
      <c r="J21" s="266">
        <v>0.3</v>
      </c>
      <c r="K21" s="267">
        <v>0.4</v>
      </c>
      <c r="L21" s="254">
        <v>0.31</v>
      </c>
      <c r="M21"/>
    </row>
    <row r="22" spans="1:13" ht="12">
      <c r="A22" s="16" t="s">
        <v>12</v>
      </c>
      <c r="B22" s="261" t="s">
        <v>92</v>
      </c>
      <c r="C22" s="250" t="s">
        <v>92</v>
      </c>
      <c r="D22" s="278" t="s">
        <v>92</v>
      </c>
      <c r="E22" s="390" t="s">
        <v>92</v>
      </c>
      <c r="F22" s="261" t="s">
        <v>92</v>
      </c>
      <c r="G22" s="280" t="s">
        <v>58</v>
      </c>
      <c r="H22" s="261" t="s">
        <v>92</v>
      </c>
      <c r="I22" s="280" t="s">
        <v>92</v>
      </c>
      <c r="J22" s="261" t="s">
        <v>92</v>
      </c>
      <c r="K22" s="250" t="s">
        <v>92</v>
      </c>
      <c r="L22" s="255" t="s">
        <v>92</v>
      </c>
      <c r="M22"/>
    </row>
    <row r="23" spans="1:13" ht="12">
      <c r="A23" s="16" t="s">
        <v>11</v>
      </c>
      <c r="B23" s="261" t="s">
        <v>92</v>
      </c>
      <c r="C23" s="250" t="s">
        <v>92</v>
      </c>
      <c r="D23" s="278" t="s">
        <v>92</v>
      </c>
      <c r="E23" s="390" t="s">
        <v>92</v>
      </c>
      <c r="F23" s="261" t="s">
        <v>92</v>
      </c>
      <c r="G23" s="280" t="s">
        <v>92</v>
      </c>
      <c r="H23" s="261" t="s">
        <v>92</v>
      </c>
      <c r="I23" s="280" t="s">
        <v>92</v>
      </c>
      <c r="J23" s="261" t="s">
        <v>92</v>
      </c>
      <c r="K23" s="250" t="s">
        <v>92</v>
      </c>
      <c r="L23" s="255" t="s">
        <v>92</v>
      </c>
      <c r="M23" s="74"/>
    </row>
    <row r="24" spans="1:13" ht="12">
      <c r="A24" s="16" t="s">
        <v>10</v>
      </c>
      <c r="B24" s="131">
        <v>89881</v>
      </c>
      <c r="C24" s="207" t="s">
        <v>92</v>
      </c>
      <c r="D24" s="278">
        <v>121776</v>
      </c>
      <c r="E24" s="390">
        <v>121776</v>
      </c>
      <c r="F24" s="131" t="s">
        <v>92</v>
      </c>
      <c r="G24" s="280" t="s">
        <v>92</v>
      </c>
      <c r="H24" s="266" t="s">
        <v>92</v>
      </c>
      <c r="I24" s="280" t="s">
        <v>92</v>
      </c>
      <c r="J24" s="266">
        <v>0.4</v>
      </c>
      <c r="K24" s="267" t="s">
        <v>92</v>
      </c>
      <c r="L24" s="254">
        <v>0.42</v>
      </c>
      <c r="M24"/>
    </row>
    <row r="25" spans="1:13" ht="12">
      <c r="A25" s="16" t="s">
        <v>9</v>
      </c>
      <c r="B25" s="131">
        <v>1843613</v>
      </c>
      <c r="C25" s="207">
        <v>1675132</v>
      </c>
      <c r="D25" s="376">
        <v>2126316</v>
      </c>
      <c r="E25" s="391">
        <v>2126316</v>
      </c>
      <c r="F25" s="131">
        <v>-168481</v>
      </c>
      <c r="G25" s="256">
        <v>451184</v>
      </c>
      <c r="H25" s="266">
        <v>-9.1</v>
      </c>
      <c r="I25" s="252">
        <v>26.934235630386144</v>
      </c>
      <c r="J25" s="266">
        <v>7.7</v>
      </c>
      <c r="K25" s="267">
        <v>6.7</v>
      </c>
      <c r="L25" s="254">
        <v>7.37</v>
      </c>
      <c r="M25"/>
    </row>
    <row r="26" spans="1:13" ht="12">
      <c r="A26" s="16" t="s">
        <v>48</v>
      </c>
      <c r="B26" s="131">
        <v>2342747</v>
      </c>
      <c r="C26" s="207">
        <v>2620701</v>
      </c>
      <c r="D26" s="376">
        <v>3734361</v>
      </c>
      <c r="E26" s="390" t="s">
        <v>92</v>
      </c>
      <c r="F26" s="131">
        <v>277954</v>
      </c>
      <c r="G26" s="280" t="s">
        <v>92</v>
      </c>
      <c r="H26" s="266">
        <v>11.9</v>
      </c>
      <c r="I26" s="280" t="s">
        <v>92</v>
      </c>
      <c r="J26" s="266">
        <v>9.8</v>
      </c>
      <c r="K26" s="267">
        <v>10.5</v>
      </c>
      <c r="L26" s="254">
        <v>12.94</v>
      </c>
      <c r="M26"/>
    </row>
    <row r="27" spans="1:13" ht="12">
      <c r="A27" s="16" t="s">
        <v>7</v>
      </c>
      <c r="B27" s="131" t="s">
        <v>92</v>
      </c>
      <c r="C27" s="250" t="s">
        <v>92</v>
      </c>
      <c r="D27" s="278" t="s">
        <v>92</v>
      </c>
      <c r="E27" s="390" t="s">
        <v>92</v>
      </c>
      <c r="F27" s="261" t="s">
        <v>92</v>
      </c>
      <c r="G27" s="282" t="s">
        <v>92</v>
      </c>
      <c r="H27" s="281" t="s">
        <v>92</v>
      </c>
      <c r="I27" s="282" t="s">
        <v>92</v>
      </c>
      <c r="J27" s="266" t="s">
        <v>92</v>
      </c>
      <c r="K27" s="250" t="s">
        <v>92</v>
      </c>
      <c r="L27" s="255" t="s">
        <v>92</v>
      </c>
      <c r="M27" s="74"/>
    </row>
    <row r="28" spans="1:13" ht="12">
      <c r="A28" s="16" t="s">
        <v>6</v>
      </c>
      <c r="B28" s="131">
        <v>11394033</v>
      </c>
      <c r="C28" s="207">
        <v>11868191</v>
      </c>
      <c r="D28" s="376">
        <v>13600901</v>
      </c>
      <c r="E28" s="391">
        <v>13600901</v>
      </c>
      <c r="F28" s="131">
        <v>474158</v>
      </c>
      <c r="G28" s="256">
        <v>1732710</v>
      </c>
      <c r="H28" s="266">
        <v>4.2</v>
      </c>
      <c r="I28" s="252">
        <v>14.599613369889312</v>
      </c>
      <c r="J28" s="266">
        <v>47.7</v>
      </c>
      <c r="K28" s="267">
        <v>47.6</v>
      </c>
      <c r="L28" s="254">
        <v>47.14</v>
      </c>
      <c r="M28"/>
    </row>
    <row r="29" spans="1:13" ht="12">
      <c r="A29" s="16" t="s">
        <v>5</v>
      </c>
      <c r="B29" s="131">
        <v>2881580</v>
      </c>
      <c r="C29" s="207">
        <v>3060074</v>
      </c>
      <c r="D29" s="376">
        <v>3406682</v>
      </c>
      <c r="E29" s="391">
        <v>3406682</v>
      </c>
      <c r="F29" s="131">
        <v>178494</v>
      </c>
      <c r="G29" s="256">
        <v>346608</v>
      </c>
      <c r="H29" s="266">
        <v>6.2</v>
      </c>
      <c r="I29" s="252">
        <v>11.326784907815956</v>
      </c>
      <c r="J29" s="266">
        <v>12.1</v>
      </c>
      <c r="K29" s="267">
        <v>12.3</v>
      </c>
      <c r="L29" s="254">
        <v>11.81</v>
      </c>
      <c r="M29"/>
    </row>
    <row r="30" spans="1:13" ht="12">
      <c r="A30" s="16" t="s">
        <v>4</v>
      </c>
      <c r="B30" s="261" t="s">
        <v>92</v>
      </c>
      <c r="C30" s="250" t="s">
        <v>92</v>
      </c>
      <c r="D30" s="278" t="s">
        <v>92</v>
      </c>
      <c r="E30" s="390" t="s">
        <v>92</v>
      </c>
      <c r="F30" s="281" t="s">
        <v>92</v>
      </c>
      <c r="G30" s="282" t="s">
        <v>92</v>
      </c>
      <c r="H30" s="281" t="s">
        <v>92</v>
      </c>
      <c r="I30" s="282" t="s">
        <v>92</v>
      </c>
      <c r="J30" s="261" t="s">
        <v>92</v>
      </c>
      <c r="K30" s="250" t="s">
        <v>92</v>
      </c>
      <c r="L30" s="255" t="s">
        <v>92</v>
      </c>
      <c r="M30"/>
    </row>
    <row r="31" spans="1:13" ht="12">
      <c r="A31" s="16" t="s">
        <v>3</v>
      </c>
      <c r="B31" s="261" t="s">
        <v>92</v>
      </c>
      <c r="C31" s="250" t="s">
        <v>92</v>
      </c>
      <c r="D31" s="278" t="s">
        <v>92</v>
      </c>
      <c r="E31" s="390" t="s">
        <v>92</v>
      </c>
      <c r="F31" s="281" t="s">
        <v>92</v>
      </c>
      <c r="G31" s="282" t="s">
        <v>92</v>
      </c>
      <c r="H31" s="281" t="s">
        <v>92</v>
      </c>
      <c r="I31" s="282" t="s">
        <v>92</v>
      </c>
      <c r="J31" s="261" t="s">
        <v>92</v>
      </c>
      <c r="K31" s="250" t="s">
        <v>92</v>
      </c>
      <c r="L31" s="255" t="s">
        <v>92</v>
      </c>
      <c r="M31"/>
    </row>
    <row r="32" spans="1:13" ht="6" customHeight="1">
      <c r="A32" s="37"/>
      <c r="B32" s="194"/>
      <c r="C32" s="195"/>
      <c r="D32" s="377"/>
      <c r="E32" s="393"/>
      <c r="F32" s="194"/>
      <c r="G32" s="196"/>
      <c r="H32" s="133"/>
      <c r="I32" s="178"/>
      <c r="J32" s="133"/>
      <c r="K32" s="134"/>
      <c r="L32" s="179"/>
      <c r="M32"/>
    </row>
    <row r="33" spans="1:5" ht="12">
      <c r="A33" s="42" t="s">
        <v>106</v>
      </c>
      <c r="D33" s="177"/>
      <c r="E33" s="177"/>
    </row>
    <row r="34" spans="1:5" ht="12">
      <c r="A34" s="42" t="s">
        <v>107</v>
      </c>
      <c r="D34" s="177"/>
      <c r="E34" s="177"/>
    </row>
  </sheetData>
  <mergeCells count="12">
    <mergeCell ref="A2:A4"/>
    <mergeCell ref="B2:E2"/>
    <mergeCell ref="B3:B4"/>
    <mergeCell ref="C3:C4"/>
    <mergeCell ref="D3:D4"/>
    <mergeCell ref="J3:J4"/>
    <mergeCell ref="K3:K4"/>
    <mergeCell ref="L3:L4"/>
    <mergeCell ref="F3:F4"/>
    <mergeCell ref="G3:G4"/>
    <mergeCell ref="H3:H4"/>
    <mergeCell ref="I3:I4"/>
  </mergeCells>
  <printOptions/>
  <pageMargins left="0.34" right="0.21"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M34"/>
  <sheetViews>
    <sheetView showGridLines="0" workbookViewId="0" topLeftCell="A1">
      <selection activeCell="A1" sqref="A1"/>
    </sheetView>
  </sheetViews>
  <sheetFormatPr defaultColWidth="9.00390625" defaultRowHeight="12.75"/>
  <cols>
    <col min="1" max="1" width="11.75390625" style="42" customWidth="1"/>
    <col min="6" max="7" width="8.75390625" style="0" customWidth="1"/>
    <col min="8" max="12" width="8.125" style="0" customWidth="1"/>
    <col min="13" max="13" width="6.75390625" style="0" customWidth="1"/>
  </cols>
  <sheetData>
    <row r="1" spans="1:12" s="1" customFormat="1" ht="12">
      <c r="A1" s="32" t="s">
        <v>64</v>
      </c>
      <c r="L1" s="31" t="s">
        <v>31</v>
      </c>
    </row>
    <row r="2" spans="1:12" s="1" customFormat="1" ht="12">
      <c r="A2" s="512" t="s">
        <v>30</v>
      </c>
      <c r="B2" s="515" t="s">
        <v>29</v>
      </c>
      <c r="C2" s="516"/>
      <c r="D2" s="516"/>
      <c r="E2" s="517"/>
      <c r="F2" s="289" t="s">
        <v>49</v>
      </c>
      <c r="G2" s="30"/>
      <c r="H2" s="30" t="s">
        <v>33</v>
      </c>
      <c r="I2" s="30"/>
      <c r="J2" s="30" t="s">
        <v>34</v>
      </c>
      <c r="K2" s="30"/>
      <c r="L2" s="29"/>
    </row>
    <row r="3" spans="1:12" s="1" customFormat="1" ht="4.5" customHeight="1">
      <c r="A3" s="513"/>
      <c r="B3" s="510" t="s">
        <v>95</v>
      </c>
      <c r="C3" s="492" t="s">
        <v>96</v>
      </c>
      <c r="D3" s="488" t="s">
        <v>91</v>
      </c>
      <c r="E3" s="341"/>
      <c r="F3" s="508" t="s">
        <v>96</v>
      </c>
      <c r="G3" s="510" t="s">
        <v>91</v>
      </c>
      <c r="H3" s="504" t="s">
        <v>96</v>
      </c>
      <c r="I3" s="510" t="s">
        <v>91</v>
      </c>
      <c r="J3" s="504" t="s">
        <v>95</v>
      </c>
      <c r="K3" s="504" t="s">
        <v>96</v>
      </c>
      <c r="L3" s="506" t="s">
        <v>91</v>
      </c>
    </row>
    <row r="4" spans="1:12" s="1" customFormat="1" ht="11.25" customHeight="1">
      <c r="A4" s="514"/>
      <c r="B4" s="511"/>
      <c r="C4" s="493"/>
      <c r="D4" s="489"/>
      <c r="E4" s="343" t="s">
        <v>97</v>
      </c>
      <c r="F4" s="509"/>
      <c r="G4" s="511"/>
      <c r="H4" s="505"/>
      <c r="I4" s="511"/>
      <c r="J4" s="505"/>
      <c r="K4" s="505"/>
      <c r="L4" s="507"/>
    </row>
    <row r="5" spans="1:13" s="1" customFormat="1" ht="12">
      <c r="A5" s="394"/>
      <c r="B5" s="395" t="s">
        <v>102</v>
      </c>
      <c r="C5" s="396" t="s">
        <v>102</v>
      </c>
      <c r="D5" s="397" t="s">
        <v>102</v>
      </c>
      <c r="E5" s="398" t="s">
        <v>102</v>
      </c>
      <c r="F5" s="399" t="s">
        <v>102</v>
      </c>
      <c r="G5" s="400" t="s">
        <v>102</v>
      </c>
      <c r="H5" s="401" t="s">
        <v>104</v>
      </c>
      <c r="I5" s="400" t="s">
        <v>76</v>
      </c>
      <c r="J5" s="401" t="s">
        <v>76</v>
      </c>
      <c r="K5" s="399" t="s">
        <v>76</v>
      </c>
      <c r="L5" s="402" t="s">
        <v>76</v>
      </c>
      <c r="M5"/>
    </row>
    <row r="6" spans="1:13" s="52" customFormat="1" ht="12">
      <c r="A6" s="43" t="s">
        <v>26</v>
      </c>
      <c r="B6" s="139">
        <v>257560</v>
      </c>
      <c r="C6" s="139">
        <v>282325</v>
      </c>
      <c r="D6" s="284">
        <v>324177.5</v>
      </c>
      <c r="E6" s="403">
        <v>326406</v>
      </c>
      <c r="F6" s="138">
        <v>24765</v>
      </c>
      <c r="G6" s="479">
        <v>44081</v>
      </c>
      <c r="H6" s="276">
        <v>9.6</v>
      </c>
      <c r="I6" s="480">
        <v>15.61356592579474</v>
      </c>
      <c r="J6" s="276">
        <v>100</v>
      </c>
      <c r="K6" s="244">
        <v>100</v>
      </c>
      <c r="L6" s="17">
        <v>100</v>
      </c>
      <c r="M6" s="32"/>
    </row>
    <row r="7" spans="1:13" s="1" customFormat="1" ht="12">
      <c r="A7" s="33"/>
      <c r="B7" s="97"/>
      <c r="C7" s="97"/>
      <c r="D7" s="285"/>
      <c r="E7" s="404"/>
      <c r="F7" s="96"/>
      <c r="G7" s="275"/>
      <c r="H7" s="189"/>
      <c r="I7" s="200"/>
      <c r="J7" s="189"/>
      <c r="K7" s="191"/>
      <c r="L7" s="80"/>
      <c r="M7"/>
    </row>
    <row r="8" spans="1:13" s="1" customFormat="1" ht="12">
      <c r="A8" s="16" t="s">
        <v>53</v>
      </c>
      <c r="B8" s="97">
        <v>207387</v>
      </c>
      <c r="C8" s="97">
        <v>205607</v>
      </c>
      <c r="D8" s="285">
        <v>265085.4</v>
      </c>
      <c r="E8" s="119" t="s">
        <v>58</v>
      </c>
      <c r="F8" s="123">
        <v>-1780</v>
      </c>
      <c r="G8" s="126" t="s">
        <v>58</v>
      </c>
      <c r="H8" s="277">
        <v>-0.9</v>
      </c>
      <c r="I8" s="126" t="s">
        <v>58</v>
      </c>
      <c r="J8" s="277">
        <v>80.5</v>
      </c>
      <c r="K8" s="238">
        <v>72.8</v>
      </c>
      <c r="L8" s="254">
        <v>81.77</v>
      </c>
      <c r="M8"/>
    </row>
    <row r="9" spans="1:13" s="1" customFormat="1" ht="12">
      <c r="A9" s="16" t="s">
        <v>25</v>
      </c>
      <c r="B9" s="120" t="s">
        <v>92</v>
      </c>
      <c r="C9" s="120" t="s">
        <v>92</v>
      </c>
      <c r="D9" s="120" t="s">
        <v>92</v>
      </c>
      <c r="E9" s="119" t="s">
        <v>92</v>
      </c>
      <c r="F9" s="119" t="s">
        <v>92</v>
      </c>
      <c r="G9" s="126" t="s">
        <v>92</v>
      </c>
      <c r="H9" s="119" t="s">
        <v>92</v>
      </c>
      <c r="I9" s="126" t="s">
        <v>92</v>
      </c>
      <c r="J9" s="119" t="s">
        <v>92</v>
      </c>
      <c r="K9" s="120" t="s">
        <v>58</v>
      </c>
      <c r="L9" s="269" t="s">
        <v>92</v>
      </c>
      <c r="M9"/>
    </row>
    <row r="10" spans="1:13" s="42" customFormat="1" ht="11.25">
      <c r="A10" s="16" t="s">
        <v>24</v>
      </c>
      <c r="B10" s="209">
        <v>64597</v>
      </c>
      <c r="C10" s="209">
        <v>48141</v>
      </c>
      <c r="D10" s="286">
        <v>44479</v>
      </c>
      <c r="E10" s="405">
        <v>44479</v>
      </c>
      <c r="F10" s="131">
        <v>-16456</v>
      </c>
      <c r="G10" s="256">
        <v>-3662</v>
      </c>
      <c r="H10" s="266">
        <v>-25.5</v>
      </c>
      <c r="I10" s="252">
        <v>-7.606821628134022</v>
      </c>
      <c r="J10" s="266">
        <v>25.1</v>
      </c>
      <c r="K10" s="267">
        <v>17.1</v>
      </c>
      <c r="L10" s="254">
        <v>13.72</v>
      </c>
      <c r="M10" s="114"/>
    </row>
    <row r="11" spans="1:13" s="1" customFormat="1" ht="12">
      <c r="A11" s="16" t="s">
        <v>23</v>
      </c>
      <c r="B11" s="97">
        <v>66966</v>
      </c>
      <c r="C11" s="97">
        <v>64984</v>
      </c>
      <c r="D11" s="285">
        <v>62634.3</v>
      </c>
      <c r="E11" s="404">
        <v>62634.3</v>
      </c>
      <c r="F11" s="123">
        <v>-1982</v>
      </c>
      <c r="G11" s="256">
        <v>-2349.7</v>
      </c>
      <c r="H11" s="277">
        <v>-3</v>
      </c>
      <c r="I11" s="252">
        <v>-3.615813123230329</v>
      </c>
      <c r="J11" s="277">
        <v>26</v>
      </c>
      <c r="K11" s="238">
        <v>23</v>
      </c>
      <c r="L11" s="254">
        <v>19.32</v>
      </c>
      <c r="M11"/>
    </row>
    <row r="12" spans="1:13" s="1" customFormat="1" ht="12">
      <c r="A12" s="16" t="s">
        <v>22</v>
      </c>
      <c r="B12" s="47" t="s">
        <v>14</v>
      </c>
      <c r="C12" s="47" t="s">
        <v>14</v>
      </c>
      <c r="D12" s="47" t="s">
        <v>14</v>
      </c>
      <c r="E12" s="49" t="s">
        <v>14</v>
      </c>
      <c r="F12" s="49" t="s">
        <v>14</v>
      </c>
      <c r="G12" s="48" t="s">
        <v>14</v>
      </c>
      <c r="H12" s="49" t="s">
        <v>14</v>
      </c>
      <c r="I12" s="48" t="s">
        <v>14</v>
      </c>
      <c r="J12" s="49" t="s">
        <v>14</v>
      </c>
      <c r="K12" s="47" t="s">
        <v>14</v>
      </c>
      <c r="L12" s="46" t="s">
        <v>14</v>
      </c>
      <c r="M12"/>
    </row>
    <row r="13" spans="1:13" s="1" customFormat="1" ht="12">
      <c r="A13" s="16" t="s">
        <v>21</v>
      </c>
      <c r="B13" s="47" t="s">
        <v>14</v>
      </c>
      <c r="C13" s="47" t="s">
        <v>14</v>
      </c>
      <c r="D13" s="47" t="s">
        <v>14</v>
      </c>
      <c r="E13" s="49" t="s">
        <v>14</v>
      </c>
      <c r="F13" s="49" t="s">
        <v>14</v>
      </c>
      <c r="G13" s="48" t="s">
        <v>14</v>
      </c>
      <c r="H13" s="49" t="s">
        <v>14</v>
      </c>
      <c r="I13" s="48" t="s">
        <v>14</v>
      </c>
      <c r="J13" s="49" t="s">
        <v>14</v>
      </c>
      <c r="K13" s="47" t="s">
        <v>14</v>
      </c>
      <c r="L13" s="46" t="s">
        <v>14</v>
      </c>
      <c r="M13"/>
    </row>
    <row r="14" spans="1:13" s="1" customFormat="1" ht="12">
      <c r="A14" s="16" t="s">
        <v>20</v>
      </c>
      <c r="B14" s="47" t="s">
        <v>14</v>
      </c>
      <c r="C14" s="47" t="s">
        <v>14</v>
      </c>
      <c r="D14" s="47" t="s">
        <v>14</v>
      </c>
      <c r="E14" s="49" t="s">
        <v>14</v>
      </c>
      <c r="F14" s="49" t="s">
        <v>14</v>
      </c>
      <c r="G14" s="48" t="s">
        <v>14</v>
      </c>
      <c r="H14" s="49" t="s">
        <v>14</v>
      </c>
      <c r="I14" s="48" t="s">
        <v>14</v>
      </c>
      <c r="J14" s="49" t="s">
        <v>14</v>
      </c>
      <c r="K14" s="47" t="s">
        <v>14</v>
      </c>
      <c r="L14" s="46" t="s">
        <v>14</v>
      </c>
      <c r="M14"/>
    </row>
    <row r="15" spans="1:13" s="1" customFormat="1" ht="12">
      <c r="A15" s="16" t="s">
        <v>19</v>
      </c>
      <c r="B15" s="120" t="s">
        <v>92</v>
      </c>
      <c r="C15" s="120" t="s">
        <v>92</v>
      </c>
      <c r="D15" s="120" t="s">
        <v>92</v>
      </c>
      <c r="E15" s="119" t="s">
        <v>92</v>
      </c>
      <c r="F15" s="119" t="s">
        <v>92</v>
      </c>
      <c r="G15" s="126" t="s">
        <v>92</v>
      </c>
      <c r="H15" s="119" t="s">
        <v>92</v>
      </c>
      <c r="I15" s="126" t="s">
        <v>92</v>
      </c>
      <c r="J15" s="119" t="s">
        <v>92</v>
      </c>
      <c r="K15" s="120" t="s">
        <v>92</v>
      </c>
      <c r="L15" s="269" t="s">
        <v>92</v>
      </c>
      <c r="M15"/>
    </row>
    <row r="16" spans="1:13" s="1" customFormat="1" ht="11.25">
      <c r="A16" s="16" t="s">
        <v>18</v>
      </c>
      <c r="B16" s="120" t="s">
        <v>92</v>
      </c>
      <c r="C16" s="120" t="s">
        <v>92</v>
      </c>
      <c r="D16" s="120" t="s">
        <v>92</v>
      </c>
      <c r="E16" s="119" t="s">
        <v>92</v>
      </c>
      <c r="F16" s="119" t="s">
        <v>92</v>
      </c>
      <c r="G16" s="126" t="s">
        <v>92</v>
      </c>
      <c r="H16" s="119" t="s">
        <v>92</v>
      </c>
      <c r="I16" s="126" t="s">
        <v>92</v>
      </c>
      <c r="J16" s="119" t="s">
        <v>92</v>
      </c>
      <c r="K16" s="120" t="s">
        <v>92</v>
      </c>
      <c r="L16" s="269" t="s">
        <v>92</v>
      </c>
      <c r="M16" s="74"/>
    </row>
    <row r="17" spans="1:13" s="1" customFormat="1" ht="11.25">
      <c r="A17" s="16" t="s">
        <v>17</v>
      </c>
      <c r="B17" s="47" t="s">
        <v>14</v>
      </c>
      <c r="C17" s="47" t="s">
        <v>14</v>
      </c>
      <c r="D17" s="47" t="s">
        <v>14</v>
      </c>
      <c r="E17" s="49" t="s">
        <v>14</v>
      </c>
      <c r="F17" s="49" t="s">
        <v>14</v>
      </c>
      <c r="G17" s="48" t="s">
        <v>14</v>
      </c>
      <c r="H17" s="49" t="s">
        <v>14</v>
      </c>
      <c r="I17" s="48" t="s">
        <v>14</v>
      </c>
      <c r="J17" s="49" t="s">
        <v>14</v>
      </c>
      <c r="K17" s="47" t="s">
        <v>14</v>
      </c>
      <c r="L17" s="46" t="s">
        <v>14</v>
      </c>
      <c r="M17" s="74"/>
    </row>
    <row r="18" spans="1:13" s="1" customFormat="1" ht="12">
      <c r="A18" s="16" t="s">
        <v>35</v>
      </c>
      <c r="B18" s="120" t="s">
        <v>92</v>
      </c>
      <c r="C18" s="120" t="s">
        <v>92</v>
      </c>
      <c r="D18" s="120" t="s">
        <v>92</v>
      </c>
      <c r="E18" s="119" t="s">
        <v>92</v>
      </c>
      <c r="F18" s="119" t="s">
        <v>92</v>
      </c>
      <c r="G18" s="126" t="s">
        <v>92</v>
      </c>
      <c r="H18" s="119" t="s">
        <v>92</v>
      </c>
      <c r="I18" s="126" t="s">
        <v>92</v>
      </c>
      <c r="J18" s="119" t="s">
        <v>92</v>
      </c>
      <c r="K18" s="120" t="s">
        <v>92</v>
      </c>
      <c r="L18" s="269" t="s">
        <v>92</v>
      </c>
      <c r="M18"/>
    </row>
    <row r="19" spans="1:13" s="1" customFormat="1" ht="11.25">
      <c r="A19" s="16" t="s">
        <v>16</v>
      </c>
      <c r="B19" s="47" t="s">
        <v>14</v>
      </c>
      <c r="C19" s="47" t="s">
        <v>14</v>
      </c>
      <c r="D19" s="47" t="s">
        <v>14</v>
      </c>
      <c r="E19" s="49" t="s">
        <v>14</v>
      </c>
      <c r="F19" s="49" t="s">
        <v>14</v>
      </c>
      <c r="G19" s="48" t="s">
        <v>14</v>
      </c>
      <c r="H19" s="49" t="s">
        <v>14</v>
      </c>
      <c r="I19" s="48" t="s">
        <v>14</v>
      </c>
      <c r="J19" s="49" t="s">
        <v>14</v>
      </c>
      <c r="K19" s="47" t="s">
        <v>14</v>
      </c>
      <c r="L19" s="46" t="s">
        <v>14</v>
      </c>
      <c r="M19" s="74"/>
    </row>
    <row r="20" spans="1:13" s="1" customFormat="1" ht="11.25">
      <c r="A20" s="16" t="s">
        <v>15</v>
      </c>
      <c r="B20" s="47" t="s">
        <v>14</v>
      </c>
      <c r="C20" s="47" t="s">
        <v>14</v>
      </c>
      <c r="D20" s="47" t="s">
        <v>14</v>
      </c>
      <c r="E20" s="49" t="s">
        <v>14</v>
      </c>
      <c r="F20" s="49" t="s">
        <v>14</v>
      </c>
      <c r="G20" s="48" t="s">
        <v>14</v>
      </c>
      <c r="H20" s="49" t="s">
        <v>14</v>
      </c>
      <c r="I20" s="48" t="s">
        <v>14</v>
      </c>
      <c r="J20" s="49" t="s">
        <v>14</v>
      </c>
      <c r="K20" s="47" t="s">
        <v>14</v>
      </c>
      <c r="L20" s="46" t="s">
        <v>14</v>
      </c>
      <c r="M20" s="74"/>
    </row>
    <row r="21" spans="1:13" s="1" customFormat="1" ht="12">
      <c r="A21" s="16" t="s">
        <v>13</v>
      </c>
      <c r="B21" s="97">
        <v>20302</v>
      </c>
      <c r="C21" s="97">
        <v>29490</v>
      </c>
      <c r="D21" s="285">
        <v>29944.3</v>
      </c>
      <c r="E21" s="404">
        <v>29944.3</v>
      </c>
      <c r="F21" s="123">
        <v>9188</v>
      </c>
      <c r="G21" s="256">
        <v>454.2999999999993</v>
      </c>
      <c r="H21" s="277">
        <v>45.3</v>
      </c>
      <c r="I21" s="252">
        <v>1.5405222109189531</v>
      </c>
      <c r="J21" s="277">
        <v>7.9</v>
      </c>
      <c r="K21" s="238">
        <v>10.4</v>
      </c>
      <c r="L21" s="254">
        <v>9.24</v>
      </c>
      <c r="M21"/>
    </row>
    <row r="22" spans="1:13" s="1" customFormat="1" ht="12">
      <c r="A22" s="16" t="s">
        <v>12</v>
      </c>
      <c r="B22" s="120" t="s">
        <v>92</v>
      </c>
      <c r="C22" s="120" t="s">
        <v>92</v>
      </c>
      <c r="D22" s="120" t="s">
        <v>92</v>
      </c>
      <c r="E22" s="119" t="s">
        <v>92</v>
      </c>
      <c r="F22" s="119" t="s">
        <v>92</v>
      </c>
      <c r="G22" s="126" t="s">
        <v>92</v>
      </c>
      <c r="H22" s="119" t="s">
        <v>92</v>
      </c>
      <c r="I22" s="126" t="s">
        <v>92</v>
      </c>
      <c r="J22" s="119" t="s">
        <v>92</v>
      </c>
      <c r="K22" s="120" t="s">
        <v>92</v>
      </c>
      <c r="L22" s="269" t="s">
        <v>92</v>
      </c>
      <c r="M22"/>
    </row>
    <row r="23" spans="1:13" s="1" customFormat="1" ht="11.25">
      <c r="A23" s="16" t="s">
        <v>11</v>
      </c>
      <c r="B23" s="120" t="s">
        <v>92</v>
      </c>
      <c r="C23" s="120" t="s">
        <v>92</v>
      </c>
      <c r="D23" s="120" t="s">
        <v>92</v>
      </c>
      <c r="E23" s="119" t="s">
        <v>92</v>
      </c>
      <c r="F23" s="119" t="s">
        <v>92</v>
      </c>
      <c r="G23" s="126" t="s">
        <v>92</v>
      </c>
      <c r="H23" s="119" t="s">
        <v>92</v>
      </c>
      <c r="I23" s="126" t="s">
        <v>92</v>
      </c>
      <c r="J23" s="119" t="s">
        <v>92</v>
      </c>
      <c r="K23" s="120" t="s">
        <v>92</v>
      </c>
      <c r="L23" s="269" t="s">
        <v>92</v>
      </c>
      <c r="M23" s="74"/>
    </row>
    <row r="24" spans="1:13" s="1" customFormat="1" ht="12">
      <c r="A24" s="16" t="s">
        <v>10</v>
      </c>
      <c r="B24" s="97">
        <v>29220</v>
      </c>
      <c r="C24" s="97" t="s">
        <v>92</v>
      </c>
      <c r="D24" s="97" t="s">
        <v>92</v>
      </c>
      <c r="E24" s="96" t="s">
        <v>92</v>
      </c>
      <c r="F24" s="123" t="s">
        <v>92</v>
      </c>
      <c r="G24" s="125" t="s">
        <v>92</v>
      </c>
      <c r="H24" s="277" t="s">
        <v>92</v>
      </c>
      <c r="I24" s="125" t="s">
        <v>92</v>
      </c>
      <c r="J24" s="277">
        <v>11.3</v>
      </c>
      <c r="K24" s="238" t="s">
        <v>92</v>
      </c>
      <c r="L24" s="239" t="s">
        <v>92</v>
      </c>
      <c r="M24"/>
    </row>
    <row r="25" spans="1:13" s="1" customFormat="1" ht="12">
      <c r="A25" s="16" t="s">
        <v>9</v>
      </c>
      <c r="B25" s="97">
        <v>179954</v>
      </c>
      <c r="C25" s="97">
        <v>164383</v>
      </c>
      <c r="D25" s="285">
        <v>193301.5</v>
      </c>
      <c r="E25" s="404">
        <v>193301.5</v>
      </c>
      <c r="F25" s="123">
        <v>-15571</v>
      </c>
      <c r="G25" s="256">
        <v>28918.5</v>
      </c>
      <c r="H25" s="277">
        <v>-8.7</v>
      </c>
      <c r="I25" s="252">
        <v>17.592147606504323</v>
      </c>
      <c r="J25" s="277">
        <v>69.9</v>
      </c>
      <c r="K25" s="238">
        <v>58.2</v>
      </c>
      <c r="L25" s="254">
        <v>59.63</v>
      </c>
      <c r="M25"/>
    </row>
    <row r="26" spans="1:13" s="1" customFormat="1" ht="12">
      <c r="A26" s="16" t="s">
        <v>48</v>
      </c>
      <c r="B26" s="97">
        <v>127064</v>
      </c>
      <c r="C26" s="97">
        <v>160056</v>
      </c>
      <c r="D26" s="285">
        <v>219668.3</v>
      </c>
      <c r="E26" s="119" t="s">
        <v>58</v>
      </c>
      <c r="F26" s="123">
        <v>32992</v>
      </c>
      <c r="G26" s="126" t="s">
        <v>58</v>
      </c>
      <c r="H26" s="277">
        <v>26</v>
      </c>
      <c r="I26" s="126" t="s">
        <v>58</v>
      </c>
      <c r="J26" s="277">
        <v>49.3</v>
      </c>
      <c r="K26" s="238">
        <v>56.7</v>
      </c>
      <c r="L26" s="254">
        <v>67.76</v>
      </c>
      <c r="M26"/>
    </row>
    <row r="27" spans="1:13" s="1" customFormat="1" ht="11.25">
      <c r="A27" s="16" t="s">
        <v>7</v>
      </c>
      <c r="B27" s="97" t="s">
        <v>92</v>
      </c>
      <c r="C27" s="120" t="s">
        <v>92</v>
      </c>
      <c r="D27" s="120" t="s">
        <v>92</v>
      </c>
      <c r="E27" s="119" t="s">
        <v>92</v>
      </c>
      <c r="F27" s="119" t="s">
        <v>92</v>
      </c>
      <c r="G27" s="126" t="s">
        <v>92</v>
      </c>
      <c r="H27" s="119" t="s">
        <v>92</v>
      </c>
      <c r="I27" s="126" t="s">
        <v>92</v>
      </c>
      <c r="J27" s="277" t="s">
        <v>92</v>
      </c>
      <c r="K27" s="120" t="s">
        <v>92</v>
      </c>
      <c r="L27" s="204" t="s">
        <v>92</v>
      </c>
      <c r="M27" s="74"/>
    </row>
    <row r="28" spans="1:13" s="1" customFormat="1" ht="12">
      <c r="A28" s="16" t="s">
        <v>6</v>
      </c>
      <c r="B28" s="97">
        <v>932500</v>
      </c>
      <c r="C28" s="97">
        <v>977522</v>
      </c>
      <c r="D28" s="285">
        <v>1236445.5</v>
      </c>
      <c r="E28" s="406">
        <v>1236445.5</v>
      </c>
      <c r="F28" s="124">
        <v>45022</v>
      </c>
      <c r="G28" s="256">
        <v>258923.5</v>
      </c>
      <c r="H28" s="277">
        <v>4.8</v>
      </c>
      <c r="I28" s="252">
        <v>26.487741452366286</v>
      </c>
      <c r="J28" s="277">
        <v>362.1</v>
      </c>
      <c r="K28" s="238">
        <v>346.2</v>
      </c>
      <c r="L28" s="254">
        <v>381.41</v>
      </c>
      <c r="M28"/>
    </row>
    <row r="29" spans="1:13" s="1" customFormat="1" ht="12">
      <c r="A29" s="16" t="s">
        <v>5</v>
      </c>
      <c r="B29" s="97">
        <v>710587</v>
      </c>
      <c r="C29" s="97">
        <v>753710</v>
      </c>
      <c r="D29" s="285">
        <v>851670.5</v>
      </c>
      <c r="E29" s="406">
        <v>851670.5</v>
      </c>
      <c r="F29" s="124">
        <v>43123</v>
      </c>
      <c r="G29" s="256">
        <v>97960.5</v>
      </c>
      <c r="H29" s="277">
        <v>6.1</v>
      </c>
      <c r="I29" s="252">
        <v>12.997107640869832</v>
      </c>
      <c r="J29" s="277">
        <v>275.9</v>
      </c>
      <c r="K29" s="238">
        <v>267</v>
      </c>
      <c r="L29" s="254">
        <v>262.72</v>
      </c>
      <c r="M29"/>
    </row>
    <row r="30" spans="1:13" s="1" customFormat="1" ht="12">
      <c r="A30" s="16" t="s">
        <v>4</v>
      </c>
      <c r="B30" s="120" t="s">
        <v>92</v>
      </c>
      <c r="C30" s="120" t="s">
        <v>92</v>
      </c>
      <c r="D30" s="120" t="s">
        <v>92</v>
      </c>
      <c r="E30" s="407" t="s">
        <v>92</v>
      </c>
      <c r="F30" s="120" t="s">
        <v>92</v>
      </c>
      <c r="G30" s="126" t="s">
        <v>92</v>
      </c>
      <c r="H30" s="119" t="s">
        <v>92</v>
      </c>
      <c r="I30" s="126" t="s">
        <v>92</v>
      </c>
      <c r="J30" s="119" t="s">
        <v>92</v>
      </c>
      <c r="K30" s="120" t="s">
        <v>92</v>
      </c>
      <c r="L30" s="269" t="s">
        <v>92</v>
      </c>
      <c r="M30"/>
    </row>
    <row r="31" spans="1:13" s="1" customFormat="1" ht="12">
      <c r="A31" s="16" t="s">
        <v>3</v>
      </c>
      <c r="B31" s="120" t="s">
        <v>92</v>
      </c>
      <c r="C31" s="120" t="s">
        <v>92</v>
      </c>
      <c r="D31" s="120" t="s">
        <v>92</v>
      </c>
      <c r="E31" s="407" t="s">
        <v>92</v>
      </c>
      <c r="F31" s="120" t="s">
        <v>92</v>
      </c>
      <c r="G31" s="126" t="s">
        <v>92</v>
      </c>
      <c r="H31" s="119" t="s">
        <v>92</v>
      </c>
      <c r="I31" s="126" t="s">
        <v>92</v>
      </c>
      <c r="J31" s="119" t="s">
        <v>92</v>
      </c>
      <c r="K31" s="120" t="s">
        <v>92</v>
      </c>
      <c r="L31" s="269" t="s">
        <v>92</v>
      </c>
      <c r="M31"/>
    </row>
    <row r="32" spans="1:12" ht="6" customHeight="1">
      <c r="A32" s="37"/>
      <c r="B32" s="270"/>
      <c r="C32" s="271"/>
      <c r="D32" s="271"/>
      <c r="E32" s="408"/>
      <c r="F32" s="271"/>
      <c r="G32" s="272"/>
      <c r="H32" s="270"/>
      <c r="I32" s="272"/>
      <c r="J32" s="270"/>
      <c r="K32" s="271"/>
      <c r="L32" s="273"/>
    </row>
    <row r="33" ht="12">
      <c r="A33" s="42" t="s">
        <v>106</v>
      </c>
    </row>
    <row r="34" ht="12">
      <c r="A34" s="42" t="s">
        <v>107</v>
      </c>
    </row>
  </sheetData>
  <mergeCells count="12">
    <mergeCell ref="A2:A4"/>
    <mergeCell ref="B2:E2"/>
    <mergeCell ref="B3:B4"/>
    <mergeCell ref="C3:C4"/>
    <mergeCell ref="D3:D4"/>
    <mergeCell ref="J3:J4"/>
    <mergeCell ref="K3:K4"/>
    <mergeCell ref="L3:L4"/>
    <mergeCell ref="F3:F4"/>
    <mergeCell ref="G3:G4"/>
    <mergeCell ref="H3:H4"/>
    <mergeCell ref="I3:I4"/>
  </mergeCells>
  <printOptions/>
  <pageMargins left="0.43" right="0.23"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34"/>
  <sheetViews>
    <sheetView showGridLines="0" workbookViewId="0" topLeftCell="A1">
      <selection activeCell="A1" sqref="A1"/>
    </sheetView>
  </sheetViews>
  <sheetFormatPr defaultColWidth="9.00390625" defaultRowHeight="12.75"/>
  <cols>
    <col min="1" max="1" width="14.25390625" style="42" customWidth="1"/>
    <col min="2" max="12" width="6.375" style="0" customWidth="1"/>
  </cols>
  <sheetData>
    <row r="1" spans="1:12" s="1" customFormat="1" ht="12">
      <c r="A1" s="44" t="s">
        <v>65</v>
      </c>
      <c r="B1" s="42"/>
      <c r="C1" s="42"/>
      <c r="D1" s="42"/>
      <c r="E1" s="42"/>
      <c r="L1" s="31" t="s">
        <v>31</v>
      </c>
    </row>
    <row r="2" spans="1:12" s="1" customFormat="1" ht="12">
      <c r="A2" s="512" t="s">
        <v>30</v>
      </c>
      <c r="B2" s="515" t="s">
        <v>29</v>
      </c>
      <c r="C2" s="516"/>
      <c r="D2" s="516"/>
      <c r="E2" s="517"/>
      <c r="F2" s="289" t="s">
        <v>49</v>
      </c>
      <c r="G2" s="30"/>
      <c r="H2" s="30" t="s">
        <v>33</v>
      </c>
      <c r="I2" s="30"/>
      <c r="J2" s="30" t="s">
        <v>34</v>
      </c>
      <c r="K2" s="30"/>
      <c r="L2" s="29"/>
    </row>
    <row r="3" spans="1:12" s="1" customFormat="1" ht="4.5" customHeight="1">
      <c r="A3" s="513"/>
      <c r="B3" s="510" t="s">
        <v>95</v>
      </c>
      <c r="C3" s="492" t="s">
        <v>96</v>
      </c>
      <c r="D3" s="488" t="s">
        <v>91</v>
      </c>
      <c r="E3" s="341"/>
      <c r="F3" s="508" t="s">
        <v>96</v>
      </c>
      <c r="G3" s="510" t="s">
        <v>91</v>
      </c>
      <c r="H3" s="504" t="s">
        <v>96</v>
      </c>
      <c r="I3" s="510" t="s">
        <v>91</v>
      </c>
      <c r="J3" s="504" t="s">
        <v>95</v>
      </c>
      <c r="K3" s="504" t="s">
        <v>96</v>
      </c>
      <c r="L3" s="506" t="s">
        <v>91</v>
      </c>
    </row>
    <row r="4" spans="1:12" s="1" customFormat="1" ht="11.25">
      <c r="A4" s="514"/>
      <c r="B4" s="511"/>
      <c r="C4" s="493"/>
      <c r="D4" s="489"/>
      <c r="E4" s="343" t="s">
        <v>97</v>
      </c>
      <c r="F4" s="509"/>
      <c r="G4" s="511"/>
      <c r="H4" s="505"/>
      <c r="I4" s="511"/>
      <c r="J4" s="505"/>
      <c r="K4" s="505"/>
      <c r="L4" s="507"/>
    </row>
    <row r="5" spans="1:12" ht="12">
      <c r="A5" s="394"/>
      <c r="B5" s="395" t="s">
        <v>102</v>
      </c>
      <c r="C5" s="396" t="s">
        <v>102</v>
      </c>
      <c r="D5" s="397" t="s">
        <v>102</v>
      </c>
      <c r="E5" s="398" t="s">
        <v>102</v>
      </c>
      <c r="F5" s="399" t="s">
        <v>102</v>
      </c>
      <c r="G5" s="400" t="s">
        <v>102</v>
      </c>
      <c r="H5" s="401" t="s">
        <v>104</v>
      </c>
      <c r="I5" s="400" t="s">
        <v>76</v>
      </c>
      <c r="J5" s="401" t="s">
        <v>76</v>
      </c>
      <c r="K5" s="399" t="s">
        <v>76</v>
      </c>
      <c r="L5" s="402" t="s">
        <v>76</v>
      </c>
    </row>
    <row r="6" spans="1:12" s="32" customFormat="1" ht="12">
      <c r="A6" s="43" t="s">
        <v>26</v>
      </c>
      <c r="B6" s="138">
        <v>2232</v>
      </c>
      <c r="C6" s="139">
        <v>2297</v>
      </c>
      <c r="D6" s="274">
        <v>2603</v>
      </c>
      <c r="E6" s="284">
        <v>2589</v>
      </c>
      <c r="F6" s="138">
        <v>65</v>
      </c>
      <c r="G6" s="222">
        <v>306</v>
      </c>
      <c r="H6" s="18">
        <v>2.9</v>
      </c>
      <c r="I6" s="480">
        <v>13.321723987810188</v>
      </c>
      <c r="J6" s="18">
        <v>100</v>
      </c>
      <c r="K6" s="18">
        <v>100</v>
      </c>
      <c r="L6" s="17">
        <v>100</v>
      </c>
    </row>
    <row r="7" spans="1:12" ht="12">
      <c r="A7" s="206"/>
      <c r="B7" s="135"/>
      <c r="C7" s="136"/>
      <c r="D7" s="275"/>
      <c r="E7" s="285"/>
      <c r="F7" s="135"/>
      <c r="G7" s="137"/>
      <c r="H7" s="136"/>
      <c r="I7" s="200"/>
      <c r="J7" s="136"/>
      <c r="K7" s="136"/>
      <c r="L7" s="80"/>
    </row>
    <row r="8" spans="1:12" s="208" customFormat="1" ht="12">
      <c r="A8" s="16" t="s">
        <v>53</v>
      </c>
      <c r="B8" s="131">
        <v>1864</v>
      </c>
      <c r="C8" s="207">
        <v>1800</v>
      </c>
      <c r="D8" s="275">
        <v>2192.8</v>
      </c>
      <c r="E8" s="209" t="s">
        <v>92</v>
      </c>
      <c r="F8" s="131">
        <v>-64</v>
      </c>
      <c r="G8" s="210" t="s">
        <v>58</v>
      </c>
      <c r="H8" s="114">
        <v>-3.4</v>
      </c>
      <c r="I8" s="210" t="s">
        <v>58</v>
      </c>
      <c r="J8" s="114">
        <v>83.5</v>
      </c>
      <c r="K8" s="114">
        <v>78.4</v>
      </c>
      <c r="L8" s="254">
        <v>84.24</v>
      </c>
    </row>
    <row r="9" spans="1:12" s="208" customFormat="1" ht="12">
      <c r="A9" s="16" t="s">
        <v>25</v>
      </c>
      <c r="B9" s="118" t="s">
        <v>58</v>
      </c>
      <c r="C9" s="209" t="s">
        <v>58</v>
      </c>
      <c r="D9" s="210" t="s">
        <v>58</v>
      </c>
      <c r="E9" s="209" t="s">
        <v>92</v>
      </c>
      <c r="F9" s="118" t="s">
        <v>92</v>
      </c>
      <c r="G9" s="210" t="s">
        <v>58</v>
      </c>
      <c r="H9" s="114" t="s">
        <v>92</v>
      </c>
      <c r="I9" s="126" t="s">
        <v>58</v>
      </c>
      <c r="J9" s="114" t="s">
        <v>92</v>
      </c>
      <c r="K9" s="114" t="s">
        <v>92</v>
      </c>
      <c r="L9" s="269" t="s">
        <v>92</v>
      </c>
    </row>
    <row r="10" spans="1:13" ht="12">
      <c r="A10" s="16" t="s">
        <v>24</v>
      </c>
      <c r="B10" s="123">
        <v>941</v>
      </c>
      <c r="C10" s="124">
        <v>851</v>
      </c>
      <c r="D10" s="275">
        <v>907.7</v>
      </c>
      <c r="E10" s="285">
        <v>907.7</v>
      </c>
      <c r="F10" s="123">
        <v>-90</v>
      </c>
      <c r="G10" s="256">
        <v>56.7</v>
      </c>
      <c r="H10" s="74">
        <v>-9.6</v>
      </c>
      <c r="I10" s="252">
        <v>6.662749706227973</v>
      </c>
      <c r="J10" s="74">
        <v>42.2</v>
      </c>
      <c r="K10" s="74">
        <v>37.048323900740094</v>
      </c>
      <c r="L10" s="254">
        <v>34.87</v>
      </c>
      <c r="M10" s="74"/>
    </row>
    <row r="11" spans="1:12" s="208" customFormat="1" ht="12">
      <c r="A11" s="16" t="s">
        <v>23</v>
      </c>
      <c r="B11" s="131">
        <v>743</v>
      </c>
      <c r="C11" s="207">
        <v>735</v>
      </c>
      <c r="D11" s="275">
        <v>723.3</v>
      </c>
      <c r="E11" s="285">
        <v>723.3</v>
      </c>
      <c r="F11" s="123">
        <v>-8</v>
      </c>
      <c r="G11" s="256">
        <v>-11.7</v>
      </c>
      <c r="H11" s="114">
        <v>-1.1</v>
      </c>
      <c r="I11" s="252">
        <v>-1.5918367346938838</v>
      </c>
      <c r="J11" s="114">
        <v>33.3</v>
      </c>
      <c r="K11" s="114">
        <v>32</v>
      </c>
      <c r="L11" s="254">
        <v>27.79</v>
      </c>
    </row>
    <row r="12" spans="1:12" s="208" customFormat="1" ht="12">
      <c r="A12" s="16" t="s">
        <v>22</v>
      </c>
      <c r="B12" s="290" t="s">
        <v>50</v>
      </c>
      <c r="C12" s="211" t="s">
        <v>50</v>
      </c>
      <c r="D12" s="212" t="s">
        <v>50</v>
      </c>
      <c r="E12" s="211" t="s">
        <v>14</v>
      </c>
      <c r="F12" s="118" t="s">
        <v>58</v>
      </c>
      <c r="G12" s="212" t="s">
        <v>50</v>
      </c>
      <c r="H12" s="114" t="s">
        <v>14</v>
      </c>
      <c r="I12" s="48" t="s">
        <v>14</v>
      </c>
      <c r="J12" s="114" t="s">
        <v>14</v>
      </c>
      <c r="K12" s="114" t="s">
        <v>14</v>
      </c>
      <c r="L12" s="46" t="s">
        <v>14</v>
      </c>
    </row>
    <row r="13" spans="1:12" s="208" customFormat="1" ht="12">
      <c r="A13" s="16" t="s">
        <v>21</v>
      </c>
      <c r="B13" s="290" t="s">
        <v>50</v>
      </c>
      <c r="C13" s="211" t="s">
        <v>50</v>
      </c>
      <c r="D13" s="212" t="s">
        <v>50</v>
      </c>
      <c r="E13" s="211" t="s">
        <v>14</v>
      </c>
      <c r="F13" s="118" t="s">
        <v>58</v>
      </c>
      <c r="G13" s="212" t="s">
        <v>50</v>
      </c>
      <c r="H13" s="114" t="s">
        <v>14</v>
      </c>
      <c r="I13" s="48" t="s">
        <v>14</v>
      </c>
      <c r="J13" s="114" t="s">
        <v>14</v>
      </c>
      <c r="K13" s="114" t="s">
        <v>14</v>
      </c>
      <c r="L13" s="46" t="s">
        <v>14</v>
      </c>
    </row>
    <row r="14" spans="1:12" s="208" customFormat="1" ht="12">
      <c r="A14" s="16" t="s">
        <v>20</v>
      </c>
      <c r="B14" s="290" t="s">
        <v>50</v>
      </c>
      <c r="C14" s="211" t="s">
        <v>50</v>
      </c>
      <c r="D14" s="212" t="s">
        <v>50</v>
      </c>
      <c r="E14" s="211" t="s">
        <v>14</v>
      </c>
      <c r="F14" s="118" t="s">
        <v>58</v>
      </c>
      <c r="G14" s="212" t="s">
        <v>50</v>
      </c>
      <c r="H14" s="114" t="s">
        <v>14</v>
      </c>
      <c r="I14" s="48" t="s">
        <v>14</v>
      </c>
      <c r="J14" s="114" t="s">
        <v>14</v>
      </c>
      <c r="K14" s="114" t="s">
        <v>14</v>
      </c>
      <c r="L14" s="46" t="s">
        <v>14</v>
      </c>
    </row>
    <row r="15" spans="1:12" s="208" customFormat="1" ht="12">
      <c r="A15" s="16" t="s">
        <v>19</v>
      </c>
      <c r="B15" s="118" t="s">
        <v>58</v>
      </c>
      <c r="C15" s="209" t="s">
        <v>58</v>
      </c>
      <c r="D15" s="210" t="s">
        <v>58</v>
      </c>
      <c r="E15" s="209" t="s">
        <v>92</v>
      </c>
      <c r="F15" s="118" t="s">
        <v>58</v>
      </c>
      <c r="G15" s="210" t="s">
        <v>58</v>
      </c>
      <c r="H15" s="114" t="s">
        <v>92</v>
      </c>
      <c r="I15" s="126" t="s">
        <v>92</v>
      </c>
      <c r="J15" s="114" t="s">
        <v>92</v>
      </c>
      <c r="K15" s="114" t="s">
        <v>92</v>
      </c>
      <c r="L15" s="269" t="s">
        <v>92</v>
      </c>
    </row>
    <row r="16" spans="1:13" s="208" customFormat="1" ht="12">
      <c r="A16" s="16" t="s">
        <v>18</v>
      </c>
      <c r="B16" s="118" t="s">
        <v>58</v>
      </c>
      <c r="C16" s="209" t="s">
        <v>58</v>
      </c>
      <c r="D16" s="210" t="s">
        <v>58</v>
      </c>
      <c r="E16" s="209" t="s">
        <v>92</v>
      </c>
      <c r="F16" s="118" t="s">
        <v>58</v>
      </c>
      <c r="G16" s="210" t="s">
        <v>58</v>
      </c>
      <c r="H16" s="114" t="s">
        <v>92</v>
      </c>
      <c r="I16" s="126" t="s">
        <v>92</v>
      </c>
      <c r="J16" s="114" t="s">
        <v>92</v>
      </c>
      <c r="K16" s="114" t="s">
        <v>92</v>
      </c>
      <c r="L16" s="269" t="s">
        <v>92</v>
      </c>
      <c r="M16" s="114"/>
    </row>
    <row r="17" spans="1:13" s="208" customFormat="1" ht="12">
      <c r="A17" s="16" t="s">
        <v>17</v>
      </c>
      <c r="B17" s="290" t="s">
        <v>50</v>
      </c>
      <c r="C17" s="211" t="s">
        <v>50</v>
      </c>
      <c r="D17" s="212" t="s">
        <v>50</v>
      </c>
      <c r="E17" s="211" t="s">
        <v>14</v>
      </c>
      <c r="F17" s="118" t="s">
        <v>58</v>
      </c>
      <c r="G17" s="212" t="s">
        <v>50</v>
      </c>
      <c r="H17" s="114" t="s">
        <v>92</v>
      </c>
      <c r="I17" s="48" t="s">
        <v>14</v>
      </c>
      <c r="J17" s="114" t="s">
        <v>14</v>
      </c>
      <c r="K17" s="114" t="s">
        <v>14</v>
      </c>
      <c r="L17" s="46" t="s">
        <v>14</v>
      </c>
      <c r="M17" s="114"/>
    </row>
    <row r="18" spans="1:12" s="208" customFormat="1" ht="12">
      <c r="A18" s="16" t="s">
        <v>35</v>
      </c>
      <c r="B18" s="118" t="s">
        <v>58</v>
      </c>
      <c r="C18" s="209" t="s">
        <v>58</v>
      </c>
      <c r="D18" s="210" t="s">
        <v>58</v>
      </c>
      <c r="E18" s="209" t="s">
        <v>92</v>
      </c>
      <c r="F18" s="118" t="s">
        <v>58</v>
      </c>
      <c r="G18" s="210" t="s">
        <v>58</v>
      </c>
      <c r="H18" s="114" t="s">
        <v>92</v>
      </c>
      <c r="I18" s="126" t="s">
        <v>92</v>
      </c>
      <c r="J18" s="114" t="s">
        <v>92</v>
      </c>
      <c r="K18" s="114" t="s">
        <v>92</v>
      </c>
      <c r="L18" s="269" t="s">
        <v>92</v>
      </c>
    </row>
    <row r="19" spans="1:13" s="208" customFormat="1" ht="12">
      <c r="A19" s="16" t="s">
        <v>16</v>
      </c>
      <c r="B19" s="290" t="s">
        <v>50</v>
      </c>
      <c r="C19" s="211" t="s">
        <v>50</v>
      </c>
      <c r="D19" s="212" t="s">
        <v>50</v>
      </c>
      <c r="E19" s="211" t="s">
        <v>14</v>
      </c>
      <c r="F19" s="118" t="s">
        <v>58</v>
      </c>
      <c r="G19" s="212" t="s">
        <v>50</v>
      </c>
      <c r="H19" s="114" t="s">
        <v>14</v>
      </c>
      <c r="I19" s="48" t="s">
        <v>14</v>
      </c>
      <c r="J19" s="114" t="s">
        <v>14</v>
      </c>
      <c r="K19" s="114" t="s">
        <v>14</v>
      </c>
      <c r="L19" s="46" t="s">
        <v>14</v>
      </c>
      <c r="M19" s="114"/>
    </row>
    <row r="20" spans="1:13" s="208" customFormat="1" ht="12">
      <c r="A20" s="16" t="s">
        <v>15</v>
      </c>
      <c r="B20" s="290" t="s">
        <v>50</v>
      </c>
      <c r="C20" s="211" t="s">
        <v>50</v>
      </c>
      <c r="D20" s="212" t="s">
        <v>50</v>
      </c>
      <c r="E20" s="211" t="s">
        <v>14</v>
      </c>
      <c r="F20" s="118" t="s">
        <v>58</v>
      </c>
      <c r="G20" s="212" t="s">
        <v>50</v>
      </c>
      <c r="H20" s="114" t="s">
        <v>14</v>
      </c>
      <c r="I20" s="48" t="s">
        <v>14</v>
      </c>
      <c r="J20" s="114" t="s">
        <v>14</v>
      </c>
      <c r="K20" s="114" t="s">
        <v>14</v>
      </c>
      <c r="L20" s="46" t="s">
        <v>14</v>
      </c>
      <c r="M20" s="114"/>
    </row>
    <row r="21" spans="1:12" s="208" customFormat="1" ht="12">
      <c r="A21" s="16" t="s">
        <v>13</v>
      </c>
      <c r="B21" s="131">
        <v>419</v>
      </c>
      <c r="C21" s="207">
        <v>592</v>
      </c>
      <c r="D21" s="275">
        <v>655.7</v>
      </c>
      <c r="E21" s="285">
        <v>655.7</v>
      </c>
      <c r="F21" s="123">
        <v>173</v>
      </c>
      <c r="G21" s="256">
        <v>63.7</v>
      </c>
      <c r="H21" s="114">
        <v>41.3</v>
      </c>
      <c r="I21" s="252">
        <v>10.760135135135144</v>
      </c>
      <c r="J21" s="114">
        <v>18.8</v>
      </c>
      <c r="K21" s="114">
        <v>25.8</v>
      </c>
      <c r="L21" s="254">
        <v>25.19</v>
      </c>
    </row>
    <row r="22" spans="1:12" s="208" customFormat="1" ht="12">
      <c r="A22" s="16" t="s">
        <v>12</v>
      </c>
      <c r="B22" s="118" t="s">
        <v>58</v>
      </c>
      <c r="C22" s="209" t="s">
        <v>58</v>
      </c>
      <c r="D22" s="210" t="s">
        <v>58</v>
      </c>
      <c r="E22" s="209" t="s">
        <v>92</v>
      </c>
      <c r="F22" s="118" t="s">
        <v>58</v>
      </c>
      <c r="G22" s="210" t="s">
        <v>58</v>
      </c>
      <c r="H22" s="114" t="s">
        <v>92</v>
      </c>
      <c r="I22" s="126" t="s">
        <v>92</v>
      </c>
      <c r="J22" s="114" t="s">
        <v>92</v>
      </c>
      <c r="K22" s="114" t="s">
        <v>92</v>
      </c>
      <c r="L22" s="269" t="s">
        <v>92</v>
      </c>
    </row>
    <row r="23" spans="1:13" s="208" customFormat="1" ht="12">
      <c r="A23" s="16" t="s">
        <v>11</v>
      </c>
      <c r="B23" s="118" t="s">
        <v>58</v>
      </c>
      <c r="C23" s="209" t="s">
        <v>58</v>
      </c>
      <c r="D23" s="210" t="s">
        <v>58</v>
      </c>
      <c r="E23" s="209" t="s">
        <v>92</v>
      </c>
      <c r="F23" s="118" t="s">
        <v>58</v>
      </c>
      <c r="G23" s="210" t="s">
        <v>58</v>
      </c>
      <c r="H23" s="114" t="s">
        <v>92</v>
      </c>
      <c r="I23" s="126" t="s">
        <v>92</v>
      </c>
      <c r="J23" s="114" t="s">
        <v>92</v>
      </c>
      <c r="K23" s="114" t="s">
        <v>92</v>
      </c>
      <c r="L23" s="269" t="s">
        <v>92</v>
      </c>
      <c r="M23" s="114"/>
    </row>
    <row r="24" spans="1:12" s="208" customFormat="1" ht="12">
      <c r="A24" s="16" t="s">
        <v>10</v>
      </c>
      <c r="B24" s="131">
        <v>789</v>
      </c>
      <c r="C24" s="209" t="s">
        <v>58</v>
      </c>
      <c r="D24" s="275">
        <v>974.2</v>
      </c>
      <c r="E24" s="285">
        <v>974.2</v>
      </c>
      <c r="F24" s="118" t="s">
        <v>58</v>
      </c>
      <c r="G24" s="210" t="s">
        <v>58</v>
      </c>
      <c r="H24" s="114" t="s">
        <v>92</v>
      </c>
      <c r="I24" s="125" t="s">
        <v>92</v>
      </c>
      <c r="J24" s="114">
        <v>35.3</v>
      </c>
      <c r="K24" s="114" t="s">
        <v>92</v>
      </c>
      <c r="L24" s="239" t="s">
        <v>92</v>
      </c>
    </row>
    <row r="25" spans="1:12" s="208" customFormat="1" ht="12">
      <c r="A25" s="16" t="s">
        <v>9</v>
      </c>
      <c r="B25" s="131">
        <v>3057</v>
      </c>
      <c r="C25" s="207">
        <v>2772</v>
      </c>
      <c r="D25" s="275">
        <v>3474.4</v>
      </c>
      <c r="E25" s="285">
        <v>3474.4</v>
      </c>
      <c r="F25" s="123">
        <v>-285</v>
      </c>
      <c r="G25" s="256">
        <v>702.4</v>
      </c>
      <c r="H25" s="114">
        <v>-9.3</v>
      </c>
      <c r="I25" s="252">
        <v>25.339105339105345</v>
      </c>
      <c r="J25" s="114">
        <v>137</v>
      </c>
      <c r="K25" s="114">
        <v>120.7</v>
      </c>
      <c r="L25" s="254">
        <v>133.48</v>
      </c>
    </row>
    <row r="26" spans="1:12" s="208" customFormat="1" ht="12">
      <c r="A26" s="16" t="s">
        <v>48</v>
      </c>
      <c r="B26" s="131">
        <v>1595</v>
      </c>
      <c r="C26" s="207">
        <v>1800</v>
      </c>
      <c r="D26" s="275">
        <v>1975.9</v>
      </c>
      <c r="E26" s="209" t="s">
        <v>92</v>
      </c>
      <c r="F26" s="123">
        <v>205</v>
      </c>
      <c r="G26" s="210" t="s">
        <v>58</v>
      </c>
      <c r="H26" s="114">
        <v>12.9</v>
      </c>
      <c r="I26" s="210" t="s">
        <v>58</v>
      </c>
      <c r="J26" s="114">
        <v>71.5</v>
      </c>
      <c r="K26" s="114">
        <v>78.4</v>
      </c>
      <c r="L26" s="254">
        <v>75.91</v>
      </c>
    </row>
    <row r="27" spans="1:13" s="208" customFormat="1" ht="12">
      <c r="A27" s="16" t="s">
        <v>7</v>
      </c>
      <c r="B27" s="118" t="s">
        <v>58</v>
      </c>
      <c r="C27" s="209" t="s">
        <v>58</v>
      </c>
      <c r="D27" s="210" t="s">
        <v>58</v>
      </c>
      <c r="E27" s="209" t="s">
        <v>92</v>
      </c>
      <c r="F27" s="118" t="s">
        <v>58</v>
      </c>
      <c r="G27" s="210" t="s">
        <v>58</v>
      </c>
      <c r="H27" s="114" t="s">
        <v>92</v>
      </c>
      <c r="I27" s="126" t="s">
        <v>58</v>
      </c>
      <c r="J27" s="114" t="s">
        <v>92</v>
      </c>
      <c r="K27" s="114" t="s">
        <v>92</v>
      </c>
      <c r="L27" s="204" t="s">
        <v>92</v>
      </c>
      <c r="M27" s="114"/>
    </row>
    <row r="28" spans="1:12" s="208" customFormat="1" ht="12">
      <c r="A28" s="16" t="s">
        <v>6</v>
      </c>
      <c r="B28" s="131">
        <v>3753</v>
      </c>
      <c r="C28" s="207">
        <v>3586</v>
      </c>
      <c r="D28" s="275">
        <v>4499.1</v>
      </c>
      <c r="E28" s="285">
        <v>4499.1</v>
      </c>
      <c r="F28" s="123">
        <v>-167</v>
      </c>
      <c r="G28" s="256">
        <v>913.1</v>
      </c>
      <c r="H28" s="114">
        <v>-4.4</v>
      </c>
      <c r="I28" s="252">
        <v>25.462911321807034</v>
      </c>
      <c r="J28" s="114">
        <v>168.1</v>
      </c>
      <c r="K28" s="114">
        <v>156.1</v>
      </c>
      <c r="L28" s="254">
        <v>172.84</v>
      </c>
    </row>
    <row r="29" spans="1:12" s="208" customFormat="1" ht="12">
      <c r="A29" s="16" t="s">
        <v>5</v>
      </c>
      <c r="B29" s="131">
        <v>1771</v>
      </c>
      <c r="C29" s="207">
        <v>1770</v>
      </c>
      <c r="D29" s="275">
        <v>1908.5</v>
      </c>
      <c r="E29" s="285">
        <v>1908.5</v>
      </c>
      <c r="F29" s="123">
        <v>-1</v>
      </c>
      <c r="G29" s="256">
        <v>138.5</v>
      </c>
      <c r="H29" s="114">
        <v>-0.1</v>
      </c>
      <c r="I29" s="252">
        <v>7.824858757062147</v>
      </c>
      <c r="J29" s="114">
        <v>79.3</v>
      </c>
      <c r="K29" s="114">
        <v>77.1</v>
      </c>
      <c r="L29" s="254">
        <v>73.32</v>
      </c>
    </row>
    <row r="30" spans="1:12" s="208" customFormat="1" ht="12">
      <c r="A30" s="16" t="s">
        <v>4</v>
      </c>
      <c r="B30" s="118" t="s">
        <v>58</v>
      </c>
      <c r="C30" s="209" t="s">
        <v>58</v>
      </c>
      <c r="D30" s="210" t="s">
        <v>58</v>
      </c>
      <c r="E30" s="209" t="s">
        <v>92</v>
      </c>
      <c r="F30" s="118" t="s">
        <v>92</v>
      </c>
      <c r="G30" s="210" t="s">
        <v>92</v>
      </c>
      <c r="H30" s="114" t="s">
        <v>92</v>
      </c>
      <c r="I30" s="126" t="s">
        <v>92</v>
      </c>
      <c r="J30" s="114" t="s">
        <v>92</v>
      </c>
      <c r="K30" s="114" t="s">
        <v>92</v>
      </c>
      <c r="L30" s="269" t="s">
        <v>92</v>
      </c>
    </row>
    <row r="31" spans="1:12" s="208" customFormat="1" ht="12">
      <c r="A31" s="16" t="s">
        <v>3</v>
      </c>
      <c r="B31" s="118" t="s">
        <v>58</v>
      </c>
      <c r="C31" s="209" t="s">
        <v>58</v>
      </c>
      <c r="D31" s="210" t="s">
        <v>58</v>
      </c>
      <c r="E31" s="209" t="s">
        <v>92</v>
      </c>
      <c r="F31" s="118" t="s">
        <v>92</v>
      </c>
      <c r="G31" s="210" t="s">
        <v>92</v>
      </c>
      <c r="H31" s="114" t="s">
        <v>92</v>
      </c>
      <c r="I31" s="126" t="s">
        <v>92</v>
      </c>
      <c r="J31" s="114" t="s">
        <v>92</v>
      </c>
      <c r="K31" s="114" t="s">
        <v>92</v>
      </c>
      <c r="L31" s="269" t="s">
        <v>92</v>
      </c>
    </row>
    <row r="32" spans="1:12" s="208" customFormat="1" ht="12">
      <c r="A32" s="205"/>
      <c r="B32" s="291"/>
      <c r="C32" s="223"/>
      <c r="D32" s="224"/>
      <c r="E32" s="409"/>
      <c r="F32" s="133"/>
      <c r="G32" s="225"/>
      <c r="H32" s="134"/>
      <c r="I32" s="272"/>
      <c r="J32" s="134"/>
      <c r="K32" s="134"/>
      <c r="L32" s="273"/>
    </row>
    <row r="33" ht="12">
      <c r="A33" s="42" t="s">
        <v>106</v>
      </c>
    </row>
    <row r="34" ht="12">
      <c r="A34" s="42" t="s">
        <v>107</v>
      </c>
    </row>
  </sheetData>
  <mergeCells count="12">
    <mergeCell ref="A2:A4"/>
    <mergeCell ref="B2:E2"/>
    <mergeCell ref="B3:B4"/>
    <mergeCell ref="C3:C4"/>
    <mergeCell ref="D3:D4"/>
    <mergeCell ref="J3:J4"/>
    <mergeCell ref="K3:K4"/>
    <mergeCell ref="L3:L4"/>
    <mergeCell ref="F3:F4"/>
    <mergeCell ref="G3:G4"/>
    <mergeCell ref="H3:H4"/>
    <mergeCell ref="I3:I4"/>
  </mergeCells>
  <printOptions/>
  <pageMargins left="0.5905511811023623" right="0.5905511811023623"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34"/>
  <sheetViews>
    <sheetView showGridLines="0" workbookViewId="0" topLeftCell="A1">
      <selection activeCell="A1" sqref="A1"/>
    </sheetView>
  </sheetViews>
  <sheetFormatPr defaultColWidth="9.00390625" defaultRowHeight="12.75"/>
  <cols>
    <col min="1" max="1" width="14.625" style="42" customWidth="1"/>
    <col min="2" max="5" width="9.25390625" style="0" customWidth="1"/>
    <col min="6" max="7" width="7.875" style="42" customWidth="1"/>
    <col min="8" max="12" width="6.375" style="42" customWidth="1"/>
  </cols>
  <sheetData>
    <row r="1" spans="1:12" s="1" customFormat="1" ht="12">
      <c r="A1" s="44" t="s">
        <v>66</v>
      </c>
      <c r="B1" s="42"/>
      <c r="F1" s="42"/>
      <c r="G1" s="42"/>
      <c r="H1" s="42"/>
      <c r="I1" s="42"/>
      <c r="J1" s="42"/>
      <c r="K1" s="42"/>
      <c r="L1" s="100" t="s">
        <v>31</v>
      </c>
    </row>
    <row r="2" spans="1:16" s="42" customFormat="1" ht="12">
      <c r="A2" s="494" t="s">
        <v>30</v>
      </c>
      <c r="B2" s="497" t="s">
        <v>29</v>
      </c>
      <c r="C2" s="498"/>
      <c r="D2" s="498"/>
      <c r="E2" s="499"/>
      <c r="F2" s="378" t="s">
        <v>49</v>
      </c>
      <c r="G2" s="65"/>
      <c r="H2" s="65" t="s">
        <v>33</v>
      </c>
      <c r="I2" s="65"/>
      <c r="J2" s="65" t="s">
        <v>28</v>
      </c>
      <c r="K2" s="65"/>
      <c r="L2" s="101"/>
      <c r="M2" s="1"/>
      <c r="N2"/>
      <c r="O2"/>
      <c r="P2"/>
    </row>
    <row r="3" spans="1:16" s="42" customFormat="1" ht="4.5" customHeight="1">
      <c r="A3" s="495"/>
      <c r="B3" s="492" t="s">
        <v>95</v>
      </c>
      <c r="C3" s="492" t="s">
        <v>96</v>
      </c>
      <c r="D3" s="488" t="s">
        <v>91</v>
      </c>
      <c r="E3" s="341"/>
      <c r="F3" s="502" t="s">
        <v>96</v>
      </c>
      <c r="G3" s="492" t="s">
        <v>91</v>
      </c>
      <c r="H3" s="488" t="s">
        <v>96</v>
      </c>
      <c r="I3" s="492" t="s">
        <v>91</v>
      </c>
      <c r="J3" s="488" t="s">
        <v>95</v>
      </c>
      <c r="K3" s="488" t="s">
        <v>96</v>
      </c>
      <c r="L3" s="490" t="s">
        <v>91</v>
      </c>
      <c r="M3" s="1"/>
      <c r="N3"/>
      <c r="O3"/>
      <c r="P3"/>
    </row>
    <row r="4" spans="1:16" s="42" customFormat="1" ht="12">
      <c r="A4" s="496"/>
      <c r="B4" s="493"/>
      <c r="C4" s="493"/>
      <c r="D4" s="489"/>
      <c r="E4" s="343" t="s">
        <v>97</v>
      </c>
      <c r="F4" s="503"/>
      <c r="G4" s="493"/>
      <c r="H4" s="489"/>
      <c r="I4" s="493"/>
      <c r="J4" s="489"/>
      <c r="K4" s="489"/>
      <c r="L4" s="491"/>
      <c r="M4" s="1"/>
      <c r="N4"/>
      <c r="O4"/>
      <c r="P4"/>
    </row>
    <row r="5" spans="1:16" s="164" customFormat="1" ht="12">
      <c r="A5" s="379"/>
      <c r="B5" s="380" t="s">
        <v>102</v>
      </c>
      <c r="C5" s="381" t="s">
        <v>102</v>
      </c>
      <c r="D5" s="386" t="s">
        <v>102</v>
      </c>
      <c r="E5" s="387" t="s">
        <v>102</v>
      </c>
      <c r="F5" s="382" t="s">
        <v>102</v>
      </c>
      <c r="G5" s="383" t="s">
        <v>102</v>
      </c>
      <c r="H5" s="384" t="s">
        <v>103</v>
      </c>
      <c r="I5" s="383" t="s">
        <v>76</v>
      </c>
      <c r="J5" s="384" t="s">
        <v>76</v>
      </c>
      <c r="K5" s="382" t="s">
        <v>76</v>
      </c>
      <c r="L5" s="385" t="s">
        <v>76</v>
      </c>
      <c r="M5"/>
      <c r="N5" s="158"/>
      <c r="O5" s="158"/>
      <c r="P5" s="158"/>
    </row>
    <row r="6" spans="1:12" s="32" customFormat="1" ht="12">
      <c r="A6" s="43" t="s">
        <v>26</v>
      </c>
      <c r="B6" s="138">
        <v>4076442</v>
      </c>
      <c r="C6" s="139">
        <v>4191563</v>
      </c>
      <c r="D6" s="139">
        <v>4368405</v>
      </c>
      <c r="E6" s="410">
        <v>4331019</v>
      </c>
      <c r="F6" s="143">
        <v>115121</v>
      </c>
      <c r="G6" s="226">
        <v>139456</v>
      </c>
      <c r="H6" s="105">
        <v>2.8</v>
      </c>
      <c r="I6" s="480">
        <v>3.3270643910159525</v>
      </c>
      <c r="J6" s="105">
        <v>100</v>
      </c>
      <c r="K6" s="107">
        <v>100</v>
      </c>
      <c r="L6" s="108">
        <v>100</v>
      </c>
    </row>
    <row r="7" spans="1:12" ht="12">
      <c r="A7" s="33"/>
      <c r="B7" s="135"/>
      <c r="C7" s="136"/>
      <c r="D7" s="139"/>
      <c r="E7" s="410"/>
      <c r="F7" s="128"/>
      <c r="G7" s="172"/>
      <c r="H7" s="128"/>
      <c r="I7" s="95"/>
      <c r="J7" s="128"/>
      <c r="K7" s="129"/>
      <c r="L7" s="130"/>
    </row>
    <row r="8" spans="1:12" ht="12">
      <c r="A8" s="16" t="s">
        <v>53</v>
      </c>
      <c r="B8" s="123">
        <v>286830</v>
      </c>
      <c r="C8" s="124">
        <v>296942</v>
      </c>
      <c r="D8" s="124">
        <v>339363</v>
      </c>
      <c r="E8" s="350" t="s">
        <v>92</v>
      </c>
      <c r="F8" s="131">
        <v>10112</v>
      </c>
      <c r="G8" s="97" t="s">
        <v>92</v>
      </c>
      <c r="H8" s="113">
        <v>3.5</v>
      </c>
      <c r="I8" s="97" t="s">
        <v>92</v>
      </c>
      <c r="J8" s="113">
        <v>7</v>
      </c>
      <c r="K8" s="114">
        <v>7.1</v>
      </c>
      <c r="L8" s="254">
        <v>7.77</v>
      </c>
    </row>
    <row r="9" spans="1:12" ht="12">
      <c r="A9" s="16" t="s">
        <v>25</v>
      </c>
      <c r="B9" s="96" t="s">
        <v>92</v>
      </c>
      <c r="C9" s="97" t="s">
        <v>92</v>
      </c>
      <c r="D9" s="97" t="s">
        <v>92</v>
      </c>
      <c r="E9" s="350" t="s">
        <v>92</v>
      </c>
      <c r="F9" s="118" t="s">
        <v>92</v>
      </c>
      <c r="G9" s="97" t="s">
        <v>92</v>
      </c>
      <c r="H9" s="113" t="s">
        <v>92</v>
      </c>
      <c r="I9" s="97" t="s">
        <v>92</v>
      </c>
      <c r="J9" s="113" t="s">
        <v>92</v>
      </c>
      <c r="K9" s="114" t="s">
        <v>92</v>
      </c>
      <c r="L9" s="201" t="s">
        <v>92</v>
      </c>
    </row>
    <row r="10" spans="1:13" ht="12">
      <c r="A10" s="16" t="s">
        <v>24</v>
      </c>
      <c r="B10" s="123">
        <v>49697</v>
      </c>
      <c r="C10" s="124">
        <v>43477</v>
      </c>
      <c r="D10" s="376">
        <v>43515</v>
      </c>
      <c r="E10" s="391">
        <v>43515</v>
      </c>
      <c r="F10" s="131">
        <v>-6220</v>
      </c>
      <c r="G10" s="256">
        <v>38</v>
      </c>
      <c r="H10" s="113">
        <v>-12.5</v>
      </c>
      <c r="I10" s="252">
        <v>0.08740253467350553</v>
      </c>
      <c r="J10" s="113">
        <v>1.2</v>
      </c>
      <c r="K10" s="114">
        <v>1</v>
      </c>
      <c r="L10" s="254">
        <v>1</v>
      </c>
      <c r="M10" s="74"/>
    </row>
    <row r="11" spans="1:12" ht="12">
      <c r="A11" s="16" t="s">
        <v>23</v>
      </c>
      <c r="B11" s="123">
        <v>268241</v>
      </c>
      <c r="C11" s="124">
        <v>251766</v>
      </c>
      <c r="D11" s="376">
        <v>250302</v>
      </c>
      <c r="E11" s="391">
        <v>250302</v>
      </c>
      <c r="F11" s="131">
        <v>-16475</v>
      </c>
      <c r="G11" s="256">
        <v>-1464</v>
      </c>
      <c r="H11" s="113">
        <v>-6.1</v>
      </c>
      <c r="I11" s="252">
        <v>-0.5814923381234957</v>
      </c>
      <c r="J11" s="113">
        <v>6.6</v>
      </c>
      <c r="K11" s="114">
        <v>6</v>
      </c>
      <c r="L11" s="254">
        <v>5.73</v>
      </c>
    </row>
    <row r="12" spans="1:12" ht="12">
      <c r="A12" s="16" t="s">
        <v>22</v>
      </c>
      <c r="B12" s="49" t="s">
        <v>14</v>
      </c>
      <c r="C12" s="47" t="s">
        <v>14</v>
      </c>
      <c r="D12" s="47" t="s">
        <v>14</v>
      </c>
      <c r="E12" s="412" t="s">
        <v>14</v>
      </c>
      <c r="F12" s="104" t="s">
        <v>14</v>
      </c>
      <c r="G12" s="47" t="s">
        <v>14</v>
      </c>
      <c r="H12" s="113" t="s">
        <v>14</v>
      </c>
      <c r="I12" s="47" t="s">
        <v>14</v>
      </c>
      <c r="J12" s="113" t="s">
        <v>14</v>
      </c>
      <c r="K12" s="114" t="s">
        <v>14</v>
      </c>
      <c r="L12" s="115" t="s">
        <v>14</v>
      </c>
    </row>
    <row r="13" spans="1:12" ht="12">
      <c r="A13" s="16" t="s">
        <v>21</v>
      </c>
      <c r="B13" s="49" t="s">
        <v>14</v>
      </c>
      <c r="C13" s="47" t="s">
        <v>14</v>
      </c>
      <c r="D13" s="47" t="s">
        <v>14</v>
      </c>
      <c r="E13" s="412" t="s">
        <v>14</v>
      </c>
      <c r="F13" s="104" t="s">
        <v>14</v>
      </c>
      <c r="G13" s="47" t="s">
        <v>14</v>
      </c>
      <c r="H13" s="113" t="s">
        <v>14</v>
      </c>
      <c r="I13" s="47" t="s">
        <v>14</v>
      </c>
      <c r="J13" s="113" t="s">
        <v>14</v>
      </c>
      <c r="K13" s="114" t="s">
        <v>14</v>
      </c>
      <c r="L13" s="115" t="s">
        <v>14</v>
      </c>
    </row>
    <row r="14" spans="1:12" ht="12">
      <c r="A14" s="16" t="s">
        <v>20</v>
      </c>
      <c r="B14" s="49" t="s">
        <v>14</v>
      </c>
      <c r="C14" s="47" t="s">
        <v>14</v>
      </c>
      <c r="D14" s="47" t="s">
        <v>14</v>
      </c>
      <c r="E14" s="412" t="s">
        <v>14</v>
      </c>
      <c r="F14" s="104" t="s">
        <v>14</v>
      </c>
      <c r="G14" s="47" t="s">
        <v>14</v>
      </c>
      <c r="H14" s="113" t="s">
        <v>14</v>
      </c>
      <c r="I14" s="47" t="s">
        <v>14</v>
      </c>
      <c r="J14" s="113" t="s">
        <v>14</v>
      </c>
      <c r="K14" s="114" t="s">
        <v>14</v>
      </c>
      <c r="L14" s="115" t="s">
        <v>14</v>
      </c>
    </row>
    <row r="15" spans="1:12" ht="12">
      <c r="A15" s="16" t="s">
        <v>19</v>
      </c>
      <c r="B15" s="96" t="s">
        <v>92</v>
      </c>
      <c r="C15" s="97" t="s">
        <v>92</v>
      </c>
      <c r="D15" s="278">
        <v>29502</v>
      </c>
      <c r="E15" s="390">
        <v>29502</v>
      </c>
      <c r="F15" s="118" t="s">
        <v>92</v>
      </c>
      <c r="G15" s="97" t="s">
        <v>92</v>
      </c>
      <c r="H15" s="113" t="s">
        <v>92</v>
      </c>
      <c r="I15" s="97" t="s">
        <v>92</v>
      </c>
      <c r="J15" s="113" t="s">
        <v>92</v>
      </c>
      <c r="K15" s="114" t="s">
        <v>92</v>
      </c>
      <c r="L15" s="254">
        <v>0.68</v>
      </c>
    </row>
    <row r="16" spans="1:13" ht="12">
      <c r="A16" s="16" t="s">
        <v>18</v>
      </c>
      <c r="B16" s="96" t="s">
        <v>92</v>
      </c>
      <c r="C16" s="97" t="s">
        <v>92</v>
      </c>
      <c r="D16" s="278">
        <v>93498</v>
      </c>
      <c r="E16" s="390">
        <v>93498</v>
      </c>
      <c r="F16" s="118" t="s">
        <v>92</v>
      </c>
      <c r="G16" s="97" t="s">
        <v>92</v>
      </c>
      <c r="H16" s="113" t="s">
        <v>92</v>
      </c>
      <c r="I16" s="97" t="s">
        <v>92</v>
      </c>
      <c r="J16" s="113" t="s">
        <v>92</v>
      </c>
      <c r="K16" s="114" t="s">
        <v>92</v>
      </c>
      <c r="L16" s="254">
        <v>2.14</v>
      </c>
      <c r="M16" s="74"/>
    </row>
    <row r="17" spans="1:13" ht="12">
      <c r="A17" s="16" t="s">
        <v>17</v>
      </c>
      <c r="B17" s="49" t="s">
        <v>14</v>
      </c>
      <c r="C17" s="47" t="s">
        <v>14</v>
      </c>
      <c r="D17" s="47" t="s">
        <v>14</v>
      </c>
      <c r="E17" s="412" t="s">
        <v>14</v>
      </c>
      <c r="F17" s="104" t="s">
        <v>14</v>
      </c>
      <c r="G17" s="47" t="s">
        <v>14</v>
      </c>
      <c r="H17" s="113" t="s">
        <v>14</v>
      </c>
      <c r="I17" s="47" t="s">
        <v>14</v>
      </c>
      <c r="J17" s="113" t="s">
        <v>14</v>
      </c>
      <c r="K17" s="114" t="s">
        <v>14</v>
      </c>
      <c r="L17" s="115" t="s">
        <v>14</v>
      </c>
      <c r="M17" s="74"/>
    </row>
    <row r="18" spans="1:12" ht="12">
      <c r="A18" s="16" t="s">
        <v>35</v>
      </c>
      <c r="B18" s="96" t="s">
        <v>92</v>
      </c>
      <c r="C18" s="97" t="s">
        <v>92</v>
      </c>
      <c r="D18" s="278">
        <v>30880</v>
      </c>
      <c r="E18" s="390">
        <v>30880</v>
      </c>
      <c r="F18" s="118" t="s">
        <v>92</v>
      </c>
      <c r="G18" s="97" t="s">
        <v>92</v>
      </c>
      <c r="H18" s="113" t="s">
        <v>92</v>
      </c>
      <c r="I18" s="97" t="s">
        <v>92</v>
      </c>
      <c r="J18" s="113" t="s">
        <v>92</v>
      </c>
      <c r="K18" s="114" t="s">
        <v>92</v>
      </c>
      <c r="L18" s="254">
        <v>0.71</v>
      </c>
    </row>
    <row r="19" spans="1:13" ht="12">
      <c r="A19" s="16" t="s">
        <v>16</v>
      </c>
      <c r="B19" s="49" t="s">
        <v>14</v>
      </c>
      <c r="C19" s="47" t="s">
        <v>14</v>
      </c>
      <c r="D19" s="47" t="s">
        <v>14</v>
      </c>
      <c r="E19" s="412" t="s">
        <v>14</v>
      </c>
      <c r="F19" s="104" t="s">
        <v>14</v>
      </c>
      <c r="G19" s="47" t="s">
        <v>14</v>
      </c>
      <c r="H19" s="113" t="s">
        <v>14</v>
      </c>
      <c r="I19" s="47" t="s">
        <v>14</v>
      </c>
      <c r="J19" s="113" t="s">
        <v>14</v>
      </c>
      <c r="K19" s="114" t="s">
        <v>14</v>
      </c>
      <c r="L19" s="115" t="s">
        <v>14</v>
      </c>
      <c r="M19" s="74"/>
    </row>
    <row r="20" spans="1:13" ht="12">
      <c r="A20" s="16" t="s">
        <v>15</v>
      </c>
      <c r="B20" s="49" t="s">
        <v>14</v>
      </c>
      <c r="C20" s="47" t="s">
        <v>14</v>
      </c>
      <c r="D20" s="47" t="s">
        <v>14</v>
      </c>
      <c r="E20" s="412" t="s">
        <v>14</v>
      </c>
      <c r="F20" s="104" t="s">
        <v>14</v>
      </c>
      <c r="G20" s="47" t="s">
        <v>14</v>
      </c>
      <c r="H20" s="113" t="s">
        <v>14</v>
      </c>
      <c r="I20" s="47" t="s">
        <v>14</v>
      </c>
      <c r="J20" s="113" t="s">
        <v>14</v>
      </c>
      <c r="K20" s="114" t="s">
        <v>14</v>
      </c>
      <c r="L20" s="115" t="s">
        <v>14</v>
      </c>
      <c r="M20" s="74"/>
    </row>
    <row r="21" spans="1:12" ht="12">
      <c r="A21" s="16" t="s">
        <v>13</v>
      </c>
      <c r="B21" s="123">
        <v>33388</v>
      </c>
      <c r="C21" s="124">
        <v>37578</v>
      </c>
      <c r="D21" s="376">
        <v>32963</v>
      </c>
      <c r="E21" s="391">
        <v>32963</v>
      </c>
      <c r="F21" s="131">
        <v>4190</v>
      </c>
      <c r="G21" s="256">
        <v>-4615</v>
      </c>
      <c r="H21" s="113">
        <v>12.5</v>
      </c>
      <c r="I21" s="252">
        <v>-12.281121933045931</v>
      </c>
      <c r="J21" s="113">
        <v>0.8</v>
      </c>
      <c r="K21" s="114">
        <v>0.9</v>
      </c>
      <c r="L21" s="254">
        <v>0.75</v>
      </c>
    </row>
    <row r="22" spans="1:12" ht="12">
      <c r="A22" s="16" t="s">
        <v>12</v>
      </c>
      <c r="B22" s="96" t="s">
        <v>92</v>
      </c>
      <c r="C22" s="97" t="s">
        <v>92</v>
      </c>
      <c r="D22" s="97" t="s">
        <v>94</v>
      </c>
      <c r="E22" s="350" t="s">
        <v>92</v>
      </c>
      <c r="F22" s="118" t="s">
        <v>92</v>
      </c>
      <c r="G22" s="97" t="s">
        <v>94</v>
      </c>
      <c r="H22" s="113" t="s">
        <v>92</v>
      </c>
      <c r="I22" s="97" t="s">
        <v>94</v>
      </c>
      <c r="J22" s="113" t="s">
        <v>92</v>
      </c>
      <c r="K22" s="114" t="s">
        <v>92</v>
      </c>
      <c r="L22" s="115" t="s">
        <v>92</v>
      </c>
    </row>
    <row r="23" spans="1:13" ht="12">
      <c r="A23" s="16" t="s">
        <v>11</v>
      </c>
      <c r="B23" s="96" t="s">
        <v>92</v>
      </c>
      <c r="C23" s="97" t="s">
        <v>92</v>
      </c>
      <c r="D23" s="97" t="s">
        <v>92</v>
      </c>
      <c r="E23" s="350" t="s">
        <v>92</v>
      </c>
      <c r="F23" s="118" t="s">
        <v>92</v>
      </c>
      <c r="G23" s="97" t="s">
        <v>92</v>
      </c>
      <c r="H23" s="113" t="s">
        <v>92</v>
      </c>
      <c r="I23" s="97" t="s">
        <v>92</v>
      </c>
      <c r="J23" s="113" t="s">
        <v>92</v>
      </c>
      <c r="K23" s="114" t="s">
        <v>92</v>
      </c>
      <c r="L23" s="115" t="s">
        <v>92</v>
      </c>
      <c r="M23" s="74"/>
    </row>
    <row r="24" spans="1:12" ht="12">
      <c r="A24" s="16" t="s">
        <v>10</v>
      </c>
      <c r="B24" s="123">
        <v>36899</v>
      </c>
      <c r="C24" s="124" t="s">
        <v>92</v>
      </c>
      <c r="D24" s="124" t="s">
        <v>92</v>
      </c>
      <c r="E24" s="411" t="s">
        <v>92</v>
      </c>
      <c r="F24" s="131" t="s">
        <v>92</v>
      </c>
      <c r="G24" s="124" t="s">
        <v>92</v>
      </c>
      <c r="H24" s="113" t="s">
        <v>92</v>
      </c>
      <c r="I24" s="124" t="s">
        <v>92</v>
      </c>
      <c r="J24" s="113">
        <v>0.9</v>
      </c>
      <c r="K24" s="114" t="s">
        <v>92</v>
      </c>
      <c r="L24" s="115" t="s">
        <v>92</v>
      </c>
    </row>
    <row r="25" spans="1:12" ht="12">
      <c r="A25" s="16" t="s">
        <v>9</v>
      </c>
      <c r="B25" s="123">
        <v>251026</v>
      </c>
      <c r="C25" s="124">
        <v>243716</v>
      </c>
      <c r="D25" s="376">
        <v>259397</v>
      </c>
      <c r="E25" s="391">
        <v>259397</v>
      </c>
      <c r="F25" s="131">
        <v>-7310</v>
      </c>
      <c r="G25" s="256">
        <v>15681</v>
      </c>
      <c r="H25" s="113">
        <v>-2.9</v>
      </c>
      <c r="I25" s="252">
        <v>6.43412824763249</v>
      </c>
      <c r="J25" s="113">
        <v>6.2</v>
      </c>
      <c r="K25" s="114">
        <v>5.8</v>
      </c>
      <c r="L25" s="254">
        <v>5.94</v>
      </c>
    </row>
    <row r="26" spans="1:12" ht="12">
      <c r="A26" s="16" t="s">
        <v>8</v>
      </c>
      <c r="B26" s="123">
        <v>533263</v>
      </c>
      <c r="C26" s="124">
        <v>536837</v>
      </c>
      <c r="D26" s="376">
        <v>781813</v>
      </c>
      <c r="E26" s="350" t="s">
        <v>92</v>
      </c>
      <c r="F26" s="131">
        <v>3574</v>
      </c>
      <c r="G26" s="97" t="s">
        <v>92</v>
      </c>
      <c r="H26" s="113">
        <v>0.7</v>
      </c>
      <c r="I26" s="97" t="s">
        <v>92</v>
      </c>
      <c r="J26" s="113">
        <v>13.1</v>
      </c>
      <c r="K26" s="114">
        <v>12.8</v>
      </c>
      <c r="L26" s="254">
        <v>17.9</v>
      </c>
    </row>
    <row r="27" spans="1:13" ht="12">
      <c r="A27" s="16" t="s">
        <v>7</v>
      </c>
      <c r="B27" s="123" t="s">
        <v>92</v>
      </c>
      <c r="C27" s="97" t="s">
        <v>92</v>
      </c>
      <c r="D27" s="97" t="s">
        <v>92</v>
      </c>
      <c r="E27" s="350" t="s">
        <v>92</v>
      </c>
      <c r="F27" s="118" t="s">
        <v>92</v>
      </c>
      <c r="G27" s="97" t="s">
        <v>92</v>
      </c>
      <c r="H27" s="113" t="s">
        <v>92</v>
      </c>
      <c r="I27" s="97" t="s">
        <v>92</v>
      </c>
      <c r="J27" s="113" t="s">
        <v>92</v>
      </c>
      <c r="K27" s="114" t="s">
        <v>92</v>
      </c>
      <c r="L27" s="115" t="s">
        <v>92</v>
      </c>
      <c r="M27" s="74"/>
    </row>
    <row r="28" spans="1:12" ht="12">
      <c r="A28" s="16" t="s">
        <v>6</v>
      </c>
      <c r="B28" s="123">
        <v>1490991</v>
      </c>
      <c r="C28" s="124">
        <v>1648537</v>
      </c>
      <c r="D28" s="376">
        <v>1465408</v>
      </c>
      <c r="E28" s="391">
        <v>1465408</v>
      </c>
      <c r="F28" s="131">
        <v>157546</v>
      </c>
      <c r="G28" s="256">
        <v>-183129</v>
      </c>
      <c r="H28" s="113">
        <v>10.6</v>
      </c>
      <c r="I28" s="97" t="s">
        <v>92</v>
      </c>
      <c r="J28" s="113">
        <v>36.6</v>
      </c>
      <c r="K28" s="114">
        <v>39.3</v>
      </c>
      <c r="L28" s="254">
        <v>33.55</v>
      </c>
    </row>
    <row r="29" spans="1:12" ht="12">
      <c r="A29" s="16" t="s">
        <v>5</v>
      </c>
      <c r="B29" s="123">
        <v>713909</v>
      </c>
      <c r="C29" s="124">
        <v>742122</v>
      </c>
      <c r="D29" s="376">
        <v>789007</v>
      </c>
      <c r="E29" s="391">
        <v>789007</v>
      </c>
      <c r="F29" s="131">
        <v>28213</v>
      </c>
      <c r="G29" s="256">
        <v>46885</v>
      </c>
      <c r="H29" s="113">
        <v>4</v>
      </c>
      <c r="I29" s="252">
        <v>6.317694395261156</v>
      </c>
      <c r="J29" s="113">
        <v>17.5</v>
      </c>
      <c r="K29" s="114">
        <v>17.7</v>
      </c>
      <c r="L29" s="254">
        <v>18.06</v>
      </c>
    </row>
    <row r="30" spans="1:12" ht="12">
      <c r="A30" s="16" t="s">
        <v>4</v>
      </c>
      <c r="B30" s="96" t="s">
        <v>92</v>
      </c>
      <c r="C30" s="97" t="s">
        <v>92</v>
      </c>
      <c r="D30" s="97" t="s">
        <v>92</v>
      </c>
      <c r="E30" s="350" t="s">
        <v>92</v>
      </c>
      <c r="F30" s="118" t="s">
        <v>92</v>
      </c>
      <c r="G30" s="97" t="s">
        <v>92</v>
      </c>
      <c r="H30" s="113" t="s">
        <v>92</v>
      </c>
      <c r="I30" s="97" t="s">
        <v>92</v>
      </c>
      <c r="J30" s="113" t="s">
        <v>92</v>
      </c>
      <c r="K30" s="114" t="s">
        <v>92</v>
      </c>
      <c r="L30" s="115" t="s">
        <v>92</v>
      </c>
    </row>
    <row r="31" spans="1:12" ht="12">
      <c r="A31" s="16" t="s">
        <v>3</v>
      </c>
      <c r="B31" s="96" t="s">
        <v>92</v>
      </c>
      <c r="C31" s="97" t="s">
        <v>92</v>
      </c>
      <c r="D31" s="97" t="s">
        <v>92</v>
      </c>
      <c r="E31" s="350" t="s">
        <v>92</v>
      </c>
      <c r="F31" s="118" t="s">
        <v>92</v>
      </c>
      <c r="G31" s="97" t="s">
        <v>92</v>
      </c>
      <c r="H31" s="113" t="s">
        <v>92</v>
      </c>
      <c r="I31" s="97" t="s">
        <v>92</v>
      </c>
      <c r="J31" s="113" t="s">
        <v>92</v>
      </c>
      <c r="K31" s="114" t="s">
        <v>92</v>
      </c>
      <c r="L31" s="115" t="s">
        <v>92</v>
      </c>
    </row>
    <row r="32" spans="1:12" ht="6" customHeight="1">
      <c r="A32" s="37"/>
      <c r="B32" s="220"/>
      <c r="C32" s="221"/>
      <c r="D32" s="221"/>
      <c r="E32" s="413"/>
      <c r="F32" s="133"/>
      <c r="G32" s="61"/>
      <c r="H32" s="133"/>
      <c r="I32" s="61"/>
      <c r="J32" s="133"/>
      <c r="K32" s="134"/>
      <c r="L32" s="57"/>
    </row>
    <row r="33" spans="1:5" ht="12">
      <c r="A33" s="42" t="s">
        <v>106</v>
      </c>
      <c r="D33" s="139"/>
      <c r="E33" s="139"/>
    </row>
    <row r="34" ht="12">
      <c r="A34" s="42" t="s">
        <v>107</v>
      </c>
    </row>
  </sheetData>
  <mergeCells count="12">
    <mergeCell ref="A2:A4"/>
    <mergeCell ref="B2:E2"/>
    <mergeCell ref="B3:B4"/>
    <mergeCell ref="C3:C4"/>
    <mergeCell ref="D3:D4"/>
    <mergeCell ref="J3:J4"/>
    <mergeCell ref="K3:K4"/>
    <mergeCell ref="L3:L4"/>
    <mergeCell ref="F3:F4"/>
    <mergeCell ref="G3:G4"/>
    <mergeCell ref="H3:H4"/>
    <mergeCell ref="I3:I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34"/>
  <sheetViews>
    <sheetView showGridLines="0" workbookViewId="0" topLeftCell="A1">
      <selection activeCell="A1" sqref="A1"/>
    </sheetView>
  </sheetViews>
  <sheetFormatPr defaultColWidth="9.00390625" defaultRowHeight="12.75"/>
  <cols>
    <col min="1" max="1" width="12.875" style="0" customWidth="1"/>
    <col min="2" max="12" width="7.125" style="0" customWidth="1"/>
  </cols>
  <sheetData>
    <row r="1" spans="1:12" ht="12">
      <c r="A1" s="44" t="s">
        <v>60</v>
      </c>
      <c r="B1" s="42"/>
      <c r="C1" s="1"/>
      <c r="D1" s="1"/>
      <c r="E1" s="1"/>
      <c r="F1" s="42"/>
      <c r="G1" s="42"/>
      <c r="H1" s="42"/>
      <c r="I1" s="42"/>
      <c r="J1" s="42"/>
      <c r="K1" s="42"/>
      <c r="L1" s="100" t="s">
        <v>31</v>
      </c>
    </row>
    <row r="2" spans="1:13" ht="12">
      <c r="A2" s="494" t="s">
        <v>30</v>
      </c>
      <c r="B2" s="497" t="s">
        <v>29</v>
      </c>
      <c r="C2" s="498"/>
      <c r="D2" s="498"/>
      <c r="E2" s="499"/>
      <c r="F2" s="378" t="s">
        <v>49</v>
      </c>
      <c r="G2" s="65"/>
      <c r="H2" s="65" t="s">
        <v>33</v>
      </c>
      <c r="I2" s="65"/>
      <c r="J2" s="497" t="s">
        <v>34</v>
      </c>
      <c r="K2" s="516"/>
      <c r="L2" s="518"/>
      <c r="M2" s="1"/>
    </row>
    <row r="3" spans="1:13" ht="4.5" customHeight="1">
      <c r="A3" s="495"/>
      <c r="B3" s="492" t="s">
        <v>95</v>
      </c>
      <c r="C3" s="492" t="s">
        <v>96</v>
      </c>
      <c r="D3" s="488" t="s">
        <v>91</v>
      </c>
      <c r="E3" s="341"/>
      <c r="F3" s="502" t="s">
        <v>96</v>
      </c>
      <c r="G3" s="492" t="s">
        <v>91</v>
      </c>
      <c r="H3" s="488" t="s">
        <v>96</v>
      </c>
      <c r="I3" s="492" t="s">
        <v>91</v>
      </c>
      <c r="J3" s="488" t="s">
        <v>95</v>
      </c>
      <c r="K3" s="488" t="s">
        <v>96</v>
      </c>
      <c r="L3" s="490" t="s">
        <v>91</v>
      </c>
      <c r="M3" s="1"/>
    </row>
    <row r="4" spans="1:13" ht="12">
      <c r="A4" s="496"/>
      <c r="B4" s="493"/>
      <c r="C4" s="493"/>
      <c r="D4" s="489"/>
      <c r="E4" s="343" t="s">
        <v>97</v>
      </c>
      <c r="F4" s="503"/>
      <c r="G4" s="493"/>
      <c r="H4" s="489"/>
      <c r="I4" s="493"/>
      <c r="J4" s="489"/>
      <c r="K4" s="489"/>
      <c r="L4" s="491"/>
      <c r="M4" s="1"/>
    </row>
    <row r="5" spans="1:12" ht="12">
      <c r="A5" s="379"/>
      <c r="B5" s="380" t="s">
        <v>102</v>
      </c>
      <c r="C5" s="381" t="s">
        <v>102</v>
      </c>
      <c r="D5" s="386" t="s">
        <v>102</v>
      </c>
      <c r="E5" s="387" t="s">
        <v>102</v>
      </c>
      <c r="F5" s="382" t="s">
        <v>102</v>
      </c>
      <c r="G5" s="383" t="s">
        <v>102</v>
      </c>
      <c r="H5" s="384" t="s">
        <v>103</v>
      </c>
      <c r="I5" s="383" t="s">
        <v>76</v>
      </c>
      <c r="J5" s="384" t="s">
        <v>76</v>
      </c>
      <c r="K5" s="382" t="s">
        <v>76</v>
      </c>
      <c r="L5" s="385" t="s">
        <v>76</v>
      </c>
    </row>
    <row r="6" spans="1:12" s="32" customFormat="1" ht="12">
      <c r="A6" s="43" t="s">
        <v>26</v>
      </c>
      <c r="B6" s="138">
        <v>387</v>
      </c>
      <c r="C6" s="139">
        <v>384</v>
      </c>
      <c r="D6" s="284">
        <v>394.1</v>
      </c>
      <c r="E6" s="414">
        <v>395</v>
      </c>
      <c r="F6" s="143">
        <v>-3</v>
      </c>
      <c r="G6" s="479">
        <v>11</v>
      </c>
      <c r="H6" s="105">
        <v>-0.8</v>
      </c>
      <c r="I6" s="480">
        <v>2.864583333333333</v>
      </c>
      <c r="J6" s="105">
        <v>100</v>
      </c>
      <c r="K6" s="107">
        <v>100</v>
      </c>
      <c r="L6" s="481">
        <v>100</v>
      </c>
    </row>
    <row r="7" spans="1:12" ht="12">
      <c r="A7" s="33"/>
      <c r="B7" s="135"/>
      <c r="C7" s="136"/>
      <c r="D7" s="285"/>
      <c r="E7" s="406"/>
      <c r="F7" s="128"/>
      <c r="G7" s="148"/>
      <c r="H7" s="128"/>
      <c r="I7" s="106"/>
      <c r="J7" s="128"/>
      <c r="K7" s="129"/>
      <c r="L7" s="130"/>
    </row>
    <row r="8" spans="1:12" ht="12">
      <c r="A8" s="16" t="s">
        <v>53</v>
      </c>
      <c r="B8" s="123">
        <v>290</v>
      </c>
      <c r="C8" s="124">
        <v>295</v>
      </c>
      <c r="D8" s="285">
        <v>311.9</v>
      </c>
      <c r="E8" s="350" t="s">
        <v>92</v>
      </c>
      <c r="F8" s="131">
        <v>5</v>
      </c>
      <c r="G8" s="97" t="s">
        <v>92</v>
      </c>
      <c r="H8" s="113">
        <v>1.7</v>
      </c>
      <c r="I8" s="97" t="s">
        <v>92</v>
      </c>
      <c r="J8" s="113">
        <v>74.9</v>
      </c>
      <c r="K8" s="114">
        <v>76.8</v>
      </c>
      <c r="L8" s="254">
        <v>79.14</v>
      </c>
    </row>
    <row r="9" spans="1:12" ht="12">
      <c r="A9" s="16" t="s">
        <v>25</v>
      </c>
      <c r="B9" s="96" t="s">
        <v>92</v>
      </c>
      <c r="C9" s="97" t="s">
        <v>92</v>
      </c>
      <c r="D9" s="97" t="s">
        <v>92</v>
      </c>
      <c r="E9" s="350" t="s">
        <v>92</v>
      </c>
      <c r="F9" s="118" t="s">
        <v>92</v>
      </c>
      <c r="G9" s="97" t="s">
        <v>92</v>
      </c>
      <c r="H9" s="113" t="s">
        <v>92</v>
      </c>
      <c r="I9" s="97" t="s">
        <v>92</v>
      </c>
      <c r="J9" s="113" t="s">
        <v>92</v>
      </c>
      <c r="K9" s="114" t="s">
        <v>92</v>
      </c>
      <c r="L9" s="201" t="s">
        <v>92</v>
      </c>
    </row>
    <row r="10" spans="1:13" ht="12">
      <c r="A10" s="16" t="s">
        <v>24</v>
      </c>
      <c r="B10" s="123">
        <v>321</v>
      </c>
      <c r="C10" s="124">
        <v>288</v>
      </c>
      <c r="D10" s="285">
        <v>296</v>
      </c>
      <c r="E10" s="406">
        <v>296</v>
      </c>
      <c r="F10" s="131">
        <v>-33</v>
      </c>
      <c r="G10" s="256">
        <v>8</v>
      </c>
      <c r="H10" s="113">
        <v>-10.3</v>
      </c>
      <c r="I10" s="252">
        <v>2.7777777777777777</v>
      </c>
      <c r="J10" s="113">
        <v>82.9</v>
      </c>
      <c r="K10" s="114">
        <v>74.9</v>
      </c>
      <c r="L10" s="254">
        <v>75.11</v>
      </c>
      <c r="M10" s="74"/>
    </row>
    <row r="11" spans="1:12" ht="12">
      <c r="A11" s="16" t="s">
        <v>23</v>
      </c>
      <c r="B11" s="123">
        <v>199</v>
      </c>
      <c r="C11" s="124">
        <v>194</v>
      </c>
      <c r="D11" s="285">
        <v>192.7</v>
      </c>
      <c r="E11" s="406">
        <v>192.7</v>
      </c>
      <c r="F11" s="131">
        <v>-5</v>
      </c>
      <c r="G11" s="256">
        <v>-1.3000000000000114</v>
      </c>
      <c r="H11" s="113">
        <v>-2.5</v>
      </c>
      <c r="I11" s="252">
        <v>-0.670103092783511</v>
      </c>
      <c r="J11" s="113">
        <v>51.4</v>
      </c>
      <c r="K11" s="114">
        <v>50.6</v>
      </c>
      <c r="L11" s="254">
        <v>48.9</v>
      </c>
    </row>
    <row r="12" spans="1:12" ht="12">
      <c r="A12" s="16" t="s">
        <v>22</v>
      </c>
      <c r="B12" s="49" t="s">
        <v>14</v>
      </c>
      <c r="C12" s="47" t="s">
        <v>14</v>
      </c>
      <c r="D12" s="47" t="s">
        <v>14</v>
      </c>
      <c r="E12" s="412" t="s">
        <v>14</v>
      </c>
      <c r="F12" s="104" t="s">
        <v>14</v>
      </c>
      <c r="G12" s="47" t="s">
        <v>14</v>
      </c>
      <c r="H12" s="113" t="s">
        <v>14</v>
      </c>
      <c r="I12" s="47" t="s">
        <v>14</v>
      </c>
      <c r="J12" s="113" t="s">
        <v>14</v>
      </c>
      <c r="K12" s="114" t="s">
        <v>14</v>
      </c>
      <c r="L12" s="115" t="s">
        <v>14</v>
      </c>
    </row>
    <row r="13" spans="1:12" ht="12">
      <c r="A13" s="16" t="s">
        <v>21</v>
      </c>
      <c r="B13" s="49" t="s">
        <v>14</v>
      </c>
      <c r="C13" s="47" t="s">
        <v>14</v>
      </c>
      <c r="D13" s="47" t="s">
        <v>14</v>
      </c>
      <c r="E13" s="412" t="s">
        <v>14</v>
      </c>
      <c r="F13" s="104" t="s">
        <v>14</v>
      </c>
      <c r="G13" s="47" t="s">
        <v>14</v>
      </c>
      <c r="H13" s="113" t="s">
        <v>14</v>
      </c>
      <c r="I13" s="47" t="s">
        <v>14</v>
      </c>
      <c r="J13" s="113" t="s">
        <v>14</v>
      </c>
      <c r="K13" s="114" t="s">
        <v>14</v>
      </c>
      <c r="L13" s="115" t="s">
        <v>14</v>
      </c>
    </row>
    <row r="14" spans="1:12" ht="12">
      <c r="A14" s="16" t="s">
        <v>20</v>
      </c>
      <c r="B14" s="49" t="s">
        <v>14</v>
      </c>
      <c r="C14" s="47" t="s">
        <v>14</v>
      </c>
      <c r="D14" s="47" t="s">
        <v>14</v>
      </c>
      <c r="E14" s="412" t="s">
        <v>14</v>
      </c>
      <c r="F14" s="104" t="s">
        <v>14</v>
      </c>
      <c r="G14" s="47" t="s">
        <v>14</v>
      </c>
      <c r="H14" s="113" t="s">
        <v>14</v>
      </c>
      <c r="I14" s="114" t="s">
        <v>14</v>
      </c>
      <c r="J14" s="113" t="s">
        <v>14</v>
      </c>
      <c r="K14" s="114" t="s">
        <v>14</v>
      </c>
      <c r="L14" s="115" t="s">
        <v>14</v>
      </c>
    </row>
    <row r="15" spans="1:12" ht="12">
      <c r="A15" s="16" t="s">
        <v>19</v>
      </c>
      <c r="B15" s="96" t="s">
        <v>92</v>
      </c>
      <c r="C15" s="97" t="s">
        <v>92</v>
      </c>
      <c r="D15" s="97" t="s">
        <v>92</v>
      </c>
      <c r="E15" s="350" t="s">
        <v>92</v>
      </c>
      <c r="F15" s="118" t="s">
        <v>92</v>
      </c>
      <c r="G15" s="97" t="s">
        <v>92</v>
      </c>
      <c r="H15" s="113" t="s">
        <v>92</v>
      </c>
      <c r="I15" s="97" t="s">
        <v>92</v>
      </c>
      <c r="J15" s="113" t="s">
        <v>92</v>
      </c>
      <c r="K15" s="114" t="s">
        <v>92</v>
      </c>
      <c r="L15" s="115" t="s">
        <v>92</v>
      </c>
    </row>
    <row r="16" spans="1:13" ht="12">
      <c r="A16" s="16" t="s">
        <v>18</v>
      </c>
      <c r="B16" s="96" t="s">
        <v>92</v>
      </c>
      <c r="C16" s="97" t="s">
        <v>92</v>
      </c>
      <c r="D16" s="97" t="s">
        <v>92</v>
      </c>
      <c r="E16" s="350" t="s">
        <v>92</v>
      </c>
      <c r="F16" s="118" t="s">
        <v>92</v>
      </c>
      <c r="G16" s="97" t="s">
        <v>92</v>
      </c>
      <c r="H16" s="113" t="s">
        <v>92</v>
      </c>
      <c r="I16" s="97" t="s">
        <v>92</v>
      </c>
      <c r="J16" s="113" t="s">
        <v>92</v>
      </c>
      <c r="K16" s="114" t="s">
        <v>92</v>
      </c>
      <c r="L16" s="115" t="s">
        <v>92</v>
      </c>
      <c r="M16" s="74"/>
    </row>
    <row r="17" spans="1:13" ht="12">
      <c r="A17" s="16" t="s">
        <v>17</v>
      </c>
      <c r="B17" s="49" t="s">
        <v>14</v>
      </c>
      <c r="C17" s="47" t="s">
        <v>14</v>
      </c>
      <c r="D17" s="47" t="s">
        <v>14</v>
      </c>
      <c r="E17" s="412" t="s">
        <v>14</v>
      </c>
      <c r="F17" s="104" t="s">
        <v>14</v>
      </c>
      <c r="G17" s="47" t="s">
        <v>14</v>
      </c>
      <c r="H17" s="113" t="s">
        <v>14</v>
      </c>
      <c r="I17" s="47" t="s">
        <v>14</v>
      </c>
      <c r="J17" s="113" t="s">
        <v>14</v>
      </c>
      <c r="K17" s="114" t="s">
        <v>14</v>
      </c>
      <c r="L17" s="115" t="s">
        <v>14</v>
      </c>
      <c r="M17" s="74"/>
    </row>
    <row r="18" spans="1:12" ht="12">
      <c r="A18" s="16" t="s">
        <v>35</v>
      </c>
      <c r="B18" s="96" t="s">
        <v>92</v>
      </c>
      <c r="C18" s="97" t="s">
        <v>92</v>
      </c>
      <c r="D18" s="285">
        <v>280.7</v>
      </c>
      <c r="E18" s="406">
        <v>280.7</v>
      </c>
      <c r="F18" s="118" t="s">
        <v>92</v>
      </c>
      <c r="G18" s="97" t="s">
        <v>92</v>
      </c>
      <c r="H18" s="113" t="s">
        <v>92</v>
      </c>
      <c r="I18" s="97" t="s">
        <v>92</v>
      </c>
      <c r="J18" s="113" t="s">
        <v>92</v>
      </c>
      <c r="K18" s="114" t="s">
        <v>92</v>
      </c>
      <c r="L18" s="254">
        <v>71.23</v>
      </c>
    </row>
    <row r="19" spans="1:13" ht="12">
      <c r="A19" s="16" t="s">
        <v>16</v>
      </c>
      <c r="B19" s="49" t="s">
        <v>14</v>
      </c>
      <c r="C19" s="47" t="s">
        <v>14</v>
      </c>
      <c r="D19" s="47" t="s">
        <v>14</v>
      </c>
      <c r="E19" s="412" t="s">
        <v>14</v>
      </c>
      <c r="F19" s="104" t="s">
        <v>14</v>
      </c>
      <c r="G19" s="47" t="s">
        <v>14</v>
      </c>
      <c r="H19" s="113" t="s">
        <v>14</v>
      </c>
      <c r="I19" s="47" t="s">
        <v>14</v>
      </c>
      <c r="J19" s="113" t="s">
        <v>14</v>
      </c>
      <c r="K19" s="114" t="s">
        <v>14</v>
      </c>
      <c r="L19" s="115" t="s">
        <v>14</v>
      </c>
      <c r="M19" s="74"/>
    </row>
    <row r="20" spans="1:13" ht="12">
      <c r="A20" s="16" t="s">
        <v>15</v>
      </c>
      <c r="B20" s="49" t="s">
        <v>14</v>
      </c>
      <c r="C20" s="47" t="s">
        <v>14</v>
      </c>
      <c r="D20" s="47" t="s">
        <v>14</v>
      </c>
      <c r="E20" s="412" t="s">
        <v>14</v>
      </c>
      <c r="F20" s="104" t="s">
        <v>14</v>
      </c>
      <c r="G20" s="47" t="s">
        <v>14</v>
      </c>
      <c r="H20" s="113" t="s">
        <v>14</v>
      </c>
      <c r="I20" s="47" t="s">
        <v>14</v>
      </c>
      <c r="J20" s="113" t="s">
        <v>14</v>
      </c>
      <c r="K20" s="114" t="s">
        <v>14</v>
      </c>
      <c r="L20" s="115" t="s">
        <v>14</v>
      </c>
      <c r="M20" s="74"/>
    </row>
    <row r="21" spans="1:12" ht="12">
      <c r="A21" s="16" t="s">
        <v>13</v>
      </c>
      <c r="B21" s="123">
        <v>233</v>
      </c>
      <c r="C21" s="124">
        <v>256</v>
      </c>
      <c r="D21" s="285">
        <v>240.6</v>
      </c>
      <c r="E21" s="406">
        <v>240.6</v>
      </c>
      <c r="F21" s="131">
        <v>23</v>
      </c>
      <c r="G21" s="256">
        <v>-15.4</v>
      </c>
      <c r="H21" s="113">
        <v>9.9</v>
      </c>
      <c r="I21" s="252">
        <v>-6.015625</v>
      </c>
      <c r="J21" s="113">
        <v>60.2</v>
      </c>
      <c r="K21" s="114">
        <v>66.5</v>
      </c>
      <c r="L21" s="254">
        <v>61.05</v>
      </c>
    </row>
    <row r="22" spans="1:12" ht="12">
      <c r="A22" s="16" t="s">
        <v>12</v>
      </c>
      <c r="B22" s="96" t="s">
        <v>92</v>
      </c>
      <c r="C22" s="97" t="s">
        <v>92</v>
      </c>
      <c r="D22" s="97" t="s">
        <v>92</v>
      </c>
      <c r="E22" s="350" t="s">
        <v>92</v>
      </c>
      <c r="F22" s="118" t="s">
        <v>92</v>
      </c>
      <c r="G22" s="97" t="s">
        <v>92</v>
      </c>
      <c r="H22" s="113" t="s">
        <v>92</v>
      </c>
      <c r="I22" s="97" t="s">
        <v>92</v>
      </c>
      <c r="J22" s="113" t="s">
        <v>92</v>
      </c>
      <c r="K22" s="114" t="s">
        <v>92</v>
      </c>
      <c r="L22" s="115" t="s">
        <v>92</v>
      </c>
    </row>
    <row r="23" spans="1:13" ht="12">
      <c r="A23" s="16" t="s">
        <v>11</v>
      </c>
      <c r="B23" s="96" t="s">
        <v>92</v>
      </c>
      <c r="C23" s="97" t="s">
        <v>92</v>
      </c>
      <c r="D23" s="97" t="s">
        <v>92</v>
      </c>
      <c r="E23" s="350" t="s">
        <v>92</v>
      </c>
      <c r="F23" s="118" t="s">
        <v>92</v>
      </c>
      <c r="G23" s="97" t="s">
        <v>92</v>
      </c>
      <c r="H23" s="113" t="s">
        <v>92</v>
      </c>
      <c r="I23" s="97" t="s">
        <v>92</v>
      </c>
      <c r="J23" s="113" t="s">
        <v>92</v>
      </c>
      <c r="K23" s="114" t="s">
        <v>92</v>
      </c>
      <c r="L23" s="115" t="s">
        <v>92</v>
      </c>
      <c r="M23" s="74"/>
    </row>
    <row r="24" spans="1:12" ht="12">
      <c r="A24" s="16" t="s">
        <v>10</v>
      </c>
      <c r="B24" s="123">
        <v>324</v>
      </c>
      <c r="C24" s="124" t="s">
        <v>92</v>
      </c>
      <c r="D24" s="124" t="s">
        <v>92</v>
      </c>
      <c r="E24" s="411" t="s">
        <v>92</v>
      </c>
      <c r="F24" s="131" t="s">
        <v>92</v>
      </c>
      <c r="G24" s="124" t="s">
        <v>92</v>
      </c>
      <c r="H24" s="113" t="s">
        <v>92</v>
      </c>
      <c r="I24" s="124" t="s">
        <v>92</v>
      </c>
      <c r="J24" s="113">
        <v>83.7</v>
      </c>
      <c r="K24" s="114" t="s">
        <v>92</v>
      </c>
      <c r="L24" s="115" t="s">
        <v>92</v>
      </c>
    </row>
    <row r="25" spans="1:12" ht="12">
      <c r="A25" s="16" t="s">
        <v>9</v>
      </c>
      <c r="B25" s="123">
        <v>421</v>
      </c>
      <c r="C25" s="124">
        <v>392</v>
      </c>
      <c r="D25" s="285">
        <v>423.9</v>
      </c>
      <c r="E25" s="406">
        <v>423.9</v>
      </c>
      <c r="F25" s="131">
        <v>-29</v>
      </c>
      <c r="G25" s="256">
        <v>31.9</v>
      </c>
      <c r="H25" s="113">
        <v>-6.9</v>
      </c>
      <c r="I25" s="252">
        <v>8.137755102040812</v>
      </c>
      <c r="J25" s="113">
        <v>108.8</v>
      </c>
      <c r="K25" s="114">
        <v>102</v>
      </c>
      <c r="L25" s="254">
        <v>107.56</v>
      </c>
    </row>
    <row r="26" spans="1:12" ht="12">
      <c r="A26" s="16" t="s">
        <v>8</v>
      </c>
      <c r="B26" s="123">
        <v>360</v>
      </c>
      <c r="C26" s="124">
        <v>370</v>
      </c>
      <c r="D26" s="285">
        <v>413.7</v>
      </c>
      <c r="E26" s="350" t="s">
        <v>92</v>
      </c>
      <c r="F26" s="131">
        <v>10</v>
      </c>
      <c r="G26" s="97" t="s">
        <v>92</v>
      </c>
      <c r="H26" s="113">
        <v>2.8</v>
      </c>
      <c r="I26" s="97" t="s">
        <v>92</v>
      </c>
      <c r="J26" s="113">
        <v>93</v>
      </c>
      <c r="K26" s="114">
        <v>96.3</v>
      </c>
      <c r="L26" s="254">
        <v>104.97</v>
      </c>
    </row>
    <row r="27" spans="1:13" ht="12">
      <c r="A27" s="16" t="s">
        <v>7</v>
      </c>
      <c r="B27" s="123" t="s">
        <v>92</v>
      </c>
      <c r="C27" s="97" t="s">
        <v>92</v>
      </c>
      <c r="D27" s="97" t="s">
        <v>92</v>
      </c>
      <c r="E27" s="350" t="s">
        <v>92</v>
      </c>
      <c r="F27" s="118" t="s">
        <v>92</v>
      </c>
      <c r="G27" s="97" t="s">
        <v>92</v>
      </c>
      <c r="H27" s="113" t="s">
        <v>92</v>
      </c>
      <c r="I27" s="97" t="s">
        <v>92</v>
      </c>
      <c r="J27" s="113" t="s">
        <v>92</v>
      </c>
      <c r="K27" s="114" t="s">
        <v>92</v>
      </c>
      <c r="L27" s="115" t="s">
        <v>92</v>
      </c>
      <c r="M27" s="74"/>
    </row>
    <row r="28" spans="1:12" ht="12">
      <c r="A28" s="16" t="s">
        <v>6</v>
      </c>
      <c r="B28" s="123">
        <v>493</v>
      </c>
      <c r="C28" s="124">
        <v>477</v>
      </c>
      <c r="D28" s="285">
        <v>484.8</v>
      </c>
      <c r="E28" s="406">
        <v>484.8</v>
      </c>
      <c r="F28" s="131">
        <v>-16</v>
      </c>
      <c r="G28" s="256">
        <v>7.800000000000011</v>
      </c>
      <c r="H28" s="113">
        <v>-3.2</v>
      </c>
      <c r="I28" s="252">
        <v>1.6352201257861658</v>
      </c>
      <c r="J28" s="113">
        <v>127.4</v>
      </c>
      <c r="K28" s="114">
        <v>124.2</v>
      </c>
      <c r="L28" s="254">
        <v>123.01</v>
      </c>
    </row>
    <row r="29" spans="1:12" ht="12">
      <c r="A29" s="16" t="s">
        <v>5</v>
      </c>
      <c r="B29" s="123">
        <v>447</v>
      </c>
      <c r="C29" s="124">
        <v>429</v>
      </c>
      <c r="D29" s="285">
        <v>442</v>
      </c>
      <c r="E29" s="406">
        <v>442</v>
      </c>
      <c r="F29" s="131">
        <v>-18</v>
      </c>
      <c r="G29" s="256">
        <v>13</v>
      </c>
      <c r="H29" s="113">
        <v>-4</v>
      </c>
      <c r="I29" s="252">
        <v>3.0303030303030303</v>
      </c>
      <c r="J29" s="113">
        <v>115.5</v>
      </c>
      <c r="K29" s="114">
        <v>111.6</v>
      </c>
      <c r="L29" s="254">
        <v>112.15</v>
      </c>
    </row>
    <row r="30" spans="1:12" ht="12">
      <c r="A30" s="16" t="s">
        <v>4</v>
      </c>
      <c r="B30" s="96" t="s">
        <v>92</v>
      </c>
      <c r="C30" s="97" t="s">
        <v>92</v>
      </c>
      <c r="D30" s="97" t="s">
        <v>58</v>
      </c>
      <c r="E30" s="350" t="s">
        <v>92</v>
      </c>
      <c r="F30" s="118" t="s">
        <v>92</v>
      </c>
      <c r="G30" s="97" t="s">
        <v>58</v>
      </c>
      <c r="H30" s="113" t="s">
        <v>92</v>
      </c>
      <c r="I30" s="97" t="s">
        <v>58</v>
      </c>
      <c r="J30" s="113" t="s">
        <v>92</v>
      </c>
      <c r="K30" s="114" t="s">
        <v>92</v>
      </c>
      <c r="L30" s="115" t="s">
        <v>92</v>
      </c>
    </row>
    <row r="31" spans="1:12" ht="12">
      <c r="A31" s="16" t="s">
        <v>3</v>
      </c>
      <c r="B31" s="96" t="s">
        <v>92</v>
      </c>
      <c r="C31" s="97" t="s">
        <v>92</v>
      </c>
      <c r="D31" s="97" t="s">
        <v>92</v>
      </c>
      <c r="E31" s="350" t="s">
        <v>92</v>
      </c>
      <c r="F31" s="118" t="s">
        <v>92</v>
      </c>
      <c r="G31" s="97" t="s">
        <v>92</v>
      </c>
      <c r="H31" s="113" t="s">
        <v>92</v>
      </c>
      <c r="I31" s="97" t="s">
        <v>92</v>
      </c>
      <c r="J31" s="113" t="s">
        <v>92</v>
      </c>
      <c r="K31" s="114" t="s">
        <v>92</v>
      </c>
      <c r="L31" s="115" t="s">
        <v>92</v>
      </c>
    </row>
    <row r="32" spans="1:12" ht="6" customHeight="1">
      <c r="A32" s="37"/>
      <c r="B32" s="228"/>
      <c r="C32" s="229"/>
      <c r="D32" s="409"/>
      <c r="E32" s="415"/>
      <c r="F32" s="59"/>
      <c r="G32" s="61"/>
      <c r="H32" s="59"/>
      <c r="I32" s="61"/>
      <c r="J32" s="59"/>
      <c r="K32" s="58"/>
      <c r="L32" s="57"/>
    </row>
    <row r="33" ht="12">
      <c r="A33" s="42" t="s">
        <v>106</v>
      </c>
    </row>
    <row r="34" ht="12">
      <c r="A34" s="42" t="s">
        <v>107</v>
      </c>
    </row>
  </sheetData>
  <mergeCells count="13">
    <mergeCell ref="A2:A4"/>
    <mergeCell ref="B2:E2"/>
    <mergeCell ref="B3:B4"/>
    <mergeCell ref="C3:C4"/>
    <mergeCell ref="D3:D4"/>
    <mergeCell ref="F3:F4"/>
    <mergeCell ref="G3:G4"/>
    <mergeCell ref="H3:H4"/>
    <mergeCell ref="I3:I4"/>
    <mergeCell ref="J2:L2"/>
    <mergeCell ref="J3:J4"/>
    <mergeCell ref="K3:K4"/>
    <mergeCell ref="L3:L4"/>
  </mergeCells>
  <printOptions/>
  <pageMargins left="0.5905511811023623" right="0.5905511811023623" top="0.7874015748031497" bottom="0.5905511811023623"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石塚　多夢</dc:creator>
  <cp:keywords/>
  <dc:description/>
  <cp:lastModifiedBy>P1177</cp:lastModifiedBy>
  <cp:lastPrinted>2011-02-09T01:31:10Z</cp:lastPrinted>
  <dcterms:created xsi:type="dcterms:W3CDTF">2006-12-15T15:18:54Z</dcterms:created>
  <dcterms:modified xsi:type="dcterms:W3CDTF">2011-02-09T01:34:25Z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